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2021-2027\IEVIESANAS_PROGRESA_ANALIZE\1.Maksājumu prognozes\04_2025.gads\04_Izpilde\12_Decembris\"/>
    </mc:Choice>
  </mc:AlternateContent>
  <xr:revisionPtr revIDLastSave="0" documentId="13_ncr:1_{2D39A090-16C9-4895-9E91-C1A51C47DD56}" xr6:coauthVersionLast="47" xr6:coauthVersionMax="47" xr10:uidLastSave="{00000000-0000-0000-0000-000000000000}"/>
  <bookViews>
    <workbookView xWindow="-110" yWindow="-110" windowWidth="38620" windowHeight="21100" firstSheet="1" activeTab="1" xr2:uid="{00000000-000D-0000-FFFF-FFFF00000000}"/>
  </bookViews>
  <sheets>
    <sheet name="01_FMZINp6_maks-budzets_AI" sheetId="2" state="hidden" r:id="rId1"/>
    <sheet name="ES fondi 21-27_maksājumi" sheetId="3" r:id="rId2"/>
    <sheet name="ES fondi 21-27_maksājumi (2)" sheetId="4" state="hidden" r:id="rId3"/>
  </sheets>
  <externalReferences>
    <externalReference r:id="rId4"/>
  </externalReferences>
  <definedNames>
    <definedName name="___________xlnm.Print_Area_1">#REF!</definedName>
    <definedName name="___________xlnm.Print_Area_2">#REF!</definedName>
    <definedName name="___________xlnm.Print_Area_3">#REF!</definedName>
    <definedName name="___________xlnm.Print_Titles_1">#REF!</definedName>
    <definedName name="__________xlnm.Print_Area_1">#REF!</definedName>
    <definedName name="__________xlnm.Print_Area_2">#REF!</definedName>
    <definedName name="__________xlnm.Print_Area_3">#REF!</definedName>
    <definedName name="__________xlnm.Print_Titles_1">#REF!</definedName>
    <definedName name="_________xlnm.Print_Area_2">#REF!</definedName>
    <definedName name="_________xlnm.Print_Area_3">#REF!</definedName>
    <definedName name="________xlnm.Print_Area_2">#REF!</definedName>
    <definedName name="________xlnm.Print_Area_3">#REF!</definedName>
    <definedName name="_______xlnm.Print_Area_2">#REF!</definedName>
    <definedName name="_______xlnm.Print_Area_3">#REF!</definedName>
    <definedName name="______xlnm.Print_Area_1">#REF!</definedName>
    <definedName name="______xlnm.Print_Area_2">#REF!</definedName>
    <definedName name="______xlnm.Print_Area_3">#REF!</definedName>
    <definedName name="______xlnm.Print_Titles_1">#REF!</definedName>
    <definedName name="_____xlnm.Print_Area_1">#REF!</definedName>
    <definedName name="_____xlnm.Print_Area_2">#REF!</definedName>
    <definedName name="_____xlnm.Print_Area_3">#REF!</definedName>
    <definedName name="_____xlnm.Print_Titles_1">#REF!</definedName>
    <definedName name="____xlnm.Print_Area_1">#REF!</definedName>
    <definedName name="____xlnm.Print_Area_2">#REF!</definedName>
    <definedName name="____xlnm.Print_Area_3">#REF!</definedName>
    <definedName name="____xlnm.Print_Titles_1">#REF!</definedName>
    <definedName name="___xlnm.Print_Area_1">#REF!</definedName>
    <definedName name="___xlnm.Print_Area_2">#REF!</definedName>
    <definedName name="___xlnm.Print_Area_3">#REF!</definedName>
    <definedName name="___xlnm.Print_Titles_1">#REF!</definedName>
    <definedName name="__xlnm.Print_Area_1">#REF!</definedName>
    <definedName name="__xlnm.Print_Area_2">#REF!</definedName>
    <definedName name="__xlnm.Print_Area_3">#REF!</definedName>
    <definedName name="__xlnm.Print_Titles_1">#REF!</definedName>
    <definedName name="_xlnm._FilterDatabase" localSheetId="0" hidden="1">'01_FMZINp6_maks-budzets_AI'!$A$13:$O$250</definedName>
    <definedName name="_xlnm._FilterDatabase" localSheetId="1" hidden="1">'ES fondi 21-27_maksājumi'!$A$27:$EO$264</definedName>
    <definedName name="_xlnm._FilterDatabase" localSheetId="2" hidden="1">'ES fondi 21-27_maksājumi (2)'!$A$27:$ER$264</definedName>
    <definedName name="_ftn1" localSheetId="0">'01_FMZINp6_maks-budzets_AI'!#REF!</definedName>
    <definedName name="_ftn1" localSheetId="1">'ES fondi 21-27_maksājumi'!#REF!</definedName>
    <definedName name="_ftn1" localSheetId="2">'ES fondi 21-27_maksājumi (2)'!#REF!</definedName>
    <definedName name="_ftn2" localSheetId="0">'01_FMZINp6_maks-budzets_AI'!#REF!</definedName>
    <definedName name="_ftn2" localSheetId="1">'ES fondi 21-27_maksājumi'!#REF!</definedName>
    <definedName name="_ftn2" localSheetId="2">'ES fondi 21-27_maksājumi (2)'!#REF!</definedName>
    <definedName name="_ftnref1" localSheetId="0">'01_FMZINp6_maks-budzets_AI'!#REF!</definedName>
    <definedName name="_ftnref1" localSheetId="1">'ES fondi 21-27_maksājumi'!#REF!</definedName>
    <definedName name="_ftnref1" localSheetId="2">'ES fondi 21-27_maksājumi (2)'!#REF!</definedName>
    <definedName name="_ftnref2" localSheetId="0">'01_FMZINp6_maks-budzets_AI'!#REF!</definedName>
    <definedName name="_ftnref2" localSheetId="1">'ES fondi 21-27_maksājumi'!#REF!</definedName>
    <definedName name="_ftnref2" localSheetId="2">'ES fondi 21-27_maksājumi (2)'!#REF!</definedName>
    <definedName name="dfhdgf">#REF!</definedName>
    <definedName name="dhdfhdfg">#REF!</definedName>
    <definedName name="dhfgsdfds">#REF!</definedName>
    <definedName name="drtre">#REF!</definedName>
    <definedName name="Excel_BuiltIn_Print_Titles">#REF!</definedName>
    <definedName name="Excel_BuiltIn_Print_Titles_1">#REF!</definedName>
    <definedName name="fr">#REF!</definedName>
    <definedName name="fsdf">#REF!</definedName>
    <definedName name="gh">#REF!</definedName>
    <definedName name="ghkj">#REF!</definedName>
    <definedName name="gjhgghj">#REF!</definedName>
    <definedName name="gjk">#REF!</definedName>
    <definedName name="jhf">#REF!</definedName>
    <definedName name="kopa">#REF!</definedName>
    <definedName name="oiu">#REF!</definedName>
    <definedName name="Pr.Nr">#REF!</definedName>
    <definedName name="_xlnm.Print_Area" localSheetId="1">'ES fondi 21-27_maksājumi'!$B$1:$EO$267</definedName>
    <definedName name="_xlnm.Print_Area" localSheetId="2">'ES fondi 21-27_maksājumi (2)'!$B$1:$ER$267</definedName>
    <definedName name="_xlnm.Print_Titles" localSheetId="0">'01_FMZINp6_maks-budzets_AI'!$5:$6</definedName>
    <definedName name="_xlnm.Print_Titles" localSheetId="1">'ES fondi 21-27_maksājumi'!$19:$20</definedName>
    <definedName name="_xlnm.Print_Titles" localSheetId="2">'ES fondi 21-27_maksājumi (2)'!$19:$20</definedName>
    <definedName name="qw">#REF!</definedName>
    <definedName name="retret">#REF!</definedName>
    <definedName name="rrt">#REF!</definedName>
    <definedName name="rt">#REF!</definedName>
    <definedName name="rty">#REF!</definedName>
    <definedName name="ryyu">#REF!</definedName>
    <definedName name="SAMP_kārt">#REF!</definedName>
    <definedName name="sdf">#REF!</definedName>
    <definedName name="sdgfdhgfh">#REF!</definedName>
    <definedName name="sdgfsdg">#REF!</definedName>
    <definedName name="sg">#REF!</definedName>
    <definedName name="sghfsdg">#REF!</definedName>
    <definedName name="staat">#REF!</definedName>
    <definedName name="Stat">#REF!</definedName>
    <definedName name="Statuss">#REF!</definedName>
    <definedName name="uru">#REF!</definedName>
    <definedName name="veiktomaks">#REF!</definedName>
    <definedName name="vfdsvdf">#REF!</definedName>
    <definedName name="wert">#REF!</definedName>
    <definedName name="xcvbc">#REF!</definedName>
    <definedName name="yjjhg">#REF!</definedName>
    <definedName name="ytuytuty">#REF!</definedName>
    <definedName name="Z_81EB1DB6_89AB_4045_90FA_EF2BA7E792F9_.wvu.PrintArea">#REF!</definedName>
    <definedName name="Z_F1F489B9_0F61_4F1F_A151_75EF77465344_.wvu.PrintArea">#REF!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L7" i="3" l="1"/>
  <c r="EL6" i="3"/>
  <c r="EL25" i="3"/>
  <c r="EL24" i="3"/>
  <c r="EL23" i="3"/>
  <c r="EL22" i="3"/>
  <c r="EL21" i="3"/>
  <c r="EL26" i="3"/>
  <c r="EL28" i="3"/>
  <c r="EN28" i="3"/>
  <c r="EM29" i="3"/>
  <c r="EM30" i="3"/>
  <c r="EM31" i="3"/>
  <c r="EM32" i="3"/>
  <c r="EM33" i="3"/>
  <c r="EM34" i="3"/>
  <c r="EM35" i="3"/>
  <c r="EM36" i="3"/>
  <c r="EM37" i="3"/>
  <c r="EM38" i="3"/>
  <c r="EM39" i="3"/>
  <c r="EM40" i="3"/>
  <c r="EM41" i="3"/>
  <c r="EM42" i="3"/>
  <c r="EM43" i="3"/>
  <c r="EM44" i="3"/>
  <c r="EM45" i="3"/>
  <c r="EM46" i="3"/>
  <c r="EM47" i="3"/>
  <c r="EM48" i="3"/>
  <c r="EM49" i="3"/>
  <c r="EM50" i="3"/>
  <c r="EM51" i="3"/>
  <c r="EM52" i="3"/>
  <c r="EM53" i="3"/>
  <c r="EM54" i="3"/>
  <c r="EM55" i="3"/>
  <c r="EM56" i="3"/>
  <c r="EM57" i="3"/>
  <c r="EM58" i="3"/>
  <c r="EM59" i="3"/>
  <c r="EM60" i="3"/>
  <c r="EM61" i="3"/>
  <c r="EM62" i="3"/>
  <c r="EM63" i="3"/>
  <c r="EM64" i="3"/>
  <c r="EM65" i="3"/>
  <c r="EM66" i="3"/>
  <c r="EM67" i="3"/>
  <c r="EM68" i="3"/>
  <c r="EM69" i="3"/>
  <c r="EM70" i="3"/>
  <c r="EM71" i="3"/>
  <c r="EM72" i="3"/>
  <c r="EM73" i="3"/>
  <c r="EM74" i="3"/>
  <c r="EM75" i="3"/>
  <c r="EM76" i="3"/>
  <c r="EM77" i="3"/>
  <c r="EM78" i="3"/>
  <c r="EM79" i="3"/>
  <c r="EM80" i="3"/>
  <c r="EM81" i="3"/>
  <c r="EM82" i="3"/>
  <c r="EM83" i="3"/>
  <c r="EM84" i="3"/>
  <c r="EM85" i="3"/>
  <c r="EM86" i="3"/>
  <c r="EM87" i="3"/>
  <c r="EM88" i="3"/>
  <c r="EM89" i="3"/>
  <c r="EM90" i="3"/>
  <c r="EM91" i="3"/>
  <c r="EM92" i="3"/>
  <c r="EM93" i="3"/>
  <c r="EM94" i="3"/>
  <c r="EM95" i="3"/>
  <c r="EM96" i="3"/>
  <c r="EM97" i="3"/>
  <c r="EM98" i="3"/>
  <c r="EM99" i="3"/>
  <c r="EM100" i="3"/>
  <c r="EM101" i="3"/>
  <c r="EM102" i="3"/>
  <c r="EM103" i="3"/>
  <c r="EM104" i="3"/>
  <c r="EM105" i="3"/>
  <c r="EM106" i="3"/>
  <c r="EM107" i="3"/>
  <c r="EM108" i="3"/>
  <c r="EM109" i="3"/>
  <c r="EM110" i="3"/>
  <c r="EM111" i="3"/>
  <c r="EM112" i="3"/>
  <c r="EM113" i="3"/>
  <c r="EM114" i="3"/>
  <c r="EM115" i="3"/>
  <c r="EM116" i="3"/>
  <c r="EM117" i="3"/>
  <c r="EM118" i="3"/>
  <c r="EM119" i="3"/>
  <c r="EM120" i="3"/>
  <c r="EM121" i="3"/>
  <c r="EM122" i="3"/>
  <c r="EM123" i="3"/>
  <c r="EM124" i="3"/>
  <c r="EM125" i="3"/>
  <c r="EM126" i="3"/>
  <c r="EM127" i="3"/>
  <c r="EM128" i="3"/>
  <c r="EM129" i="3"/>
  <c r="EM130" i="3"/>
  <c r="EM131" i="3"/>
  <c r="EM132" i="3"/>
  <c r="EM133" i="3"/>
  <c r="EM134" i="3"/>
  <c r="EM135" i="3"/>
  <c r="EM136" i="3"/>
  <c r="EM137" i="3"/>
  <c r="EM138" i="3"/>
  <c r="EM139" i="3"/>
  <c r="EM140" i="3"/>
  <c r="EM141" i="3"/>
  <c r="EM142" i="3"/>
  <c r="EM143" i="3"/>
  <c r="EM144" i="3"/>
  <c r="EM145" i="3"/>
  <c r="EM146" i="3"/>
  <c r="EM147" i="3"/>
  <c r="EM148" i="3"/>
  <c r="EM149" i="3"/>
  <c r="EM150" i="3"/>
  <c r="EM151" i="3"/>
  <c r="EM152" i="3"/>
  <c r="EM153" i="3"/>
  <c r="EM154" i="3"/>
  <c r="EM155" i="3"/>
  <c r="EM156" i="3"/>
  <c r="EM157" i="3"/>
  <c r="EM158" i="3"/>
  <c r="EM159" i="3"/>
  <c r="EM160" i="3"/>
  <c r="EM161" i="3"/>
  <c r="EM162" i="3"/>
  <c r="EM163" i="3"/>
  <c r="EM164" i="3"/>
  <c r="EM165" i="3"/>
  <c r="EM166" i="3"/>
  <c r="EM167" i="3"/>
  <c r="EM168" i="3"/>
  <c r="EM169" i="3"/>
  <c r="EM170" i="3"/>
  <c r="EM171" i="3"/>
  <c r="EM172" i="3"/>
  <c r="EM173" i="3"/>
  <c r="EM174" i="3"/>
  <c r="EM175" i="3"/>
  <c r="EM176" i="3"/>
  <c r="EM177" i="3"/>
  <c r="EM178" i="3"/>
  <c r="EM179" i="3"/>
  <c r="EM180" i="3"/>
  <c r="EM181" i="3"/>
  <c r="EM182" i="3"/>
  <c r="EM183" i="3"/>
  <c r="EM184" i="3"/>
  <c r="EM185" i="3"/>
  <c r="EM186" i="3"/>
  <c r="EM187" i="3"/>
  <c r="EM188" i="3"/>
  <c r="EM189" i="3"/>
  <c r="EM190" i="3"/>
  <c r="EM191" i="3"/>
  <c r="EM192" i="3"/>
  <c r="EM193" i="3"/>
  <c r="EM194" i="3"/>
  <c r="EM195" i="3"/>
  <c r="EM196" i="3"/>
  <c r="EM197" i="3"/>
  <c r="EM198" i="3"/>
  <c r="EM199" i="3"/>
  <c r="EM200" i="3"/>
  <c r="EM201" i="3"/>
  <c r="EM202" i="3"/>
  <c r="EM203" i="3"/>
  <c r="EM204" i="3"/>
  <c r="EM205" i="3"/>
  <c r="EM206" i="3"/>
  <c r="EM207" i="3"/>
  <c r="EM208" i="3"/>
  <c r="EM209" i="3"/>
  <c r="EM210" i="3"/>
  <c r="EM211" i="3"/>
  <c r="EM212" i="3"/>
  <c r="EM213" i="3"/>
  <c r="EM214" i="3"/>
  <c r="EM215" i="3"/>
  <c r="EM216" i="3"/>
  <c r="EM217" i="3"/>
  <c r="EM218" i="3"/>
  <c r="EM219" i="3"/>
  <c r="EM220" i="3"/>
  <c r="EM221" i="3"/>
  <c r="EM222" i="3"/>
  <c r="EM223" i="3"/>
  <c r="EM224" i="3"/>
  <c r="EM225" i="3"/>
  <c r="EM226" i="3"/>
  <c r="EM227" i="3"/>
  <c r="EM228" i="3"/>
  <c r="EM229" i="3"/>
  <c r="EM230" i="3"/>
  <c r="EM231" i="3"/>
  <c r="EM232" i="3"/>
  <c r="EM233" i="3"/>
  <c r="EM234" i="3"/>
  <c r="EM235" i="3"/>
  <c r="EM236" i="3"/>
  <c r="EM237" i="3"/>
  <c r="EM238" i="3"/>
  <c r="EM239" i="3"/>
  <c r="EM240" i="3"/>
  <c r="EM241" i="3"/>
  <c r="EM242" i="3"/>
  <c r="EM243" i="3"/>
  <c r="EM244" i="3"/>
  <c r="EM245" i="3"/>
  <c r="EM246" i="3"/>
  <c r="EM247" i="3"/>
  <c r="EM248" i="3"/>
  <c r="EM249" i="3"/>
  <c r="EM250" i="3"/>
  <c r="EM251" i="3"/>
  <c r="EM252" i="3"/>
  <c r="EM253" i="3"/>
  <c r="EM254" i="3"/>
  <c r="EM255" i="3"/>
  <c r="EM256" i="3"/>
  <c r="EM257" i="3"/>
  <c r="EM258" i="3"/>
  <c r="EM259" i="3"/>
  <c r="EM260" i="3"/>
  <c r="EM261" i="3"/>
  <c r="EM262" i="3"/>
  <c r="EM263" i="3"/>
  <c r="EM264" i="3"/>
  <c r="EM28" i="3"/>
  <c r="EL29" i="3"/>
  <c r="EL30" i="3"/>
  <c r="EL31" i="3"/>
  <c r="EL32" i="3"/>
  <c r="EL33" i="3"/>
  <c r="EL34" i="3"/>
  <c r="EL35" i="3"/>
  <c r="EL36" i="3"/>
  <c r="EL37" i="3"/>
  <c r="EL38" i="3"/>
  <c r="EL39" i="3"/>
  <c r="EL40" i="3"/>
  <c r="EL41" i="3"/>
  <c r="EL42" i="3"/>
  <c r="EL43" i="3"/>
  <c r="EL44" i="3"/>
  <c r="EL45" i="3"/>
  <c r="EL46" i="3"/>
  <c r="EL47" i="3"/>
  <c r="EL48" i="3"/>
  <c r="EL49" i="3"/>
  <c r="EL50" i="3"/>
  <c r="EL51" i="3"/>
  <c r="EL52" i="3"/>
  <c r="EL53" i="3"/>
  <c r="EL54" i="3"/>
  <c r="EL55" i="3"/>
  <c r="EL56" i="3"/>
  <c r="EL57" i="3"/>
  <c r="EL58" i="3"/>
  <c r="EL59" i="3"/>
  <c r="EL60" i="3"/>
  <c r="EL61" i="3"/>
  <c r="EL62" i="3"/>
  <c r="EL63" i="3"/>
  <c r="EL64" i="3"/>
  <c r="EL65" i="3"/>
  <c r="EL66" i="3"/>
  <c r="EL67" i="3"/>
  <c r="EL68" i="3"/>
  <c r="EL69" i="3"/>
  <c r="EL70" i="3"/>
  <c r="EL71" i="3"/>
  <c r="EL72" i="3"/>
  <c r="EL73" i="3"/>
  <c r="EL74" i="3"/>
  <c r="EL75" i="3"/>
  <c r="EL76" i="3"/>
  <c r="EL77" i="3"/>
  <c r="EL78" i="3"/>
  <c r="EL79" i="3"/>
  <c r="EL80" i="3"/>
  <c r="EL81" i="3"/>
  <c r="EL82" i="3"/>
  <c r="EL83" i="3"/>
  <c r="EL84" i="3"/>
  <c r="EL85" i="3"/>
  <c r="EL86" i="3"/>
  <c r="EL87" i="3"/>
  <c r="EL88" i="3"/>
  <c r="EL89" i="3"/>
  <c r="EL90" i="3"/>
  <c r="EL91" i="3"/>
  <c r="EL92" i="3"/>
  <c r="EL93" i="3"/>
  <c r="EL94" i="3"/>
  <c r="EL95" i="3"/>
  <c r="EL96" i="3"/>
  <c r="EL97" i="3"/>
  <c r="EL98" i="3"/>
  <c r="EL99" i="3"/>
  <c r="EL100" i="3"/>
  <c r="EL101" i="3"/>
  <c r="EL102" i="3"/>
  <c r="EL103" i="3"/>
  <c r="EL104" i="3"/>
  <c r="EL105" i="3"/>
  <c r="EL106" i="3"/>
  <c r="EL107" i="3"/>
  <c r="EL108" i="3"/>
  <c r="EL109" i="3"/>
  <c r="EL110" i="3"/>
  <c r="EL111" i="3"/>
  <c r="EL112" i="3"/>
  <c r="EL113" i="3"/>
  <c r="EL114" i="3"/>
  <c r="EL115" i="3"/>
  <c r="EL116" i="3"/>
  <c r="EL117" i="3"/>
  <c r="EL118" i="3"/>
  <c r="EL119" i="3"/>
  <c r="EL120" i="3"/>
  <c r="EL121" i="3"/>
  <c r="EL122" i="3"/>
  <c r="EL123" i="3"/>
  <c r="EL124" i="3"/>
  <c r="EL125" i="3"/>
  <c r="EL126" i="3"/>
  <c r="EL127" i="3"/>
  <c r="EL128" i="3"/>
  <c r="EL129" i="3"/>
  <c r="EL130" i="3"/>
  <c r="EL131" i="3"/>
  <c r="EL132" i="3"/>
  <c r="EL133" i="3"/>
  <c r="EL134" i="3"/>
  <c r="EL135" i="3"/>
  <c r="EL136" i="3"/>
  <c r="EL137" i="3"/>
  <c r="EL138" i="3"/>
  <c r="EL139" i="3"/>
  <c r="EL140" i="3"/>
  <c r="EL141" i="3"/>
  <c r="EL142" i="3"/>
  <c r="EL143" i="3"/>
  <c r="EL144" i="3"/>
  <c r="EL145" i="3"/>
  <c r="EL146" i="3"/>
  <c r="EL147" i="3"/>
  <c r="EL148" i="3"/>
  <c r="EL149" i="3"/>
  <c r="EL150" i="3"/>
  <c r="EL151" i="3"/>
  <c r="EL152" i="3"/>
  <c r="EL153" i="3"/>
  <c r="EL154" i="3"/>
  <c r="EL155" i="3"/>
  <c r="EL156" i="3"/>
  <c r="EL157" i="3"/>
  <c r="EL158" i="3"/>
  <c r="EL159" i="3"/>
  <c r="EL160" i="3"/>
  <c r="EL161" i="3"/>
  <c r="EL162" i="3"/>
  <c r="EL163" i="3"/>
  <c r="EL164" i="3"/>
  <c r="EL165" i="3"/>
  <c r="EL166" i="3"/>
  <c r="EL167" i="3"/>
  <c r="EL168" i="3"/>
  <c r="EL169" i="3"/>
  <c r="EL170" i="3"/>
  <c r="EL171" i="3"/>
  <c r="EL172" i="3"/>
  <c r="EL173" i="3"/>
  <c r="EL174" i="3"/>
  <c r="EL175" i="3"/>
  <c r="EL176" i="3"/>
  <c r="EL177" i="3"/>
  <c r="EL178" i="3"/>
  <c r="EL179" i="3"/>
  <c r="EL180" i="3"/>
  <c r="EL181" i="3"/>
  <c r="EL182" i="3"/>
  <c r="EL183" i="3"/>
  <c r="EL184" i="3"/>
  <c r="EL185" i="3"/>
  <c r="EL186" i="3"/>
  <c r="EL187" i="3"/>
  <c r="EL188" i="3"/>
  <c r="EL189" i="3"/>
  <c r="EL190" i="3"/>
  <c r="EL191" i="3"/>
  <c r="EL192" i="3"/>
  <c r="EL193" i="3"/>
  <c r="EL194" i="3"/>
  <c r="EL195" i="3"/>
  <c r="EL196" i="3"/>
  <c r="EL197" i="3"/>
  <c r="EL198" i="3"/>
  <c r="EL199" i="3"/>
  <c r="EL200" i="3"/>
  <c r="EL201" i="3"/>
  <c r="EL202" i="3"/>
  <c r="EL203" i="3"/>
  <c r="EL204" i="3"/>
  <c r="EL205" i="3"/>
  <c r="EL206" i="3"/>
  <c r="EL207" i="3"/>
  <c r="EL208" i="3"/>
  <c r="EL209" i="3"/>
  <c r="EL210" i="3"/>
  <c r="EL211" i="3"/>
  <c r="EL212" i="3"/>
  <c r="EL213" i="3"/>
  <c r="EL214" i="3"/>
  <c r="EL215" i="3"/>
  <c r="EL216" i="3"/>
  <c r="EL217" i="3"/>
  <c r="EL218" i="3"/>
  <c r="EL219" i="3"/>
  <c r="EL220" i="3"/>
  <c r="EL221" i="3"/>
  <c r="EL222" i="3"/>
  <c r="EL223" i="3"/>
  <c r="EL224" i="3"/>
  <c r="EL225" i="3"/>
  <c r="EL226" i="3"/>
  <c r="EL227" i="3"/>
  <c r="EL228" i="3"/>
  <c r="EL229" i="3"/>
  <c r="EL230" i="3"/>
  <c r="EL231" i="3"/>
  <c r="EL232" i="3"/>
  <c r="EL233" i="3"/>
  <c r="EL234" i="3"/>
  <c r="EL235" i="3"/>
  <c r="EL236" i="3"/>
  <c r="EL237" i="3"/>
  <c r="EL238" i="3"/>
  <c r="EL239" i="3"/>
  <c r="EL240" i="3"/>
  <c r="EL241" i="3"/>
  <c r="EL242" i="3"/>
  <c r="EL243" i="3"/>
  <c r="EL244" i="3"/>
  <c r="EL245" i="3"/>
  <c r="EL246" i="3"/>
  <c r="EL247" i="3"/>
  <c r="EL248" i="3"/>
  <c r="EL249" i="3"/>
  <c r="EL250" i="3"/>
  <c r="EL251" i="3"/>
  <c r="EL252" i="3"/>
  <c r="EL253" i="3"/>
  <c r="EL254" i="3"/>
  <c r="EL255" i="3"/>
  <c r="EL256" i="3"/>
  <c r="EL257" i="3"/>
  <c r="EL258" i="3"/>
  <c r="EL259" i="3"/>
  <c r="EL260" i="3"/>
  <c r="EL261" i="3"/>
  <c r="EL262" i="3"/>
  <c r="EL263" i="3"/>
  <c r="EL264" i="3"/>
  <c r="EK28" i="3"/>
  <c r="EI28" i="3"/>
  <c r="EH28" i="3"/>
  <c r="EN7" i="3"/>
  <c r="EM8" i="3"/>
  <c r="EM9" i="3"/>
  <c r="EM10" i="3"/>
  <c r="EM11" i="3"/>
  <c r="EM12" i="3"/>
  <c r="EM13" i="3"/>
  <c r="EM14" i="3"/>
  <c r="EM15" i="3"/>
  <c r="EM16" i="3"/>
  <c r="EM17" i="3"/>
  <c r="EM18" i="3"/>
  <c r="EM7" i="3"/>
  <c r="EL8" i="3"/>
  <c r="EL9" i="3"/>
  <c r="EL10" i="3"/>
  <c r="EL11" i="3"/>
  <c r="EL12" i="3"/>
  <c r="EL13" i="3"/>
  <c r="EL14" i="3"/>
  <c r="EL15" i="3"/>
  <c r="EL16" i="3"/>
  <c r="EL17" i="3"/>
  <c r="EL18" i="3"/>
  <c r="EP25" i="4"/>
  <c r="EO25" i="4"/>
  <c r="ER264" i="4"/>
  <c r="EE264" i="4"/>
  <c r="ED264" i="4"/>
  <c r="EF264" i="4" s="1"/>
  <c r="EG264" i="4" s="1"/>
  <c r="DR264" i="4"/>
  <c r="DS264" i="4" s="1"/>
  <c r="DQ264" i="4"/>
  <c r="DP264" i="4"/>
  <c r="DD264" i="4"/>
  <c r="DE264" i="4" s="1"/>
  <c r="DC264" i="4"/>
  <c r="DB264" i="4"/>
  <c r="CP264" i="4"/>
  <c r="CQ264" i="4" s="1"/>
  <c r="CO264" i="4"/>
  <c r="CN264" i="4"/>
  <c r="CF264" i="4"/>
  <c r="CT264" i="4" s="1"/>
  <c r="DH264" i="4" s="1"/>
  <c r="DV264" i="4" s="1"/>
  <c r="EJ264" i="4" s="1"/>
  <c r="CB264" i="4"/>
  <c r="CC264" i="4" s="1"/>
  <c r="CA264" i="4"/>
  <c r="BZ264" i="4"/>
  <c r="BP264" i="4"/>
  <c r="BQ264" i="4" s="1"/>
  <c r="BO264" i="4"/>
  <c r="BF264" i="4"/>
  <c r="BG264" i="4" s="1"/>
  <c r="BE264" i="4"/>
  <c r="AV264" i="4"/>
  <c r="AW264" i="4" s="1"/>
  <c r="AU264" i="4"/>
  <c r="AL264" i="4"/>
  <c r="AM264" i="4" s="1"/>
  <c r="AK264" i="4"/>
  <c r="AB264" i="4"/>
  <c r="AC264" i="4" s="1"/>
  <c r="AA264" i="4"/>
  <c r="U264" i="4"/>
  <c r="T264" i="4"/>
  <c r="AD264" i="4" s="1"/>
  <c r="AN264" i="4" s="1"/>
  <c r="AX264" i="4" s="1"/>
  <c r="BH264" i="4" s="1"/>
  <c r="BR264" i="4" s="1"/>
  <c r="CD264" i="4" s="1"/>
  <c r="CR264" i="4" s="1"/>
  <c r="DF264" i="4" s="1"/>
  <c r="DT264" i="4" s="1"/>
  <c r="EH264" i="4" s="1"/>
  <c r="R264" i="4"/>
  <c r="S264" i="4" s="1"/>
  <c r="Q264" i="4"/>
  <c r="A264" i="4"/>
  <c r="ER263" i="4"/>
  <c r="EE263" i="4"/>
  <c r="ED263" i="4"/>
  <c r="EF263" i="4" s="1"/>
  <c r="EG263" i="4" s="1"/>
  <c r="DR263" i="4"/>
  <c r="DS263" i="4" s="1"/>
  <c r="DQ263" i="4"/>
  <c r="DP263" i="4"/>
  <c r="DD263" i="4"/>
  <c r="DE263" i="4" s="1"/>
  <c r="DC263" i="4"/>
  <c r="DB263" i="4"/>
  <c r="CP263" i="4"/>
  <c r="CQ263" i="4" s="1"/>
  <c r="CO263" i="4"/>
  <c r="CN263" i="4"/>
  <c r="CF263" i="4"/>
  <c r="CT263" i="4" s="1"/>
  <c r="DH263" i="4" s="1"/>
  <c r="DV263" i="4" s="1"/>
  <c r="EJ263" i="4" s="1"/>
  <c r="CB263" i="4"/>
  <c r="CC263" i="4" s="1"/>
  <c r="CA263" i="4"/>
  <c r="BZ263" i="4"/>
  <c r="BP263" i="4"/>
  <c r="BQ263" i="4" s="1"/>
  <c r="BO263" i="4"/>
  <c r="BF263" i="4"/>
  <c r="BG263" i="4" s="1"/>
  <c r="BE263" i="4"/>
  <c r="AV263" i="4"/>
  <c r="AW263" i="4" s="1"/>
  <c r="AU263" i="4"/>
  <c r="AL263" i="4"/>
  <c r="AM263" i="4" s="1"/>
  <c r="AK263" i="4"/>
  <c r="AB263" i="4"/>
  <c r="AC263" i="4" s="1"/>
  <c r="AA263" i="4"/>
  <c r="U263" i="4"/>
  <c r="AE263" i="4" s="1"/>
  <c r="T263" i="4"/>
  <c r="R263" i="4"/>
  <c r="S263" i="4" s="1"/>
  <c r="Q263" i="4"/>
  <c r="A263" i="4"/>
  <c r="ER262" i="4"/>
  <c r="EE262" i="4"/>
  <c r="ED262" i="4"/>
  <c r="EF262" i="4" s="1"/>
  <c r="EG262" i="4" s="1"/>
  <c r="DR262" i="4"/>
  <c r="DS262" i="4" s="1"/>
  <c r="DQ262" i="4"/>
  <c r="DP262" i="4"/>
  <c r="DD262" i="4"/>
  <c r="DE262" i="4" s="1"/>
  <c r="DC262" i="4"/>
  <c r="DB262" i="4"/>
  <c r="CP262" i="4"/>
  <c r="CQ262" i="4" s="1"/>
  <c r="CO262" i="4"/>
  <c r="CN262" i="4"/>
  <c r="CF262" i="4"/>
  <c r="CT262" i="4" s="1"/>
  <c r="DH262" i="4" s="1"/>
  <c r="DV262" i="4" s="1"/>
  <c r="EJ262" i="4" s="1"/>
  <c r="CB262" i="4"/>
  <c r="CC262" i="4" s="1"/>
  <c r="CA262" i="4"/>
  <c r="BZ262" i="4"/>
  <c r="BP262" i="4"/>
  <c r="BQ262" i="4" s="1"/>
  <c r="BO262" i="4"/>
  <c r="BF262" i="4"/>
  <c r="BG262" i="4" s="1"/>
  <c r="BE262" i="4"/>
  <c r="AV262" i="4"/>
  <c r="AW262" i="4" s="1"/>
  <c r="AU262" i="4"/>
  <c r="AL262" i="4"/>
  <c r="AM262" i="4" s="1"/>
  <c r="AK262" i="4"/>
  <c r="AB262" i="4"/>
  <c r="AC262" i="4" s="1"/>
  <c r="AA262" i="4"/>
  <c r="U262" i="4"/>
  <c r="T262" i="4"/>
  <c r="AD262" i="4" s="1"/>
  <c r="AN262" i="4" s="1"/>
  <c r="AX262" i="4" s="1"/>
  <c r="BH262" i="4" s="1"/>
  <c r="BR262" i="4" s="1"/>
  <c r="CD262" i="4" s="1"/>
  <c r="CR262" i="4" s="1"/>
  <c r="DF262" i="4" s="1"/>
  <c r="DT262" i="4" s="1"/>
  <c r="EH262" i="4" s="1"/>
  <c r="R262" i="4"/>
  <c r="S262" i="4" s="1"/>
  <c r="Q262" i="4"/>
  <c r="A262" i="4"/>
  <c r="ER261" i="4"/>
  <c r="EE261" i="4"/>
  <c r="ED261" i="4"/>
  <c r="EF261" i="4" s="1"/>
  <c r="EG261" i="4" s="1"/>
  <c r="DR261" i="4"/>
  <c r="DS261" i="4" s="1"/>
  <c r="DQ261" i="4"/>
  <c r="DP261" i="4"/>
  <c r="DD261" i="4"/>
  <c r="DE261" i="4" s="1"/>
  <c r="DC261" i="4"/>
  <c r="DB261" i="4"/>
  <c r="CP261" i="4"/>
  <c r="CQ261" i="4" s="1"/>
  <c r="CO261" i="4"/>
  <c r="CN261" i="4"/>
  <c r="CF261" i="4"/>
  <c r="CT261" i="4" s="1"/>
  <c r="DH261" i="4" s="1"/>
  <c r="DV261" i="4" s="1"/>
  <c r="EJ261" i="4" s="1"/>
  <c r="CB261" i="4"/>
  <c r="CC261" i="4" s="1"/>
  <c r="CA261" i="4"/>
  <c r="BZ261" i="4"/>
  <c r="BP261" i="4"/>
  <c r="BQ261" i="4" s="1"/>
  <c r="BO261" i="4"/>
  <c r="BF261" i="4"/>
  <c r="BG261" i="4" s="1"/>
  <c r="BE261" i="4"/>
  <c r="AV261" i="4"/>
  <c r="AW261" i="4" s="1"/>
  <c r="AU261" i="4"/>
  <c r="AL261" i="4"/>
  <c r="AM261" i="4" s="1"/>
  <c r="AK261" i="4"/>
  <c r="AB261" i="4"/>
  <c r="AC261" i="4" s="1"/>
  <c r="AA261" i="4"/>
  <c r="U261" i="4"/>
  <c r="AE261" i="4" s="1"/>
  <c r="AO261" i="4" s="1"/>
  <c r="T261" i="4"/>
  <c r="R261" i="4"/>
  <c r="S261" i="4" s="1"/>
  <c r="Q261" i="4"/>
  <c r="A261" i="4"/>
  <c r="ER260" i="4"/>
  <c r="EE260" i="4"/>
  <c r="ED260" i="4"/>
  <c r="EF260" i="4" s="1"/>
  <c r="EG260" i="4" s="1"/>
  <c r="DR260" i="4"/>
  <c r="DS260" i="4" s="1"/>
  <c r="DQ260" i="4"/>
  <c r="DP260" i="4"/>
  <c r="DD260" i="4"/>
  <c r="DE260" i="4" s="1"/>
  <c r="DC260" i="4"/>
  <c r="DB260" i="4"/>
  <c r="CP260" i="4"/>
  <c r="CQ260" i="4" s="1"/>
  <c r="CO260" i="4"/>
  <c r="CN260" i="4"/>
  <c r="CF260" i="4"/>
  <c r="CT260" i="4" s="1"/>
  <c r="DH260" i="4" s="1"/>
  <c r="DV260" i="4" s="1"/>
  <c r="EJ260" i="4" s="1"/>
  <c r="CB260" i="4"/>
  <c r="CC260" i="4" s="1"/>
  <c r="CA260" i="4"/>
  <c r="BZ260" i="4"/>
  <c r="BP260" i="4"/>
  <c r="BQ260" i="4" s="1"/>
  <c r="BO260" i="4"/>
  <c r="BF260" i="4"/>
  <c r="BG260" i="4" s="1"/>
  <c r="BE260" i="4"/>
  <c r="AV260" i="4"/>
  <c r="AW260" i="4" s="1"/>
  <c r="AU260" i="4"/>
  <c r="AL260" i="4"/>
  <c r="AM260" i="4" s="1"/>
  <c r="AK260" i="4"/>
  <c r="AB260" i="4"/>
  <c r="AC260" i="4" s="1"/>
  <c r="AA260" i="4"/>
  <c r="U260" i="4"/>
  <c r="T260" i="4"/>
  <c r="AD260" i="4" s="1"/>
  <c r="AN260" i="4" s="1"/>
  <c r="AX260" i="4" s="1"/>
  <c r="BH260" i="4" s="1"/>
  <c r="BR260" i="4" s="1"/>
  <c r="CD260" i="4" s="1"/>
  <c r="CR260" i="4" s="1"/>
  <c r="DF260" i="4" s="1"/>
  <c r="DT260" i="4" s="1"/>
  <c r="EH260" i="4" s="1"/>
  <c r="R260" i="4"/>
  <c r="S260" i="4" s="1"/>
  <c r="Q260" i="4"/>
  <c r="A260" i="4"/>
  <c r="ER259" i="4"/>
  <c r="EE259" i="4"/>
  <c r="ED259" i="4"/>
  <c r="EF259" i="4" s="1"/>
  <c r="EG259" i="4" s="1"/>
  <c r="DR259" i="4"/>
  <c r="DS259" i="4" s="1"/>
  <c r="DQ259" i="4"/>
  <c r="DP259" i="4"/>
  <c r="DD259" i="4"/>
  <c r="DE259" i="4" s="1"/>
  <c r="DC259" i="4"/>
  <c r="DB259" i="4"/>
  <c r="CP259" i="4"/>
  <c r="CQ259" i="4" s="1"/>
  <c r="CO259" i="4"/>
  <c r="CN259" i="4"/>
  <c r="CF259" i="4"/>
  <c r="CT259" i="4" s="1"/>
  <c r="DH259" i="4" s="1"/>
  <c r="DV259" i="4" s="1"/>
  <c r="EJ259" i="4" s="1"/>
  <c r="CB259" i="4"/>
  <c r="CC259" i="4" s="1"/>
  <c r="CA259" i="4"/>
  <c r="BZ259" i="4"/>
  <c r="BP259" i="4"/>
  <c r="BQ259" i="4" s="1"/>
  <c r="BO259" i="4"/>
  <c r="BF259" i="4"/>
  <c r="BG259" i="4" s="1"/>
  <c r="BE259" i="4"/>
  <c r="AV259" i="4"/>
  <c r="AW259" i="4" s="1"/>
  <c r="AU259" i="4"/>
  <c r="AL259" i="4"/>
  <c r="AM259" i="4" s="1"/>
  <c r="AK259" i="4"/>
  <c r="AB259" i="4"/>
  <c r="AC259" i="4" s="1"/>
  <c r="AA259" i="4"/>
  <c r="U259" i="4"/>
  <c r="AE259" i="4" s="1"/>
  <c r="AO259" i="4" s="1"/>
  <c r="T259" i="4"/>
  <c r="AD259" i="4" s="1"/>
  <c r="R259" i="4"/>
  <c r="S259" i="4" s="1"/>
  <c r="Q259" i="4"/>
  <c r="A259" i="4"/>
  <c r="ER258" i="4"/>
  <c r="EE258" i="4"/>
  <c r="ED258" i="4"/>
  <c r="EF258" i="4" s="1"/>
  <c r="EG258" i="4" s="1"/>
  <c r="DR258" i="4"/>
  <c r="DS258" i="4" s="1"/>
  <c r="DQ258" i="4"/>
  <c r="DP258" i="4"/>
  <c r="DD258" i="4"/>
  <c r="DE258" i="4" s="1"/>
  <c r="DC258" i="4"/>
  <c r="DB258" i="4"/>
  <c r="CP258" i="4"/>
  <c r="CQ258" i="4" s="1"/>
  <c r="CO258" i="4"/>
  <c r="CN258" i="4"/>
  <c r="CF258" i="4"/>
  <c r="CT258" i="4" s="1"/>
  <c r="DH258" i="4" s="1"/>
  <c r="DV258" i="4" s="1"/>
  <c r="EJ258" i="4" s="1"/>
  <c r="CB258" i="4"/>
  <c r="CC258" i="4" s="1"/>
  <c r="CA258" i="4"/>
  <c r="BZ258" i="4"/>
  <c r="BP258" i="4"/>
  <c r="BQ258" i="4" s="1"/>
  <c r="BO258" i="4"/>
  <c r="BF258" i="4"/>
  <c r="BG258" i="4" s="1"/>
  <c r="BE258" i="4"/>
  <c r="AV258" i="4"/>
  <c r="AW258" i="4" s="1"/>
  <c r="AU258" i="4"/>
  <c r="AL258" i="4"/>
  <c r="AM258" i="4" s="1"/>
  <c r="AK258" i="4"/>
  <c r="AB258" i="4"/>
  <c r="AC258" i="4" s="1"/>
  <c r="AA258" i="4"/>
  <c r="U258" i="4"/>
  <c r="T258" i="4"/>
  <c r="AD258" i="4" s="1"/>
  <c r="AN258" i="4" s="1"/>
  <c r="AX258" i="4" s="1"/>
  <c r="BH258" i="4" s="1"/>
  <c r="BR258" i="4" s="1"/>
  <c r="CD258" i="4" s="1"/>
  <c r="CR258" i="4" s="1"/>
  <c r="DF258" i="4" s="1"/>
  <c r="DT258" i="4" s="1"/>
  <c r="EH258" i="4" s="1"/>
  <c r="R258" i="4"/>
  <c r="S258" i="4" s="1"/>
  <c r="Q258" i="4"/>
  <c r="A258" i="4"/>
  <c r="ER257" i="4"/>
  <c r="EE257" i="4"/>
  <c r="ED257" i="4"/>
  <c r="EF257" i="4" s="1"/>
  <c r="EG257" i="4" s="1"/>
  <c r="DR257" i="4"/>
  <c r="DS257" i="4" s="1"/>
  <c r="DQ257" i="4"/>
  <c r="DP257" i="4"/>
  <c r="DD257" i="4"/>
  <c r="DE257" i="4" s="1"/>
  <c r="DC257" i="4"/>
  <c r="DB257" i="4"/>
  <c r="CP257" i="4"/>
  <c r="CQ257" i="4" s="1"/>
  <c r="CO257" i="4"/>
  <c r="CN257" i="4"/>
  <c r="CF257" i="4"/>
  <c r="CT257" i="4" s="1"/>
  <c r="DH257" i="4" s="1"/>
  <c r="DV257" i="4" s="1"/>
  <c r="EJ257" i="4" s="1"/>
  <c r="CB257" i="4"/>
  <c r="CC257" i="4" s="1"/>
  <c r="CA257" i="4"/>
  <c r="BZ257" i="4"/>
  <c r="BP257" i="4"/>
  <c r="BQ257" i="4" s="1"/>
  <c r="BO257" i="4"/>
  <c r="BF257" i="4"/>
  <c r="BG257" i="4" s="1"/>
  <c r="BE257" i="4"/>
  <c r="AV257" i="4"/>
  <c r="AW257" i="4" s="1"/>
  <c r="AU257" i="4"/>
  <c r="AL257" i="4"/>
  <c r="AM257" i="4" s="1"/>
  <c r="AK257" i="4"/>
  <c r="AB257" i="4"/>
  <c r="AC257" i="4" s="1"/>
  <c r="AA257" i="4"/>
  <c r="U257" i="4"/>
  <c r="AE257" i="4" s="1"/>
  <c r="T257" i="4"/>
  <c r="AD257" i="4" s="1"/>
  <c r="AN257" i="4" s="1"/>
  <c r="AX257" i="4" s="1"/>
  <c r="BH257" i="4" s="1"/>
  <c r="BR257" i="4" s="1"/>
  <c r="CD257" i="4" s="1"/>
  <c r="CR257" i="4" s="1"/>
  <c r="DF257" i="4" s="1"/>
  <c r="DT257" i="4" s="1"/>
  <c r="EH257" i="4" s="1"/>
  <c r="R257" i="4"/>
  <c r="S257" i="4" s="1"/>
  <c r="Q257" i="4"/>
  <c r="A257" i="4"/>
  <c r="ER256" i="4"/>
  <c r="EE256" i="4"/>
  <c r="ED256" i="4"/>
  <c r="EF256" i="4" s="1"/>
  <c r="EG256" i="4" s="1"/>
  <c r="DR256" i="4"/>
  <c r="DS256" i="4" s="1"/>
  <c r="DQ256" i="4"/>
  <c r="DP256" i="4"/>
  <c r="DD256" i="4"/>
  <c r="DE256" i="4" s="1"/>
  <c r="DC256" i="4"/>
  <c r="DB256" i="4"/>
  <c r="CP256" i="4"/>
  <c r="CQ256" i="4" s="1"/>
  <c r="CO256" i="4"/>
  <c r="CN256" i="4"/>
  <c r="CF256" i="4"/>
  <c r="CT256" i="4" s="1"/>
  <c r="DH256" i="4" s="1"/>
  <c r="DV256" i="4" s="1"/>
  <c r="EJ256" i="4" s="1"/>
  <c r="CB256" i="4"/>
  <c r="CC256" i="4" s="1"/>
  <c r="CA256" i="4"/>
  <c r="BZ256" i="4"/>
  <c r="BP256" i="4"/>
  <c r="BQ256" i="4" s="1"/>
  <c r="BO256" i="4"/>
  <c r="BF256" i="4"/>
  <c r="BG256" i="4" s="1"/>
  <c r="BE256" i="4"/>
  <c r="AV256" i="4"/>
  <c r="AW256" i="4" s="1"/>
  <c r="AU256" i="4"/>
  <c r="AL256" i="4"/>
  <c r="AM256" i="4" s="1"/>
  <c r="AK256" i="4"/>
  <c r="AB256" i="4"/>
  <c r="AC256" i="4" s="1"/>
  <c r="AA256" i="4"/>
  <c r="U256" i="4"/>
  <c r="T256" i="4"/>
  <c r="AD256" i="4" s="1"/>
  <c r="AN256" i="4" s="1"/>
  <c r="AX256" i="4" s="1"/>
  <c r="BH256" i="4" s="1"/>
  <c r="BR256" i="4" s="1"/>
  <c r="CD256" i="4" s="1"/>
  <c r="CR256" i="4" s="1"/>
  <c r="DF256" i="4" s="1"/>
  <c r="DT256" i="4" s="1"/>
  <c r="EH256" i="4" s="1"/>
  <c r="R256" i="4"/>
  <c r="S256" i="4" s="1"/>
  <c r="Q256" i="4"/>
  <c r="A256" i="4"/>
  <c r="ER255" i="4"/>
  <c r="EE255" i="4"/>
  <c r="ED255" i="4"/>
  <c r="EF255" i="4" s="1"/>
  <c r="EG255" i="4" s="1"/>
  <c r="DR255" i="4"/>
  <c r="DS255" i="4" s="1"/>
  <c r="DQ255" i="4"/>
  <c r="DP255" i="4"/>
  <c r="DD255" i="4"/>
  <c r="DE255" i="4" s="1"/>
  <c r="DC255" i="4"/>
  <c r="DB255" i="4"/>
  <c r="CP255" i="4"/>
  <c r="CQ255" i="4" s="1"/>
  <c r="CO255" i="4"/>
  <c r="CN255" i="4"/>
  <c r="CF255" i="4"/>
  <c r="CT255" i="4" s="1"/>
  <c r="DH255" i="4" s="1"/>
  <c r="DV255" i="4" s="1"/>
  <c r="EJ255" i="4" s="1"/>
  <c r="CB255" i="4"/>
  <c r="CC255" i="4" s="1"/>
  <c r="CA255" i="4"/>
  <c r="BZ255" i="4"/>
  <c r="BP255" i="4"/>
  <c r="BQ255" i="4" s="1"/>
  <c r="BO255" i="4"/>
  <c r="BF255" i="4"/>
  <c r="BG255" i="4" s="1"/>
  <c r="BE255" i="4"/>
  <c r="AV255" i="4"/>
  <c r="AW255" i="4" s="1"/>
  <c r="AU255" i="4"/>
  <c r="AL255" i="4"/>
  <c r="AM255" i="4" s="1"/>
  <c r="AK255" i="4"/>
  <c r="AB255" i="4"/>
  <c r="AC255" i="4" s="1"/>
  <c r="AA255" i="4"/>
  <c r="U255" i="4"/>
  <c r="AE255" i="4" s="1"/>
  <c r="T255" i="4"/>
  <c r="AD255" i="4" s="1"/>
  <c r="AN255" i="4" s="1"/>
  <c r="AX255" i="4" s="1"/>
  <c r="BH255" i="4" s="1"/>
  <c r="BR255" i="4" s="1"/>
  <c r="CD255" i="4" s="1"/>
  <c r="CR255" i="4" s="1"/>
  <c r="DF255" i="4" s="1"/>
  <c r="DT255" i="4" s="1"/>
  <c r="EH255" i="4" s="1"/>
  <c r="R255" i="4"/>
  <c r="S255" i="4" s="1"/>
  <c r="Q255" i="4"/>
  <c r="A255" i="4"/>
  <c r="ER254" i="4"/>
  <c r="EE254" i="4"/>
  <c r="ED254" i="4"/>
  <c r="EF254" i="4" s="1"/>
  <c r="EG254" i="4" s="1"/>
  <c r="DR254" i="4"/>
  <c r="DS254" i="4" s="1"/>
  <c r="DQ254" i="4"/>
  <c r="DP254" i="4"/>
  <c r="DD254" i="4"/>
  <c r="DE254" i="4" s="1"/>
  <c r="DC254" i="4"/>
  <c r="DB254" i="4"/>
  <c r="CP254" i="4"/>
  <c r="CQ254" i="4" s="1"/>
  <c r="CO254" i="4"/>
  <c r="CN254" i="4"/>
  <c r="CF254" i="4"/>
  <c r="CT254" i="4" s="1"/>
  <c r="DH254" i="4" s="1"/>
  <c r="DV254" i="4" s="1"/>
  <c r="EJ254" i="4" s="1"/>
  <c r="CB254" i="4"/>
  <c r="CC254" i="4" s="1"/>
  <c r="CA254" i="4"/>
  <c r="BZ254" i="4"/>
  <c r="BP254" i="4"/>
  <c r="BQ254" i="4" s="1"/>
  <c r="BO254" i="4"/>
  <c r="BF254" i="4"/>
  <c r="BG254" i="4" s="1"/>
  <c r="BE254" i="4"/>
  <c r="AV254" i="4"/>
  <c r="AW254" i="4" s="1"/>
  <c r="AU254" i="4"/>
  <c r="AL254" i="4"/>
  <c r="AM254" i="4" s="1"/>
  <c r="AK254" i="4"/>
  <c r="AB254" i="4"/>
  <c r="AC254" i="4" s="1"/>
  <c r="AA254" i="4"/>
  <c r="U254" i="4"/>
  <c r="T254" i="4"/>
  <c r="R254" i="4"/>
  <c r="S254" i="4" s="1"/>
  <c r="Q254" i="4"/>
  <c r="A254" i="4"/>
  <c r="ER253" i="4"/>
  <c r="EE253" i="4"/>
  <c r="ED253" i="4"/>
  <c r="EF253" i="4" s="1"/>
  <c r="EG253" i="4" s="1"/>
  <c r="DR253" i="4"/>
  <c r="DS253" i="4" s="1"/>
  <c r="DQ253" i="4"/>
  <c r="DP253" i="4"/>
  <c r="DD253" i="4"/>
  <c r="DE253" i="4" s="1"/>
  <c r="DC253" i="4"/>
  <c r="DB253" i="4"/>
  <c r="CP253" i="4"/>
  <c r="CQ253" i="4" s="1"/>
  <c r="CO253" i="4"/>
  <c r="CN253" i="4"/>
  <c r="CF253" i="4"/>
  <c r="CT253" i="4" s="1"/>
  <c r="DH253" i="4" s="1"/>
  <c r="DV253" i="4" s="1"/>
  <c r="EJ253" i="4" s="1"/>
  <c r="CB253" i="4"/>
  <c r="CC253" i="4" s="1"/>
  <c r="CA253" i="4"/>
  <c r="BZ253" i="4"/>
  <c r="BP253" i="4"/>
  <c r="BQ253" i="4" s="1"/>
  <c r="BO253" i="4"/>
  <c r="BF253" i="4"/>
  <c r="BG253" i="4" s="1"/>
  <c r="BE253" i="4"/>
  <c r="AV253" i="4"/>
  <c r="AW253" i="4" s="1"/>
  <c r="AU253" i="4"/>
  <c r="AL253" i="4"/>
  <c r="AM253" i="4" s="1"/>
  <c r="AK253" i="4"/>
  <c r="AB253" i="4"/>
  <c r="AC253" i="4" s="1"/>
  <c r="AA253" i="4"/>
  <c r="U253" i="4"/>
  <c r="AE253" i="4" s="1"/>
  <c r="AO253" i="4" s="1"/>
  <c r="AY253" i="4" s="1"/>
  <c r="BI253" i="4" s="1"/>
  <c r="T253" i="4"/>
  <c r="AD253" i="4" s="1"/>
  <c r="R253" i="4"/>
  <c r="S253" i="4" s="1"/>
  <c r="Q253" i="4"/>
  <c r="A253" i="4"/>
  <c r="ER252" i="4"/>
  <c r="EE252" i="4"/>
  <c r="ED252" i="4"/>
  <c r="EF252" i="4" s="1"/>
  <c r="EG252" i="4" s="1"/>
  <c r="DR252" i="4"/>
  <c r="DS252" i="4" s="1"/>
  <c r="DQ252" i="4"/>
  <c r="DP252" i="4"/>
  <c r="DD252" i="4"/>
  <c r="DE252" i="4" s="1"/>
  <c r="DC252" i="4"/>
  <c r="DB252" i="4"/>
  <c r="CP252" i="4"/>
  <c r="CQ252" i="4" s="1"/>
  <c r="CO252" i="4"/>
  <c r="CN252" i="4"/>
  <c r="CF252" i="4"/>
  <c r="CT252" i="4" s="1"/>
  <c r="DH252" i="4" s="1"/>
  <c r="DV252" i="4" s="1"/>
  <c r="EJ252" i="4" s="1"/>
  <c r="CB252" i="4"/>
  <c r="CC252" i="4" s="1"/>
  <c r="CA252" i="4"/>
  <c r="BZ252" i="4"/>
  <c r="BP252" i="4"/>
  <c r="BQ252" i="4" s="1"/>
  <c r="BO252" i="4"/>
  <c r="BF252" i="4"/>
  <c r="BG252" i="4" s="1"/>
  <c r="BE252" i="4"/>
  <c r="AV252" i="4"/>
  <c r="AW252" i="4" s="1"/>
  <c r="AU252" i="4"/>
  <c r="AL252" i="4"/>
  <c r="AM252" i="4" s="1"/>
  <c r="AK252" i="4"/>
  <c r="AB252" i="4"/>
  <c r="AC252" i="4" s="1"/>
  <c r="AA252" i="4"/>
  <c r="U252" i="4"/>
  <c r="T252" i="4"/>
  <c r="AD252" i="4" s="1"/>
  <c r="AN252" i="4" s="1"/>
  <c r="AX252" i="4" s="1"/>
  <c r="BH252" i="4" s="1"/>
  <c r="BR252" i="4" s="1"/>
  <c r="CD252" i="4" s="1"/>
  <c r="CR252" i="4" s="1"/>
  <c r="DF252" i="4" s="1"/>
  <c r="DT252" i="4" s="1"/>
  <c r="EH252" i="4" s="1"/>
  <c r="R252" i="4"/>
  <c r="S252" i="4" s="1"/>
  <c r="Q252" i="4"/>
  <c r="A252" i="4"/>
  <c r="ER251" i="4"/>
  <c r="EE251" i="4"/>
  <c r="ED251" i="4"/>
  <c r="EF251" i="4" s="1"/>
  <c r="EG251" i="4" s="1"/>
  <c r="DR251" i="4"/>
  <c r="DS251" i="4" s="1"/>
  <c r="DQ251" i="4"/>
  <c r="DP251" i="4"/>
  <c r="DD251" i="4"/>
  <c r="DE251" i="4" s="1"/>
  <c r="DC251" i="4"/>
  <c r="DB251" i="4"/>
  <c r="CP251" i="4"/>
  <c r="CQ251" i="4" s="1"/>
  <c r="CO251" i="4"/>
  <c r="CN251" i="4"/>
  <c r="CF251" i="4"/>
  <c r="CT251" i="4" s="1"/>
  <c r="DH251" i="4" s="1"/>
  <c r="DV251" i="4" s="1"/>
  <c r="EJ251" i="4" s="1"/>
  <c r="CB251" i="4"/>
  <c r="CC251" i="4" s="1"/>
  <c r="CA251" i="4"/>
  <c r="BZ251" i="4"/>
  <c r="BP251" i="4"/>
  <c r="BQ251" i="4" s="1"/>
  <c r="BO251" i="4"/>
  <c r="BF251" i="4"/>
  <c r="BG251" i="4" s="1"/>
  <c r="BE251" i="4"/>
  <c r="AV251" i="4"/>
  <c r="AW251" i="4" s="1"/>
  <c r="AU251" i="4"/>
  <c r="AL251" i="4"/>
  <c r="AM251" i="4" s="1"/>
  <c r="AK251" i="4"/>
  <c r="AB251" i="4"/>
  <c r="AC251" i="4" s="1"/>
  <c r="AA251" i="4"/>
  <c r="U251" i="4"/>
  <c r="T251" i="4"/>
  <c r="AD251" i="4" s="1"/>
  <c r="AN251" i="4" s="1"/>
  <c r="AX251" i="4" s="1"/>
  <c r="BH251" i="4" s="1"/>
  <c r="BR251" i="4" s="1"/>
  <c r="CD251" i="4" s="1"/>
  <c r="CR251" i="4" s="1"/>
  <c r="DF251" i="4" s="1"/>
  <c r="DT251" i="4" s="1"/>
  <c r="EH251" i="4" s="1"/>
  <c r="R251" i="4"/>
  <c r="S251" i="4" s="1"/>
  <c r="Q251" i="4"/>
  <c r="ER250" i="4"/>
  <c r="EE250" i="4"/>
  <c r="ED250" i="4"/>
  <c r="EF250" i="4" s="1"/>
  <c r="EG250" i="4" s="1"/>
  <c r="DR250" i="4"/>
  <c r="DS250" i="4" s="1"/>
  <c r="DQ250" i="4"/>
  <c r="DP250" i="4"/>
  <c r="DD250" i="4"/>
  <c r="DE250" i="4" s="1"/>
  <c r="DC250" i="4"/>
  <c r="DB250" i="4"/>
  <c r="CP250" i="4"/>
  <c r="CQ250" i="4" s="1"/>
  <c r="CO250" i="4"/>
  <c r="CN250" i="4"/>
  <c r="CF250" i="4"/>
  <c r="CT250" i="4" s="1"/>
  <c r="DH250" i="4" s="1"/>
  <c r="DV250" i="4" s="1"/>
  <c r="EJ250" i="4" s="1"/>
  <c r="CB250" i="4"/>
  <c r="CC250" i="4" s="1"/>
  <c r="CA250" i="4"/>
  <c r="BZ250" i="4"/>
  <c r="BP250" i="4"/>
  <c r="BQ250" i="4" s="1"/>
  <c r="BO250" i="4"/>
  <c r="BF250" i="4"/>
  <c r="BG250" i="4" s="1"/>
  <c r="BE250" i="4"/>
  <c r="AV250" i="4"/>
  <c r="AW250" i="4" s="1"/>
  <c r="AU250" i="4"/>
  <c r="AL250" i="4"/>
  <c r="AM250" i="4" s="1"/>
  <c r="AK250" i="4"/>
  <c r="AB250" i="4"/>
  <c r="AC250" i="4" s="1"/>
  <c r="AA250" i="4"/>
  <c r="U250" i="4"/>
  <c r="T250" i="4"/>
  <c r="AD250" i="4" s="1"/>
  <c r="AN250" i="4" s="1"/>
  <c r="AX250" i="4" s="1"/>
  <c r="BH250" i="4" s="1"/>
  <c r="BR250" i="4" s="1"/>
  <c r="CD250" i="4" s="1"/>
  <c r="CR250" i="4" s="1"/>
  <c r="DF250" i="4" s="1"/>
  <c r="DT250" i="4" s="1"/>
  <c r="EH250" i="4" s="1"/>
  <c r="R250" i="4"/>
  <c r="S250" i="4" s="1"/>
  <c r="Q250" i="4"/>
  <c r="A250" i="4"/>
  <c r="ER249" i="4"/>
  <c r="EE249" i="4"/>
  <c r="ED249" i="4"/>
  <c r="EF249" i="4" s="1"/>
  <c r="EG249" i="4" s="1"/>
  <c r="DR249" i="4"/>
  <c r="DS249" i="4" s="1"/>
  <c r="DQ249" i="4"/>
  <c r="DP249" i="4"/>
  <c r="DD249" i="4"/>
  <c r="DE249" i="4" s="1"/>
  <c r="DC249" i="4"/>
  <c r="DB249" i="4"/>
  <c r="CP249" i="4"/>
  <c r="CQ249" i="4" s="1"/>
  <c r="CO249" i="4"/>
  <c r="CN249" i="4"/>
  <c r="CF249" i="4"/>
  <c r="CT249" i="4" s="1"/>
  <c r="DH249" i="4" s="1"/>
  <c r="DV249" i="4" s="1"/>
  <c r="EJ249" i="4" s="1"/>
  <c r="CB249" i="4"/>
  <c r="CC249" i="4" s="1"/>
  <c r="CA249" i="4"/>
  <c r="BZ249" i="4"/>
  <c r="BP249" i="4"/>
  <c r="BQ249" i="4" s="1"/>
  <c r="BO249" i="4"/>
  <c r="BF249" i="4"/>
  <c r="BG249" i="4" s="1"/>
  <c r="BE249" i="4"/>
  <c r="AV249" i="4"/>
  <c r="AW249" i="4" s="1"/>
  <c r="AU249" i="4"/>
  <c r="AL249" i="4"/>
  <c r="AM249" i="4" s="1"/>
  <c r="AK249" i="4"/>
  <c r="AB249" i="4"/>
  <c r="AC249" i="4" s="1"/>
  <c r="AA249" i="4"/>
  <c r="U249" i="4"/>
  <c r="AE249" i="4" s="1"/>
  <c r="T249" i="4"/>
  <c r="AD249" i="4" s="1"/>
  <c r="R249" i="4"/>
  <c r="S249" i="4" s="1"/>
  <c r="Q249" i="4"/>
  <c r="A249" i="4"/>
  <c r="ER248" i="4"/>
  <c r="EE248" i="4"/>
  <c r="ED248" i="4"/>
  <c r="EF248" i="4" s="1"/>
  <c r="EG248" i="4" s="1"/>
  <c r="DR248" i="4"/>
  <c r="DS248" i="4" s="1"/>
  <c r="DQ248" i="4"/>
  <c r="DP248" i="4"/>
  <c r="DD248" i="4"/>
  <c r="DE248" i="4" s="1"/>
  <c r="DC248" i="4"/>
  <c r="DB248" i="4"/>
  <c r="CP248" i="4"/>
  <c r="CQ248" i="4" s="1"/>
  <c r="CO248" i="4"/>
  <c r="CN248" i="4"/>
  <c r="CF248" i="4"/>
  <c r="CT248" i="4" s="1"/>
  <c r="DH248" i="4" s="1"/>
  <c r="DV248" i="4" s="1"/>
  <c r="EJ248" i="4" s="1"/>
  <c r="CB248" i="4"/>
  <c r="CC248" i="4" s="1"/>
  <c r="CA248" i="4"/>
  <c r="BZ248" i="4"/>
  <c r="BP248" i="4"/>
  <c r="BQ248" i="4" s="1"/>
  <c r="BO248" i="4"/>
  <c r="BF248" i="4"/>
  <c r="BG248" i="4" s="1"/>
  <c r="BE248" i="4"/>
  <c r="AV248" i="4"/>
  <c r="AW248" i="4" s="1"/>
  <c r="AU248" i="4"/>
  <c r="AL248" i="4"/>
  <c r="AM248" i="4" s="1"/>
  <c r="AK248" i="4"/>
  <c r="AB248" i="4"/>
  <c r="AC248" i="4" s="1"/>
  <c r="AA248" i="4"/>
  <c r="U248" i="4"/>
  <c r="AE248" i="4" s="1"/>
  <c r="AO248" i="4" s="1"/>
  <c r="T248" i="4"/>
  <c r="AD248" i="4" s="1"/>
  <c r="AN248" i="4" s="1"/>
  <c r="AX248" i="4" s="1"/>
  <c r="BH248" i="4" s="1"/>
  <c r="BR248" i="4" s="1"/>
  <c r="CD248" i="4" s="1"/>
  <c r="CR248" i="4" s="1"/>
  <c r="DF248" i="4" s="1"/>
  <c r="DT248" i="4" s="1"/>
  <c r="EH248" i="4" s="1"/>
  <c r="R248" i="4"/>
  <c r="S248" i="4" s="1"/>
  <c r="Q248" i="4"/>
  <c r="A248" i="4"/>
  <c r="ER247" i="4"/>
  <c r="EE247" i="4"/>
  <c r="ED247" i="4"/>
  <c r="EF247" i="4" s="1"/>
  <c r="EG247" i="4" s="1"/>
  <c r="DR247" i="4"/>
  <c r="DS247" i="4" s="1"/>
  <c r="DQ247" i="4"/>
  <c r="DP247" i="4"/>
  <c r="DD247" i="4"/>
  <c r="DE247" i="4" s="1"/>
  <c r="DC247" i="4"/>
  <c r="DB247" i="4"/>
  <c r="CP247" i="4"/>
  <c r="CQ247" i="4" s="1"/>
  <c r="CO247" i="4"/>
  <c r="CN247" i="4"/>
  <c r="CF247" i="4"/>
  <c r="CT247" i="4" s="1"/>
  <c r="DH247" i="4" s="1"/>
  <c r="DV247" i="4" s="1"/>
  <c r="EJ247" i="4" s="1"/>
  <c r="CB247" i="4"/>
  <c r="CC247" i="4" s="1"/>
  <c r="CA247" i="4"/>
  <c r="BZ247" i="4"/>
  <c r="BP247" i="4"/>
  <c r="BQ247" i="4" s="1"/>
  <c r="BO247" i="4"/>
  <c r="BF247" i="4"/>
  <c r="BG247" i="4" s="1"/>
  <c r="BE247" i="4"/>
  <c r="AV247" i="4"/>
  <c r="AW247" i="4" s="1"/>
  <c r="AU247" i="4"/>
  <c r="AL247" i="4"/>
  <c r="AM247" i="4" s="1"/>
  <c r="AK247" i="4"/>
  <c r="AB247" i="4"/>
  <c r="AC247" i="4" s="1"/>
  <c r="AA247" i="4"/>
  <c r="U247" i="4"/>
  <c r="AE247" i="4" s="1"/>
  <c r="AO247" i="4" s="1"/>
  <c r="AY247" i="4" s="1"/>
  <c r="T247" i="4"/>
  <c r="R247" i="4"/>
  <c r="S247" i="4" s="1"/>
  <c r="Q247" i="4"/>
  <c r="A247" i="4"/>
  <c r="ER246" i="4"/>
  <c r="EE246" i="4"/>
  <c r="ED246" i="4"/>
  <c r="EF246" i="4" s="1"/>
  <c r="EG246" i="4" s="1"/>
  <c r="DR246" i="4"/>
  <c r="DS246" i="4" s="1"/>
  <c r="DQ246" i="4"/>
  <c r="DP246" i="4"/>
  <c r="EO246" i="4" s="1"/>
  <c r="DD246" i="4"/>
  <c r="DE246" i="4" s="1"/>
  <c r="DC246" i="4"/>
  <c r="DB246" i="4"/>
  <c r="CP246" i="4"/>
  <c r="CQ246" i="4" s="1"/>
  <c r="CO246" i="4"/>
  <c r="CN246" i="4"/>
  <c r="CF246" i="4"/>
  <c r="CT246" i="4" s="1"/>
  <c r="DH246" i="4" s="1"/>
  <c r="DV246" i="4" s="1"/>
  <c r="EJ246" i="4" s="1"/>
  <c r="CB246" i="4"/>
  <c r="CC246" i="4" s="1"/>
  <c r="CA246" i="4"/>
  <c r="BZ246" i="4"/>
  <c r="BP246" i="4"/>
  <c r="BQ246" i="4" s="1"/>
  <c r="BO246" i="4"/>
  <c r="BF246" i="4"/>
  <c r="BG246" i="4" s="1"/>
  <c r="BE246" i="4"/>
  <c r="AV246" i="4"/>
  <c r="AW246" i="4" s="1"/>
  <c r="AU246" i="4"/>
  <c r="AL246" i="4"/>
  <c r="AM246" i="4" s="1"/>
  <c r="AK246" i="4"/>
  <c r="AB246" i="4"/>
  <c r="AC246" i="4" s="1"/>
  <c r="AA246" i="4"/>
  <c r="U246" i="4"/>
  <c r="AE246" i="4" s="1"/>
  <c r="T246" i="4"/>
  <c r="AD246" i="4" s="1"/>
  <c r="AN246" i="4" s="1"/>
  <c r="AX246" i="4" s="1"/>
  <c r="BH246" i="4" s="1"/>
  <c r="BR246" i="4" s="1"/>
  <c r="CD246" i="4" s="1"/>
  <c r="CR246" i="4" s="1"/>
  <c r="DF246" i="4" s="1"/>
  <c r="DT246" i="4" s="1"/>
  <c r="EH246" i="4" s="1"/>
  <c r="R246" i="4"/>
  <c r="S246" i="4" s="1"/>
  <c r="Q246" i="4"/>
  <c r="A246" i="4"/>
  <c r="ER245" i="4"/>
  <c r="EE245" i="4"/>
  <c r="ED245" i="4"/>
  <c r="EF245" i="4" s="1"/>
  <c r="EG245" i="4" s="1"/>
  <c r="DR245" i="4"/>
  <c r="DS245" i="4" s="1"/>
  <c r="DQ245" i="4"/>
  <c r="DP245" i="4"/>
  <c r="DD245" i="4"/>
  <c r="DE245" i="4" s="1"/>
  <c r="DC245" i="4"/>
  <c r="DB245" i="4"/>
  <c r="CP245" i="4"/>
  <c r="CQ245" i="4" s="1"/>
  <c r="CO245" i="4"/>
  <c r="CN245" i="4"/>
  <c r="CF245" i="4"/>
  <c r="CT245" i="4" s="1"/>
  <c r="DH245" i="4" s="1"/>
  <c r="DV245" i="4" s="1"/>
  <c r="EJ245" i="4" s="1"/>
  <c r="CB245" i="4"/>
  <c r="CC245" i="4" s="1"/>
  <c r="CA245" i="4"/>
  <c r="BZ245" i="4"/>
  <c r="BP245" i="4"/>
  <c r="BQ245" i="4" s="1"/>
  <c r="BO245" i="4"/>
  <c r="BF245" i="4"/>
  <c r="BG245" i="4" s="1"/>
  <c r="BE245" i="4"/>
  <c r="AV245" i="4"/>
  <c r="AW245" i="4" s="1"/>
  <c r="AU245" i="4"/>
  <c r="AL245" i="4"/>
  <c r="AM245" i="4" s="1"/>
  <c r="AK245" i="4"/>
  <c r="AB245" i="4"/>
  <c r="AC245" i="4" s="1"/>
  <c r="AA245" i="4"/>
  <c r="U245" i="4"/>
  <c r="T245" i="4"/>
  <c r="AD245" i="4" s="1"/>
  <c r="AN245" i="4" s="1"/>
  <c r="AX245" i="4" s="1"/>
  <c r="BH245" i="4" s="1"/>
  <c r="BR245" i="4" s="1"/>
  <c r="CD245" i="4" s="1"/>
  <c r="CR245" i="4" s="1"/>
  <c r="DF245" i="4" s="1"/>
  <c r="DT245" i="4" s="1"/>
  <c r="EH245" i="4" s="1"/>
  <c r="R245" i="4"/>
  <c r="S245" i="4" s="1"/>
  <c r="Q245" i="4"/>
  <c r="A245" i="4"/>
  <c r="ER244" i="4"/>
  <c r="EE244" i="4"/>
  <c r="ED244" i="4"/>
  <c r="EF244" i="4" s="1"/>
  <c r="EG244" i="4" s="1"/>
  <c r="DR244" i="4"/>
  <c r="DS244" i="4" s="1"/>
  <c r="DQ244" i="4"/>
  <c r="DP244" i="4"/>
  <c r="DD244" i="4"/>
  <c r="DE244" i="4" s="1"/>
  <c r="DC244" i="4"/>
  <c r="DB244" i="4"/>
  <c r="CP244" i="4"/>
  <c r="CQ244" i="4" s="1"/>
  <c r="CO244" i="4"/>
  <c r="CN244" i="4"/>
  <c r="CF244" i="4"/>
  <c r="CT244" i="4" s="1"/>
  <c r="DH244" i="4" s="1"/>
  <c r="DV244" i="4" s="1"/>
  <c r="EJ244" i="4" s="1"/>
  <c r="CB244" i="4"/>
  <c r="CC244" i="4" s="1"/>
  <c r="CA244" i="4"/>
  <c r="BZ244" i="4"/>
  <c r="BP244" i="4"/>
  <c r="BQ244" i="4" s="1"/>
  <c r="BO244" i="4"/>
  <c r="BF244" i="4"/>
  <c r="BG244" i="4" s="1"/>
  <c r="BE244" i="4"/>
  <c r="AV244" i="4"/>
  <c r="AW244" i="4" s="1"/>
  <c r="AU244" i="4"/>
  <c r="AL244" i="4"/>
  <c r="AM244" i="4" s="1"/>
  <c r="AK244" i="4"/>
  <c r="AB244" i="4"/>
  <c r="AC244" i="4" s="1"/>
  <c r="AA244" i="4"/>
  <c r="U244" i="4"/>
  <c r="T244" i="4"/>
  <c r="AD244" i="4" s="1"/>
  <c r="AN244" i="4" s="1"/>
  <c r="AX244" i="4" s="1"/>
  <c r="BH244" i="4" s="1"/>
  <c r="BR244" i="4" s="1"/>
  <c r="CD244" i="4" s="1"/>
  <c r="CR244" i="4" s="1"/>
  <c r="DF244" i="4" s="1"/>
  <c r="DT244" i="4" s="1"/>
  <c r="EH244" i="4" s="1"/>
  <c r="R244" i="4"/>
  <c r="S244" i="4" s="1"/>
  <c r="Q244" i="4"/>
  <c r="A244" i="4"/>
  <c r="ER243" i="4"/>
  <c r="EE243" i="4"/>
  <c r="ED243" i="4"/>
  <c r="EF243" i="4" s="1"/>
  <c r="EG243" i="4" s="1"/>
  <c r="DR243" i="4"/>
  <c r="DS243" i="4" s="1"/>
  <c r="DQ243" i="4"/>
  <c r="DP243" i="4"/>
  <c r="DD243" i="4"/>
  <c r="DE243" i="4" s="1"/>
  <c r="DC243" i="4"/>
  <c r="DB243" i="4"/>
  <c r="CP243" i="4"/>
  <c r="CQ243" i="4" s="1"/>
  <c r="CO243" i="4"/>
  <c r="CN243" i="4"/>
  <c r="CF243" i="4"/>
  <c r="CT243" i="4" s="1"/>
  <c r="DH243" i="4" s="1"/>
  <c r="DV243" i="4" s="1"/>
  <c r="EJ243" i="4" s="1"/>
  <c r="CB243" i="4"/>
  <c r="CC243" i="4" s="1"/>
  <c r="CA243" i="4"/>
  <c r="BZ243" i="4"/>
  <c r="BP243" i="4"/>
  <c r="BQ243" i="4" s="1"/>
  <c r="BO243" i="4"/>
  <c r="BF243" i="4"/>
  <c r="BG243" i="4" s="1"/>
  <c r="BE243" i="4"/>
  <c r="AV243" i="4"/>
  <c r="AW243" i="4" s="1"/>
  <c r="AU243" i="4"/>
  <c r="AL243" i="4"/>
  <c r="AM243" i="4" s="1"/>
  <c r="AK243" i="4"/>
  <c r="AB243" i="4"/>
  <c r="AC243" i="4" s="1"/>
  <c r="AA243" i="4"/>
  <c r="U243" i="4"/>
  <c r="T243" i="4"/>
  <c r="AD243" i="4" s="1"/>
  <c r="AN243" i="4" s="1"/>
  <c r="AX243" i="4" s="1"/>
  <c r="BH243" i="4" s="1"/>
  <c r="BR243" i="4" s="1"/>
  <c r="CD243" i="4" s="1"/>
  <c r="CR243" i="4" s="1"/>
  <c r="DF243" i="4" s="1"/>
  <c r="DT243" i="4" s="1"/>
  <c r="EH243" i="4" s="1"/>
  <c r="R243" i="4"/>
  <c r="S243" i="4" s="1"/>
  <c r="Q243" i="4"/>
  <c r="A243" i="4"/>
  <c r="ER242" i="4"/>
  <c r="EE242" i="4"/>
  <c r="ED242" i="4"/>
  <c r="EF242" i="4" s="1"/>
  <c r="EG242" i="4" s="1"/>
  <c r="DR242" i="4"/>
  <c r="DS242" i="4" s="1"/>
  <c r="DQ242" i="4"/>
  <c r="DP242" i="4"/>
  <c r="DD242" i="4"/>
  <c r="DE242" i="4" s="1"/>
  <c r="DC242" i="4"/>
  <c r="DB242" i="4"/>
  <c r="CP242" i="4"/>
  <c r="CQ242" i="4" s="1"/>
  <c r="CO242" i="4"/>
  <c r="CN242" i="4"/>
  <c r="CF242" i="4"/>
  <c r="CT242" i="4" s="1"/>
  <c r="DH242" i="4" s="1"/>
  <c r="DV242" i="4" s="1"/>
  <c r="EJ242" i="4" s="1"/>
  <c r="CB242" i="4"/>
  <c r="CC242" i="4" s="1"/>
  <c r="CA242" i="4"/>
  <c r="BZ242" i="4"/>
  <c r="BP242" i="4"/>
  <c r="BQ242" i="4" s="1"/>
  <c r="BO242" i="4"/>
  <c r="BF242" i="4"/>
  <c r="BG242" i="4" s="1"/>
  <c r="BE242" i="4"/>
  <c r="AV242" i="4"/>
  <c r="AW242" i="4" s="1"/>
  <c r="AU242" i="4"/>
  <c r="AL242" i="4"/>
  <c r="AM242" i="4" s="1"/>
  <c r="AK242" i="4"/>
  <c r="AB242" i="4"/>
  <c r="AC242" i="4" s="1"/>
  <c r="AA242" i="4"/>
  <c r="U242" i="4"/>
  <c r="AE242" i="4" s="1"/>
  <c r="T242" i="4"/>
  <c r="AD242" i="4" s="1"/>
  <c r="AN242" i="4" s="1"/>
  <c r="AX242" i="4" s="1"/>
  <c r="BH242" i="4" s="1"/>
  <c r="BR242" i="4" s="1"/>
  <c r="CD242" i="4" s="1"/>
  <c r="CR242" i="4" s="1"/>
  <c r="DF242" i="4" s="1"/>
  <c r="DT242" i="4" s="1"/>
  <c r="EH242" i="4" s="1"/>
  <c r="R242" i="4"/>
  <c r="S242" i="4" s="1"/>
  <c r="Q242" i="4"/>
  <c r="A242" i="4"/>
  <c r="ER241" i="4"/>
  <c r="EE241" i="4"/>
  <c r="ED241" i="4"/>
  <c r="EF241" i="4" s="1"/>
  <c r="EG241" i="4" s="1"/>
  <c r="DR241" i="4"/>
  <c r="DS241" i="4" s="1"/>
  <c r="DQ241" i="4"/>
  <c r="DP241" i="4"/>
  <c r="DD241" i="4"/>
  <c r="DE241" i="4" s="1"/>
  <c r="DC241" i="4"/>
  <c r="DB241" i="4"/>
  <c r="CP241" i="4"/>
  <c r="CQ241" i="4" s="1"/>
  <c r="CO241" i="4"/>
  <c r="CN241" i="4"/>
  <c r="CF241" i="4"/>
  <c r="CT241" i="4" s="1"/>
  <c r="DH241" i="4" s="1"/>
  <c r="DV241" i="4" s="1"/>
  <c r="EJ241" i="4" s="1"/>
  <c r="CB241" i="4"/>
  <c r="CC241" i="4" s="1"/>
  <c r="CA241" i="4"/>
  <c r="BZ241" i="4"/>
  <c r="BP241" i="4"/>
  <c r="BQ241" i="4" s="1"/>
  <c r="BO241" i="4"/>
  <c r="BF241" i="4"/>
  <c r="BG241" i="4" s="1"/>
  <c r="BE241" i="4"/>
  <c r="AV241" i="4"/>
  <c r="AW241" i="4" s="1"/>
  <c r="AU241" i="4"/>
  <c r="AL241" i="4"/>
  <c r="AM241" i="4" s="1"/>
  <c r="AK241" i="4"/>
  <c r="AB241" i="4"/>
  <c r="AC241" i="4" s="1"/>
  <c r="AA241" i="4"/>
  <c r="U241" i="4"/>
  <c r="AE241" i="4" s="1"/>
  <c r="T241" i="4"/>
  <c r="AD241" i="4" s="1"/>
  <c r="AN241" i="4" s="1"/>
  <c r="AX241" i="4" s="1"/>
  <c r="BH241" i="4" s="1"/>
  <c r="BR241" i="4" s="1"/>
  <c r="CD241" i="4" s="1"/>
  <c r="CR241" i="4" s="1"/>
  <c r="DF241" i="4" s="1"/>
  <c r="DT241" i="4" s="1"/>
  <c r="EH241" i="4" s="1"/>
  <c r="R241" i="4"/>
  <c r="S241" i="4" s="1"/>
  <c r="Q241" i="4"/>
  <c r="A241" i="4"/>
  <c r="ER240" i="4"/>
  <c r="EE240" i="4"/>
  <c r="ED240" i="4"/>
  <c r="EF240" i="4" s="1"/>
  <c r="EG240" i="4" s="1"/>
  <c r="DR240" i="4"/>
  <c r="DS240" i="4" s="1"/>
  <c r="DQ240" i="4"/>
  <c r="DP240" i="4"/>
  <c r="DD240" i="4"/>
  <c r="DE240" i="4" s="1"/>
  <c r="DC240" i="4"/>
  <c r="DB240" i="4"/>
  <c r="CP240" i="4"/>
  <c r="CQ240" i="4" s="1"/>
  <c r="CO240" i="4"/>
  <c r="CN240" i="4"/>
  <c r="CF240" i="4"/>
  <c r="CT240" i="4" s="1"/>
  <c r="DH240" i="4" s="1"/>
  <c r="DV240" i="4" s="1"/>
  <c r="EJ240" i="4" s="1"/>
  <c r="CB240" i="4"/>
  <c r="CC240" i="4" s="1"/>
  <c r="CA240" i="4"/>
  <c r="BZ240" i="4"/>
  <c r="BP240" i="4"/>
  <c r="BQ240" i="4" s="1"/>
  <c r="BO240" i="4"/>
  <c r="BF240" i="4"/>
  <c r="BG240" i="4" s="1"/>
  <c r="BE240" i="4"/>
  <c r="AV240" i="4"/>
  <c r="AW240" i="4" s="1"/>
  <c r="AU240" i="4"/>
  <c r="AL240" i="4"/>
  <c r="AM240" i="4" s="1"/>
  <c r="AK240" i="4"/>
  <c r="AB240" i="4"/>
  <c r="AC240" i="4" s="1"/>
  <c r="AA240" i="4"/>
  <c r="U240" i="4"/>
  <c r="AE240" i="4" s="1"/>
  <c r="AO240" i="4" s="1"/>
  <c r="T240" i="4"/>
  <c r="AD240" i="4" s="1"/>
  <c r="AN240" i="4" s="1"/>
  <c r="AX240" i="4" s="1"/>
  <c r="BH240" i="4" s="1"/>
  <c r="BR240" i="4" s="1"/>
  <c r="CD240" i="4" s="1"/>
  <c r="CR240" i="4" s="1"/>
  <c r="DF240" i="4" s="1"/>
  <c r="DT240" i="4" s="1"/>
  <c r="EH240" i="4" s="1"/>
  <c r="R240" i="4"/>
  <c r="S240" i="4" s="1"/>
  <c r="Q240" i="4"/>
  <c r="A240" i="4"/>
  <c r="ER239" i="4"/>
  <c r="EE239" i="4"/>
  <c r="ED239" i="4"/>
  <c r="EF239" i="4" s="1"/>
  <c r="EG239" i="4" s="1"/>
  <c r="DR239" i="4"/>
  <c r="DS239" i="4" s="1"/>
  <c r="DQ239" i="4"/>
  <c r="DP239" i="4"/>
  <c r="DD239" i="4"/>
  <c r="DE239" i="4" s="1"/>
  <c r="DC239" i="4"/>
  <c r="DB239" i="4"/>
  <c r="CP239" i="4"/>
  <c r="CQ239" i="4" s="1"/>
  <c r="CO239" i="4"/>
  <c r="CN239" i="4"/>
  <c r="CF239" i="4"/>
  <c r="CT239" i="4" s="1"/>
  <c r="DH239" i="4" s="1"/>
  <c r="DV239" i="4" s="1"/>
  <c r="EJ239" i="4" s="1"/>
  <c r="CB239" i="4"/>
  <c r="CC239" i="4" s="1"/>
  <c r="CA239" i="4"/>
  <c r="BZ239" i="4"/>
  <c r="BP239" i="4"/>
  <c r="BQ239" i="4" s="1"/>
  <c r="BO239" i="4"/>
  <c r="BF239" i="4"/>
  <c r="BG239" i="4" s="1"/>
  <c r="BE239" i="4"/>
  <c r="AV239" i="4"/>
  <c r="AW239" i="4" s="1"/>
  <c r="AU239" i="4"/>
  <c r="AL239" i="4"/>
  <c r="AM239" i="4" s="1"/>
  <c r="AK239" i="4"/>
  <c r="AB239" i="4"/>
  <c r="AC239" i="4" s="1"/>
  <c r="AA239" i="4"/>
  <c r="U239" i="4"/>
  <c r="AE239" i="4" s="1"/>
  <c r="T239" i="4"/>
  <c r="AD239" i="4" s="1"/>
  <c r="AN239" i="4" s="1"/>
  <c r="AX239" i="4" s="1"/>
  <c r="BH239" i="4" s="1"/>
  <c r="BR239" i="4" s="1"/>
  <c r="CD239" i="4" s="1"/>
  <c r="CR239" i="4" s="1"/>
  <c r="DF239" i="4" s="1"/>
  <c r="DT239" i="4" s="1"/>
  <c r="EH239" i="4" s="1"/>
  <c r="R239" i="4"/>
  <c r="S239" i="4" s="1"/>
  <c r="Q239" i="4"/>
  <c r="A239" i="4"/>
  <c r="ER238" i="4"/>
  <c r="EE238" i="4"/>
  <c r="ED238" i="4"/>
  <c r="EF238" i="4" s="1"/>
  <c r="EG238" i="4" s="1"/>
  <c r="DR238" i="4"/>
  <c r="DS238" i="4" s="1"/>
  <c r="DQ238" i="4"/>
  <c r="DP238" i="4"/>
  <c r="DD238" i="4"/>
  <c r="DE238" i="4" s="1"/>
  <c r="DC238" i="4"/>
  <c r="DB238" i="4"/>
  <c r="CP238" i="4"/>
  <c r="CQ238" i="4" s="1"/>
  <c r="CO238" i="4"/>
  <c r="CN238" i="4"/>
  <c r="CF238" i="4"/>
  <c r="CT238" i="4" s="1"/>
  <c r="DH238" i="4" s="1"/>
  <c r="DV238" i="4" s="1"/>
  <c r="EJ238" i="4" s="1"/>
  <c r="CB238" i="4"/>
  <c r="CC238" i="4" s="1"/>
  <c r="CA238" i="4"/>
  <c r="BZ238" i="4"/>
  <c r="BP238" i="4"/>
  <c r="BQ238" i="4" s="1"/>
  <c r="BO238" i="4"/>
  <c r="BF238" i="4"/>
  <c r="BG238" i="4" s="1"/>
  <c r="BE238" i="4"/>
  <c r="AV238" i="4"/>
  <c r="AW238" i="4" s="1"/>
  <c r="AU238" i="4"/>
  <c r="AL238" i="4"/>
  <c r="AM238" i="4" s="1"/>
  <c r="AK238" i="4"/>
  <c r="AB238" i="4"/>
  <c r="AC238" i="4" s="1"/>
  <c r="AA238" i="4"/>
  <c r="U238" i="4"/>
  <c r="AE238" i="4" s="1"/>
  <c r="T238" i="4"/>
  <c r="AD238" i="4" s="1"/>
  <c r="AN238" i="4" s="1"/>
  <c r="AX238" i="4" s="1"/>
  <c r="BH238" i="4" s="1"/>
  <c r="BR238" i="4" s="1"/>
  <c r="CD238" i="4" s="1"/>
  <c r="CR238" i="4" s="1"/>
  <c r="DF238" i="4" s="1"/>
  <c r="DT238" i="4" s="1"/>
  <c r="EH238" i="4" s="1"/>
  <c r="R238" i="4"/>
  <c r="S238" i="4" s="1"/>
  <c r="Q238" i="4"/>
  <c r="A238" i="4"/>
  <c r="ER237" i="4"/>
  <c r="EE237" i="4"/>
  <c r="ED237" i="4"/>
  <c r="EF237" i="4" s="1"/>
  <c r="EG237" i="4" s="1"/>
  <c r="DR237" i="4"/>
  <c r="DS237" i="4" s="1"/>
  <c r="DQ237" i="4"/>
  <c r="DP237" i="4"/>
  <c r="DD237" i="4"/>
  <c r="DE237" i="4" s="1"/>
  <c r="DC237" i="4"/>
  <c r="DB237" i="4"/>
  <c r="CP237" i="4"/>
  <c r="CQ237" i="4" s="1"/>
  <c r="CO237" i="4"/>
  <c r="CN237" i="4"/>
  <c r="CF237" i="4"/>
  <c r="CT237" i="4" s="1"/>
  <c r="DH237" i="4" s="1"/>
  <c r="DV237" i="4" s="1"/>
  <c r="EJ237" i="4" s="1"/>
  <c r="CB237" i="4"/>
  <c r="CC237" i="4" s="1"/>
  <c r="CA237" i="4"/>
  <c r="BZ237" i="4"/>
  <c r="BP237" i="4"/>
  <c r="BQ237" i="4" s="1"/>
  <c r="BO237" i="4"/>
  <c r="BF237" i="4"/>
  <c r="BG237" i="4" s="1"/>
  <c r="BE237" i="4"/>
  <c r="AV237" i="4"/>
  <c r="AW237" i="4" s="1"/>
  <c r="AU237" i="4"/>
  <c r="AL237" i="4"/>
  <c r="AM237" i="4" s="1"/>
  <c r="AK237" i="4"/>
  <c r="AB237" i="4"/>
  <c r="AC237" i="4" s="1"/>
  <c r="AA237" i="4"/>
  <c r="U237" i="4"/>
  <c r="T237" i="4"/>
  <c r="AD237" i="4" s="1"/>
  <c r="AN237" i="4" s="1"/>
  <c r="AX237" i="4" s="1"/>
  <c r="BH237" i="4" s="1"/>
  <c r="BR237" i="4" s="1"/>
  <c r="CD237" i="4" s="1"/>
  <c r="CR237" i="4" s="1"/>
  <c r="DF237" i="4" s="1"/>
  <c r="DT237" i="4" s="1"/>
  <c r="EH237" i="4" s="1"/>
  <c r="R237" i="4"/>
  <c r="S237" i="4" s="1"/>
  <c r="Q237" i="4"/>
  <c r="A237" i="4"/>
  <c r="ER236" i="4"/>
  <c r="EE236" i="4"/>
  <c r="ED236" i="4"/>
  <c r="EF236" i="4" s="1"/>
  <c r="EG236" i="4" s="1"/>
  <c r="DR236" i="4"/>
  <c r="DS236" i="4" s="1"/>
  <c r="DQ236" i="4"/>
  <c r="DP236" i="4"/>
  <c r="DD236" i="4"/>
  <c r="DE236" i="4" s="1"/>
  <c r="DC236" i="4"/>
  <c r="DB236" i="4"/>
  <c r="CP236" i="4"/>
  <c r="CQ236" i="4" s="1"/>
  <c r="CO236" i="4"/>
  <c r="CN236" i="4"/>
  <c r="CF236" i="4"/>
  <c r="CT236" i="4" s="1"/>
  <c r="DH236" i="4" s="1"/>
  <c r="DV236" i="4" s="1"/>
  <c r="EJ236" i="4" s="1"/>
  <c r="CB236" i="4"/>
  <c r="CC236" i="4" s="1"/>
  <c r="CA236" i="4"/>
  <c r="BZ236" i="4"/>
  <c r="BP236" i="4"/>
  <c r="BQ236" i="4" s="1"/>
  <c r="BO236" i="4"/>
  <c r="BF236" i="4"/>
  <c r="BG236" i="4" s="1"/>
  <c r="BE236" i="4"/>
  <c r="AV236" i="4"/>
  <c r="AW236" i="4" s="1"/>
  <c r="AU236" i="4"/>
  <c r="AL236" i="4"/>
  <c r="AM236" i="4" s="1"/>
  <c r="AK236" i="4"/>
  <c r="AB236" i="4"/>
  <c r="AC236" i="4" s="1"/>
  <c r="AA236" i="4"/>
  <c r="U236" i="4"/>
  <c r="AE236" i="4" s="1"/>
  <c r="T236" i="4"/>
  <c r="AD236" i="4" s="1"/>
  <c r="AN236" i="4" s="1"/>
  <c r="AX236" i="4" s="1"/>
  <c r="BH236" i="4" s="1"/>
  <c r="BR236" i="4" s="1"/>
  <c r="CD236" i="4" s="1"/>
  <c r="CR236" i="4" s="1"/>
  <c r="DF236" i="4" s="1"/>
  <c r="DT236" i="4" s="1"/>
  <c r="EH236" i="4" s="1"/>
  <c r="R236" i="4"/>
  <c r="S236" i="4" s="1"/>
  <c r="Q236" i="4"/>
  <c r="A236" i="4"/>
  <c r="ER235" i="4"/>
  <c r="EE235" i="4"/>
  <c r="ED235" i="4"/>
  <c r="EF235" i="4" s="1"/>
  <c r="EG235" i="4" s="1"/>
  <c r="DR235" i="4"/>
  <c r="DS235" i="4" s="1"/>
  <c r="DQ235" i="4"/>
  <c r="DP235" i="4"/>
  <c r="DD235" i="4"/>
  <c r="DE235" i="4" s="1"/>
  <c r="DC235" i="4"/>
  <c r="DB235" i="4"/>
  <c r="CP235" i="4"/>
  <c r="CQ235" i="4" s="1"/>
  <c r="CO235" i="4"/>
  <c r="CN235" i="4"/>
  <c r="CF235" i="4"/>
  <c r="CT235" i="4" s="1"/>
  <c r="DH235" i="4" s="1"/>
  <c r="DV235" i="4" s="1"/>
  <c r="EJ235" i="4" s="1"/>
  <c r="CB235" i="4"/>
  <c r="CC235" i="4" s="1"/>
  <c r="CA235" i="4"/>
  <c r="BZ235" i="4"/>
  <c r="BP235" i="4"/>
  <c r="BQ235" i="4" s="1"/>
  <c r="BO235" i="4"/>
  <c r="BF235" i="4"/>
  <c r="BG235" i="4" s="1"/>
  <c r="BE235" i="4"/>
  <c r="AV235" i="4"/>
  <c r="AW235" i="4" s="1"/>
  <c r="AU235" i="4"/>
  <c r="AL235" i="4"/>
  <c r="AM235" i="4" s="1"/>
  <c r="AK235" i="4"/>
  <c r="AB235" i="4"/>
  <c r="AC235" i="4" s="1"/>
  <c r="AA235" i="4"/>
  <c r="U235" i="4"/>
  <c r="T235" i="4"/>
  <c r="AD235" i="4" s="1"/>
  <c r="AN235" i="4" s="1"/>
  <c r="AX235" i="4" s="1"/>
  <c r="BH235" i="4" s="1"/>
  <c r="BR235" i="4" s="1"/>
  <c r="CD235" i="4" s="1"/>
  <c r="CR235" i="4" s="1"/>
  <c r="DF235" i="4" s="1"/>
  <c r="DT235" i="4" s="1"/>
  <c r="EH235" i="4" s="1"/>
  <c r="R235" i="4"/>
  <c r="S235" i="4" s="1"/>
  <c r="Q235" i="4"/>
  <c r="A235" i="4"/>
  <c r="ER234" i="4"/>
  <c r="EE234" i="4"/>
  <c r="ED234" i="4"/>
  <c r="EF234" i="4" s="1"/>
  <c r="EG234" i="4" s="1"/>
  <c r="DR234" i="4"/>
  <c r="DS234" i="4" s="1"/>
  <c r="DQ234" i="4"/>
  <c r="DP234" i="4"/>
  <c r="DD234" i="4"/>
  <c r="DE234" i="4" s="1"/>
  <c r="DC234" i="4"/>
  <c r="DB234" i="4"/>
  <c r="CP234" i="4"/>
  <c r="CQ234" i="4" s="1"/>
  <c r="CO234" i="4"/>
  <c r="CN234" i="4"/>
  <c r="CF234" i="4"/>
  <c r="CT234" i="4" s="1"/>
  <c r="DH234" i="4" s="1"/>
  <c r="DV234" i="4" s="1"/>
  <c r="EJ234" i="4" s="1"/>
  <c r="CB234" i="4"/>
  <c r="CC234" i="4" s="1"/>
  <c r="CA234" i="4"/>
  <c r="BZ234" i="4"/>
  <c r="BP234" i="4"/>
  <c r="BQ234" i="4" s="1"/>
  <c r="BO234" i="4"/>
  <c r="BF234" i="4"/>
  <c r="BG234" i="4" s="1"/>
  <c r="BE234" i="4"/>
  <c r="AV234" i="4"/>
  <c r="AW234" i="4" s="1"/>
  <c r="AU234" i="4"/>
  <c r="AL234" i="4"/>
  <c r="AM234" i="4" s="1"/>
  <c r="AK234" i="4"/>
  <c r="AB234" i="4"/>
  <c r="AC234" i="4" s="1"/>
  <c r="AA234" i="4"/>
  <c r="U234" i="4"/>
  <c r="AE234" i="4" s="1"/>
  <c r="T234" i="4"/>
  <c r="AD234" i="4" s="1"/>
  <c r="AN234" i="4" s="1"/>
  <c r="AX234" i="4" s="1"/>
  <c r="BH234" i="4" s="1"/>
  <c r="BR234" i="4" s="1"/>
  <c r="CD234" i="4" s="1"/>
  <c r="CR234" i="4" s="1"/>
  <c r="DF234" i="4" s="1"/>
  <c r="DT234" i="4" s="1"/>
  <c r="EH234" i="4" s="1"/>
  <c r="R234" i="4"/>
  <c r="S234" i="4" s="1"/>
  <c r="Q234" i="4"/>
  <c r="A234" i="4"/>
  <c r="ER233" i="4"/>
  <c r="EE233" i="4"/>
  <c r="ED233" i="4"/>
  <c r="EF233" i="4" s="1"/>
  <c r="EG233" i="4" s="1"/>
  <c r="DR233" i="4"/>
  <c r="DS233" i="4" s="1"/>
  <c r="DQ233" i="4"/>
  <c r="DP233" i="4"/>
  <c r="DD233" i="4"/>
  <c r="DE233" i="4" s="1"/>
  <c r="DC233" i="4"/>
  <c r="DB233" i="4"/>
  <c r="CP233" i="4"/>
  <c r="CQ233" i="4" s="1"/>
  <c r="CO233" i="4"/>
  <c r="CN233" i="4"/>
  <c r="CF233" i="4"/>
  <c r="CT233" i="4" s="1"/>
  <c r="DH233" i="4" s="1"/>
  <c r="DV233" i="4" s="1"/>
  <c r="EJ233" i="4" s="1"/>
  <c r="CB233" i="4"/>
  <c r="CC233" i="4" s="1"/>
  <c r="CA233" i="4"/>
  <c r="BZ233" i="4"/>
  <c r="BP233" i="4"/>
  <c r="BQ233" i="4" s="1"/>
  <c r="BO233" i="4"/>
  <c r="BF233" i="4"/>
  <c r="BG233" i="4" s="1"/>
  <c r="BE233" i="4"/>
  <c r="AV233" i="4"/>
  <c r="AW233" i="4" s="1"/>
  <c r="AU233" i="4"/>
  <c r="AL233" i="4"/>
  <c r="AM233" i="4" s="1"/>
  <c r="AK233" i="4"/>
  <c r="AB233" i="4"/>
  <c r="AC233" i="4" s="1"/>
  <c r="AA233" i="4"/>
  <c r="U233" i="4"/>
  <c r="T233" i="4"/>
  <c r="AD233" i="4" s="1"/>
  <c r="AN233" i="4" s="1"/>
  <c r="AX233" i="4" s="1"/>
  <c r="BH233" i="4" s="1"/>
  <c r="BR233" i="4" s="1"/>
  <c r="CD233" i="4" s="1"/>
  <c r="CR233" i="4" s="1"/>
  <c r="DF233" i="4" s="1"/>
  <c r="DT233" i="4" s="1"/>
  <c r="EH233" i="4" s="1"/>
  <c r="R233" i="4"/>
  <c r="S233" i="4" s="1"/>
  <c r="Q233" i="4"/>
  <c r="A233" i="4"/>
  <c r="ER232" i="4"/>
  <c r="EE232" i="4"/>
  <c r="ED232" i="4"/>
  <c r="EF232" i="4" s="1"/>
  <c r="EG232" i="4" s="1"/>
  <c r="DR232" i="4"/>
  <c r="DS232" i="4" s="1"/>
  <c r="DQ232" i="4"/>
  <c r="DP232" i="4"/>
  <c r="DD232" i="4"/>
  <c r="DE232" i="4" s="1"/>
  <c r="DC232" i="4"/>
  <c r="DB232" i="4"/>
  <c r="CP232" i="4"/>
  <c r="CQ232" i="4" s="1"/>
  <c r="CO232" i="4"/>
  <c r="CN232" i="4"/>
  <c r="CF232" i="4"/>
  <c r="CT232" i="4" s="1"/>
  <c r="DH232" i="4" s="1"/>
  <c r="DV232" i="4" s="1"/>
  <c r="EJ232" i="4" s="1"/>
  <c r="CB232" i="4"/>
  <c r="CC232" i="4" s="1"/>
  <c r="CA232" i="4"/>
  <c r="BZ232" i="4"/>
  <c r="BP232" i="4"/>
  <c r="BQ232" i="4" s="1"/>
  <c r="BO232" i="4"/>
  <c r="BF232" i="4"/>
  <c r="BG232" i="4" s="1"/>
  <c r="BE232" i="4"/>
  <c r="AV232" i="4"/>
  <c r="AW232" i="4" s="1"/>
  <c r="AU232" i="4"/>
  <c r="AL232" i="4"/>
  <c r="AM232" i="4" s="1"/>
  <c r="AK232" i="4"/>
  <c r="AB232" i="4"/>
  <c r="AC232" i="4" s="1"/>
  <c r="AA232" i="4"/>
  <c r="U232" i="4"/>
  <c r="T232" i="4"/>
  <c r="AD232" i="4" s="1"/>
  <c r="AN232" i="4" s="1"/>
  <c r="AX232" i="4" s="1"/>
  <c r="BH232" i="4" s="1"/>
  <c r="BR232" i="4" s="1"/>
  <c r="CD232" i="4" s="1"/>
  <c r="CR232" i="4" s="1"/>
  <c r="DF232" i="4" s="1"/>
  <c r="DT232" i="4" s="1"/>
  <c r="EH232" i="4" s="1"/>
  <c r="R232" i="4"/>
  <c r="S232" i="4" s="1"/>
  <c r="Q232" i="4"/>
  <c r="A232" i="4"/>
  <c r="ER231" i="4"/>
  <c r="EE231" i="4"/>
  <c r="ED231" i="4"/>
  <c r="EF231" i="4" s="1"/>
  <c r="EG231" i="4" s="1"/>
  <c r="DR231" i="4"/>
  <c r="DS231" i="4" s="1"/>
  <c r="DQ231" i="4"/>
  <c r="DP231" i="4"/>
  <c r="DD231" i="4"/>
  <c r="DE231" i="4" s="1"/>
  <c r="DC231" i="4"/>
  <c r="DB231" i="4"/>
  <c r="CP231" i="4"/>
  <c r="CQ231" i="4" s="1"/>
  <c r="CO231" i="4"/>
  <c r="CN231" i="4"/>
  <c r="CF231" i="4"/>
  <c r="CT231" i="4" s="1"/>
  <c r="DH231" i="4" s="1"/>
  <c r="DV231" i="4" s="1"/>
  <c r="EJ231" i="4" s="1"/>
  <c r="CB231" i="4"/>
  <c r="CC231" i="4" s="1"/>
  <c r="CA231" i="4"/>
  <c r="BZ231" i="4"/>
  <c r="BP231" i="4"/>
  <c r="BQ231" i="4" s="1"/>
  <c r="BO231" i="4"/>
  <c r="BF231" i="4"/>
  <c r="BG231" i="4" s="1"/>
  <c r="BE231" i="4"/>
  <c r="AV231" i="4"/>
  <c r="AW231" i="4" s="1"/>
  <c r="AU231" i="4"/>
  <c r="AL231" i="4"/>
  <c r="AM231" i="4" s="1"/>
  <c r="AK231" i="4"/>
  <c r="AB231" i="4"/>
  <c r="AC231" i="4" s="1"/>
  <c r="AA231" i="4"/>
  <c r="U231" i="4"/>
  <c r="T231" i="4"/>
  <c r="AD231" i="4" s="1"/>
  <c r="AN231" i="4" s="1"/>
  <c r="AX231" i="4" s="1"/>
  <c r="BH231" i="4" s="1"/>
  <c r="BR231" i="4" s="1"/>
  <c r="CD231" i="4" s="1"/>
  <c r="CR231" i="4" s="1"/>
  <c r="DF231" i="4" s="1"/>
  <c r="DT231" i="4" s="1"/>
  <c r="EH231" i="4" s="1"/>
  <c r="R231" i="4"/>
  <c r="S231" i="4" s="1"/>
  <c r="Q231" i="4"/>
  <c r="A231" i="4"/>
  <c r="ER230" i="4"/>
  <c r="EE230" i="4"/>
  <c r="ED230" i="4"/>
  <c r="EF230" i="4" s="1"/>
  <c r="EG230" i="4" s="1"/>
  <c r="DR230" i="4"/>
  <c r="DS230" i="4" s="1"/>
  <c r="DQ230" i="4"/>
  <c r="DP230" i="4"/>
  <c r="DD230" i="4"/>
  <c r="DE230" i="4" s="1"/>
  <c r="DC230" i="4"/>
  <c r="DB230" i="4"/>
  <c r="CP230" i="4"/>
  <c r="CQ230" i="4" s="1"/>
  <c r="CO230" i="4"/>
  <c r="CN230" i="4"/>
  <c r="CF230" i="4"/>
  <c r="CT230" i="4" s="1"/>
  <c r="DH230" i="4" s="1"/>
  <c r="DV230" i="4" s="1"/>
  <c r="EJ230" i="4" s="1"/>
  <c r="CB230" i="4"/>
  <c r="CC230" i="4" s="1"/>
  <c r="CA230" i="4"/>
  <c r="BZ230" i="4"/>
  <c r="BP230" i="4"/>
  <c r="BQ230" i="4" s="1"/>
  <c r="BO230" i="4"/>
  <c r="BF230" i="4"/>
  <c r="BG230" i="4" s="1"/>
  <c r="BE230" i="4"/>
  <c r="AV230" i="4"/>
  <c r="AW230" i="4" s="1"/>
  <c r="AU230" i="4"/>
  <c r="AL230" i="4"/>
  <c r="AM230" i="4" s="1"/>
  <c r="AK230" i="4"/>
  <c r="AB230" i="4"/>
  <c r="AC230" i="4" s="1"/>
  <c r="AA230" i="4"/>
  <c r="U230" i="4"/>
  <c r="AE230" i="4" s="1"/>
  <c r="T230" i="4"/>
  <c r="R230" i="4"/>
  <c r="S230" i="4" s="1"/>
  <c r="Q230" i="4"/>
  <c r="A230" i="4"/>
  <c r="ER229" i="4"/>
  <c r="EE229" i="4"/>
  <c r="ED229" i="4"/>
  <c r="EF229" i="4" s="1"/>
  <c r="EG229" i="4" s="1"/>
  <c r="DR229" i="4"/>
  <c r="DS229" i="4" s="1"/>
  <c r="DQ229" i="4"/>
  <c r="DP229" i="4"/>
  <c r="DD229" i="4"/>
  <c r="DE229" i="4" s="1"/>
  <c r="DC229" i="4"/>
  <c r="DB229" i="4"/>
  <c r="CP229" i="4"/>
  <c r="CQ229" i="4" s="1"/>
  <c r="CO229" i="4"/>
  <c r="CN229" i="4"/>
  <c r="CF229" i="4"/>
  <c r="CT229" i="4" s="1"/>
  <c r="DH229" i="4" s="1"/>
  <c r="DV229" i="4" s="1"/>
  <c r="EJ229" i="4" s="1"/>
  <c r="CB229" i="4"/>
  <c r="CC229" i="4" s="1"/>
  <c r="CA229" i="4"/>
  <c r="BZ229" i="4"/>
  <c r="BP229" i="4"/>
  <c r="BQ229" i="4" s="1"/>
  <c r="BO229" i="4"/>
  <c r="BF229" i="4"/>
  <c r="BG229" i="4" s="1"/>
  <c r="BE229" i="4"/>
  <c r="AV229" i="4"/>
  <c r="AW229" i="4" s="1"/>
  <c r="AU229" i="4"/>
  <c r="AL229" i="4"/>
  <c r="AM229" i="4" s="1"/>
  <c r="AK229" i="4"/>
  <c r="AB229" i="4"/>
  <c r="AC229" i="4" s="1"/>
  <c r="AA229" i="4"/>
  <c r="U229" i="4"/>
  <c r="T229" i="4"/>
  <c r="AD229" i="4" s="1"/>
  <c r="AN229" i="4" s="1"/>
  <c r="AX229" i="4" s="1"/>
  <c r="BH229" i="4" s="1"/>
  <c r="BR229" i="4" s="1"/>
  <c r="CD229" i="4" s="1"/>
  <c r="CR229" i="4" s="1"/>
  <c r="DF229" i="4" s="1"/>
  <c r="DT229" i="4" s="1"/>
  <c r="EH229" i="4" s="1"/>
  <c r="R229" i="4"/>
  <c r="S229" i="4" s="1"/>
  <c r="Q229" i="4"/>
  <c r="A229" i="4"/>
  <c r="ER228" i="4"/>
  <c r="EE228" i="4"/>
  <c r="ED228" i="4"/>
  <c r="EF228" i="4" s="1"/>
  <c r="EG228" i="4" s="1"/>
  <c r="DR228" i="4"/>
  <c r="DS228" i="4" s="1"/>
  <c r="DQ228" i="4"/>
  <c r="DP228" i="4"/>
  <c r="DD228" i="4"/>
  <c r="DE228" i="4" s="1"/>
  <c r="DC228" i="4"/>
  <c r="DB228" i="4"/>
  <c r="CP228" i="4"/>
  <c r="CQ228" i="4" s="1"/>
  <c r="CO228" i="4"/>
  <c r="CN228" i="4"/>
  <c r="CF228" i="4"/>
  <c r="CT228" i="4" s="1"/>
  <c r="DH228" i="4" s="1"/>
  <c r="DV228" i="4" s="1"/>
  <c r="EJ228" i="4" s="1"/>
  <c r="CB228" i="4"/>
  <c r="CC228" i="4" s="1"/>
  <c r="CA228" i="4"/>
  <c r="BZ228" i="4"/>
  <c r="BP228" i="4"/>
  <c r="BQ228" i="4" s="1"/>
  <c r="BO228" i="4"/>
  <c r="BF228" i="4"/>
  <c r="BG228" i="4" s="1"/>
  <c r="BE228" i="4"/>
  <c r="AV228" i="4"/>
  <c r="AW228" i="4" s="1"/>
  <c r="AU228" i="4"/>
  <c r="AL228" i="4"/>
  <c r="AM228" i="4" s="1"/>
  <c r="AK228" i="4"/>
  <c r="AB228" i="4"/>
  <c r="AC228" i="4" s="1"/>
  <c r="AA228" i="4"/>
  <c r="U228" i="4"/>
  <c r="T228" i="4"/>
  <c r="AD228" i="4" s="1"/>
  <c r="AN228" i="4" s="1"/>
  <c r="AX228" i="4" s="1"/>
  <c r="BH228" i="4" s="1"/>
  <c r="BR228" i="4" s="1"/>
  <c r="CD228" i="4" s="1"/>
  <c r="CR228" i="4" s="1"/>
  <c r="DF228" i="4" s="1"/>
  <c r="DT228" i="4" s="1"/>
  <c r="EH228" i="4" s="1"/>
  <c r="R228" i="4"/>
  <c r="S228" i="4" s="1"/>
  <c r="Q228" i="4"/>
  <c r="A228" i="4"/>
  <c r="ER227" i="4"/>
  <c r="EE227" i="4"/>
  <c r="ED227" i="4"/>
  <c r="EF227" i="4" s="1"/>
  <c r="EG227" i="4" s="1"/>
  <c r="DR227" i="4"/>
  <c r="DS227" i="4" s="1"/>
  <c r="DQ227" i="4"/>
  <c r="DP227" i="4"/>
  <c r="DD227" i="4"/>
  <c r="DE227" i="4" s="1"/>
  <c r="DC227" i="4"/>
  <c r="DB227" i="4"/>
  <c r="CP227" i="4"/>
  <c r="CQ227" i="4" s="1"/>
  <c r="CO227" i="4"/>
  <c r="CN227" i="4"/>
  <c r="CF227" i="4"/>
  <c r="CT227" i="4" s="1"/>
  <c r="DH227" i="4" s="1"/>
  <c r="DV227" i="4" s="1"/>
  <c r="EJ227" i="4" s="1"/>
  <c r="CB227" i="4"/>
  <c r="CC227" i="4" s="1"/>
  <c r="CA227" i="4"/>
  <c r="BZ227" i="4"/>
  <c r="BP227" i="4"/>
  <c r="BQ227" i="4" s="1"/>
  <c r="BO227" i="4"/>
  <c r="BF227" i="4"/>
  <c r="BG227" i="4" s="1"/>
  <c r="BE227" i="4"/>
  <c r="AV227" i="4"/>
  <c r="AW227" i="4" s="1"/>
  <c r="AU227" i="4"/>
  <c r="AL227" i="4"/>
  <c r="AM227" i="4" s="1"/>
  <c r="AK227" i="4"/>
  <c r="AB227" i="4"/>
  <c r="AC227" i="4" s="1"/>
  <c r="AA227" i="4"/>
  <c r="U227" i="4"/>
  <c r="T227" i="4"/>
  <c r="AD227" i="4" s="1"/>
  <c r="R227" i="4"/>
  <c r="S227" i="4" s="1"/>
  <c r="Q227" i="4"/>
  <c r="A227" i="4"/>
  <c r="ER226" i="4"/>
  <c r="EE226" i="4"/>
  <c r="ED226" i="4"/>
  <c r="EF226" i="4" s="1"/>
  <c r="EG226" i="4" s="1"/>
  <c r="DR226" i="4"/>
  <c r="DS226" i="4" s="1"/>
  <c r="DQ226" i="4"/>
  <c r="DP226" i="4"/>
  <c r="DD226" i="4"/>
  <c r="DE226" i="4" s="1"/>
  <c r="DC226" i="4"/>
  <c r="DB226" i="4"/>
  <c r="CP226" i="4"/>
  <c r="CQ226" i="4" s="1"/>
  <c r="CO226" i="4"/>
  <c r="CN226" i="4"/>
  <c r="CF226" i="4"/>
  <c r="CT226" i="4" s="1"/>
  <c r="DH226" i="4" s="1"/>
  <c r="DV226" i="4" s="1"/>
  <c r="EJ226" i="4" s="1"/>
  <c r="CB226" i="4"/>
  <c r="CC226" i="4" s="1"/>
  <c r="CA226" i="4"/>
  <c r="BZ226" i="4"/>
  <c r="BP226" i="4"/>
  <c r="BQ226" i="4" s="1"/>
  <c r="BO226" i="4"/>
  <c r="BF226" i="4"/>
  <c r="BG226" i="4" s="1"/>
  <c r="BE226" i="4"/>
  <c r="AV226" i="4"/>
  <c r="AW226" i="4" s="1"/>
  <c r="AU226" i="4"/>
  <c r="AL226" i="4"/>
  <c r="AM226" i="4" s="1"/>
  <c r="AK226" i="4"/>
  <c r="AB226" i="4"/>
  <c r="AC226" i="4" s="1"/>
  <c r="AA226" i="4"/>
  <c r="U226" i="4"/>
  <c r="AE226" i="4" s="1"/>
  <c r="AO226" i="4" s="1"/>
  <c r="T226" i="4"/>
  <c r="AD226" i="4" s="1"/>
  <c r="AN226" i="4" s="1"/>
  <c r="AX226" i="4" s="1"/>
  <c r="BH226" i="4" s="1"/>
  <c r="BR226" i="4" s="1"/>
  <c r="CD226" i="4" s="1"/>
  <c r="CR226" i="4" s="1"/>
  <c r="DF226" i="4" s="1"/>
  <c r="DT226" i="4" s="1"/>
  <c r="EH226" i="4" s="1"/>
  <c r="R226" i="4"/>
  <c r="S226" i="4" s="1"/>
  <c r="Q226" i="4"/>
  <c r="A226" i="4"/>
  <c r="ER225" i="4"/>
  <c r="EE225" i="4"/>
  <c r="ED225" i="4"/>
  <c r="EF225" i="4" s="1"/>
  <c r="EG225" i="4" s="1"/>
  <c r="DR225" i="4"/>
  <c r="DS225" i="4" s="1"/>
  <c r="DQ225" i="4"/>
  <c r="DP225" i="4"/>
  <c r="DD225" i="4"/>
  <c r="DE225" i="4" s="1"/>
  <c r="DC225" i="4"/>
  <c r="DB225" i="4"/>
  <c r="CP225" i="4"/>
  <c r="CQ225" i="4" s="1"/>
  <c r="CO225" i="4"/>
  <c r="CN225" i="4"/>
  <c r="CF225" i="4"/>
  <c r="CT225" i="4" s="1"/>
  <c r="DH225" i="4" s="1"/>
  <c r="DV225" i="4" s="1"/>
  <c r="EJ225" i="4" s="1"/>
  <c r="CB225" i="4"/>
  <c r="CC225" i="4" s="1"/>
  <c r="CA225" i="4"/>
  <c r="BZ225" i="4"/>
  <c r="BP225" i="4"/>
  <c r="BQ225" i="4" s="1"/>
  <c r="BO225" i="4"/>
  <c r="BF225" i="4"/>
  <c r="BG225" i="4" s="1"/>
  <c r="BE225" i="4"/>
  <c r="AV225" i="4"/>
  <c r="AW225" i="4" s="1"/>
  <c r="AU225" i="4"/>
  <c r="AL225" i="4"/>
  <c r="AM225" i="4" s="1"/>
  <c r="AK225" i="4"/>
  <c r="AB225" i="4"/>
  <c r="AC225" i="4" s="1"/>
  <c r="AA225" i="4"/>
  <c r="U225" i="4"/>
  <c r="AE225" i="4" s="1"/>
  <c r="T225" i="4"/>
  <c r="AD225" i="4" s="1"/>
  <c r="AN225" i="4" s="1"/>
  <c r="AX225" i="4" s="1"/>
  <c r="BH225" i="4" s="1"/>
  <c r="BR225" i="4" s="1"/>
  <c r="CD225" i="4" s="1"/>
  <c r="CR225" i="4" s="1"/>
  <c r="DF225" i="4" s="1"/>
  <c r="DT225" i="4" s="1"/>
  <c r="EH225" i="4" s="1"/>
  <c r="R225" i="4"/>
  <c r="S225" i="4" s="1"/>
  <c r="Q225" i="4"/>
  <c r="A225" i="4"/>
  <c r="ER224" i="4"/>
  <c r="EE224" i="4"/>
  <c r="ED224" i="4"/>
  <c r="EF224" i="4" s="1"/>
  <c r="EG224" i="4" s="1"/>
  <c r="DR224" i="4"/>
  <c r="DS224" i="4" s="1"/>
  <c r="DQ224" i="4"/>
  <c r="DP224" i="4"/>
  <c r="DD224" i="4"/>
  <c r="DE224" i="4" s="1"/>
  <c r="DC224" i="4"/>
  <c r="DB224" i="4"/>
  <c r="CP224" i="4"/>
  <c r="CQ224" i="4" s="1"/>
  <c r="CO224" i="4"/>
  <c r="CN224" i="4"/>
  <c r="CF224" i="4"/>
  <c r="CT224" i="4" s="1"/>
  <c r="DH224" i="4" s="1"/>
  <c r="DV224" i="4" s="1"/>
  <c r="EJ224" i="4" s="1"/>
  <c r="CB224" i="4"/>
  <c r="CC224" i="4" s="1"/>
  <c r="CA224" i="4"/>
  <c r="BZ224" i="4"/>
  <c r="BP224" i="4"/>
  <c r="BQ224" i="4" s="1"/>
  <c r="BO224" i="4"/>
  <c r="BF224" i="4"/>
  <c r="BG224" i="4" s="1"/>
  <c r="BE224" i="4"/>
  <c r="AV224" i="4"/>
  <c r="AW224" i="4" s="1"/>
  <c r="AU224" i="4"/>
  <c r="AL224" i="4"/>
  <c r="AM224" i="4" s="1"/>
  <c r="AK224" i="4"/>
  <c r="AB224" i="4"/>
  <c r="AC224" i="4" s="1"/>
  <c r="AA224" i="4"/>
  <c r="U224" i="4"/>
  <c r="AE224" i="4" s="1"/>
  <c r="AO224" i="4" s="1"/>
  <c r="T224" i="4"/>
  <c r="AD224" i="4" s="1"/>
  <c r="AN224" i="4" s="1"/>
  <c r="AX224" i="4" s="1"/>
  <c r="BH224" i="4" s="1"/>
  <c r="BR224" i="4" s="1"/>
  <c r="CD224" i="4" s="1"/>
  <c r="CR224" i="4" s="1"/>
  <c r="DF224" i="4" s="1"/>
  <c r="DT224" i="4" s="1"/>
  <c r="EH224" i="4" s="1"/>
  <c r="R224" i="4"/>
  <c r="S224" i="4" s="1"/>
  <c r="Q224" i="4"/>
  <c r="A224" i="4"/>
  <c r="ER223" i="4"/>
  <c r="EE223" i="4"/>
  <c r="ED223" i="4"/>
  <c r="EF223" i="4" s="1"/>
  <c r="EG223" i="4" s="1"/>
  <c r="DR223" i="4"/>
  <c r="DS223" i="4" s="1"/>
  <c r="DQ223" i="4"/>
  <c r="DP223" i="4"/>
  <c r="DD223" i="4"/>
  <c r="DE223" i="4" s="1"/>
  <c r="DC223" i="4"/>
  <c r="DB223" i="4"/>
  <c r="CP223" i="4"/>
  <c r="CQ223" i="4" s="1"/>
  <c r="CO223" i="4"/>
  <c r="CN223" i="4"/>
  <c r="CF223" i="4"/>
  <c r="CT223" i="4" s="1"/>
  <c r="DH223" i="4" s="1"/>
  <c r="DV223" i="4" s="1"/>
  <c r="EJ223" i="4" s="1"/>
  <c r="CB223" i="4"/>
  <c r="CC223" i="4" s="1"/>
  <c r="CA223" i="4"/>
  <c r="BZ223" i="4"/>
  <c r="BP223" i="4"/>
  <c r="BQ223" i="4" s="1"/>
  <c r="BO223" i="4"/>
  <c r="BF223" i="4"/>
  <c r="BG223" i="4" s="1"/>
  <c r="BE223" i="4"/>
  <c r="AV223" i="4"/>
  <c r="AW223" i="4" s="1"/>
  <c r="AU223" i="4"/>
  <c r="AL223" i="4"/>
  <c r="AM223" i="4" s="1"/>
  <c r="AK223" i="4"/>
  <c r="AB223" i="4"/>
  <c r="AC223" i="4" s="1"/>
  <c r="AA223" i="4"/>
  <c r="U223" i="4"/>
  <c r="AE223" i="4" s="1"/>
  <c r="AO223" i="4" s="1"/>
  <c r="T223" i="4"/>
  <c r="AD223" i="4" s="1"/>
  <c r="AN223" i="4" s="1"/>
  <c r="AX223" i="4" s="1"/>
  <c r="BH223" i="4" s="1"/>
  <c r="BR223" i="4" s="1"/>
  <c r="CD223" i="4" s="1"/>
  <c r="CR223" i="4" s="1"/>
  <c r="DF223" i="4" s="1"/>
  <c r="DT223" i="4" s="1"/>
  <c r="EH223" i="4" s="1"/>
  <c r="R223" i="4"/>
  <c r="S223" i="4" s="1"/>
  <c r="Q223" i="4"/>
  <c r="A223" i="4"/>
  <c r="ER222" i="4"/>
  <c r="EE222" i="4"/>
  <c r="ED222" i="4"/>
  <c r="EF222" i="4" s="1"/>
  <c r="EG222" i="4" s="1"/>
  <c r="DR222" i="4"/>
  <c r="DS222" i="4" s="1"/>
  <c r="DQ222" i="4"/>
  <c r="DP222" i="4"/>
  <c r="DD222" i="4"/>
  <c r="DE222" i="4" s="1"/>
  <c r="DC222" i="4"/>
  <c r="DB222" i="4"/>
  <c r="CP222" i="4"/>
  <c r="CQ222" i="4" s="1"/>
  <c r="CO222" i="4"/>
  <c r="CN222" i="4"/>
  <c r="CF222" i="4"/>
  <c r="CT222" i="4" s="1"/>
  <c r="DH222" i="4" s="1"/>
  <c r="DV222" i="4" s="1"/>
  <c r="EJ222" i="4" s="1"/>
  <c r="CB222" i="4"/>
  <c r="CC222" i="4" s="1"/>
  <c r="CA222" i="4"/>
  <c r="BZ222" i="4"/>
  <c r="BP222" i="4"/>
  <c r="BQ222" i="4" s="1"/>
  <c r="BO222" i="4"/>
  <c r="BF222" i="4"/>
  <c r="BG222" i="4" s="1"/>
  <c r="BE222" i="4"/>
  <c r="AV222" i="4"/>
  <c r="AW222" i="4" s="1"/>
  <c r="AU222" i="4"/>
  <c r="AL222" i="4"/>
  <c r="AM222" i="4" s="1"/>
  <c r="AK222" i="4"/>
  <c r="AB222" i="4"/>
  <c r="AC222" i="4" s="1"/>
  <c r="AA222" i="4"/>
  <c r="U222" i="4"/>
  <c r="AE222" i="4" s="1"/>
  <c r="T222" i="4"/>
  <c r="R222" i="4"/>
  <c r="S222" i="4" s="1"/>
  <c r="Q222" i="4"/>
  <c r="A222" i="4"/>
  <c r="ER221" i="4"/>
  <c r="EE221" i="4"/>
  <c r="ED221" i="4"/>
  <c r="EF221" i="4" s="1"/>
  <c r="EG221" i="4" s="1"/>
  <c r="DR221" i="4"/>
  <c r="DS221" i="4" s="1"/>
  <c r="DQ221" i="4"/>
  <c r="DP221" i="4"/>
  <c r="DD221" i="4"/>
  <c r="DE221" i="4" s="1"/>
  <c r="DC221" i="4"/>
  <c r="DB221" i="4"/>
  <c r="CP221" i="4"/>
  <c r="CQ221" i="4" s="1"/>
  <c r="CO221" i="4"/>
  <c r="CN221" i="4"/>
  <c r="CF221" i="4"/>
  <c r="CT221" i="4" s="1"/>
  <c r="DH221" i="4" s="1"/>
  <c r="DV221" i="4" s="1"/>
  <c r="EJ221" i="4" s="1"/>
  <c r="CB221" i="4"/>
  <c r="CC221" i="4" s="1"/>
  <c r="CA221" i="4"/>
  <c r="BZ221" i="4"/>
  <c r="BP221" i="4"/>
  <c r="BQ221" i="4" s="1"/>
  <c r="BO221" i="4"/>
  <c r="BF221" i="4"/>
  <c r="BG221" i="4" s="1"/>
  <c r="BE221" i="4"/>
  <c r="AV221" i="4"/>
  <c r="AW221" i="4" s="1"/>
  <c r="AU221" i="4"/>
  <c r="AL221" i="4"/>
  <c r="AM221" i="4" s="1"/>
  <c r="AK221" i="4"/>
  <c r="AB221" i="4"/>
  <c r="AC221" i="4" s="1"/>
  <c r="AA221" i="4"/>
  <c r="U221" i="4"/>
  <c r="T221" i="4"/>
  <c r="AD221" i="4" s="1"/>
  <c r="AN221" i="4" s="1"/>
  <c r="AX221" i="4" s="1"/>
  <c r="BH221" i="4" s="1"/>
  <c r="BR221" i="4" s="1"/>
  <c r="CD221" i="4" s="1"/>
  <c r="CR221" i="4" s="1"/>
  <c r="DF221" i="4" s="1"/>
  <c r="DT221" i="4" s="1"/>
  <c r="EH221" i="4" s="1"/>
  <c r="R221" i="4"/>
  <c r="S221" i="4" s="1"/>
  <c r="Q221" i="4"/>
  <c r="A221" i="4"/>
  <c r="ER220" i="4"/>
  <c r="EE220" i="4"/>
  <c r="ED220" i="4"/>
  <c r="EF220" i="4" s="1"/>
  <c r="EG220" i="4" s="1"/>
  <c r="DR220" i="4"/>
  <c r="DS220" i="4" s="1"/>
  <c r="DQ220" i="4"/>
  <c r="DP220" i="4"/>
  <c r="DD220" i="4"/>
  <c r="DE220" i="4" s="1"/>
  <c r="DC220" i="4"/>
  <c r="DB220" i="4"/>
  <c r="CP220" i="4"/>
  <c r="CQ220" i="4" s="1"/>
  <c r="CO220" i="4"/>
  <c r="CN220" i="4"/>
  <c r="CF220" i="4"/>
  <c r="CT220" i="4" s="1"/>
  <c r="DH220" i="4" s="1"/>
  <c r="DV220" i="4" s="1"/>
  <c r="EJ220" i="4" s="1"/>
  <c r="CB220" i="4"/>
  <c r="CC220" i="4" s="1"/>
  <c r="CA220" i="4"/>
  <c r="BZ220" i="4"/>
  <c r="BP220" i="4"/>
  <c r="BQ220" i="4" s="1"/>
  <c r="BO220" i="4"/>
  <c r="BF220" i="4"/>
  <c r="BG220" i="4" s="1"/>
  <c r="BE220" i="4"/>
  <c r="AV220" i="4"/>
  <c r="AW220" i="4" s="1"/>
  <c r="AU220" i="4"/>
  <c r="AL220" i="4"/>
  <c r="AM220" i="4" s="1"/>
  <c r="AK220" i="4"/>
  <c r="AB220" i="4"/>
  <c r="AC220" i="4" s="1"/>
  <c r="AA220" i="4"/>
  <c r="U220" i="4"/>
  <c r="T220" i="4"/>
  <c r="AD220" i="4" s="1"/>
  <c r="AN220" i="4" s="1"/>
  <c r="AX220" i="4" s="1"/>
  <c r="BH220" i="4" s="1"/>
  <c r="BR220" i="4" s="1"/>
  <c r="CD220" i="4" s="1"/>
  <c r="CR220" i="4" s="1"/>
  <c r="DF220" i="4" s="1"/>
  <c r="DT220" i="4" s="1"/>
  <c r="EH220" i="4" s="1"/>
  <c r="R220" i="4"/>
  <c r="S220" i="4" s="1"/>
  <c r="Q220" i="4"/>
  <c r="A220" i="4"/>
  <c r="ER219" i="4"/>
  <c r="EE219" i="4"/>
  <c r="ED219" i="4"/>
  <c r="EF219" i="4" s="1"/>
  <c r="EG219" i="4" s="1"/>
  <c r="DR219" i="4"/>
  <c r="DS219" i="4" s="1"/>
  <c r="DQ219" i="4"/>
  <c r="DP219" i="4"/>
  <c r="DD219" i="4"/>
  <c r="DE219" i="4" s="1"/>
  <c r="DC219" i="4"/>
  <c r="DB219" i="4"/>
  <c r="CP219" i="4"/>
  <c r="CQ219" i="4" s="1"/>
  <c r="CO219" i="4"/>
  <c r="CN219" i="4"/>
  <c r="CF219" i="4"/>
  <c r="CT219" i="4" s="1"/>
  <c r="DH219" i="4" s="1"/>
  <c r="DV219" i="4" s="1"/>
  <c r="EJ219" i="4" s="1"/>
  <c r="CB219" i="4"/>
  <c r="CC219" i="4" s="1"/>
  <c r="CA219" i="4"/>
  <c r="BZ219" i="4"/>
  <c r="BP219" i="4"/>
  <c r="BQ219" i="4" s="1"/>
  <c r="BO219" i="4"/>
  <c r="BF219" i="4"/>
  <c r="BG219" i="4" s="1"/>
  <c r="BE219" i="4"/>
  <c r="AV219" i="4"/>
  <c r="AW219" i="4" s="1"/>
  <c r="AU219" i="4"/>
  <c r="AL219" i="4"/>
  <c r="AM219" i="4" s="1"/>
  <c r="AK219" i="4"/>
  <c r="AB219" i="4"/>
  <c r="AC219" i="4" s="1"/>
  <c r="AA219" i="4"/>
  <c r="U219" i="4"/>
  <c r="AE219" i="4" s="1"/>
  <c r="T219" i="4"/>
  <c r="AD219" i="4" s="1"/>
  <c r="AN219" i="4" s="1"/>
  <c r="AX219" i="4" s="1"/>
  <c r="BH219" i="4" s="1"/>
  <c r="BR219" i="4" s="1"/>
  <c r="CD219" i="4" s="1"/>
  <c r="CR219" i="4" s="1"/>
  <c r="DF219" i="4" s="1"/>
  <c r="DT219" i="4" s="1"/>
  <c r="EH219" i="4" s="1"/>
  <c r="R219" i="4"/>
  <c r="S219" i="4" s="1"/>
  <c r="Q219" i="4"/>
  <c r="A219" i="4"/>
  <c r="ER218" i="4"/>
  <c r="EE218" i="4"/>
  <c r="ED218" i="4"/>
  <c r="EF218" i="4" s="1"/>
  <c r="EG218" i="4" s="1"/>
  <c r="DR218" i="4"/>
  <c r="DS218" i="4" s="1"/>
  <c r="DQ218" i="4"/>
  <c r="DP218" i="4"/>
  <c r="DD218" i="4"/>
  <c r="DE218" i="4" s="1"/>
  <c r="DC218" i="4"/>
  <c r="DB218" i="4"/>
  <c r="CP218" i="4"/>
  <c r="CQ218" i="4" s="1"/>
  <c r="CO218" i="4"/>
  <c r="CN218" i="4"/>
  <c r="CF218" i="4"/>
  <c r="CT218" i="4" s="1"/>
  <c r="DH218" i="4" s="1"/>
  <c r="DV218" i="4" s="1"/>
  <c r="EJ218" i="4" s="1"/>
  <c r="CB218" i="4"/>
  <c r="CC218" i="4" s="1"/>
  <c r="CA218" i="4"/>
  <c r="BZ218" i="4"/>
  <c r="BP218" i="4"/>
  <c r="BQ218" i="4" s="1"/>
  <c r="BO218" i="4"/>
  <c r="BF218" i="4"/>
  <c r="BG218" i="4" s="1"/>
  <c r="BE218" i="4"/>
  <c r="AV218" i="4"/>
  <c r="AW218" i="4" s="1"/>
  <c r="AU218" i="4"/>
  <c r="AL218" i="4"/>
  <c r="AM218" i="4" s="1"/>
  <c r="AK218" i="4"/>
  <c r="AB218" i="4"/>
  <c r="AC218" i="4" s="1"/>
  <c r="AA218" i="4"/>
  <c r="U218" i="4"/>
  <c r="AE218" i="4" s="1"/>
  <c r="AO218" i="4" s="1"/>
  <c r="T218" i="4"/>
  <c r="AD218" i="4" s="1"/>
  <c r="AN218" i="4" s="1"/>
  <c r="AX218" i="4" s="1"/>
  <c r="BH218" i="4" s="1"/>
  <c r="BR218" i="4" s="1"/>
  <c r="CD218" i="4" s="1"/>
  <c r="CR218" i="4" s="1"/>
  <c r="DF218" i="4" s="1"/>
  <c r="DT218" i="4" s="1"/>
  <c r="EH218" i="4" s="1"/>
  <c r="R218" i="4"/>
  <c r="S218" i="4" s="1"/>
  <c r="Q218" i="4"/>
  <c r="A218" i="4"/>
  <c r="ER217" i="4"/>
  <c r="EE217" i="4"/>
  <c r="ED217" i="4"/>
  <c r="EF217" i="4" s="1"/>
  <c r="EG217" i="4" s="1"/>
  <c r="DR217" i="4"/>
  <c r="DS217" i="4" s="1"/>
  <c r="DQ217" i="4"/>
  <c r="DP217" i="4"/>
  <c r="DD217" i="4"/>
  <c r="DE217" i="4" s="1"/>
  <c r="DC217" i="4"/>
  <c r="DB217" i="4"/>
  <c r="CP217" i="4"/>
  <c r="CQ217" i="4" s="1"/>
  <c r="CO217" i="4"/>
  <c r="CN217" i="4"/>
  <c r="CF217" i="4"/>
  <c r="CT217" i="4" s="1"/>
  <c r="DH217" i="4" s="1"/>
  <c r="DV217" i="4" s="1"/>
  <c r="EJ217" i="4" s="1"/>
  <c r="CB217" i="4"/>
  <c r="CC217" i="4" s="1"/>
  <c r="CA217" i="4"/>
  <c r="BZ217" i="4"/>
  <c r="BP217" i="4"/>
  <c r="BQ217" i="4" s="1"/>
  <c r="BO217" i="4"/>
  <c r="BF217" i="4"/>
  <c r="BG217" i="4" s="1"/>
  <c r="BE217" i="4"/>
  <c r="AV217" i="4"/>
  <c r="AW217" i="4" s="1"/>
  <c r="AU217" i="4"/>
  <c r="AL217" i="4"/>
  <c r="AM217" i="4" s="1"/>
  <c r="AK217" i="4"/>
  <c r="AB217" i="4"/>
  <c r="AC217" i="4" s="1"/>
  <c r="AA217" i="4"/>
  <c r="U217" i="4"/>
  <c r="T217" i="4"/>
  <c r="AD217" i="4" s="1"/>
  <c r="AN217" i="4" s="1"/>
  <c r="AX217" i="4" s="1"/>
  <c r="BH217" i="4" s="1"/>
  <c r="BR217" i="4" s="1"/>
  <c r="CD217" i="4" s="1"/>
  <c r="CR217" i="4" s="1"/>
  <c r="DF217" i="4" s="1"/>
  <c r="DT217" i="4" s="1"/>
  <c r="EH217" i="4" s="1"/>
  <c r="R217" i="4"/>
  <c r="S217" i="4" s="1"/>
  <c r="Q217" i="4"/>
  <c r="A217" i="4"/>
  <c r="ER216" i="4"/>
  <c r="EE216" i="4"/>
  <c r="ED216" i="4"/>
  <c r="EF216" i="4" s="1"/>
  <c r="EG216" i="4" s="1"/>
  <c r="DR216" i="4"/>
  <c r="DS216" i="4" s="1"/>
  <c r="DQ216" i="4"/>
  <c r="DP216" i="4"/>
  <c r="DD216" i="4"/>
  <c r="DE216" i="4" s="1"/>
  <c r="DC216" i="4"/>
  <c r="DB216" i="4"/>
  <c r="CP216" i="4"/>
  <c r="CQ216" i="4" s="1"/>
  <c r="CO216" i="4"/>
  <c r="CN216" i="4"/>
  <c r="CF216" i="4"/>
  <c r="CT216" i="4" s="1"/>
  <c r="DH216" i="4" s="1"/>
  <c r="DV216" i="4" s="1"/>
  <c r="EJ216" i="4" s="1"/>
  <c r="CB216" i="4"/>
  <c r="CC216" i="4" s="1"/>
  <c r="CA216" i="4"/>
  <c r="BZ216" i="4"/>
  <c r="BP216" i="4"/>
  <c r="BQ216" i="4" s="1"/>
  <c r="BO216" i="4"/>
  <c r="BF216" i="4"/>
  <c r="BG216" i="4" s="1"/>
  <c r="BE216" i="4"/>
  <c r="AV216" i="4"/>
  <c r="AW216" i="4" s="1"/>
  <c r="AU216" i="4"/>
  <c r="AL216" i="4"/>
  <c r="AM216" i="4" s="1"/>
  <c r="AK216" i="4"/>
  <c r="AB216" i="4"/>
  <c r="AC216" i="4" s="1"/>
  <c r="AA216" i="4"/>
  <c r="U216" i="4"/>
  <c r="AE216" i="4" s="1"/>
  <c r="AO216" i="4" s="1"/>
  <c r="T216" i="4"/>
  <c r="R216" i="4"/>
  <c r="S216" i="4" s="1"/>
  <c r="Q216" i="4"/>
  <c r="A216" i="4"/>
  <c r="ER215" i="4"/>
  <c r="EE215" i="4"/>
  <c r="ED215" i="4"/>
  <c r="EF215" i="4" s="1"/>
  <c r="EG215" i="4" s="1"/>
  <c r="DR215" i="4"/>
  <c r="DS215" i="4" s="1"/>
  <c r="DQ215" i="4"/>
  <c r="DP215" i="4"/>
  <c r="DD215" i="4"/>
  <c r="DE215" i="4" s="1"/>
  <c r="DC215" i="4"/>
  <c r="DB215" i="4"/>
  <c r="CP215" i="4"/>
  <c r="CQ215" i="4" s="1"/>
  <c r="CO215" i="4"/>
  <c r="CN215" i="4"/>
  <c r="CF215" i="4"/>
  <c r="CT215" i="4" s="1"/>
  <c r="DH215" i="4" s="1"/>
  <c r="DV215" i="4" s="1"/>
  <c r="EJ215" i="4" s="1"/>
  <c r="CB215" i="4"/>
  <c r="CC215" i="4" s="1"/>
  <c r="CA215" i="4"/>
  <c r="BZ215" i="4"/>
  <c r="BP215" i="4"/>
  <c r="BQ215" i="4" s="1"/>
  <c r="BO215" i="4"/>
  <c r="BF215" i="4"/>
  <c r="BG215" i="4" s="1"/>
  <c r="BE215" i="4"/>
  <c r="AV215" i="4"/>
  <c r="AW215" i="4" s="1"/>
  <c r="AU215" i="4"/>
  <c r="AL215" i="4"/>
  <c r="AM215" i="4" s="1"/>
  <c r="AK215" i="4"/>
  <c r="AB215" i="4"/>
  <c r="AC215" i="4" s="1"/>
  <c r="AA215" i="4"/>
  <c r="U215" i="4"/>
  <c r="AE215" i="4" s="1"/>
  <c r="T215" i="4"/>
  <c r="AD215" i="4" s="1"/>
  <c r="AN215" i="4" s="1"/>
  <c r="AX215" i="4" s="1"/>
  <c r="BH215" i="4" s="1"/>
  <c r="BR215" i="4" s="1"/>
  <c r="CD215" i="4" s="1"/>
  <c r="CR215" i="4" s="1"/>
  <c r="DF215" i="4" s="1"/>
  <c r="DT215" i="4" s="1"/>
  <c r="EH215" i="4" s="1"/>
  <c r="R215" i="4"/>
  <c r="S215" i="4" s="1"/>
  <c r="Q215" i="4"/>
  <c r="A215" i="4"/>
  <c r="ER214" i="4"/>
  <c r="EE214" i="4"/>
  <c r="ED214" i="4"/>
  <c r="EF214" i="4" s="1"/>
  <c r="EG214" i="4" s="1"/>
  <c r="DR214" i="4"/>
  <c r="DS214" i="4" s="1"/>
  <c r="DQ214" i="4"/>
  <c r="DP214" i="4"/>
  <c r="DD214" i="4"/>
  <c r="DE214" i="4" s="1"/>
  <c r="DC214" i="4"/>
  <c r="DB214" i="4"/>
  <c r="CP214" i="4"/>
  <c r="CQ214" i="4" s="1"/>
  <c r="CO214" i="4"/>
  <c r="CN214" i="4"/>
  <c r="CF214" i="4"/>
  <c r="CT214" i="4" s="1"/>
  <c r="DH214" i="4" s="1"/>
  <c r="DV214" i="4" s="1"/>
  <c r="EJ214" i="4" s="1"/>
  <c r="CB214" i="4"/>
  <c r="CC214" i="4" s="1"/>
  <c r="CA214" i="4"/>
  <c r="BZ214" i="4"/>
  <c r="BP214" i="4"/>
  <c r="BQ214" i="4" s="1"/>
  <c r="BO214" i="4"/>
  <c r="BF214" i="4"/>
  <c r="BG214" i="4" s="1"/>
  <c r="BE214" i="4"/>
  <c r="AV214" i="4"/>
  <c r="AW214" i="4" s="1"/>
  <c r="AU214" i="4"/>
  <c r="AL214" i="4"/>
  <c r="AM214" i="4" s="1"/>
  <c r="AK214" i="4"/>
  <c r="AB214" i="4"/>
  <c r="AC214" i="4" s="1"/>
  <c r="AA214" i="4"/>
  <c r="U214" i="4"/>
  <c r="T214" i="4"/>
  <c r="AD214" i="4" s="1"/>
  <c r="R214" i="4"/>
  <c r="Q214" i="4"/>
  <c r="A214" i="4"/>
  <c r="ER213" i="4"/>
  <c r="EE213" i="4"/>
  <c r="ED213" i="4"/>
  <c r="EF213" i="4" s="1"/>
  <c r="EG213" i="4" s="1"/>
  <c r="DR213" i="4"/>
  <c r="DS213" i="4" s="1"/>
  <c r="DQ213" i="4"/>
  <c r="DP213" i="4"/>
  <c r="DD213" i="4"/>
  <c r="DE213" i="4" s="1"/>
  <c r="DC213" i="4"/>
  <c r="DB213" i="4"/>
  <c r="CP213" i="4"/>
  <c r="CQ213" i="4" s="1"/>
  <c r="CO213" i="4"/>
  <c r="CN213" i="4"/>
  <c r="CF213" i="4"/>
  <c r="CT213" i="4" s="1"/>
  <c r="DH213" i="4" s="1"/>
  <c r="DV213" i="4" s="1"/>
  <c r="EJ213" i="4" s="1"/>
  <c r="CB213" i="4"/>
  <c r="CC213" i="4" s="1"/>
  <c r="CA213" i="4"/>
  <c r="BZ213" i="4"/>
  <c r="BP213" i="4"/>
  <c r="BQ213" i="4" s="1"/>
  <c r="BO213" i="4"/>
  <c r="BF213" i="4"/>
  <c r="BG213" i="4" s="1"/>
  <c r="BE213" i="4"/>
  <c r="AV213" i="4"/>
  <c r="AW213" i="4" s="1"/>
  <c r="AU213" i="4"/>
  <c r="AL213" i="4"/>
  <c r="AM213" i="4" s="1"/>
  <c r="AK213" i="4"/>
  <c r="AB213" i="4"/>
  <c r="AC213" i="4" s="1"/>
  <c r="AA213" i="4"/>
  <c r="U213" i="4"/>
  <c r="AE213" i="4" s="1"/>
  <c r="T213" i="4"/>
  <c r="AD213" i="4" s="1"/>
  <c r="AN213" i="4" s="1"/>
  <c r="AX213" i="4" s="1"/>
  <c r="BH213" i="4" s="1"/>
  <c r="BR213" i="4" s="1"/>
  <c r="CD213" i="4" s="1"/>
  <c r="CR213" i="4" s="1"/>
  <c r="DF213" i="4" s="1"/>
  <c r="DT213" i="4" s="1"/>
  <c r="EH213" i="4" s="1"/>
  <c r="R213" i="4"/>
  <c r="S213" i="4" s="1"/>
  <c r="Q213" i="4"/>
  <c r="A213" i="4"/>
  <c r="ER212" i="4"/>
  <c r="EE212" i="4"/>
  <c r="ED212" i="4"/>
  <c r="EF212" i="4" s="1"/>
  <c r="EG212" i="4" s="1"/>
  <c r="DR212" i="4"/>
  <c r="DS212" i="4" s="1"/>
  <c r="DQ212" i="4"/>
  <c r="DP212" i="4"/>
  <c r="DD212" i="4"/>
  <c r="DE212" i="4" s="1"/>
  <c r="DC212" i="4"/>
  <c r="DB212" i="4"/>
  <c r="CP212" i="4"/>
  <c r="CQ212" i="4" s="1"/>
  <c r="CO212" i="4"/>
  <c r="CN212" i="4"/>
  <c r="CF212" i="4"/>
  <c r="CT212" i="4" s="1"/>
  <c r="DH212" i="4" s="1"/>
  <c r="DV212" i="4" s="1"/>
  <c r="EJ212" i="4" s="1"/>
  <c r="CB212" i="4"/>
  <c r="CC212" i="4" s="1"/>
  <c r="CA212" i="4"/>
  <c r="BZ212" i="4"/>
  <c r="BP212" i="4"/>
  <c r="BQ212" i="4" s="1"/>
  <c r="BO212" i="4"/>
  <c r="BF212" i="4"/>
  <c r="BG212" i="4" s="1"/>
  <c r="BE212" i="4"/>
  <c r="AV212" i="4"/>
  <c r="AW212" i="4" s="1"/>
  <c r="AU212" i="4"/>
  <c r="AL212" i="4"/>
  <c r="AM212" i="4" s="1"/>
  <c r="AK212" i="4"/>
  <c r="AB212" i="4"/>
  <c r="AC212" i="4" s="1"/>
  <c r="AA212" i="4"/>
  <c r="U212" i="4"/>
  <c r="T212" i="4"/>
  <c r="R212" i="4"/>
  <c r="S212" i="4" s="1"/>
  <c r="Q212" i="4"/>
  <c r="A212" i="4"/>
  <c r="ER211" i="4"/>
  <c r="EE211" i="4"/>
  <c r="ED211" i="4"/>
  <c r="EF211" i="4" s="1"/>
  <c r="EG211" i="4" s="1"/>
  <c r="DR211" i="4"/>
  <c r="DS211" i="4" s="1"/>
  <c r="DQ211" i="4"/>
  <c r="DP211" i="4"/>
  <c r="DD211" i="4"/>
  <c r="DE211" i="4" s="1"/>
  <c r="DC211" i="4"/>
  <c r="DB211" i="4"/>
  <c r="CP211" i="4"/>
  <c r="CQ211" i="4" s="1"/>
  <c r="CO211" i="4"/>
  <c r="CN211" i="4"/>
  <c r="CF211" i="4"/>
  <c r="CT211" i="4" s="1"/>
  <c r="DH211" i="4" s="1"/>
  <c r="DV211" i="4" s="1"/>
  <c r="EJ211" i="4" s="1"/>
  <c r="CB211" i="4"/>
  <c r="CC211" i="4" s="1"/>
  <c r="CA211" i="4"/>
  <c r="BZ211" i="4"/>
  <c r="BP211" i="4"/>
  <c r="BQ211" i="4" s="1"/>
  <c r="BO211" i="4"/>
  <c r="BF211" i="4"/>
  <c r="BG211" i="4" s="1"/>
  <c r="BE211" i="4"/>
  <c r="AV211" i="4"/>
  <c r="AW211" i="4" s="1"/>
  <c r="AU211" i="4"/>
  <c r="AL211" i="4"/>
  <c r="AM211" i="4" s="1"/>
  <c r="AK211" i="4"/>
  <c r="AB211" i="4"/>
  <c r="AC211" i="4" s="1"/>
  <c r="AA211" i="4"/>
  <c r="U211" i="4"/>
  <c r="T211" i="4"/>
  <c r="AD211" i="4" s="1"/>
  <c r="AN211" i="4" s="1"/>
  <c r="R211" i="4"/>
  <c r="S211" i="4" s="1"/>
  <c r="Q211" i="4"/>
  <c r="A211" i="4"/>
  <c r="ER210" i="4"/>
  <c r="EE210" i="4"/>
  <c r="ED210" i="4"/>
  <c r="EF210" i="4" s="1"/>
  <c r="EG210" i="4" s="1"/>
  <c r="DR210" i="4"/>
  <c r="DS210" i="4" s="1"/>
  <c r="DQ210" i="4"/>
  <c r="DP210" i="4"/>
  <c r="DD210" i="4"/>
  <c r="DE210" i="4" s="1"/>
  <c r="DC210" i="4"/>
  <c r="DB210" i="4"/>
  <c r="CP210" i="4"/>
  <c r="CQ210" i="4" s="1"/>
  <c r="CO210" i="4"/>
  <c r="CN210" i="4"/>
  <c r="CF210" i="4"/>
  <c r="CT210" i="4" s="1"/>
  <c r="DH210" i="4" s="1"/>
  <c r="DV210" i="4" s="1"/>
  <c r="EJ210" i="4" s="1"/>
  <c r="CB210" i="4"/>
  <c r="CC210" i="4" s="1"/>
  <c r="CA210" i="4"/>
  <c r="BZ210" i="4"/>
  <c r="BP210" i="4"/>
  <c r="BQ210" i="4" s="1"/>
  <c r="BO210" i="4"/>
  <c r="BF210" i="4"/>
  <c r="BG210" i="4" s="1"/>
  <c r="BE210" i="4"/>
  <c r="AV210" i="4"/>
  <c r="AW210" i="4" s="1"/>
  <c r="AU210" i="4"/>
  <c r="AL210" i="4"/>
  <c r="AM210" i="4" s="1"/>
  <c r="AK210" i="4"/>
  <c r="AB210" i="4"/>
  <c r="AC210" i="4" s="1"/>
  <c r="AA210" i="4"/>
  <c r="U210" i="4"/>
  <c r="AE210" i="4" s="1"/>
  <c r="AO210" i="4" s="1"/>
  <c r="AY210" i="4" s="1"/>
  <c r="T210" i="4"/>
  <c r="AD210" i="4" s="1"/>
  <c r="AN210" i="4" s="1"/>
  <c r="AX210" i="4" s="1"/>
  <c r="BH210" i="4" s="1"/>
  <c r="BR210" i="4" s="1"/>
  <c r="CD210" i="4" s="1"/>
  <c r="CR210" i="4" s="1"/>
  <c r="DF210" i="4" s="1"/>
  <c r="DT210" i="4" s="1"/>
  <c r="EH210" i="4" s="1"/>
  <c r="R210" i="4"/>
  <c r="S210" i="4" s="1"/>
  <c r="Q210" i="4"/>
  <c r="A210" i="4"/>
  <c r="ER209" i="4"/>
  <c r="EE209" i="4"/>
  <c r="ED209" i="4"/>
  <c r="EF209" i="4" s="1"/>
  <c r="EG209" i="4" s="1"/>
  <c r="DR209" i="4"/>
  <c r="DS209" i="4" s="1"/>
  <c r="DQ209" i="4"/>
  <c r="DP209" i="4"/>
  <c r="DD209" i="4"/>
  <c r="DE209" i="4" s="1"/>
  <c r="DC209" i="4"/>
  <c r="DB209" i="4"/>
  <c r="CP209" i="4"/>
  <c r="CQ209" i="4" s="1"/>
  <c r="CO209" i="4"/>
  <c r="CN209" i="4"/>
  <c r="CF209" i="4"/>
  <c r="CT209" i="4" s="1"/>
  <c r="DH209" i="4" s="1"/>
  <c r="DV209" i="4" s="1"/>
  <c r="EJ209" i="4" s="1"/>
  <c r="CB209" i="4"/>
  <c r="CC209" i="4" s="1"/>
  <c r="CA209" i="4"/>
  <c r="BZ209" i="4"/>
  <c r="BP209" i="4"/>
  <c r="BQ209" i="4" s="1"/>
  <c r="BO209" i="4"/>
  <c r="BF209" i="4"/>
  <c r="BG209" i="4" s="1"/>
  <c r="BE209" i="4"/>
  <c r="AV209" i="4"/>
  <c r="AW209" i="4" s="1"/>
  <c r="AU209" i="4"/>
  <c r="AL209" i="4"/>
  <c r="AM209" i="4" s="1"/>
  <c r="AK209" i="4"/>
  <c r="AB209" i="4"/>
  <c r="AC209" i="4" s="1"/>
  <c r="AA209" i="4"/>
  <c r="U209" i="4"/>
  <c r="T209" i="4"/>
  <c r="AD209" i="4" s="1"/>
  <c r="AN209" i="4" s="1"/>
  <c r="AX209" i="4" s="1"/>
  <c r="BH209" i="4" s="1"/>
  <c r="BR209" i="4" s="1"/>
  <c r="CD209" i="4" s="1"/>
  <c r="CR209" i="4" s="1"/>
  <c r="DF209" i="4" s="1"/>
  <c r="DT209" i="4" s="1"/>
  <c r="EH209" i="4" s="1"/>
  <c r="R209" i="4"/>
  <c r="S209" i="4" s="1"/>
  <c r="Q209" i="4"/>
  <c r="A209" i="4"/>
  <c r="ER208" i="4"/>
  <c r="EE208" i="4"/>
  <c r="ED208" i="4"/>
  <c r="EF208" i="4" s="1"/>
  <c r="EG208" i="4" s="1"/>
  <c r="DR208" i="4"/>
  <c r="DS208" i="4" s="1"/>
  <c r="DQ208" i="4"/>
  <c r="DP208" i="4"/>
  <c r="DD208" i="4"/>
  <c r="DE208" i="4" s="1"/>
  <c r="DC208" i="4"/>
  <c r="DB208" i="4"/>
  <c r="CP208" i="4"/>
  <c r="CQ208" i="4" s="1"/>
  <c r="CO208" i="4"/>
  <c r="CN208" i="4"/>
  <c r="CF208" i="4"/>
  <c r="CT208" i="4" s="1"/>
  <c r="DH208" i="4" s="1"/>
  <c r="DV208" i="4" s="1"/>
  <c r="EJ208" i="4" s="1"/>
  <c r="CB208" i="4"/>
  <c r="CC208" i="4" s="1"/>
  <c r="CA208" i="4"/>
  <c r="BZ208" i="4"/>
  <c r="BP208" i="4"/>
  <c r="BQ208" i="4" s="1"/>
  <c r="BO208" i="4"/>
  <c r="BF208" i="4"/>
  <c r="BG208" i="4" s="1"/>
  <c r="BE208" i="4"/>
  <c r="AV208" i="4"/>
  <c r="AW208" i="4" s="1"/>
  <c r="AU208" i="4"/>
  <c r="AL208" i="4"/>
  <c r="AM208" i="4" s="1"/>
  <c r="AK208" i="4"/>
  <c r="AB208" i="4"/>
  <c r="AC208" i="4" s="1"/>
  <c r="AA208" i="4"/>
  <c r="U208" i="4"/>
  <c r="AE208" i="4" s="1"/>
  <c r="T208" i="4"/>
  <c r="AD208" i="4" s="1"/>
  <c r="AN208" i="4" s="1"/>
  <c r="AX208" i="4" s="1"/>
  <c r="BH208" i="4" s="1"/>
  <c r="BR208" i="4" s="1"/>
  <c r="CD208" i="4" s="1"/>
  <c r="CR208" i="4" s="1"/>
  <c r="DF208" i="4" s="1"/>
  <c r="DT208" i="4" s="1"/>
  <c r="EH208" i="4" s="1"/>
  <c r="R208" i="4"/>
  <c r="S208" i="4" s="1"/>
  <c r="Q208" i="4"/>
  <c r="A208" i="4"/>
  <c r="ER207" i="4"/>
  <c r="EE207" i="4"/>
  <c r="ED207" i="4"/>
  <c r="EF207" i="4" s="1"/>
  <c r="EG207" i="4" s="1"/>
  <c r="DR207" i="4"/>
  <c r="DS207" i="4" s="1"/>
  <c r="DQ207" i="4"/>
  <c r="DP207" i="4"/>
  <c r="DD207" i="4"/>
  <c r="DE207" i="4" s="1"/>
  <c r="DC207" i="4"/>
  <c r="DB207" i="4"/>
  <c r="CP207" i="4"/>
  <c r="CQ207" i="4" s="1"/>
  <c r="CO207" i="4"/>
  <c r="CN207" i="4"/>
  <c r="CF207" i="4"/>
  <c r="CT207" i="4" s="1"/>
  <c r="DH207" i="4" s="1"/>
  <c r="DV207" i="4" s="1"/>
  <c r="EJ207" i="4" s="1"/>
  <c r="CB207" i="4"/>
  <c r="CC207" i="4" s="1"/>
  <c r="CA207" i="4"/>
  <c r="BZ207" i="4"/>
  <c r="BP207" i="4"/>
  <c r="BQ207" i="4" s="1"/>
  <c r="BO207" i="4"/>
  <c r="BF207" i="4"/>
  <c r="BG207" i="4" s="1"/>
  <c r="BE207" i="4"/>
  <c r="AV207" i="4"/>
  <c r="AW207" i="4" s="1"/>
  <c r="AU207" i="4"/>
  <c r="AL207" i="4"/>
  <c r="AM207" i="4" s="1"/>
  <c r="AK207" i="4"/>
  <c r="AB207" i="4"/>
  <c r="AC207" i="4" s="1"/>
  <c r="AA207" i="4"/>
  <c r="U207" i="4"/>
  <c r="AE207" i="4" s="1"/>
  <c r="AO207" i="4" s="1"/>
  <c r="AY207" i="4" s="1"/>
  <c r="BI207" i="4" s="1"/>
  <c r="T207" i="4"/>
  <c r="R207" i="4"/>
  <c r="S207" i="4" s="1"/>
  <c r="Q207" i="4"/>
  <c r="A207" i="4"/>
  <c r="ER206" i="4"/>
  <c r="EE206" i="4"/>
  <c r="ED206" i="4"/>
  <c r="EF206" i="4" s="1"/>
  <c r="EG206" i="4" s="1"/>
  <c r="DR206" i="4"/>
  <c r="DS206" i="4" s="1"/>
  <c r="DQ206" i="4"/>
  <c r="DP206" i="4"/>
  <c r="DD206" i="4"/>
  <c r="DE206" i="4" s="1"/>
  <c r="DC206" i="4"/>
  <c r="DB206" i="4"/>
  <c r="CP206" i="4"/>
  <c r="CQ206" i="4" s="1"/>
  <c r="CO206" i="4"/>
  <c r="CN206" i="4"/>
  <c r="CF206" i="4"/>
  <c r="CT206" i="4" s="1"/>
  <c r="DH206" i="4" s="1"/>
  <c r="DV206" i="4" s="1"/>
  <c r="EJ206" i="4" s="1"/>
  <c r="CB206" i="4"/>
  <c r="CC206" i="4" s="1"/>
  <c r="CA206" i="4"/>
  <c r="BZ206" i="4"/>
  <c r="BP206" i="4"/>
  <c r="BQ206" i="4" s="1"/>
  <c r="BO206" i="4"/>
  <c r="BF206" i="4"/>
  <c r="BG206" i="4" s="1"/>
  <c r="BE206" i="4"/>
  <c r="AV206" i="4"/>
  <c r="AW206" i="4" s="1"/>
  <c r="AU206" i="4"/>
  <c r="AL206" i="4"/>
  <c r="AM206" i="4" s="1"/>
  <c r="AK206" i="4"/>
  <c r="AB206" i="4"/>
  <c r="AC206" i="4" s="1"/>
  <c r="AA206" i="4"/>
  <c r="U206" i="4"/>
  <c r="T206" i="4"/>
  <c r="AD206" i="4" s="1"/>
  <c r="AN206" i="4" s="1"/>
  <c r="AX206" i="4" s="1"/>
  <c r="BH206" i="4" s="1"/>
  <c r="BR206" i="4" s="1"/>
  <c r="CD206" i="4" s="1"/>
  <c r="CR206" i="4" s="1"/>
  <c r="DF206" i="4" s="1"/>
  <c r="DT206" i="4" s="1"/>
  <c r="EH206" i="4" s="1"/>
  <c r="R206" i="4"/>
  <c r="S206" i="4" s="1"/>
  <c r="Q206" i="4"/>
  <c r="A206" i="4"/>
  <c r="ER205" i="4"/>
  <c r="EE205" i="4"/>
  <c r="ED205" i="4"/>
  <c r="EF205" i="4" s="1"/>
  <c r="EG205" i="4" s="1"/>
  <c r="DR205" i="4"/>
  <c r="DS205" i="4" s="1"/>
  <c r="DQ205" i="4"/>
  <c r="DP205" i="4"/>
  <c r="DD205" i="4"/>
  <c r="DE205" i="4" s="1"/>
  <c r="DC205" i="4"/>
  <c r="DB205" i="4"/>
  <c r="CP205" i="4"/>
  <c r="CQ205" i="4" s="1"/>
  <c r="CO205" i="4"/>
  <c r="CN205" i="4"/>
  <c r="CF205" i="4"/>
  <c r="CT205" i="4" s="1"/>
  <c r="DH205" i="4" s="1"/>
  <c r="DV205" i="4" s="1"/>
  <c r="EJ205" i="4" s="1"/>
  <c r="CB205" i="4"/>
  <c r="CC205" i="4" s="1"/>
  <c r="CA205" i="4"/>
  <c r="BZ205" i="4"/>
  <c r="BP205" i="4"/>
  <c r="BQ205" i="4" s="1"/>
  <c r="BO205" i="4"/>
  <c r="BF205" i="4"/>
  <c r="BG205" i="4" s="1"/>
  <c r="BE205" i="4"/>
  <c r="AV205" i="4"/>
  <c r="AW205" i="4" s="1"/>
  <c r="AU205" i="4"/>
  <c r="AL205" i="4"/>
  <c r="AM205" i="4" s="1"/>
  <c r="AK205" i="4"/>
  <c r="AB205" i="4"/>
  <c r="AC205" i="4" s="1"/>
  <c r="AA205" i="4"/>
  <c r="U205" i="4"/>
  <c r="AE205" i="4" s="1"/>
  <c r="T205" i="4"/>
  <c r="R205" i="4"/>
  <c r="S205" i="4" s="1"/>
  <c r="Q205" i="4"/>
  <c r="A205" i="4"/>
  <c r="ER204" i="4"/>
  <c r="EE204" i="4"/>
  <c r="ED204" i="4"/>
  <c r="EF204" i="4" s="1"/>
  <c r="EG204" i="4" s="1"/>
  <c r="DR204" i="4"/>
  <c r="DS204" i="4" s="1"/>
  <c r="DQ204" i="4"/>
  <c r="DP204" i="4"/>
  <c r="DD204" i="4"/>
  <c r="DE204" i="4" s="1"/>
  <c r="DC204" i="4"/>
  <c r="DB204" i="4"/>
  <c r="CP204" i="4"/>
  <c r="CQ204" i="4" s="1"/>
  <c r="CO204" i="4"/>
  <c r="CN204" i="4"/>
  <c r="CF204" i="4"/>
  <c r="CT204" i="4" s="1"/>
  <c r="DH204" i="4" s="1"/>
  <c r="DV204" i="4" s="1"/>
  <c r="EJ204" i="4" s="1"/>
  <c r="CB204" i="4"/>
  <c r="CC204" i="4" s="1"/>
  <c r="CA204" i="4"/>
  <c r="BZ204" i="4"/>
  <c r="BP204" i="4"/>
  <c r="BQ204" i="4" s="1"/>
  <c r="BO204" i="4"/>
  <c r="BF204" i="4"/>
  <c r="BG204" i="4" s="1"/>
  <c r="BE204" i="4"/>
  <c r="AV204" i="4"/>
  <c r="AW204" i="4" s="1"/>
  <c r="AU204" i="4"/>
  <c r="AL204" i="4"/>
  <c r="AM204" i="4" s="1"/>
  <c r="AK204" i="4"/>
  <c r="AB204" i="4"/>
  <c r="AC204" i="4" s="1"/>
  <c r="AA204" i="4"/>
  <c r="U204" i="4"/>
  <c r="AE204" i="4" s="1"/>
  <c r="T204" i="4"/>
  <c r="AD204" i="4" s="1"/>
  <c r="AN204" i="4" s="1"/>
  <c r="AX204" i="4" s="1"/>
  <c r="BH204" i="4" s="1"/>
  <c r="BR204" i="4" s="1"/>
  <c r="CD204" i="4" s="1"/>
  <c r="CR204" i="4" s="1"/>
  <c r="DF204" i="4" s="1"/>
  <c r="DT204" i="4" s="1"/>
  <c r="EH204" i="4" s="1"/>
  <c r="R204" i="4"/>
  <c r="S204" i="4" s="1"/>
  <c r="Q204" i="4"/>
  <c r="A204" i="4"/>
  <c r="ER203" i="4"/>
  <c r="EE203" i="4"/>
  <c r="ED203" i="4"/>
  <c r="EF203" i="4" s="1"/>
  <c r="EG203" i="4" s="1"/>
  <c r="DR203" i="4"/>
  <c r="DS203" i="4" s="1"/>
  <c r="DQ203" i="4"/>
  <c r="DP203" i="4"/>
  <c r="DD203" i="4"/>
  <c r="DE203" i="4" s="1"/>
  <c r="DC203" i="4"/>
  <c r="DB203" i="4"/>
  <c r="CP203" i="4"/>
  <c r="CQ203" i="4" s="1"/>
  <c r="CO203" i="4"/>
  <c r="CN203" i="4"/>
  <c r="CF203" i="4"/>
  <c r="CT203" i="4" s="1"/>
  <c r="DH203" i="4" s="1"/>
  <c r="DV203" i="4" s="1"/>
  <c r="EJ203" i="4" s="1"/>
  <c r="CB203" i="4"/>
  <c r="CC203" i="4" s="1"/>
  <c r="CA203" i="4"/>
  <c r="BZ203" i="4"/>
  <c r="BP203" i="4"/>
  <c r="BQ203" i="4" s="1"/>
  <c r="BO203" i="4"/>
  <c r="BF203" i="4"/>
  <c r="BG203" i="4" s="1"/>
  <c r="BE203" i="4"/>
  <c r="AV203" i="4"/>
  <c r="AW203" i="4" s="1"/>
  <c r="AU203" i="4"/>
  <c r="AL203" i="4"/>
  <c r="AM203" i="4" s="1"/>
  <c r="AK203" i="4"/>
  <c r="AB203" i="4"/>
  <c r="AC203" i="4" s="1"/>
  <c r="AA203" i="4"/>
  <c r="U203" i="4"/>
  <c r="AE203" i="4" s="1"/>
  <c r="T203" i="4"/>
  <c r="AD203" i="4" s="1"/>
  <c r="AN203" i="4" s="1"/>
  <c r="AX203" i="4" s="1"/>
  <c r="BH203" i="4" s="1"/>
  <c r="BR203" i="4" s="1"/>
  <c r="CD203" i="4" s="1"/>
  <c r="CR203" i="4" s="1"/>
  <c r="DF203" i="4" s="1"/>
  <c r="DT203" i="4" s="1"/>
  <c r="EH203" i="4" s="1"/>
  <c r="R203" i="4"/>
  <c r="S203" i="4" s="1"/>
  <c r="Q203" i="4"/>
  <c r="A203" i="4"/>
  <c r="ER202" i="4"/>
  <c r="EE202" i="4"/>
  <c r="ED202" i="4"/>
  <c r="EF202" i="4" s="1"/>
  <c r="EG202" i="4" s="1"/>
  <c r="DR202" i="4"/>
  <c r="DS202" i="4" s="1"/>
  <c r="DQ202" i="4"/>
  <c r="DP202" i="4"/>
  <c r="DD202" i="4"/>
  <c r="DE202" i="4" s="1"/>
  <c r="DC202" i="4"/>
  <c r="DB202" i="4"/>
  <c r="CP202" i="4"/>
  <c r="CQ202" i="4" s="1"/>
  <c r="CO202" i="4"/>
  <c r="CN202" i="4"/>
  <c r="CF202" i="4"/>
  <c r="CT202" i="4" s="1"/>
  <c r="DH202" i="4" s="1"/>
  <c r="DV202" i="4" s="1"/>
  <c r="EJ202" i="4" s="1"/>
  <c r="CB202" i="4"/>
  <c r="CC202" i="4" s="1"/>
  <c r="CA202" i="4"/>
  <c r="BZ202" i="4"/>
  <c r="BP202" i="4"/>
  <c r="BQ202" i="4" s="1"/>
  <c r="BO202" i="4"/>
  <c r="BF202" i="4"/>
  <c r="BG202" i="4" s="1"/>
  <c r="BE202" i="4"/>
  <c r="AV202" i="4"/>
  <c r="AW202" i="4" s="1"/>
  <c r="AU202" i="4"/>
  <c r="AL202" i="4"/>
  <c r="AM202" i="4" s="1"/>
  <c r="AK202" i="4"/>
  <c r="AB202" i="4"/>
  <c r="AC202" i="4" s="1"/>
  <c r="AA202" i="4"/>
  <c r="U202" i="4"/>
  <c r="AE202" i="4" s="1"/>
  <c r="AO202" i="4" s="1"/>
  <c r="T202" i="4"/>
  <c r="AD202" i="4" s="1"/>
  <c r="AN202" i="4" s="1"/>
  <c r="AX202" i="4" s="1"/>
  <c r="BH202" i="4" s="1"/>
  <c r="BR202" i="4" s="1"/>
  <c r="CD202" i="4" s="1"/>
  <c r="CR202" i="4" s="1"/>
  <c r="DF202" i="4" s="1"/>
  <c r="DT202" i="4" s="1"/>
  <c r="EH202" i="4" s="1"/>
  <c r="R202" i="4"/>
  <c r="S202" i="4" s="1"/>
  <c r="Q202" i="4"/>
  <c r="A202" i="4"/>
  <c r="ER201" i="4"/>
  <c r="EE201" i="4"/>
  <c r="ED201" i="4"/>
  <c r="EF201" i="4" s="1"/>
  <c r="EG201" i="4" s="1"/>
  <c r="DR201" i="4"/>
  <c r="DS201" i="4" s="1"/>
  <c r="DQ201" i="4"/>
  <c r="DP201" i="4"/>
  <c r="DD201" i="4"/>
  <c r="DE201" i="4" s="1"/>
  <c r="DC201" i="4"/>
  <c r="DB201" i="4"/>
  <c r="CP201" i="4"/>
  <c r="CQ201" i="4" s="1"/>
  <c r="CO201" i="4"/>
  <c r="CN201" i="4"/>
  <c r="CF201" i="4"/>
  <c r="CT201" i="4" s="1"/>
  <c r="DH201" i="4" s="1"/>
  <c r="DV201" i="4" s="1"/>
  <c r="EJ201" i="4" s="1"/>
  <c r="CB201" i="4"/>
  <c r="CC201" i="4" s="1"/>
  <c r="CA201" i="4"/>
  <c r="BZ201" i="4"/>
  <c r="BP201" i="4"/>
  <c r="BQ201" i="4" s="1"/>
  <c r="BO201" i="4"/>
  <c r="BF201" i="4"/>
  <c r="BG201" i="4" s="1"/>
  <c r="BE201" i="4"/>
  <c r="AV201" i="4"/>
  <c r="AW201" i="4" s="1"/>
  <c r="AU201" i="4"/>
  <c r="AL201" i="4"/>
  <c r="AM201" i="4" s="1"/>
  <c r="AK201" i="4"/>
  <c r="AB201" i="4"/>
  <c r="AC201" i="4" s="1"/>
  <c r="AA201" i="4"/>
  <c r="U201" i="4"/>
  <c r="AE201" i="4" s="1"/>
  <c r="T201" i="4"/>
  <c r="R201" i="4"/>
  <c r="S201" i="4" s="1"/>
  <c r="Q201" i="4"/>
  <c r="A201" i="4"/>
  <c r="ER200" i="4"/>
  <c r="EE200" i="4"/>
  <c r="ED200" i="4"/>
  <c r="EF200" i="4" s="1"/>
  <c r="EG200" i="4" s="1"/>
  <c r="DR200" i="4"/>
  <c r="DS200" i="4" s="1"/>
  <c r="DQ200" i="4"/>
  <c r="DP200" i="4"/>
  <c r="DD200" i="4"/>
  <c r="DE200" i="4" s="1"/>
  <c r="DC200" i="4"/>
  <c r="DB200" i="4"/>
  <c r="CP200" i="4"/>
  <c r="CQ200" i="4" s="1"/>
  <c r="CO200" i="4"/>
  <c r="CN200" i="4"/>
  <c r="CF200" i="4"/>
  <c r="CT200" i="4" s="1"/>
  <c r="DH200" i="4" s="1"/>
  <c r="DV200" i="4" s="1"/>
  <c r="EJ200" i="4" s="1"/>
  <c r="CB200" i="4"/>
  <c r="CC200" i="4" s="1"/>
  <c r="CA200" i="4"/>
  <c r="BZ200" i="4"/>
  <c r="BP200" i="4"/>
  <c r="BQ200" i="4" s="1"/>
  <c r="BO200" i="4"/>
  <c r="BF200" i="4"/>
  <c r="BG200" i="4" s="1"/>
  <c r="BE200" i="4"/>
  <c r="AV200" i="4"/>
  <c r="AW200" i="4" s="1"/>
  <c r="AU200" i="4"/>
  <c r="AL200" i="4"/>
  <c r="AM200" i="4" s="1"/>
  <c r="AK200" i="4"/>
  <c r="AB200" i="4"/>
  <c r="AC200" i="4" s="1"/>
  <c r="AA200" i="4"/>
  <c r="U200" i="4"/>
  <c r="AE200" i="4" s="1"/>
  <c r="AO200" i="4" s="1"/>
  <c r="T200" i="4"/>
  <c r="AD200" i="4" s="1"/>
  <c r="AN200" i="4" s="1"/>
  <c r="AX200" i="4" s="1"/>
  <c r="BH200" i="4" s="1"/>
  <c r="BR200" i="4" s="1"/>
  <c r="CD200" i="4" s="1"/>
  <c r="CR200" i="4" s="1"/>
  <c r="DF200" i="4" s="1"/>
  <c r="DT200" i="4" s="1"/>
  <c r="EH200" i="4" s="1"/>
  <c r="R200" i="4"/>
  <c r="S200" i="4" s="1"/>
  <c r="Q200" i="4"/>
  <c r="A200" i="4"/>
  <c r="ER199" i="4"/>
  <c r="EE199" i="4"/>
  <c r="ED199" i="4"/>
  <c r="EF199" i="4" s="1"/>
  <c r="EG199" i="4" s="1"/>
  <c r="DR199" i="4"/>
  <c r="DS199" i="4" s="1"/>
  <c r="DQ199" i="4"/>
  <c r="DP199" i="4"/>
  <c r="DD199" i="4"/>
  <c r="DE199" i="4" s="1"/>
  <c r="DC199" i="4"/>
  <c r="DB199" i="4"/>
  <c r="CP199" i="4"/>
  <c r="CQ199" i="4" s="1"/>
  <c r="CO199" i="4"/>
  <c r="CN199" i="4"/>
  <c r="CF199" i="4"/>
  <c r="CT199" i="4" s="1"/>
  <c r="DH199" i="4" s="1"/>
  <c r="DV199" i="4" s="1"/>
  <c r="EJ199" i="4" s="1"/>
  <c r="CB199" i="4"/>
  <c r="CC199" i="4" s="1"/>
  <c r="CA199" i="4"/>
  <c r="BZ199" i="4"/>
  <c r="BP199" i="4"/>
  <c r="BQ199" i="4" s="1"/>
  <c r="BO199" i="4"/>
  <c r="BF199" i="4"/>
  <c r="BG199" i="4" s="1"/>
  <c r="BE199" i="4"/>
  <c r="AV199" i="4"/>
  <c r="AW199" i="4" s="1"/>
  <c r="AU199" i="4"/>
  <c r="AL199" i="4"/>
  <c r="AM199" i="4" s="1"/>
  <c r="AK199" i="4"/>
  <c r="AB199" i="4"/>
  <c r="AC199" i="4" s="1"/>
  <c r="AA199" i="4"/>
  <c r="U199" i="4"/>
  <c r="AE199" i="4" s="1"/>
  <c r="T199" i="4"/>
  <c r="R199" i="4"/>
  <c r="S199" i="4" s="1"/>
  <c r="Q199" i="4"/>
  <c r="A199" i="4"/>
  <c r="ER198" i="4"/>
  <c r="EE198" i="4"/>
  <c r="ED198" i="4"/>
  <c r="EF198" i="4" s="1"/>
  <c r="EG198" i="4" s="1"/>
  <c r="DR198" i="4"/>
  <c r="DS198" i="4" s="1"/>
  <c r="DQ198" i="4"/>
  <c r="DP198" i="4"/>
  <c r="DD198" i="4"/>
  <c r="DE198" i="4" s="1"/>
  <c r="DC198" i="4"/>
  <c r="DB198" i="4"/>
  <c r="CP198" i="4"/>
  <c r="CQ198" i="4" s="1"/>
  <c r="CO198" i="4"/>
  <c r="CN198" i="4"/>
  <c r="CF198" i="4"/>
  <c r="CT198" i="4" s="1"/>
  <c r="DH198" i="4" s="1"/>
  <c r="DV198" i="4" s="1"/>
  <c r="EJ198" i="4" s="1"/>
  <c r="CB198" i="4"/>
  <c r="CC198" i="4" s="1"/>
  <c r="CA198" i="4"/>
  <c r="BZ198" i="4"/>
  <c r="BP198" i="4"/>
  <c r="BQ198" i="4" s="1"/>
  <c r="BO198" i="4"/>
  <c r="BF198" i="4"/>
  <c r="BG198" i="4" s="1"/>
  <c r="BE198" i="4"/>
  <c r="AV198" i="4"/>
  <c r="AW198" i="4" s="1"/>
  <c r="AU198" i="4"/>
  <c r="AL198" i="4"/>
  <c r="AM198" i="4" s="1"/>
  <c r="AK198" i="4"/>
  <c r="AB198" i="4"/>
  <c r="AC198" i="4" s="1"/>
  <c r="AA198" i="4"/>
  <c r="U198" i="4"/>
  <c r="T198" i="4"/>
  <c r="AD198" i="4" s="1"/>
  <c r="AN198" i="4" s="1"/>
  <c r="AX198" i="4" s="1"/>
  <c r="BH198" i="4" s="1"/>
  <c r="BR198" i="4" s="1"/>
  <c r="CD198" i="4" s="1"/>
  <c r="CR198" i="4" s="1"/>
  <c r="DF198" i="4" s="1"/>
  <c r="DT198" i="4" s="1"/>
  <c r="EH198" i="4" s="1"/>
  <c r="R198" i="4"/>
  <c r="S198" i="4" s="1"/>
  <c r="Q198" i="4"/>
  <c r="A198" i="4"/>
  <c r="ER197" i="4"/>
  <c r="EE197" i="4"/>
  <c r="ED197" i="4"/>
  <c r="EF197" i="4" s="1"/>
  <c r="EG197" i="4" s="1"/>
  <c r="DR197" i="4"/>
  <c r="DS197" i="4" s="1"/>
  <c r="DQ197" i="4"/>
  <c r="DP197" i="4"/>
  <c r="DD197" i="4"/>
  <c r="DE197" i="4" s="1"/>
  <c r="DC197" i="4"/>
  <c r="DB197" i="4"/>
  <c r="CP197" i="4"/>
  <c r="CQ197" i="4" s="1"/>
  <c r="CO197" i="4"/>
  <c r="CN197" i="4"/>
  <c r="CF197" i="4"/>
  <c r="CT197" i="4" s="1"/>
  <c r="DH197" i="4" s="1"/>
  <c r="DV197" i="4" s="1"/>
  <c r="EJ197" i="4" s="1"/>
  <c r="CB197" i="4"/>
  <c r="CC197" i="4" s="1"/>
  <c r="CA197" i="4"/>
  <c r="BZ197" i="4"/>
  <c r="BP197" i="4"/>
  <c r="BQ197" i="4" s="1"/>
  <c r="BO197" i="4"/>
  <c r="BF197" i="4"/>
  <c r="BG197" i="4" s="1"/>
  <c r="BE197" i="4"/>
  <c r="AV197" i="4"/>
  <c r="AW197" i="4" s="1"/>
  <c r="AU197" i="4"/>
  <c r="AL197" i="4"/>
  <c r="AM197" i="4" s="1"/>
  <c r="AK197" i="4"/>
  <c r="AB197" i="4"/>
  <c r="AC197" i="4" s="1"/>
  <c r="AA197" i="4"/>
  <c r="U197" i="4"/>
  <c r="AE197" i="4" s="1"/>
  <c r="AO197" i="4" s="1"/>
  <c r="T197" i="4"/>
  <c r="R197" i="4"/>
  <c r="S197" i="4" s="1"/>
  <c r="Q197" i="4"/>
  <c r="A197" i="4"/>
  <c r="ER196" i="4"/>
  <c r="EE196" i="4"/>
  <c r="ED196" i="4"/>
  <c r="EF196" i="4" s="1"/>
  <c r="EG196" i="4" s="1"/>
  <c r="DR196" i="4"/>
  <c r="DS196" i="4" s="1"/>
  <c r="DQ196" i="4"/>
  <c r="DP196" i="4"/>
  <c r="DD196" i="4"/>
  <c r="DE196" i="4" s="1"/>
  <c r="DC196" i="4"/>
  <c r="DB196" i="4"/>
  <c r="CP196" i="4"/>
  <c r="CQ196" i="4" s="1"/>
  <c r="CO196" i="4"/>
  <c r="CN196" i="4"/>
  <c r="CF196" i="4"/>
  <c r="CT196" i="4" s="1"/>
  <c r="DH196" i="4" s="1"/>
  <c r="DV196" i="4" s="1"/>
  <c r="EJ196" i="4" s="1"/>
  <c r="CB196" i="4"/>
  <c r="CC196" i="4" s="1"/>
  <c r="CA196" i="4"/>
  <c r="BZ196" i="4"/>
  <c r="BP196" i="4"/>
  <c r="BQ196" i="4" s="1"/>
  <c r="BO196" i="4"/>
  <c r="BF196" i="4"/>
  <c r="BG196" i="4" s="1"/>
  <c r="BE196" i="4"/>
  <c r="AV196" i="4"/>
  <c r="AW196" i="4" s="1"/>
  <c r="AU196" i="4"/>
  <c r="AL196" i="4"/>
  <c r="AM196" i="4" s="1"/>
  <c r="AK196" i="4"/>
  <c r="AB196" i="4"/>
  <c r="AC196" i="4" s="1"/>
  <c r="AA196" i="4"/>
  <c r="U196" i="4"/>
  <c r="AE196" i="4" s="1"/>
  <c r="AO196" i="4" s="1"/>
  <c r="T196" i="4"/>
  <c r="AD196" i="4" s="1"/>
  <c r="AN196" i="4" s="1"/>
  <c r="AX196" i="4" s="1"/>
  <c r="BH196" i="4" s="1"/>
  <c r="BR196" i="4" s="1"/>
  <c r="CD196" i="4" s="1"/>
  <c r="CR196" i="4" s="1"/>
  <c r="DF196" i="4" s="1"/>
  <c r="DT196" i="4" s="1"/>
  <c r="EH196" i="4" s="1"/>
  <c r="R196" i="4"/>
  <c r="S196" i="4" s="1"/>
  <c r="Q196" i="4"/>
  <c r="A196" i="4"/>
  <c r="ER195" i="4"/>
  <c r="EE195" i="4"/>
  <c r="ED195" i="4"/>
  <c r="EF195" i="4" s="1"/>
  <c r="EG195" i="4" s="1"/>
  <c r="DR195" i="4"/>
  <c r="DS195" i="4" s="1"/>
  <c r="DQ195" i="4"/>
  <c r="DP195" i="4"/>
  <c r="DD195" i="4"/>
  <c r="DE195" i="4" s="1"/>
  <c r="DC195" i="4"/>
  <c r="DB195" i="4"/>
  <c r="CP195" i="4"/>
  <c r="CQ195" i="4" s="1"/>
  <c r="CO195" i="4"/>
  <c r="CN195" i="4"/>
  <c r="CF195" i="4"/>
  <c r="CT195" i="4" s="1"/>
  <c r="DH195" i="4" s="1"/>
  <c r="DV195" i="4" s="1"/>
  <c r="EJ195" i="4" s="1"/>
  <c r="CB195" i="4"/>
  <c r="CC195" i="4" s="1"/>
  <c r="CA195" i="4"/>
  <c r="BZ195" i="4"/>
  <c r="BP195" i="4"/>
  <c r="BQ195" i="4" s="1"/>
  <c r="BO195" i="4"/>
  <c r="BF195" i="4"/>
  <c r="BG195" i="4" s="1"/>
  <c r="BE195" i="4"/>
  <c r="AV195" i="4"/>
  <c r="AW195" i="4" s="1"/>
  <c r="AU195" i="4"/>
  <c r="AL195" i="4"/>
  <c r="AM195" i="4" s="1"/>
  <c r="AK195" i="4"/>
  <c r="AB195" i="4"/>
  <c r="AC195" i="4" s="1"/>
  <c r="AA195" i="4"/>
  <c r="U195" i="4"/>
  <c r="AE195" i="4" s="1"/>
  <c r="T195" i="4"/>
  <c r="AD195" i="4" s="1"/>
  <c r="AN195" i="4" s="1"/>
  <c r="AX195" i="4" s="1"/>
  <c r="BH195" i="4" s="1"/>
  <c r="BR195" i="4" s="1"/>
  <c r="CD195" i="4" s="1"/>
  <c r="CR195" i="4" s="1"/>
  <c r="DF195" i="4" s="1"/>
  <c r="DT195" i="4" s="1"/>
  <c r="EH195" i="4" s="1"/>
  <c r="R195" i="4"/>
  <c r="S195" i="4" s="1"/>
  <c r="Q195" i="4"/>
  <c r="A195" i="4"/>
  <c r="ER194" i="4"/>
  <c r="EE194" i="4"/>
  <c r="ED194" i="4"/>
  <c r="EF194" i="4" s="1"/>
  <c r="EG194" i="4" s="1"/>
  <c r="DR194" i="4"/>
  <c r="DS194" i="4" s="1"/>
  <c r="DQ194" i="4"/>
  <c r="DP194" i="4"/>
  <c r="DD194" i="4"/>
  <c r="DE194" i="4" s="1"/>
  <c r="DC194" i="4"/>
  <c r="DB194" i="4"/>
  <c r="CP194" i="4"/>
  <c r="CQ194" i="4" s="1"/>
  <c r="CO194" i="4"/>
  <c r="CN194" i="4"/>
  <c r="CF194" i="4"/>
  <c r="CT194" i="4" s="1"/>
  <c r="DH194" i="4" s="1"/>
  <c r="DV194" i="4" s="1"/>
  <c r="EJ194" i="4" s="1"/>
  <c r="CB194" i="4"/>
  <c r="CC194" i="4" s="1"/>
  <c r="CA194" i="4"/>
  <c r="BZ194" i="4"/>
  <c r="BP194" i="4"/>
  <c r="BQ194" i="4" s="1"/>
  <c r="BO194" i="4"/>
  <c r="BF194" i="4"/>
  <c r="BG194" i="4" s="1"/>
  <c r="BE194" i="4"/>
  <c r="AV194" i="4"/>
  <c r="AW194" i="4" s="1"/>
  <c r="AU194" i="4"/>
  <c r="AL194" i="4"/>
  <c r="AM194" i="4" s="1"/>
  <c r="AK194" i="4"/>
  <c r="AB194" i="4"/>
  <c r="AC194" i="4" s="1"/>
  <c r="AA194" i="4"/>
  <c r="U194" i="4"/>
  <c r="AE194" i="4" s="1"/>
  <c r="AO194" i="4" s="1"/>
  <c r="T194" i="4"/>
  <c r="AD194" i="4" s="1"/>
  <c r="AN194" i="4" s="1"/>
  <c r="AX194" i="4" s="1"/>
  <c r="BH194" i="4" s="1"/>
  <c r="BR194" i="4" s="1"/>
  <c r="CD194" i="4" s="1"/>
  <c r="CR194" i="4" s="1"/>
  <c r="DF194" i="4" s="1"/>
  <c r="DT194" i="4" s="1"/>
  <c r="EH194" i="4" s="1"/>
  <c r="R194" i="4"/>
  <c r="S194" i="4" s="1"/>
  <c r="Q194" i="4"/>
  <c r="A194" i="4"/>
  <c r="ER193" i="4"/>
  <c r="EE193" i="4"/>
  <c r="ED193" i="4"/>
  <c r="EF193" i="4" s="1"/>
  <c r="EG193" i="4" s="1"/>
  <c r="DR193" i="4"/>
  <c r="DS193" i="4" s="1"/>
  <c r="DQ193" i="4"/>
  <c r="DP193" i="4"/>
  <c r="DD193" i="4"/>
  <c r="DE193" i="4" s="1"/>
  <c r="DC193" i="4"/>
  <c r="DB193" i="4"/>
  <c r="CP193" i="4"/>
  <c r="CQ193" i="4" s="1"/>
  <c r="CO193" i="4"/>
  <c r="CN193" i="4"/>
  <c r="CF193" i="4"/>
  <c r="CT193" i="4" s="1"/>
  <c r="DH193" i="4" s="1"/>
  <c r="DV193" i="4" s="1"/>
  <c r="EJ193" i="4" s="1"/>
  <c r="CB193" i="4"/>
  <c r="CC193" i="4" s="1"/>
  <c r="CA193" i="4"/>
  <c r="BZ193" i="4"/>
  <c r="BP193" i="4"/>
  <c r="BQ193" i="4" s="1"/>
  <c r="BO193" i="4"/>
  <c r="BF193" i="4"/>
  <c r="BG193" i="4" s="1"/>
  <c r="BE193" i="4"/>
  <c r="AV193" i="4"/>
  <c r="AW193" i="4" s="1"/>
  <c r="AU193" i="4"/>
  <c r="AL193" i="4"/>
  <c r="AM193" i="4" s="1"/>
  <c r="AK193" i="4"/>
  <c r="AB193" i="4"/>
  <c r="AC193" i="4" s="1"/>
  <c r="AA193" i="4"/>
  <c r="U193" i="4"/>
  <c r="AE193" i="4" s="1"/>
  <c r="AO193" i="4" s="1"/>
  <c r="T193" i="4"/>
  <c r="AD193" i="4" s="1"/>
  <c r="AN193" i="4" s="1"/>
  <c r="AX193" i="4" s="1"/>
  <c r="BH193" i="4" s="1"/>
  <c r="BR193" i="4" s="1"/>
  <c r="CD193" i="4" s="1"/>
  <c r="CR193" i="4" s="1"/>
  <c r="DF193" i="4" s="1"/>
  <c r="DT193" i="4" s="1"/>
  <c r="EH193" i="4" s="1"/>
  <c r="R193" i="4"/>
  <c r="S193" i="4" s="1"/>
  <c r="Q193" i="4"/>
  <c r="A193" i="4"/>
  <c r="ER192" i="4"/>
  <c r="EE192" i="4"/>
  <c r="ED192" i="4"/>
  <c r="EF192" i="4" s="1"/>
  <c r="EG192" i="4" s="1"/>
  <c r="DR192" i="4"/>
  <c r="DS192" i="4" s="1"/>
  <c r="DQ192" i="4"/>
  <c r="DP192" i="4"/>
  <c r="DD192" i="4"/>
  <c r="DE192" i="4" s="1"/>
  <c r="DC192" i="4"/>
  <c r="DB192" i="4"/>
  <c r="CP192" i="4"/>
  <c r="CQ192" i="4" s="1"/>
  <c r="CO192" i="4"/>
  <c r="CN192" i="4"/>
  <c r="CF192" i="4"/>
  <c r="CT192" i="4" s="1"/>
  <c r="DH192" i="4" s="1"/>
  <c r="DV192" i="4" s="1"/>
  <c r="EJ192" i="4" s="1"/>
  <c r="CB192" i="4"/>
  <c r="CC192" i="4" s="1"/>
  <c r="CA192" i="4"/>
  <c r="BZ192" i="4"/>
  <c r="BP192" i="4"/>
  <c r="BQ192" i="4" s="1"/>
  <c r="BO192" i="4"/>
  <c r="BF192" i="4"/>
  <c r="BG192" i="4" s="1"/>
  <c r="BE192" i="4"/>
  <c r="AV192" i="4"/>
  <c r="AW192" i="4" s="1"/>
  <c r="AU192" i="4"/>
  <c r="AL192" i="4"/>
  <c r="AM192" i="4" s="1"/>
  <c r="AK192" i="4"/>
  <c r="AB192" i="4"/>
  <c r="AC192" i="4" s="1"/>
  <c r="AA192" i="4"/>
  <c r="U192" i="4"/>
  <c r="T192" i="4"/>
  <c r="AD192" i="4" s="1"/>
  <c r="AN192" i="4" s="1"/>
  <c r="AX192" i="4" s="1"/>
  <c r="BH192" i="4" s="1"/>
  <c r="BR192" i="4" s="1"/>
  <c r="CD192" i="4" s="1"/>
  <c r="CR192" i="4" s="1"/>
  <c r="DF192" i="4" s="1"/>
  <c r="DT192" i="4" s="1"/>
  <c r="EH192" i="4" s="1"/>
  <c r="R192" i="4"/>
  <c r="S192" i="4" s="1"/>
  <c r="Q192" i="4"/>
  <c r="A192" i="4"/>
  <c r="ER191" i="4"/>
  <c r="EE191" i="4"/>
  <c r="ED191" i="4"/>
  <c r="EF191" i="4" s="1"/>
  <c r="EG191" i="4" s="1"/>
  <c r="DR191" i="4"/>
  <c r="DS191" i="4" s="1"/>
  <c r="DQ191" i="4"/>
  <c r="DP191" i="4"/>
  <c r="DD191" i="4"/>
  <c r="DE191" i="4" s="1"/>
  <c r="DC191" i="4"/>
  <c r="DB191" i="4"/>
  <c r="CP191" i="4"/>
  <c r="CQ191" i="4" s="1"/>
  <c r="CO191" i="4"/>
  <c r="CN191" i="4"/>
  <c r="CF191" i="4"/>
  <c r="CT191" i="4" s="1"/>
  <c r="DH191" i="4" s="1"/>
  <c r="DV191" i="4" s="1"/>
  <c r="EJ191" i="4" s="1"/>
  <c r="CB191" i="4"/>
  <c r="CC191" i="4" s="1"/>
  <c r="CA191" i="4"/>
  <c r="BZ191" i="4"/>
  <c r="BP191" i="4"/>
  <c r="BQ191" i="4" s="1"/>
  <c r="BO191" i="4"/>
  <c r="BF191" i="4"/>
  <c r="BG191" i="4" s="1"/>
  <c r="BE191" i="4"/>
  <c r="AV191" i="4"/>
  <c r="AW191" i="4" s="1"/>
  <c r="AU191" i="4"/>
  <c r="AL191" i="4"/>
  <c r="AM191" i="4" s="1"/>
  <c r="AK191" i="4"/>
  <c r="AB191" i="4"/>
  <c r="AC191" i="4" s="1"/>
  <c r="AA191" i="4"/>
  <c r="U191" i="4"/>
  <c r="AE191" i="4" s="1"/>
  <c r="AO191" i="4" s="1"/>
  <c r="AY191" i="4" s="1"/>
  <c r="T191" i="4"/>
  <c r="AD191" i="4" s="1"/>
  <c r="R191" i="4"/>
  <c r="S191" i="4" s="1"/>
  <c r="Q191" i="4"/>
  <c r="A191" i="4"/>
  <c r="ER190" i="4"/>
  <c r="EE190" i="4"/>
  <c r="ED190" i="4"/>
  <c r="EF190" i="4" s="1"/>
  <c r="EG190" i="4" s="1"/>
  <c r="DR190" i="4"/>
  <c r="DQ190" i="4"/>
  <c r="DP190" i="4"/>
  <c r="DD190" i="4"/>
  <c r="DE190" i="4" s="1"/>
  <c r="DC190" i="4"/>
  <c r="DB190" i="4"/>
  <c r="CP190" i="4"/>
  <c r="CQ190" i="4" s="1"/>
  <c r="CO190" i="4"/>
  <c r="CN190" i="4"/>
  <c r="CF190" i="4"/>
  <c r="CT190" i="4" s="1"/>
  <c r="DH190" i="4" s="1"/>
  <c r="DV190" i="4" s="1"/>
  <c r="EJ190" i="4" s="1"/>
  <c r="CB190" i="4"/>
  <c r="CC190" i="4" s="1"/>
  <c r="CA190" i="4"/>
  <c r="BZ190" i="4"/>
  <c r="BP190" i="4"/>
  <c r="BQ190" i="4" s="1"/>
  <c r="BO190" i="4"/>
  <c r="BF190" i="4"/>
  <c r="BG190" i="4" s="1"/>
  <c r="BE190" i="4"/>
  <c r="AV190" i="4"/>
  <c r="AW190" i="4" s="1"/>
  <c r="AU190" i="4"/>
  <c r="AL190" i="4"/>
  <c r="AM190" i="4" s="1"/>
  <c r="AK190" i="4"/>
  <c r="AB190" i="4"/>
  <c r="AC190" i="4" s="1"/>
  <c r="AA190" i="4"/>
  <c r="U190" i="4"/>
  <c r="AE190" i="4" s="1"/>
  <c r="AO190" i="4" s="1"/>
  <c r="T190" i="4"/>
  <c r="AD190" i="4" s="1"/>
  <c r="AN190" i="4" s="1"/>
  <c r="AX190" i="4" s="1"/>
  <c r="BH190" i="4" s="1"/>
  <c r="BR190" i="4" s="1"/>
  <c r="CD190" i="4" s="1"/>
  <c r="CR190" i="4" s="1"/>
  <c r="DF190" i="4" s="1"/>
  <c r="DT190" i="4" s="1"/>
  <c r="EH190" i="4" s="1"/>
  <c r="R190" i="4"/>
  <c r="S190" i="4" s="1"/>
  <c r="Q190" i="4"/>
  <c r="A190" i="4"/>
  <c r="ER189" i="4"/>
  <c r="EE189" i="4"/>
  <c r="ED189" i="4"/>
  <c r="EF189" i="4" s="1"/>
  <c r="EG189" i="4" s="1"/>
  <c r="DR189" i="4"/>
  <c r="DS189" i="4" s="1"/>
  <c r="DQ189" i="4"/>
  <c r="DP189" i="4"/>
  <c r="DD189" i="4"/>
  <c r="DE189" i="4" s="1"/>
  <c r="DC189" i="4"/>
  <c r="DB189" i="4"/>
  <c r="CP189" i="4"/>
  <c r="CQ189" i="4" s="1"/>
  <c r="CO189" i="4"/>
  <c r="CN189" i="4"/>
  <c r="CF189" i="4"/>
  <c r="CT189" i="4" s="1"/>
  <c r="DH189" i="4" s="1"/>
  <c r="DV189" i="4" s="1"/>
  <c r="EJ189" i="4" s="1"/>
  <c r="CB189" i="4"/>
  <c r="CC189" i="4" s="1"/>
  <c r="CA189" i="4"/>
  <c r="BZ189" i="4"/>
  <c r="BP189" i="4"/>
  <c r="BQ189" i="4" s="1"/>
  <c r="BO189" i="4"/>
  <c r="BF189" i="4"/>
  <c r="BG189" i="4" s="1"/>
  <c r="BE189" i="4"/>
  <c r="AV189" i="4"/>
  <c r="AW189" i="4" s="1"/>
  <c r="AU189" i="4"/>
  <c r="AL189" i="4"/>
  <c r="AM189" i="4" s="1"/>
  <c r="AK189" i="4"/>
  <c r="AB189" i="4"/>
  <c r="AC189" i="4" s="1"/>
  <c r="AA189" i="4"/>
  <c r="U189" i="4"/>
  <c r="AE189" i="4" s="1"/>
  <c r="AO189" i="4" s="1"/>
  <c r="AY189" i="4" s="1"/>
  <c r="T189" i="4"/>
  <c r="AD189" i="4" s="1"/>
  <c r="AN189" i="4" s="1"/>
  <c r="AX189" i="4" s="1"/>
  <c r="BH189" i="4" s="1"/>
  <c r="BR189" i="4" s="1"/>
  <c r="CD189" i="4" s="1"/>
  <c r="CR189" i="4" s="1"/>
  <c r="DF189" i="4" s="1"/>
  <c r="DT189" i="4" s="1"/>
  <c r="EH189" i="4" s="1"/>
  <c r="R189" i="4"/>
  <c r="S189" i="4" s="1"/>
  <c r="Q189" i="4"/>
  <c r="A189" i="4"/>
  <c r="ER188" i="4"/>
  <c r="EE188" i="4"/>
  <c r="ED188" i="4"/>
  <c r="EF188" i="4" s="1"/>
  <c r="EG188" i="4" s="1"/>
  <c r="DR188" i="4"/>
  <c r="DS188" i="4" s="1"/>
  <c r="DQ188" i="4"/>
  <c r="DP188" i="4"/>
  <c r="DD188" i="4"/>
  <c r="DE188" i="4" s="1"/>
  <c r="DC188" i="4"/>
  <c r="DB188" i="4"/>
  <c r="CP188" i="4"/>
  <c r="CQ188" i="4" s="1"/>
  <c r="CO188" i="4"/>
  <c r="CN188" i="4"/>
  <c r="CF188" i="4"/>
  <c r="CT188" i="4" s="1"/>
  <c r="DH188" i="4" s="1"/>
  <c r="DV188" i="4" s="1"/>
  <c r="EJ188" i="4" s="1"/>
  <c r="CB188" i="4"/>
  <c r="CC188" i="4" s="1"/>
  <c r="CA188" i="4"/>
  <c r="BZ188" i="4"/>
  <c r="BP188" i="4"/>
  <c r="BQ188" i="4" s="1"/>
  <c r="BO188" i="4"/>
  <c r="BF188" i="4"/>
  <c r="BG188" i="4" s="1"/>
  <c r="BE188" i="4"/>
  <c r="AV188" i="4"/>
  <c r="AW188" i="4" s="1"/>
  <c r="AU188" i="4"/>
  <c r="AL188" i="4"/>
  <c r="AM188" i="4" s="1"/>
  <c r="AK188" i="4"/>
  <c r="AB188" i="4"/>
  <c r="AC188" i="4" s="1"/>
  <c r="AA188" i="4"/>
  <c r="U188" i="4"/>
  <c r="AE188" i="4" s="1"/>
  <c r="AO188" i="4" s="1"/>
  <c r="T188" i="4"/>
  <c r="AD188" i="4" s="1"/>
  <c r="AN188" i="4" s="1"/>
  <c r="AX188" i="4" s="1"/>
  <c r="BH188" i="4" s="1"/>
  <c r="BR188" i="4" s="1"/>
  <c r="CD188" i="4" s="1"/>
  <c r="CR188" i="4" s="1"/>
  <c r="DF188" i="4" s="1"/>
  <c r="DT188" i="4" s="1"/>
  <c r="EH188" i="4" s="1"/>
  <c r="R188" i="4"/>
  <c r="S188" i="4" s="1"/>
  <c r="Q188" i="4"/>
  <c r="A188" i="4"/>
  <c r="ER187" i="4"/>
  <c r="EE187" i="4"/>
  <c r="ED187" i="4"/>
  <c r="EF187" i="4" s="1"/>
  <c r="EG187" i="4" s="1"/>
  <c r="DR187" i="4"/>
  <c r="DS187" i="4" s="1"/>
  <c r="DQ187" i="4"/>
  <c r="DP187" i="4"/>
  <c r="DD187" i="4"/>
  <c r="DE187" i="4" s="1"/>
  <c r="DC187" i="4"/>
  <c r="DB187" i="4"/>
  <c r="CP187" i="4"/>
  <c r="CQ187" i="4" s="1"/>
  <c r="CO187" i="4"/>
  <c r="CN187" i="4"/>
  <c r="CF187" i="4"/>
  <c r="CT187" i="4" s="1"/>
  <c r="CB187" i="4"/>
  <c r="CC187" i="4" s="1"/>
  <c r="CA187" i="4"/>
  <c r="BZ187" i="4"/>
  <c r="BP187" i="4"/>
  <c r="BQ187" i="4" s="1"/>
  <c r="BO187" i="4"/>
  <c r="BF187" i="4"/>
  <c r="BG187" i="4" s="1"/>
  <c r="BE187" i="4"/>
  <c r="AV187" i="4"/>
  <c r="AW187" i="4" s="1"/>
  <c r="AU187" i="4"/>
  <c r="AL187" i="4"/>
  <c r="AM187" i="4" s="1"/>
  <c r="AK187" i="4"/>
  <c r="AB187" i="4"/>
  <c r="AC187" i="4" s="1"/>
  <c r="AA187" i="4"/>
  <c r="U187" i="4"/>
  <c r="AE187" i="4" s="1"/>
  <c r="AO187" i="4" s="1"/>
  <c r="AY187" i="4" s="1"/>
  <c r="T187" i="4"/>
  <c r="AD187" i="4" s="1"/>
  <c r="AN187" i="4" s="1"/>
  <c r="R187" i="4"/>
  <c r="S187" i="4" s="1"/>
  <c r="Q187" i="4"/>
  <c r="A187" i="4"/>
  <c r="ER186" i="4"/>
  <c r="EE186" i="4"/>
  <c r="ED186" i="4"/>
  <c r="EF186" i="4" s="1"/>
  <c r="EG186" i="4" s="1"/>
  <c r="DR186" i="4"/>
  <c r="DS186" i="4" s="1"/>
  <c r="DQ186" i="4"/>
  <c r="DP186" i="4"/>
  <c r="DD186" i="4"/>
  <c r="DE186" i="4" s="1"/>
  <c r="DC186" i="4"/>
  <c r="DB186" i="4"/>
  <c r="CP186" i="4"/>
  <c r="CQ186" i="4" s="1"/>
  <c r="CO186" i="4"/>
  <c r="CN186" i="4"/>
  <c r="CF186" i="4"/>
  <c r="CT186" i="4" s="1"/>
  <c r="DH186" i="4" s="1"/>
  <c r="DV186" i="4" s="1"/>
  <c r="EJ186" i="4" s="1"/>
  <c r="CB186" i="4"/>
  <c r="CC186" i="4" s="1"/>
  <c r="CA186" i="4"/>
  <c r="BZ186" i="4"/>
  <c r="BP186" i="4"/>
  <c r="BQ186" i="4" s="1"/>
  <c r="BO186" i="4"/>
  <c r="BF186" i="4"/>
  <c r="BG186" i="4" s="1"/>
  <c r="BE186" i="4"/>
  <c r="AV186" i="4"/>
  <c r="AW186" i="4" s="1"/>
  <c r="AU186" i="4"/>
  <c r="AL186" i="4"/>
  <c r="AM186" i="4" s="1"/>
  <c r="AK186" i="4"/>
  <c r="AB186" i="4"/>
  <c r="AC186" i="4" s="1"/>
  <c r="AA186" i="4"/>
  <c r="U186" i="4"/>
  <c r="AE186" i="4" s="1"/>
  <c r="T186" i="4"/>
  <c r="AD186" i="4" s="1"/>
  <c r="AN186" i="4" s="1"/>
  <c r="AX186" i="4" s="1"/>
  <c r="BH186" i="4" s="1"/>
  <c r="BR186" i="4" s="1"/>
  <c r="CD186" i="4" s="1"/>
  <c r="CR186" i="4" s="1"/>
  <c r="DF186" i="4" s="1"/>
  <c r="DT186" i="4" s="1"/>
  <c r="EH186" i="4" s="1"/>
  <c r="R186" i="4"/>
  <c r="S186" i="4" s="1"/>
  <c r="Q186" i="4"/>
  <c r="A186" i="4"/>
  <c r="ER185" i="4"/>
  <c r="EE185" i="4"/>
  <c r="ED185" i="4"/>
  <c r="EF185" i="4" s="1"/>
  <c r="EG185" i="4" s="1"/>
  <c r="DR185" i="4"/>
  <c r="DS185" i="4" s="1"/>
  <c r="DQ185" i="4"/>
  <c r="DP185" i="4"/>
  <c r="DD185" i="4"/>
  <c r="DE185" i="4" s="1"/>
  <c r="DC185" i="4"/>
  <c r="DB185" i="4"/>
  <c r="CP185" i="4"/>
  <c r="CQ185" i="4" s="1"/>
  <c r="CO185" i="4"/>
  <c r="CN185" i="4"/>
  <c r="CF185" i="4"/>
  <c r="CT185" i="4" s="1"/>
  <c r="DH185" i="4" s="1"/>
  <c r="DV185" i="4" s="1"/>
  <c r="EJ185" i="4" s="1"/>
  <c r="CB185" i="4"/>
  <c r="CC185" i="4" s="1"/>
  <c r="CA185" i="4"/>
  <c r="BZ185" i="4"/>
  <c r="BP185" i="4"/>
  <c r="BQ185" i="4" s="1"/>
  <c r="BO185" i="4"/>
  <c r="BF185" i="4"/>
  <c r="BG185" i="4" s="1"/>
  <c r="BE185" i="4"/>
  <c r="AV185" i="4"/>
  <c r="AW185" i="4" s="1"/>
  <c r="AU185" i="4"/>
  <c r="AL185" i="4"/>
  <c r="AM185" i="4" s="1"/>
  <c r="AK185" i="4"/>
  <c r="AB185" i="4"/>
  <c r="AC185" i="4" s="1"/>
  <c r="AA185" i="4"/>
  <c r="U185" i="4"/>
  <c r="AE185" i="4" s="1"/>
  <c r="T185" i="4"/>
  <c r="AD185" i="4" s="1"/>
  <c r="AN185" i="4" s="1"/>
  <c r="AX185" i="4" s="1"/>
  <c r="BH185" i="4" s="1"/>
  <c r="BR185" i="4" s="1"/>
  <c r="CD185" i="4" s="1"/>
  <c r="CR185" i="4" s="1"/>
  <c r="DF185" i="4" s="1"/>
  <c r="DT185" i="4" s="1"/>
  <c r="EH185" i="4" s="1"/>
  <c r="R185" i="4"/>
  <c r="S185" i="4" s="1"/>
  <c r="Q185" i="4"/>
  <c r="A185" i="4"/>
  <c r="ER184" i="4"/>
  <c r="EE184" i="4"/>
  <c r="ED184" i="4"/>
  <c r="EF184" i="4" s="1"/>
  <c r="EG184" i="4" s="1"/>
  <c r="DR184" i="4"/>
  <c r="DS184" i="4" s="1"/>
  <c r="DQ184" i="4"/>
  <c r="DP184" i="4"/>
  <c r="DD184" i="4"/>
  <c r="DE184" i="4" s="1"/>
  <c r="DC184" i="4"/>
  <c r="DB184" i="4"/>
  <c r="CP184" i="4"/>
  <c r="CQ184" i="4" s="1"/>
  <c r="CO184" i="4"/>
  <c r="CN184" i="4"/>
  <c r="CF184" i="4"/>
  <c r="CT184" i="4" s="1"/>
  <c r="DH184" i="4" s="1"/>
  <c r="DV184" i="4" s="1"/>
  <c r="EJ184" i="4" s="1"/>
  <c r="CB184" i="4"/>
  <c r="CC184" i="4" s="1"/>
  <c r="CA184" i="4"/>
  <c r="BZ184" i="4"/>
  <c r="BP184" i="4"/>
  <c r="BQ184" i="4" s="1"/>
  <c r="BO184" i="4"/>
  <c r="BF184" i="4"/>
  <c r="BG184" i="4" s="1"/>
  <c r="BE184" i="4"/>
  <c r="AV184" i="4"/>
  <c r="AW184" i="4" s="1"/>
  <c r="AU184" i="4"/>
  <c r="AL184" i="4"/>
  <c r="AM184" i="4" s="1"/>
  <c r="AK184" i="4"/>
  <c r="AB184" i="4"/>
  <c r="AC184" i="4" s="1"/>
  <c r="AA184" i="4"/>
  <c r="U184" i="4"/>
  <c r="AE184" i="4" s="1"/>
  <c r="T184" i="4"/>
  <c r="AD184" i="4" s="1"/>
  <c r="AN184" i="4" s="1"/>
  <c r="AX184" i="4" s="1"/>
  <c r="BH184" i="4" s="1"/>
  <c r="BR184" i="4" s="1"/>
  <c r="CD184" i="4" s="1"/>
  <c r="CR184" i="4" s="1"/>
  <c r="DF184" i="4" s="1"/>
  <c r="DT184" i="4" s="1"/>
  <c r="EH184" i="4" s="1"/>
  <c r="R184" i="4"/>
  <c r="S184" i="4" s="1"/>
  <c r="Q184" i="4"/>
  <c r="A184" i="4"/>
  <c r="ER183" i="4"/>
  <c r="EE183" i="4"/>
  <c r="ED183" i="4"/>
  <c r="EF183" i="4" s="1"/>
  <c r="EG183" i="4" s="1"/>
  <c r="DR183" i="4"/>
  <c r="DS183" i="4" s="1"/>
  <c r="DQ183" i="4"/>
  <c r="DP183" i="4"/>
  <c r="DD183" i="4"/>
  <c r="DE183" i="4" s="1"/>
  <c r="DC183" i="4"/>
  <c r="DB183" i="4"/>
  <c r="CP183" i="4"/>
  <c r="CQ183" i="4" s="1"/>
  <c r="CO183" i="4"/>
  <c r="CN183" i="4"/>
  <c r="CF183" i="4"/>
  <c r="CT183" i="4" s="1"/>
  <c r="DH183" i="4" s="1"/>
  <c r="DV183" i="4" s="1"/>
  <c r="EJ183" i="4" s="1"/>
  <c r="CB183" i="4"/>
  <c r="CC183" i="4" s="1"/>
  <c r="CA183" i="4"/>
  <c r="BZ183" i="4"/>
  <c r="BP183" i="4"/>
  <c r="BQ183" i="4" s="1"/>
  <c r="BO183" i="4"/>
  <c r="BF183" i="4"/>
  <c r="BG183" i="4" s="1"/>
  <c r="BE183" i="4"/>
  <c r="AV183" i="4"/>
  <c r="AW183" i="4" s="1"/>
  <c r="AU183" i="4"/>
  <c r="AL183" i="4"/>
  <c r="AM183" i="4" s="1"/>
  <c r="AK183" i="4"/>
  <c r="AB183" i="4"/>
  <c r="AC183" i="4" s="1"/>
  <c r="AA183" i="4"/>
  <c r="U183" i="4"/>
  <c r="T183" i="4"/>
  <c r="AD183" i="4" s="1"/>
  <c r="AN183" i="4" s="1"/>
  <c r="AX183" i="4" s="1"/>
  <c r="BH183" i="4" s="1"/>
  <c r="BR183" i="4" s="1"/>
  <c r="CD183" i="4" s="1"/>
  <c r="CR183" i="4" s="1"/>
  <c r="DF183" i="4" s="1"/>
  <c r="DT183" i="4" s="1"/>
  <c r="EH183" i="4" s="1"/>
  <c r="R183" i="4"/>
  <c r="S183" i="4" s="1"/>
  <c r="Q183" i="4"/>
  <c r="A183" i="4"/>
  <c r="ER182" i="4"/>
  <c r="EE182" i="4"/>
  <c r="ED182" i="4"/>
  <c r="EF182" i="4" s="1"/>
  <c r="EG182" i="4" s="1"/>
  <c r="DR182" i="4"/>
  <c r="DS182" i="4" s="1"/>
  <c r="DQ182" i="4"/>
  <c r="DP182" i="4"/>
  <c r="DD182" i="4"/>
  <c r="DE182" i="4" s="1"/>
  <c r="DC182" i="4"/>
  <c r="DB182" i="4"/>
  <c r="CP182" i="4"/>
  <c r="CQ182" i="4" s="1"/>
  <c r="CO182" i="4"/>
  <c r="CN182" i="4"/>
  <c r="CF182" i="4"/>
  <c r="CT182" i="4" s="1"/>
  <c r="DH182" i="4" s="1"/>
  <c r="DV182" i="4" s="1"/>
  <c r="EJ182" i="4" s="1"/>
  <c r="CB182" i="4"/>
  <c r="CC182" i="4" s="1"/>
  <c r="CA182" i="4"/>
  <c r="BZ182" i="4"/>
  <c r="BP182" i="4"/>
  <c r="BQ182" i="4" s="1"/>
  <c r="BO182" i="4"/>
  <c r="BF182" i="4"/>
  <c r="BG182" i="4" s="1"/>
  <c r="BE182" i="4"/>
  <c r="AV182" i="4"/>
  <c r="AW182" i="4" s="1"/>
  <c r="AU182" i="4"/>
  <c r="AL182" i="4"/>
  <c r="AM182" i="4" s="1"/>
  <c r="AK182" i="4"/>
  <c r="AB182" i="4"/>
  <c r="AC182" i="4" s="1"/>
  <c r="AA182" i="4"/>
  <c r="U182" i="4"/>
  <c r="AE182" i="4" s="1"/>
  <c r="AO182" i="4" s="1"/>
  <c r="T182" i="4"/>
  <c r="R182" i="4"/>
  <c r="S182" i="4" s="1"/>
  <c r="Q182" i="4"/>
  <c r="A182" i="4"/>
  <c r="ER181" i="4"/>
  <c r="EE181" i="4"/>
  <c r="ED181" i="4"/>
  <c r="EF181" i="4" s="1"/>
  <c r="EG181" i="4" s="1"/>
  <c r="DR181" i="4"/>
  <c r="DS181" i="4" s="1"/>
  <c r="DQ181" i="4"/>
  <c r="DP181" i="4"/>
  <c r="DD181" i="4"/>
  <c r="DE181" i="4" s="1"/>
  <c r="DC181" i="4"/>
  <c r="DB181" i="4"/>
  <c r="CP181" i="4"/>
  <c r="CQ181" i="4" s="1"/>
  <c r="CO181" i="4"/>
  <c r="CN181" i="4"/>
  <c r="CF181" i="4"/>
  <c r="CT181" i="4" s="1"/>
  <c r="DH181" i="4" s="1"/>
  <c r="DV181" i="4" s="1"/>
  <c r="EJ181" i="4" s="1"/>
  <c r="CB181" i="4"/>
  <c r="CA181" i="4"/>
  <c r="BZ181" i="4"/>
  <c r="BP181" i="4"/>
  <c r="BQ181" i="4" s="1"/>
  <c r="BO181" i="4"/>
  <c r="BF181" i="4"/>
  <c r="BG181" i="4" s="1"/>
  <c r="BE181" i="4"/>
  <c r="AV181" i="4"/>
  <c r="AW181" i="4" s="1"/>
  <c r="AU181" i="4"/>
  <c r="AL181" i="4"/>
  <c r="AM181" i="4" s="1"/>
  <c r="AK181" i="4"/>
  <c r="AB181" i="4"/>
  <c r="AC181" i="4" s="1"/>
  <c r="AA181" i="4"/>
  <c r="U181" i="4"/>
  <c r="AE181" i="4" s="1"/>
  <c r="T181" i="4"/>
  <c r="AD181" i="4" s="1"/>
  <c r="AN181" i="4" s="1"/>
  <c r="AX181" i="4" s="1"/>
  <c r="BH181" i="4" s="1"/>
  <c r="BR181" i="4" s="1"/>
  <c r="CD181" i="4" s="1"/>
  <c r="CR181" i="4" s="1"/>
  <c r="DF181" i="4" s="1"/>
  <c r="DT181" i="4" s="1"/>
  <c r="EH181" i="4" s="1"/>
  <c r="R181" i="4"/>
  <c r="S181" i="4" s="1"/>
  <c r="Q181" i="4"/>
  <c r="A181" i="4"/>
  <c r="ER180" i="4"/>
  <c r="EE180" i="4"/>
  <c r="ED180" i="4"/>
  <c r="EF180" i="4" s="1"/>
  <c r="EG180" i="4" s="1"/>
  <c r="DR180" i="4"/>
  <c r="DS180" i="4" s="1"/>
  <c r="DQ180" i="4"/>
  <c r="DP180" i="4"/>
  <c r="DD180" i="4"/>
  <c r="DC180" i="4"/>
  <c r="DB180" i="4"/>
  <c r="CP180" i="4"/>
  <c r="CQ180" i="4" s="1"/>
  <c r="CO180" i="4"/>
  <c r="CN180" i="4"/>
  <c r="CF180" i="4"/>
  <c r="CT180" i="4" s="1"/>
  <c r="DH180" i="4" s="1"/>
  <c r="DV180" i="4" s="1"/>
  <c r="EJ180" i="4" s="1"/>
  <c r="CB180" i="4"/>
  <c r="CC180" i="4" s="1"/>
  <c r="CA180" i="4"/>
  <c r="BZ180" i="4"/>
  <c r="BP180" i="4"/>
  <c r="BQ180" i="4" s="1"/>
  <c r="BO180" i="4"/>
  <c r="BF180" i="4"/>
  <c r="BG180" i="4" s="1"/>
  <c r="BE180" i="4"/>
  <c r="AV180" i="4"/>
  <c r="AW180" i="4" s="1"/>
  <c r="AU180" i="4"/>
  <c r="AL180" i="4"/>
  <c r="AM180" i="4" s="1"/>
  <c r="AK180" i="4"/>
  <c r="AB180" i="4"/>
  <c r="AC180" i="4" s="1"/>
  <c r="AA180" i="4"/>
  <c r="U180" i="4"/>
  <c r="AE180" i="4" s="1"/>
  <c r="AO180" i="4" s="1"/>
  <c r="AY180" i="4" s="1"/>
  <c r="BI180" i="4" s="1"/>
  <c r="BS180" i="4" s="1"/>
  <c r="T180" i="4"/>
  <c r="R180" i="4"/>
  <c r="S180" i="4" s="1"/>
  <c r="Q180" i="4"/>
  <c r="A180" i="4"/>
  <c r="ER179" i="4"/>
  <c r="EE179" i="4"/>
  <c r="ED179" i="4"/>
  <c r="EF179" i="4" s="1"/>
  <c r="EG179" i="4" s="1"/>
  <c r="DR179" i="4"/>
  <c r="DS179" i="4" s="1"/>
  <c r="DQ179" i="4"/>
  <c r="DP179" i="4"/>
  <c r="DD179" i="4"/>
  <c r="DE179" i="4" s="1"/>
  <c r="DC179" i="4"/>
  <c r="DB179" i="4"/>
  <c r="CP179" i="4"/>
  <c r="CQ179" i="4" s="1"/>
  <c r="CO179" i="4"/>
  <c r="CN179" i="4"/>
  <c r="CF179" i="4"/>
  <c r="CT179" i="4" s="1"/>
  <c r="DH179" i="4" s="1"/>
  <c r="DV179" i="4" s="1"/>
  <c r="EJ179" i="4" s="1"/>
  <c r="CB179" i="4"/>
  <c r="CC179" i="4" s="1"/>
  <c r="CA179" i="4"/>
  <c r="BZ179" i="4"/>
  <c r="BP179" i="4"/>
  <c r="BQ179" i="4" s="1"/>
  <c r="BO179" i="4"/>
  <c r="BF179" i="4"/>
  <c r="BG179" i="4" s="1"/>
  <c r="BE179" i="4"/>
  <c r="AV179" i="4"/>
  <c r="AW179" i="4" s="1"/>
  <c r="AU179" i="4"/>
  <c r="AL179" i="4"/>
  <c r="AM179" i="4" s="1"/>
  <c r="AK179" i="4"/>
  <c r="AB179" i="4"/>
  <c r="AC179" i="4" s="1"/>
  <c r="AA179" i="4"/>
  <c r="U179" i="4"/>
  <c r="AE179" i="4" s="1"/>
  <c r="T179" i="4"/>
  <c r="AD179" i="4" s="1"/>
  <c r="AN179" i="4" s="1"/>
  <c r="AX179" i="4" s="1"/>
  <c r="BH179" i="4" s="1"/>
  <c r="BR179" i="4" s="1"/>
  <c r="CD179" i="4" s="1"/>
  <c r="CR179" i="4" s="1"/>
  <c r="DF179" i="4" s="1"/>
  <c r="DT179" i="4" s="1"/>
  <c r="EH179" i="4" s="1"/>
  <c r="R179" i="4"/>
  <c r="S179" i="4" s="1"/>
  <c r="Q179" i="4"/>
  <c r="A179" i="4"/>
  <c r="ER178" i="4"/>
  <c r="EE178" i="4"/>
  <c r="ED178" i="4"/>
  <c r="EF178" i="4" s="1"/>
  <c r="EG178" i="4" s="1"/>
  <c r="DR178" i="4"/>
  <c r="DS178" i="4" s="1"/>
  <c r="DQ178" i="4"/>
  <c r="DP178" i="4"/>
  <c r="DD178" i="4"/>
  <c r="DE178" i="4" s="1"/>
  <c r="DC178" i="4"/>
  <c r="DB178" i="4"/>
  <c r="CP178" i="4"/>
  <c r="CQ178" i="4" s="1"/>
  <c r="CO178" i="4"/>
  <c r="CN178" i="4"/>
  <c r="CF178" i="4"/>
  <c r="CT178" i="4" s="1"/>
  <c r="DH178" i="4" s="1"/>
  <c r="DV178" i="4" s="1"/>
  <c r="EJ178" i="4" s="1"/>
  <c r="CB178" i="4"/>
  <c r="CC178" i="4" s="1"/>
  <c r="CA178" i="4"/>
  <c r="BZ178" i="4"/>
  <c r="BP178" i="4"/>
  <c r="BQ178" i="4" s="1"/>
  <c r="BO178" i="4"/>
  <c r="BF178" i="4"/>
  <c r="BE178" i="4"/>
  <c r="AV178" i="4"/>
  <c r="AW178" i="4" s="1"/>
  <c r="AU178" i="4"/>
  <c r="AL178" i="4"/>
  <c r="AM178" i="4" s="1"/>
  <c r="AK178" i="4"/>
  <c r="AB178" i="4"/>
  <c r="AC178" i="4" s="1"/>
  <c r="AA178" i="4"/>
  <c r="U178" i="4"/>
  <c r="T178" i="4"/>
  <c r="AD178" i="4" s="1"/>
  <c r="AN178" i="4" s="1"/>
  <c r="AX178" i="4" s="1"/>
  <c r="BH178" i="4" s="1"/>
  <c r="BR178" i="4" s="1"/>
  <c r="CD178" i="4" s="1"/>
  <c r="CR178" i="4" s="1"/>
  <c r="DF178" i="4" s="1"/>
  <c r="DT178" i="4" s="1"/>
  <c r="EH178" i="4" s="1"/>
  <c r="R178" i="4"/>
  <c r="S178" i="4" s="1"/>
  <c r="Q178" i="4"/>
  <c r="A178" i="4"/>
  <c r="ER177" i="4"/>
  <c r="EE177" i="4"/>
  <c r="ED177" i="4"/>
  <c r="EF177" i="4" s="1"/>
  <c r="EG177" i="4" s="1"/>
  <c r="DR177" i="4"/>
  <c r="DS177" i="4" s="1"/>
  <c r="DQ177" i="4"/>
  <c r="DP177" i="4"/>
  <c r="DD177" i="4"/>
  <c r="DE177" i="4" s="1"/>
  <c r="DC177" i="4"/>
  <c r="DB177" i="4"/>
  <c r="CP177" i="4"/>
  <c r="CQ177" i="4" s="1"/>
  <c r="CO177" i="4"/>
  <c r="CN177" i="4"/>
  <c r="CF177" i="4"/>
  <c r="CT177" i="4" s="1"/>
  <c r="DH177" i="4" s="1"/>
  <c r="DV177" i="4" s="1"/>
  <c r="EJ177" i="4" s="1"/>
  <c r="CB177" i="4"/>
  <c r="CC177" i="4" s="1"/>
  <c r="CA177" i="4"/>
  <c r="BZ177" i="4"/>
  <c r="BP177" i="4"/>
  <c r="BQ177" i="4" s="1"/>
  <c r="BO177" i="4"/>
  <c r="BF177" i="4"/>
  <c r="BG177" i="4" s="1"/>
  <c r="BE177" i="4"/>
  <c r="AV177" i="4"/>
  <c r="AW177" i="4" s="1"/>
  <c r="AU177" i="4"/>
  <c r="AL177" i="4"/>
  <c r="AM177" i="4" s="1"/>
  <c r="AK177" i="4"/>
  <c r="AB177" i="4"/>
  <c r="AA177" i="4"/>
  <c r="U177" i="4"/>
  <c r="T177" i="4"/>
  <c r="AD177" i="4" s="1"/>
  <c r="AN177" i="4" s="1"/>
  <c r="AX177" i="4" s="1"/>
  <c r="BH177" i="4" s="1"/>
  <c r="BR177" i="4" s="1"/>
  <c r="CD177" i="4" s="1"/>
  <c r="CR177" i="4" s="1"/>
  <c r="DF177" i="4" s="1"/>
  <c r="DT177" i="4" s="1"/>
  <c r="EH177" i="4" s="1"/>
  <c r="R177" i="4"/>
  <c r="S177" i="4" s="1"/>
  <c r="Q177" i="4"/>
  <c r="A177" i="4"/>
  <c r="ER176" i="4"/>
  <c r="EE176" i="4"/>
  <c r="ED176" i="4"/>
  <c r="EF176" i="4" s="1"/>
  <c r="EG176" i="4" s="1"/>
  <c r="DR176" i="4"/>
  <c r="DS176" i="4" s="1"/>
  <c r="DQ176" i="4"/>
  <c r="DP176" i="4"/>
  <c r="DD176" i="4"/>
  <c r="DE176" i="4" s="1"/>
  <c r="DC176" i="4"/>
  <c r="DB176" i="4"/>
  <c r="CP176" i="4"/>
  <c r="CQ176" i="4" s="1"/>
  <c r="CO176" i="4"/>
  <c r="CN176" i="4"/>
  <c r="CF176" i="4"/>
  <c r="CT176" i="4" s="1"/>
  <c r="DH176" i="4" s="1"/>
  <c r="DV176" i="4" s="1"/>
  <c r="EJ176" i="4" s="1"/>
  <c r="CB176" i="4"/>
  <c r="CC176" i="4" s="1"/>
  <c r="CA176" i="4"/>
  <c r="BZ176" i="4"/>
  <c r="BP176" i="4"/>
  <c r="BQ176" i="4" s="1"/>
  <c r="BO176" i="4"/>
  <c r="BF176" i="4"/>
  <c r="BG176" i="4" s="1"/>
  <c r="BE176" i="4"/>
  <c r="AV176" i="4"/>
  <c r="AW176" i="4" s="1"/>
  <c r="AU176" i="4"/>
  <c r="AL176" i="4"/>
  <c r="AM176" i="4" s="1"/>
  <c r="AK176" i="4"/>
  <c r="AB176" i="4"/>
  <c r="AC176" i="4" s="1"/>
  <c r="AA176" i="4"/>
  <c r="U176" i="4"/>
  <c r="T176" i="4"/>
  <c r="AD176" i="4" s="1"/>
  <c r="AN176" i="4" s="1"/>
  <c r="AX176" i="4" s="1"/>
  <c r="BH176" i="4" s="1"/>
  <c r="BR176" i="4" s="1"/>
  <c r="CD176" i="4" s="1"/>
  <c r="CR176" i="4" s="1"/>
  <c r="DF176" i="4" s="1"/>
  <c r="DT176" i="4" s="1"/>
  <c r="EH176" i="4" s="1"/>
  <c r="R176" i="4"/>
  <c r="S176" i="4" s="1"/>
  <c r="Q176" i="4"/>
  <c r="A176" i="4"/>
  <c r="ER175" i="4"/>
  <c r="EE175" i="4"/>
  <c r="ED175" i="4"/>
  <c r="EF175" i="4" s="1"/>
  <c r="EG175" i="4" s="1"/>
  <c r="DR175" i="4"/>
  <c r="DS175" i="4" s="1"/>
  <c r="DQ175" i="4"/>
  <c r="DP175" i="4"/>
  <c r="DD175" i="4"/>
  <c r="DE175" i="4" s="1"/>
  <c r="DC175" i="4"/>
  <c r="DB175" i="4"/>
  <c r="CP175" i="4"/>
  <c r="CQ175" i="4" s="1"/>
  <c r="CO175" i="4"/>
  <c r="CN175" i="4"/>
  <c r="CF175" i="4"/>
  <c r="CT175" i="4" s="1"/>
  <c r="DH175" i="4" s="1"/>
  <c r="DV175" i="4" s="1"/>
  <c r="EJ175" i="4" s="1"/>
  <c r="CB175" i="4"/>
  <c r="CC175" i="4" s="1"/>
  <c r="CA175" i="4"/>
  <c r="BZ175" i="4"/>
  <c r="BP175" i="4"/>
  <c r="BQ175" i="4" s="1"/>
  <c r="BO175" i="4"/>
  <c r="BF175" i="4"/>
  <c r="BG175" i="4" s="1"/>
  <c r="BE175" i="4"/>
  <c r="AV175" i="4"/>
  <c r="AW175" i="4" s="1"/>
  <c r="AU175" i="4"/>
  <c r="AL175" i="4"/>
  <c r="AM175" i="4" s="1"/>
  <c r="AK175" i="4"/>
  <c r="AB175" i="4"/>
  <c r="AC175" i="4" s="1"/>
  <c r="AA175" i="4"/>
  <c r="U175" i="4"/>
  <c r="T175" i="4"/>
  <c r="AD175" i="4" s="1"/>
  <c r="AN175" i="4" s="1"/>
  <c r="AX175" i="4" s="1"/>
  <c r="BH175" i="4" s="1"/>
  <c r="BR175" i="4" s="1"/>
  <c r="CD175" i="4" s="1"/>
  <c r="CR175" i="4" s="1"/>
  <c r="DF175" i="4" s="1"/>
  <c r="DT175" i="4" s="1"/>
  <c r="EH175" i="4" s="1"/>
  <c r="R175" i="4"/>
  <c r="S175" i="4" s="1"/>
  <c r="Q175" i="4"/>
  <c r="A175" i="4"/>
  <c r="ER174" i="4"/>
  <c r="EE174" i="4"/>
  <c r="ED174" i="4"/>
  <c r="EF174" i="4" s="1"/>
  <c r="EG174" i="4" s="1"/>
  <c r="DR174" i="4"/>
  <c r="DS174" i="4" s="1"/>
  <c r="DQ174" i="4"/>
  <c r="DP174" i="4"/>
  <c r="DD174" i="4"/>
  <c r="DE174" i="4" s="1"/>
  <c r="DC174" i="4"/>
  <c r="DB174" i="4"/>
  <c r="CP174" i="4"/>
  <c r="CQ174" i="4" s="1"/>
  <c r="CO174" i="4"/>
  <c r="CN174" i="4"/>
  <c r="CF174" i="4"/>
  <c r="CT174" i="4" s="1"/>
  <c r="DH174" i="4" s="1"/>
  <c r="DV174" i="4" s="1"/>
  <c r="EJ174" i="4" s="1"/>
  <c r="CB174" i="4"/>
  <c r="CC174" i="4" s="1"/>
  <c r="CA174" i="4"/>
  <c r="BZ174" i="4"/>
  <c r="BP174" i="4"/>
  <c r="BQ174" i="4" s="1"/>
  <c r="BO174" i="4"/>
  <c r="BF174" i="4"/>
  <c r="BG174" i="4" s="1"/>
  <c r="BE174" i="4"/>
  <c r="AV174" i="4"/>
  <c r="AW174" i="4" s="1"/>
  <c r="AU174" i="4"/>
  <c r="AL174" i="4"/>
  <c r="AM174" i="4" s="1"/>
  <c r="AK174" i="4"/>
  <c r="AB174" i="4"/>
  <c r="AC174" i="4" s="1"/>
  <c r="AA174" i="4"/>
  <c r="U174" i="4"/>
  <c r="T174" i="4"/>
  <c r="AD174" i="4" s="1"/>
  <c r="AN174" i="4" s="1"/>
  <c r="AX174" i="4" s="1"/>
  <c r="BH174" i="4" s="1"/>
  <c r="BR174" i="4" s="1"/>
  <c r="CD174" i="4" s="1"/>
  <c r="CR174" i="4" s="1"/>
  <c r="DF174" i="4" s="1"/>
  <c r="DT174" i="4" s="1"/>
  <c r="EH174" i="4" s="1"/>
  <c r="R174" i="4"/>
  <c r="S174" i="4" s="1"/>
  <c r="Q174" i="4"/>
  <c r="A174" i="4"/>
  <c r="ER173" i="4"/>
  <c r="EE173" i="4"/>
  <c r="ED173" i="4"/>
  <c r="EF173" i="4" s="1"/>
  <c r="EG173" i="4" s="1"/>
  <c r="DR173" i="4"/>
  <c r="DS173" i="4" s="1"/>
  <c r="DQ173" i="4"/>
  <c r="DP173" i="4"/>
  <c r="DD173" i="4"/>
  <c r="DE173" i="4" s="1"/>
  <c r="DC173" i="4"/>
  <c r="DB173" i="4"/>
  <c r="CP173" i="4"/>
  <c r="CQ173" i="4" s="1"/>
  <c r="CO173" i="4"/>
  <c r="CN173" i="4"/>
  <c r="CF173" i="4"/>
  <c r="CT173" i="4" s="1"/>
  <c r="DH173" i="4" s="1"/>
  <c r="DV173" i="4" s="1"/>
  <c r="EJ173" i="4" s="1"/>
  <c r="CB173" i="4"/>
  <c r="CC173" i="4" s="1"/>
  <c r="CA173" i="4"/>
  <c r="BZ173" i="4"/>
  <c r="BP173" i="4"/>
  <c r="BQ173" i="4" s="1"/>
  <c r="BO173" i="4"/>
  <c r="BF173" i="4"/>
  <c r="BG173" i="4" s="1"/>
  <c r="BE173" i="4"/>
  <c r="AV173" i="4"/>
  <c r="AW173" i="4" s="1"/>
  <c r="AU173" i="4"/>
  <c r="AL173" i="4"/>
  <c r="AM173" i="4" s="1"/>
  <c r="AK173" i="4"/>
  <c r="AB173" i="4"/>
  <c r="AC173" i="4" s="1"/>
  <c r="AA173" i="4"/>
  <c r="U173" i="4"/>
  <c r="T173" i="4"/>
  <c r="AD173" i="4" s="1"/>
  <c r="AN173" i="4" s="1"/>
  <c r="AX173" i="4" s="1"/>
  <c r="BH173" i="4" s="1"/>
  <c r="BR173" i="4" s="1"/>
  <c r="CD173" i="4" s="1"/>
  <c r="CR173" i="4" s="1"/>
  <c r="DF173" i="4" s="1"/>
  <c r="DT173" i="4" s="1"/>
  <c r="EH173" i="4" s="1"/>
  <c r="R173" i="4"/>
  <c r="S173" i="4" s="1"/>
  <c r="Q173" i="4"/>
  <c r="A173" i="4"/>
  <c r="ER172" i="4"/>
  <c r="EE172" i="4"/>
  <c r="ED172" i="4"/>
  <c r="EF172" i="4" s="1"/>
  <c r="EG172" i="4" s="1"/>
  <c r="DR172" i="4"/>
  <c r="DS172" i="4" s="1"/>
  <c r="DQ172" i="4"/>
  <c r="DP172" i="4"/>
  <c r="DD172" i="4"/>
  <c r="DE172" i="4" s="1"/>
  <c r="DC172" i="4"/>
  <c r="DB172" i="4"/>
  <c r="CP172" i="4"/>
  <c r="CQ172" i="4" s="1"/>
  <c r="CO172" i="4"/>
  <c r="CN172" i="4"/>
  <c r="CF172" i="4"/>
  <c r="CT172" i="4" s="1"/>
  <c r="DH172" i="4" s="1"/>
  <c r="DV172" i="4" s="1"/>
  <c r="EJ172" i="4" s="1"/>
  <c r="CB172" i="4"/>
  <c r="CC172" i="4" s="1"/>
  <c r="CA172" i="4"/>
  <c r="BZ172" i="4"/>
  <c r="BP172" i="4"/>
  <c r="BQ172" i="4" s="1"/>
  <c r="BO172" i="4"/>
  <c r="BF172" i="4"/>
  <c r="BG172" i="4" s="1"/>
  <c r="BE172" i="4"/>
  <c r="AV172" i="4"/>
  <c r="AW172" i="4" s="1"/>
  <c r="AU172" i="4"/>
  <c r="AL172" i="4"/>
  <c r="AM172" i="4" s="1"/>
  <c r="AK172" i="4"/>
  <c r="AB172" i="4"/>
  <c r="AC172" i="4" s="1"/>
  <c r="AA172" i="4"/>
  <c r="U172" i="4"/>
  <c r="T172" i="4"/>
  <c r="AD172" i="4" s="1"/>
  <c r="AN172" i="4" s="1"/>
  <c r="AX172" i="4" s="1"/>
  <c r="BH172" i="4" s="1"/>
  <c r="BR172" i="4" s="1"/>
  <c r="CD172" i="4" s="1"/>
  <c r="CR172" i="4" s="1"/>
  <c r="DF172" i="4" s="1"/>
  <c r="DT172" i="4" s="1"/>
  <c r="EH172" i="4" s="1"/>
  <c r="R172" i="4"/>
  <c r="S172" i="4" s="1"/>
  <c r="Q172" i="4"/>
  <c r="A172" i="4"/>
  <c r="ER171" i="4"/>
  <c r="EE171" i="4"/>
  <c r="ED171" i="4"/>
  <c r="EF171" i="4" s="1"/>
  <c r="EG171" i="4" s="1"/>
  <c r="DR171" i="4"/>
  <c r="DS171" i="4" s="1"/>
  <c r="DQ171" i="4"/>
  <c r="DP171" i="4"/>
  <c r="DD171" i="4"/>
  <c r="DE171" i="4" s="1"/>
  <c r="DC171" i="4"/>
  <c r="DB171" i="4"/>
  <c r="CP171" i="4"/>
  <c r="CQ171" i="4" s="1"/>
  <c r="CO171" i="4"/>
  <c r="CN171" i="4"/>
  <c r="CF171" i="4"/>
  <c r="CT171" i="4" s="1"/>
  <c r="DH171" i="4" s="1"/>
  <c r="DV171" i="4" s="1"/>
  <c r="EJ171" i="4" s="1"/>
  <c r="CB171" i="4"/>
  <c r="CC171" i="4" s="1"/>
  <c r="CA171" i="4"/>
  <c r="BZ171" i="4"/>
  <c r="BP171" i="4"/>
  <c r="BQ171" i="4" s="1"/>
  <c r="BO171" i="4"/>
  <c r="BF171" i="4"/>
  <c r="BG171" i="4" s="1"/>
  <c r="BE171" i="4"/>
  <c r="AV171" i="4"/>
  <c r="AW171" i="4" s="1"/>
  <c r="AU171" i="4"/>
  <c r="AL171" i="4"/>
  <c r="AM171" i="4" s="1"/>
  <c r="AK171" i="4"/>
  <c r="AB171" i="4"/>
  <c r="AC171" i="4" s="1"/>
  <c r="AA171" i="4"/>
  <c r="U171" i="4"/>
  <c r="T171" i="4"/>
  <c r="AD171" i="4" s="1"/>
  <c r="AN171" i="4" s="1"/>
  <c r="AX171" i="4" s="1"/>
  <c r="BH171" i="4" s="1"/>
  <c r="BR171" i="4" s="1"/>
  <c r="CD171" i="4" s="1"/>
  <c r="CR171" i="4" s="1"/>
  <c r="DF171" i="4" s="1"/>
  <c r="DT171" i="4" s="1"/>
  <c r="EH171" i="4" s="1"/>
  <c r="R171" i="4"/>
  <c r="S171" i="4" s="1"/>
  <c r="Q171" i="4"/>
  <c r="A171" i="4"/>
  <c r="ER170" i="4"/>
  <c r="EE170" i="4"/>
  <c r="ED170" i="4"/>
  <c r="EF170" i="4" s="1"/>
  <c r="EG170" i="4" s="1"/>
  <c r="DR170" i="4"/>
  <c r="DS170" i="4" s="1"/>
  <c r="DQ170" i="4"/>
  <c r="DP170" i="4"/>
  <c r="DD170" i="4"/>
  <c r="DE170" i="4" s="1"/>
  <c r="DC170" i="4"/>
  <c r="DB170" i="4"/>
  <c r="CP170" i="4"/>
  <c r="CQ170" i="4" s="1"/>
  <c r="CO170" i="4"/>
  <c r="CN170" i="4"/>
  <c r="CF170" i="4"/>
  <c r="CT170" i="4" s="1"/>
  <c r="DH170" i="4" s="1"/>
  <c r="DV170" i="4" s="1"/>
  <c r="EJ170" i="4" s="1"/>
  <c r="CB170" i="4"/>
  <c r="CC170" i="4" s="1"/>
  <c r="CA170" i="4"/>
  <c r="BZ170" i="4"/>
  <c r="BP170" i="4"/>
  <c r="BQ170" i="4" s="1"/>
  <c r="BO170" i="4"/>
  <c r="BF170" i="4"/>
  <c r="BG170" i="4" s="1"/>
  <c r="BE170" i="4"/>
  <c r="AV170" i="4"/>
  <c r="AW170" i="4" s="1"/>
  <c r="AU170" i="4"/>
  <c r="AL170" i="4"/>
  <c r="AM170" i="4" s="1"/>
  <c r="AK170" i="4"/>
  <c r="AB170" i="4"/>
  <c r="AC170" i="4" s="1"/>
  <c r="AA170" i="4"/>
  <c r="U170" i="4"/>
  <c r="T170" i="4"/>
  <c r="AD170" i="4" s="1"/>
  <c r="AN170" i="4" s="1"/>
  <c r="AX170" i="4" s="1"/>
  <c r="BH170" i="4" s="1"/>
  <c r="BR170" i="4" s="1"/>
  <c r="CD170" i="4" s="1"/>
  <c r="CR170" i="4" s="1"/>
  <c r="DF170" i="4" s="1"/>
  <c r="DT170" i="4" s="1"/>
  <c r="EH170" i="4" s="1"/>
  <c r="R170" i="4"/>
  <c r="S170" i="4" s="1"/>
  <c r="Q170" i="4"/>
  <c r="A170" i="4"/>
  <c r="ER169" i="4"/>
  <c r="EE169" i="4"/>
  <c r="ED169" i="4"/>
  <c r="EF169" i="4" s="1"/>
  <c r="EG169" i="4" s="1"/>
  <c r="DR169" i="4"/>
  <c r="DS169" i="4" s="1"/>
  <c r="DQ169" i="4"/>
  <c r="DP169" i="4"/>
  <c r="DD169" i="4"/>
  <c r="DE169" i="4" s="1"/>
  <c r="DC169" i="4"/>
  <c r="DB169" i="4"/>
  <c r="CP169" i="4"/>
  <c r="CQ169" i="4" s="1"/>
  <c r="CO169" i="4"/>
  <c r="CN169" i="4"/>
  <c r="CF169" i="4"/>
  <c r="CT169" i="4" s="1"/>
  <c r="DH169" i="4" s="1"/>
  <c r="DV169" i="4" s="1"/>
  <c r="EJ169" i="4" s="1"/>
  <c r="CB169" i="4"/>
  <c r="CC169" i="4" s="1"/>
  <c r="CA169" i="4"/>
  <c r="BZ169" i="4"/>
  <c r="BP169" i="4"/>
  <c r="BQ169" i="4" s="1"/>
  <c r="BO169" i="4"/>
  <c r="BF169" i="4"/>
  <c r="BG169" i="4" s="1"/>
  <c r="BE169" i="4"/>
  <c r="AV169" i="4"/>
  <c r="AW169" i="4" s="1"/>
  <c r="AU169" i="4"/>
  <c r="AL169" i="4"/>
  <c r="AM169" i="4" s="1"/>
  <c r="AK169" i="4"/>
  <c r="AB169" i="4"/>
  <c r="AC169" i="4" s="1"/>
  <c r="AA169" i="4"/>
  <c r="U169" i="4"/>
  <c r="T169" i="4"/>
  <c r="AD169" i="4" s="1"/>
  <c r="AN169" i="4" s="1"/>
  <c r="AX169" i="4" s="1"/>
  <c r="BH169" i="4" s="1"/>
  <c r="BR169" i="4" s="1"/>
  <c r="CD169" i="4" s="1"/>
  <c r="CR169" i="4" s="1"/>
  <c r="DF169" i="4" s="1"/>
  <c r="DT169" i="4" s="1"/>
  <c r="EH169" i="4" s="1"/>
  <c r="R169" i="4"/>
  <c r="S169" i="4" s="1"/>
  <c r="Q169" i="4"/>
  <c r="A169" i="4"/>
  <c r="ER168" i="4"/>
  <c r="EE168" i="4"/>
  <c r="ED168" i="4"/>
  <c r="EF168" i="4" s="1"/>
  <c r="EG168" i="4" s="1"/>
  <c r="DR168" i="4"/>
  <c r="DS168" i="4" s="1"/>
  <c r="DQ168" i="4"/>
  <c r="DP168" i="4"/>
  <c r="DD168" i="4"/>
  <c r="DE168" i="4" s="1"/>
  <c r="DC168" i="4"/>
  <c r="DB168" i="4"/>
  <c r="CP168" i="4"/>
  <c r="CQ168" i="4" s="1"/>
  <c r="CO168" i="4"/>
  <c r="CN168" i="4"/>
  <c r="CF168" i="4"/>
  <c r="CT168" i="4" s="1"/>
  <c r="DH168" i="4" s="1"/>
  <c r="DV168" i="4" s="1"/>
  <c r="EJ168" i="4" s="1"/>
  <c r="CB168" i="4"/>
  <c r="CC168" i="4" s="1"/>
  <c r="CA168" i="4"/>
  <c r="BZ168" i="4"/>
  <c r="BP168" i="4"/>
  <c r="BQ168" i="4" s="1"/>
  <c r="BO168" i="4"/>
  <c r="BF168" i="4"/>
  <c r="BG168" i="4" s="1"/>
  <c r="BE168" i="4"/>
  <c r="AV168" i="4"/>
  <c r="AW168" i="4" s="1"/>
  <c r="AU168" i="4"/>
  <c r="AL168" i="4"/>
  <c r="AM168" i="4" s="1"/>
  <c r="AK168" i="4"/>
  <c r="AB168" i="4"/>
  <c r="AC168" i="4" s="1"/>
  <c r="AA168" i="4"/>
  <c r="U168" i="4"/>
  <c r="T168" i="4"/>
  <c r="R168" i="4"/>
  <c r="S168" i="4" s="1"/>
  <c r="Q168" i="4"/>
  <c r="A168" i="4"/>
  <c r="ER167" i="4"/>
  <c r="EE167" i="4"/>
  <c r="ED167" i="4"/>
  <c r="EF167" i="4" s="1"/>
  <c r="EG167" i="4" s="1"/>
  <c r="DR167" i="4"/>
  <c r="DS167" i="4" s="1"/>
  <c r="DQ167" i="4"/>
  <c r="DP167" i="4"/>
  <c r="DD167" i="4"/>
  <c r="DE167" i="4" s="1"/>
  <c r="DC167" i="4"/>
  <c r="DB167" i="4"/>
  <c r="CP167" i="4"/>
  <c r="CQ167" i="4" s="1"/>
  <c r="CO167" i="4"/>
  <c r="CN167" i="4"/>
  <c r="CF167" i="4"/>
  <c r="CT167" i="4" s="1"/>
  <c r="DH167" i="4" s="1"/>
  <c r="DV167" i="4" s="1"/>
  <c r="EJ167" i="4" s="1"/>
  <c r="CB167" i="4"/>
  <c r="CC167" i="4" s="1"/>
  <c r="CA167" i="4"/>
  <c r="BZ167" i="4"/>
  <c r="BP167" i="4"/>
  <c r="BQ167" i="4" s="1"/>
  <c r="BO167" i="4"/>
  <c r="BF167" i="4"/>
  <c r="BG167" i="4" s="1"/>
  <c r="BE167" i="4"/>
  <c r="AV167" i="4"/>
  <c r="AW167" i="4" s="1"/>
  <c r="AU167" i="4"/>
  <c r="AL167" i="4"/>
  <c r="AM167" i="4" s="1"/>
  <c r="AK167" i="4"/>
  <c r="AB167" i="4"/>
  <c r="AC167" i="4" s="1"/>
  <c r="AA167" i="4"/>
  <c r="U167" i="4"/>
  <c r="T167" i="4"/>
  <c r="AD167" i="4" s="1"/>
  <c r="AN167" i="4" s="1"/>
  <c r="AX167" i="4" s="1"/>
  <c r="BH167" i="4" s="1"/>
  <c r="BR167" i="4" s="1"/>
  <c r="CD167" i="4" s="1"/>
  <c r="CR167" i="4" s="1"/>
  <c r="DF167" i="4" s="1"/>
  <c r="DT167" i="4" s="1"/>
  <c r="EH167" i="4" s="1"/>
  <c r="R167" i="4"/>
  <c r="S167" i="4" s="1"/>
  <c r="Q167" i="4"/>
  <c r="A167" i="4"/>
  <c r="ER166" i="4"/>
  <c r="EE166" i="4"/>
  <c r="ED166" i="4"/>
  <c r="EF166" i="4" s="1"/>
  <c r="EG166" i="4" s="1"/>
  <c r="DR166" i="4"/>
  <c r="DS166" i="4" s="1"/>
  <c r="DQ166" i="4"/>
  <c r="DP166" i="4"/>
  <c r="DD166" i="4"/>
  <c r="DE166" i="4" s="1"/>
  <c r="DC166" i="4"/>
  <c r="DB166" i="4"/>
  <c r="CP166" i="4"/>
  <c r="CQ166" i="4" s="1"/>
  <c r="CO166" i="4"/>
  <c r="CN166" i="4"/>
  <c r="CF166" i="4"/>
  <c r="CT166" i="4" s="1"/>
  <c r="DH166" i="4" s="1"/>
  <c r="DV166" i="4" s="1"/>
  <c r="EJ166" i="4" s="1"/>
  <c r="CB166" i="4"/>
  <c r="CC166" i="4" s="1"/>
  <c r="CA166" i="4"/>
  <c r="BZ166" i="4"/>
  <c r="BP166" i="4"/>
  <c r="BQ166" i="4" s="1"/>
  <c r="BO166" i="4"/>
  <c r="BF166" i="4"/>
  <c r="BG166" i="4" s="1"/>
  <c r="BE166" i="4"/>
  <c r="AV166" i="4"/>
  <c r="AW166" i="4" s="1"/>
  <c r="AU166" i="4"/>
  <c r="AL166" i="4"/>
  <c r="AM166" i="4" s="1"/>
  <c r="AK166" i="4"/>
  <c r="AB166" i="4"/>
  <c r="AC166" i="4" s="1"/>
  <c r="AA166" i="4"/>
  <c r="U166" i="4"/>
  <c r="AE166" i="4" s="1"/>
  <c r="T166" i="4"/>
  <c r="R166" i="4"/>
  <c r="S166" i="4" s="1"/>
  <c r="Q166" i="4"/>
  <c r="A166" i="4"/>
  <c r="ER165" i="4"/>
  <c r="EE165" i="4"/>
  <c r="ED165" i="4"/>
  <c r="EF165" i="4" s="1"/>
  <c r="EG165" i="4" s="1"/>
  <c r="DR165" i="4"/>
  <c r="DS165" i="4" s="1"/>
  <c r="DQ165" i="4"/>
  <c r="DP165" i="4"/>
  <c r="DD165" i="4"/>
  <c r="DE165" i="4" s="1"/>
  <c r="DC165" i="4"/>
  <c r="DB165" i="4"/>
  <c r="CP165" i="4"/>
  <c r="CQ165" i="4" s="1"/>
  <c r="CO165" i="4"/>
  <c r="CN165" i="4"/>
  <c r="CF165" i="4"/>
  <c r="CT165" i="4" s="1"/>
  <c r="DH165" i="4" s="1"/>
  <c r="DV165" i="4" s="1"/>
  <c r="EJ165" i="4" s="1"/>
  <c r="CB165" i="4"/>
  <c r="CC165" i="4" s="1"/>
  <c r="CA165" i="4"/>
  <c r="BZ165" i="4"/>
  <c r="BP165" i="4"/>
  <c r="BQ165" i="4" s="1"/>
  <c r="BO165" i="4"/>
  <c r="BF165" i="4"/>
  <c r="BG165" i="4" s="1"/>
  <c r="BE165" i="4"/>
  <c r="AV165" i="4"/>
  <c r="AW165" i="4" s="1"/>
  <c r="AU165" i="4"/>
  <c r="AL165" i="4"/>
  <c r="AM165" i="4" s="1"/>
  <c r="AK165" i="4"/>
  <c r="AB165" i="4"/>
  <c r="AC165" i="4" s="1"/>
  <c r="AA165" i="4"/>
  <c r="U165" i="4"/>
  <c r="AE165" i="4" s="1"/>
  <c r="AO165" i="4" s="1"/>
  <c r="T165" i="4"/>
  <c r="AD165" i="4" s="1"/>
  <c r="AN165" i="4" s="1"/>
  <c r="AX165" i="4" s="1"/>
  <c r="BH165" i="4" s="1"/>
  <c r="BR165" i="4" s="1"/>
  <c r="CD165" i="4" s="1"/>
  <c r="CR165" i="4" s="1"/>
  <c r="DF165" i="4" s="1"/>
  <c r="DT165" i="4" s="1"/>
  <c r="EH165" i="4" s="1"/>
  <c r="R165" i="4"/>
  <c r="S165" i="4" s="1"/>
  <c r="Q165" i="4"/>
  <c r="A165" i="4"/>
  <c r="ER164" i="4"/>
  <c r="EE164" i="4"/>
  <c r="ED164" i="4"/>
  <c r="EF164" i="4" s="1"/>
  <c r="EG164" i="4" s="1"/>
  <c r="DR164" i="4"/>
  <c r="DS164" i="4" s="1"/>
  <c r="DQ164" i="4"/>
  <c r="DP164" i="4"/>
  <c r="DD164" i="4"/>
  <c r="DE164" i="4" s="1"/>
  <c r="DC164" i="4"/>
  <c r="DB164" i="4"/>
  <c r="CP164" i="4"/>
  <c r="CQ164" i="4" s="1"/>
  <c r="CO164" i="4"/>
  <c r="CN164" i="4"/>
  <c r="CF164" i="4"/>
  <c r="CT164" i="4" s="1"/>
  <c r="DH164" i="4" s="1"/>
  <c r="DV164" i="4" s="1"/>
  <c r="EJ164" i="4" s="1"/>
  <c r="CB164" i="4"/>
  <c r="CC164" i="4" s="1"/>
  <c r="CA164" i="4"/>
  <c r="BZ164" i="4"/>
  <c r="BP164" i="4"/>
  <c r="BQ164" i="4" s="1"/>
  <c r="BO164" i="4"/>
  <c r="BF164" i="4"/>
  <c r="BG164" i="4" s="1"/>
  <c r="BE164" i="4"/>
  <c r="AV164" i="4"/>
  <c r="AW164" i="4" s="1"/>
  <c r="AU164" i="4"/>
  <c r="AL164" i="4"/>
  <c r="AM164" i="4" s="1"/>
  <c r="AK164" i="4"/>
  <c r="AB164" i="4"/>
  <c r="AC164" i="4" s="1"/>
  <c r="AA164" i="4"/>
  <c r="U164" i="4"/>
  <c r="T164" i="4"/>
  <c r="AD164" i="4" s="1"/>
  <c r="AN164" i="4" s="1"/>
  <c r="AX164" i="4" s="1"/>
  <c r="BH164" i="4" s="1"/>
  <c r="BR164" i="4" s="1"/>
  <c r="CD164" i="4" s="1"/>
  <c r="CR164" i="4" s="1"/>
  <c r="DF164" i="4" s="1"/>
  <c r="DT164" i="4" s="1"/>
  <c r="EH164" i="4" s="1"/>
  <c r="R164" i="4"/>
  <c r="S164" i="4" s="1"/>
  <c r="Q164" i="4"/>
  <c r="A164" i="4"/>
  <c r="ER163" i="4"/>
  <c r="EE163" i="4"/>
  <c r="ED163" i="4"/>
  <c r="EF163" i="4" s="1"/>
  <c r="EG163" i="4" s="1"/>
  <c r="DR163" i="4"/>
  <c r="DS163" i="4" s="1"/>
  <c r="DQ163" i="4"/>
  <c r="DP163" i="4"/>
  <c r="DD163" i="4"/>
  <c r="DE163" i="4" s="1"/>
  <c r="DC163" i="4"/>
  <c r="DB163" i="4"/>
  <c r="CP163" i="4"/>
  <c r="CQ163" i="4" s="1"/>
  <c r="CO163" i="4"/>
  <c r="CN163" i="4"/>
  <c r="CF163" i="4"/>
  <c r="CT163" i="4" s="1"/>
  <c r="DH163" i="4" s="1"/>
  <c r="DV163" i="4" s="1"/>
  <c r="EJ163" i="4" s="1"/>
  <c r="CB163" i="4"/>
  <c r="CC163" i="4" s="1"/>
  <c r="CA163" i="4"/>
  <c r="BZ163" i="4"/>
  <c r="BP163" i="4"/>
  <c r="BQ163" i="4" s="1"/>
  <c r="BO163" i="4"/>
  <c r="BF163" i="4"/>
  <c r="BG163" i="4" s="1"/>
  <c r="BE163" i="4"/>
  <c r="AV163" i="4"/>
  <c r="AW163" i="4" s="1"/>
  <c r="AU163" i="4"/>
  <c r="AL163" i="4"/>
  <c r="AM163" i="4" s="1"/>
  <c r="AK163" i="4"/>
  <c r="AB163" i="4"/>
  <c r="AC163" i="4" s="1"/>
  <c r="AA163" i="4"/>
  <c r="U163" i="4"/>
  <c r="AE163" i="4" s="1"/>
  <c r="AO163" i="4" s="1"/>
  <c r="AY163" i="4" s="1"/>
  <c r="T163" i="4"/>
  <c r="R163" i="4"/>
  <c r="S163" i="4" s="1"/>
  <c r="Q163" i="4"/>
  <c r="A163" i="4"/>
  <c r="ER162" i="4"/>
  <c r="EE162" i="4"/>
  <c r="ED162" i="4"/>
  <c r="EF162" i="4" s="1"/>
  <c r="EG162" i="4" s="1"/>
  <c r="DR162" i="4"/>
  <c r="DS162" i="4" s="1"/>
  <c r="DQ162" i="4"/>
  <c r="DP162" i="4"/>
  <c r="DD162" i="4"/>
  <c r="DE162" i="4" s="1"/>
  <c r="DC162" i="4"/>
  <c r="DB162" i="4"/>
  <c r="CP162" i="4"/>
  <c r="CQ162" i="4" s="1"/>
  <c r="CO162" i="4"/>
  <c r="CN162" i="4"/>
  <c r="CF162" i="4"/>
  <c r="CT162" i="4" s="1"/>
  <c r="DH162" i="4" s="1"/>
  <c r="DV162" i="4" s="1"/>
  <c r="EJ162" i="4" s="1"/>
  <c r="CB162" i="4"/>
  <c r="CC162" i="4" s="1"/>
  <c r="CA162" i="4"/>
  <c r="BZ162" i="4"/>
  <c r="BP162" i="4"/>
  <c r="BQ162" i="4" s="1"/>
  <c r="BO162" i="4"/>
  <c r="BF162" i="4"/>
  <c r="BG162" i="4" s="1"/>
  <c r="BE162" i="4"/>
  <c r="AV162" i="4"/>
  <c r="AW162" i="4" s="1"/>
  <c r="AU162" i="4"/>
  <c r="AL162" i="4"/>
  <c r="AM162" i="4" s="1"/>
  <c r="AK162" i="4"/>
  <c r="AB162" i="4"/>
  <c r="AC162" i="4" s="1"/>
  <c r="AA162" i="4"/>
  <c r="U162" i="4"/>
  <c r="T162" i="4"/>
  <c r="AD162" i="4" s="1"/>
  <c r="AN162" i="4" s="1"/>
  <c r="AX162" i="4" s="1"/>
  <c r="BH162" i="4" s="1"/>
  <c r="BR162" i="4" s="1"/>
  <c r="CD162" i="4" s="1"/>
  <c r="CR162" i="4" s="1"/>
  <c r="DF162" i="4" s="1"/>
  <c r="DT162" i="4" s="1"/>
  <c r="EH162" i="4" s="1"/>
  <c r="R162" i="4"/>
  <c r="S162" i="4" s="1"/>
  <c r="Q162" i="4"/>
  <c r="A162" i="4"/>
  <c r="ER161" i="4"/>
  <c r="EE161" i="4"/>
  <c r="ED161" i="4"/>
  <c r="EF161" i="4" s="1"/>
  <c r="EG161" i="4" s="1"/>
  <c r="DR161" i="4"/>
  <c r="DS161" i="4" s="1"/>
  <c r="DQ161" i="4"/>
  <c r="DP161" i="4"/>
  <c r="DD161" i="4"/>
  <c r="DE161" i="4" s="1"/>
  <c r="DC161" i="4"/>
  <c r="DB161" i="4"/>
  <c r="CP161" i="4"/>
  <c r="CQ161" i="4" s="1"/>
  <c r="CO161" i="4"/>
  <c r="CN161" i="4"/>
  <c r="CF161" i="4"/>
  <c r="CT161" i="4" s="1"/>
  <c r="DH161" i="4" s="1"/>
  <c r="DV161" i="4" s="1"/>
  <c r="EJ161" i="4" s="1"/>
  <c r="CB161" i="4"/>
  <c r="CC161" i="4" s="1"/>
  <c r="CA161" i="4"/>
  <c r="BZ161" i="4"/>
  <c r="BP161" i="4"/>
  <c r="BQ161" i="4" s="1"/>
  <c r="BO161" i="4"/>
  <c r="BF161" i="4"/>
  <c r="BG161" i="4" s="1"/>
  <c r="BE161" i="4"/>
  <c r="AV161" i="4"/>
  <c r="AW161" i="4" s="1"/>
  <c r="AU161" i="4"/>
  <c r="AL161" i="4"/>
  <c r="AM161" i="4" s="1"/>
  <c r="AK161" i="4"/>
  <c r="AB161" i="4"/>
  <c r="AC161" i="4" s="1"/>
  <c r="AA161" i="4"/>
  <c r="U161" i="4"/>
  <c r="AE161" i="4" s="1"/>
  <c r="AO161" i="4" s="1"/>
  <c r="T161" i="4"/>
  <c r="AD161" i="4" s="1"/>
  <c r="AN161" i="4" s="1"/>
  <c r="AX161" i="4" s="1"/>
  <c r="BH161" i="4" s="1"/>
  <c r="BR161" i="4" s="1"/>
  <c r="CD161" i="4" s="1"/>
  <c r="CR161" i="4" s="1"/>
  <c r="DF161" i="4" s="1"/>
  <c r="DT161" i="4" s="1"/>
  <c r="EH161" i="4" s="1"/>
  <c r="R161" i="4"/>
  <c r="S161" i="4" s="1"/>
  <c r="Q161" i="4"/>
  <c r="A161" i="4"/>
  <c r="ER160" i="4"/>
  <c r="EE160" i="4"/>
  <c r="ED160" i="4"/>
  <c r="EF160" i="4" s="1"/>
  <c r="EG160" i="4" s="1"/>
  <c r="DR160" i="4"/>
  <c r="DS160" i="4" s="1"/>
  <c r="DQ160" i="4"/>
  <c r="DP160" i="4"/>
  <c r="DD160" i="4"/>
  <c r="DE160" i="4" s="1"/>
  <c r="DC160" i="4"/>
  <c r="DB160" i="4"/>
  <c r="CP160" i="4"/>
  <c r="CQ160" i="4" s="1"/>
  <c r="CO160" i="4"/>
  <c r="CN160" i="4"/>
  <c r="CF160" i="4"/>
  <c r="CT160" i="4" s="1"/>
  <c r="DH160" i="4" s="1"/>
  <c r="DV160" i="4" s="1"/>
  <c r="EJ160" i="4" s="1"/>
  <c r="CB160" i="4"/>
  <c r="CC160" i="4" s="1"/>
  <c r="CA160" i="4"/>
  <c r="BZ160" i="4"/>
  <c r="BP160" i="4"/>
  <c r="BQ160" i="4" s="1"/>
  <c r="BO160" i="4"/>
  <c r="BF160" i="4"/>
  <c r="BG160" i="4" s="1"/>
  <c r="BE160" i="4"/>
  <c r="AV160" i="4"/>
  <c r="AW160" i="4" s="1"/>
  <c r="AU160" i="4"/>
  <c r="AL160" i="4"/>
  <c r="AM160" i="4" s="1"/>
  <c r="AK160" i="4"/>
  <c r="AB160" i="4"/>
  <c r="AC160" i="4" s="1"/>
  <c r="AA160" i="4"/>
  <c r="U160" i="4"/>
  <c r="T160" i="4"/>
  <c r="AD160" i="4" s="1"/>
  <c r="AN160" i="4" s="1"/>
  <c r="AX160" i="4" s="1"/>
  <c r="BH160" i="4" s="1"/>
  <c r="BR160" i="4" s="1"/>
  <c r="CD160" i="4" s="1"/>
  <c r="CR160" i="4" s="1"/>
  <c r="DF160" i="4" s="1"/>
  <c r="DT160" i="4" s="1"/>
  <c r="EH160" i="4" s="1"/>
  <c r="R160" i="4"/>
  <c r="S160" i="4" s="1"/>
  <c r="Q160" i="4"/>
  <c r="A160" i="4"/>
  <c r="ER159" i="4"/>
  <c r="EE159" i="4"/>
  <c r="ED159" i="4"/>
  <c r="EF159" i="4" s="1"/>
  <c r="EG159" i="4" s="1"/>
  <c r="DR159" i="4"/>
  <c r="DS159" i="4" s="1"/>
  <c r="DQ159" i="4"/>
  <c r="DP159" i="4"/>
  <c r="DD159" i="4"/>
  <c r="DE159" i="4" s="1"/>
  <c r="DC159" i="4"/>
  <c r="DB159" i="4"/>
  <c r="CP159" i="4"/>
  <c r="CQ159" i="4" s="1"/>
  <c r="CO159" i="4"/>
  <c r="CN159" i="4"/>
  <c r="CF159" i="4"/>
  <c r="CT159" i="4" s="1"/>
  <c r="DH159" i="4" s="1"/>
  <c r="DV159" i="4" s="1"/>
  <c r="EJ159" i="4" s="1"/>
  <c r="CB159" i="4"/>
  <c r="CC159" i="4" s="1"/>
  <c r="CA159" i="4"/>
  <c r="BZ159" i="4"/>
  <c r="BP159" i="4"/>
  <c r="BQ159" i="4" s="1"/>
  <c r="BO159" i="4"/>
  <c r="BF159" i="4"/>
  <c r="BG159" i="4" s="1"/>
  <c r="BE159" i="4"/>
  <c r="AV159" i="4"/>
  <c r="AW159" i="4" s="1"/>
  <c r="AU159" i="4"/>
  <c r="AL159" i="4"/>
  <c r="AM159" i="4" s="1"/>
  <c r="AK159" i="4"/>
  <c r="AB159" i="4"/>
  <c r="AC159" i="4" s="1"/>
  <c r="AA159" i="4"/>
  <c r="U159" i="4"/>
  <c r="T159" i="4"/>
  <c r="AD159" i="4" s="1"/>
  <c r="AN159" i="4" s="1"/>
  <c r="AX159" i="4" s="1"/>
  <c r="BH159" i="4" s="1"/>
  <c r="BR159" i="4" s="1"/>
  <c r="CD159" i="4" s="1"/>
  <c r="CR159" i="4" s="1"/>
  <c r="DF159" i="4" s="1"/>
  <c r="DT159" i="4" s="1"/>
  <c r="EH159" i="4" s="1"/>
  <c r="R159" i="4"/>
  <c r="S159" i="4" s="1"/>
  <c r="Q159" i="4"/>
  <c r="A159" i="4"/>
  <c r="ER158" i="4"/>
  <c r="EE158" i="4"/>
  <c r="ED158" i="4"/>
  <c r="EF158" i="4" s="1"/>
  <c r="EG158" i="4" s="1"/>
  <c r="DR158" i="4"/>
  <c r="DS158" i="4" s="1"/>
  <c r="DQ158" i="4"/>
  <c r="DP158" i="4"/>
  <c r="DD158" i="4"/>
  <c r="DE158" i="4" s="1"/>
  <c r="DC158" i="4"/>
  <c r="DB158" i="4"/>
  <c r="CP158" i="4"/>
  <c r="CQ158" i="4" s="1"/>
  <c r="CO158" i="4"/>
  <c r="CN158" i="4"/>
  <c r="CF158" i="4"/>
  <c r="CT158" i="4" s="1"/>
  <c r="DH158" i="4" s="1"/>
  <c r="DV158" i="4" s="1"/>
  <c r="EJ158" i="4" s="1"/>
  <c r="CB158" i="4"/>
  <c r="CC158" i="4" s="1"/>
  <c r="CA158" i="4"/>
  <c r="BZ158" i="4"/>
  <c r="BP158" i="4"/>
  <c r="BQ158" i="4" s="1"/>
  <c r="BO158" i="4"/>
  <c r="BF158" i="4"/>
  <c r="BG158" i="4" s="1"/>
  <c r="BE158" i="4"/>
  <c r="AV158" i="4"/>
  <c r="AW158" i="4" s="1"/>
  <c r="AU158" i="4"/>
  <c r="AL158" i="4"/>
  <c r="AM158" i="4" s="1"/>
  <c r="AK158" i="4"/>
  <c r="AB158" i="4"/>
  <c r="AC158" i="4" s="1"/>
  <c r="AA158" i="4"/>
  <c r="U158" i="4"/>
  <c r="T158" i="4"/>
  <c r="AD158" i="4" s="1"/>
  <c r="AN158" i="4" s="1"/>
  <c r="AX158" i="4" s="1"/>
  <c r="BH158" i="4" s="1"/>
  <c r="BR158" i="4" s="1"/>
  <c r="CD158" i="4" s="1"/>
  <c r="CR158" i="4" s="1"/>
  <c r="DF158" i="4" s="1"/>
  <c r="DT158" i="4" s="1"/>
  <c r="EH158" i="4" s="1"/>
  <c r="R158" i="4"/>
  <c r="S158" i="4" s="1"/>
  <c r="Q158" i="4"/>
  <c r="A158" i="4"/>
  <c r="ER157" i="4"/>
  <c r="EE157" i="4"/>
  <c r="ED157" i="4"/>
  <c r="EF157" i="4" s="1"/>
  <c r="EG157" i="4" s="1"/>
  <c r="DR157" i="4"/>
  <c r="DS157" i="4" s="1"/>
  <c r="DQ157" i="4"/>
  <c r="DP157" i="4"/>
  <c r="DD157" i="4"/>
  <c r="DE157" i="4" s="1"/>
  <c r="DC157" i="4"/>
  <c r="DB157" i="4"/>
  <c r="CP157" i="4"/>
  <c r="CQ157" i="4" s="1"/>
  <c r="CO157" i="4"/>
  <c r="CN157" i="4"/>
  <c r="CF157" i="4"/>
  <c r="CT157" i="4" s="1"/>
  <c r="DH157" i="4" s="1"/>
  <c r="DV157" i="4" s="1"/>
  <c r="EJ157" i="4" s="1"/>
  <c r="CB157" i="4"/>
  <c r="CC157" i="4" s="1"/>
  <c r="CA157" i="4"/>
  <c r="BZ157" i="4"/>
  <c r="BP157" i="4"/>
  <c r="BQ157" i="4" s="1"/>
  <c r="BO157" i="4"/>
  <c r="BF157" i="4"/>
  <c r="BG157" i="4" s="1"/>
  <c r="BE157" i="4"/>
  <c r="AV157" i="4"/>
  <c r="AW157" i="4" s="1"/>
  <c r="AU157" i="4"/>
  <c r="AL157" i="4"/>
  <c r="AM157" i="4" s="1"/>
  <c r="AK157" i="4"/>
  <c r="AB157" i="4"/>
  <c r="AC157" i="4" s="1"/>
  <c r="AA157" i="4"/>
  <c r="U157" i="4"/>
  <c r="AE157" i="4" s="1"/>
  <c r="AO157" i="4" s="1"/>
  <c r="T157" i="4"/>
  <c r="AD157" i="4" s="1"/>
  <c r="AN157" i="4" s="1"/>
  <c r="AX157" i="4" s="1"/>
  <c r="BH157" i="4" s="1"/>
  <c r="BR157" i="4" s="1"/>
  <c r="CD157" i="4" s="1"/>
  <c r="CR157" i="4" s="1"/>
  <c r="DF157" i="4" s="1"/>
  <c r="DT157" i="4" s="1"/>
  <c r="EH157" i="4" s="1"/>
  <c r="R157" i="4"/>
  <c r="S157" i="4" s="1"/>
  <c r="Q157" i="4"/>
  <c r="A157" i="4"/>
  <c r="ER156" i="4"/>
  <c r="EE156" i="4"/>
  <c r="ED156" i="4"/>
  <c r="EF156" i="4" s="1"/>
  <c r="EG156" i="4" s="1"/>
  <c r="DR156" i="4"/>
  <c r="DS156" i="4" s="1"/>
  <c r="DQ156" i="4"/>
  <c r="DP156" i="4"/>
  <c r="DD156" i="4"/>
  <c r="DE156" i="4" s="1"/>
  <c r="DC156" i="4"/>
  <c r="DB156" i="4"/>
  <c r="CP156" i="4"/>
  <c r="CQ156" i="4" s="1"/>
  <c r="CO156" i="4"/>
  <c r="CN156" i="4"/>
  <c r="CF156" i="4"/>
  <c r="CT156" i="4" s="1"/>
  <c r="DH156" i="4" s="1"/>
  <c r="DV156" i="4" s="1"/>
  <c r="EJ156" i="4" s="1"/>
  <c r="CB156" i="4"/>
  <c r="CC156" i="4" s="1"/>
  <c r="CA156" i="4"/>
  <c r="BZ156" i="4"/>
  <c r="BP156" i="4"/>
  <c r="BQ156" i="4" s="1"/>
  <c r="BO156" i="4"/>
  <c r="BF156" i="4"/>
  <c r="BG156" i="4" s="1"/>
  <c r="BE156" i="4"/>
  <c r="AV156" i="4"/>
  <c r="AW156" i="4" s="1"/>
  <c r="AU156" i="4"/>
  <c r="AL156" i="4"/>
  <c r="AM156" i="4" s="1"/>
  <c r="AK156" i="4"/>
  <c r="AB156" i="4"/>
  <c r="AC156" i="4" s="1"/>
  <c r="AA156" i="4"/>
  <c r="U156" i="4"/>
  <c r="T156" i="4"/>
  <c r="AD156" i="4" s="1"/>
  <c r="AN156" i="4" s="1"/>
  <c r="AX156" i="4" s="1"/>
  <c r="BH156" i="4" s="1"/>
  <c r="BR156" i="4" s="1"/>
  <c r="CD156" i="4" s="1"/>
  <c r="CR156" i="4" s="1"/>
  <c r="DF156" i="4" s="1"/>
  <c r="DT156" i="4" s="1"/>
  <c r="EH156" i="4" s="1"/>
  <c r="R156" i="4"/>
  <c r="S156" i="4" s="1"/>
  <c r="Q156" i="4"/>
  <c r="A156" i="4"/>
  <c r="ER155" i="4"/>
  <c r="EE155" i="4"/>
  <c r="ED155" i="4"/>
  <c r="EF155" i="4" s="1"/>
  <c r="EG155" i="4" s="1"/>
  <c r="DR155" i="4"/>
  <c r="DS155" i="4" s="1"/>
  <c r="DQ155" i="4"/>
  <c r="DP155" i="4"/>
  <c r="DD155" i="4"/>
  <c r="DE155" i="4" s="1"/>
  <c r="DC155" i="4"/>
  <c r="DB155" i="4"/>
  <c r="CP155" i="4"/>
  <c r="CQ155" i="4" s="1"/>
  <c r="CO155" i="4"/>
  <c r="CN155" i="4"/>
  <c r="CF155" i="4"/>
  <c r="CT155" i="4" s="1"/>
  <c r="DH155" i="4" s="1"/>
  <c r="DV155" i="4" s="1"/>
  <c r="EJ155" i="4" s="1"/>
  <c r="CB155" i="4"/>
  <c r="CC155" i="4" s="1"/>
  <c r="CA155" i="4"/>
  <c r="BZ155" i="4"/>
  <c r="BP155" i="4"/>
  <c r="BQ155" i="4" s="1"/>
  <c r="BO155" i="4"/>
  <c r="BF155" i="4"/>
  <c r="BG155" i="4" s="1"/>
  <c r="BE155" i="4"/>
  <c r="AV155" i="4"/>
  <c r="AW155" i="4" s="1"/>
  <c r="AU155" i="4"/>
  <c r="AL155" i="4"/>
  <c r="AM155" i="4" s="1"/>
  <c r="AK155" i="4"/>
  <c r="AB155" i="4"/>
  <c r="AC155" i="4" s="1"/>
  <c r="AA155" i="4"/>
  <c r="U155" i="4"/>
  <c r="AE155" i="4" s="1"/>
  <c r="AO155" i="4" s="1"/>
  <c r="T155" i="4"/>
  <c r="AD155" i="4" s="1"/>
  <c r="AN155" i="4" s="1"/>
  <c r="AX155" i="4" s="1"/>
  <c r="BH155" i="4" s="1"/>
  <c r="BR155" i="4" s="1"/>
  <c r="CD155" i="4" s="1"/>
  <c r="CR155" i="4" s="1"/>
  <c r="DF155" i="4" s="1"/>
  <c r="DT155" i="4" s="1"/>
  <c r="EH155" i="4" s="1"/>
  <c r="R155" i="4"/>
  <c r="S155" i="4" s="1"/>
  <c r="Q155" i="4"/>
  <c r="A155" i="4"/>
  <c r="ER154" i="4"/>
  <c r="EE154" i="4"/>
  <c r="ED154" i="4"/>
  <c r="EF154" i="4" s="1"/>
  <c r="EG154" i="4" s="1"/>
  <c r="DR154" i="4"/>
  <c r="DS154" i="4" s="1"/>
  <c r="DQ154" i="4"/>
  <c r="DP154" i="4"/>
  <c r="DD154" i="4"/>
  <c r="DE154" i="4" s="1"/>
  <c r="DC154" i="4"/>
  <c r="DB154" i="4"/>
  <c r="CP154" i="4"/>
  <c r="CQ154" i="4" s="1"/>
  <c r="CO154" i="4"/>
  <c r="CN154" i="4"/>
  <c r="CF154" i="4"/>
  <c r="CT154" i="4" s="1"/>
  <c r="DH154" i="4" s="1"/>
  <c r="DV154" i="4" s="1"/>
  <c r="EJ154" i="4" s="1"/>
  <c r="CB154" i="4"/>
  <c r="CC154" i="4" s="1"/>
  <c r="CA154" i="4"/>
  <c r="BZ154" i="4"/>
  <c r="BP154" i="4"/>
  <c r="BQ154" i="4" s="1"/>
  <c r="BO154" i="4"/>
  <c r="BF154" i="4"/>
  <c r="BG154" i="4" s="1"/>
  <c r="BE154" i="4"/>
  <c r="AV154" i="4"/>
  <c r="AW154" i="4" s="1"/>
  <c r="AU154" i="4"/>
  <c r="AL154" i="4"/>
  <c r="AM154" i="4" s="1"/>
  <c r="AK154" i="4"/>
  <c r="AB154" i="4"/>
  <c r="AC154" i="4" s="1"/>
  <c r="AA154" i="4"/>
  <c r="U154" i="4"/>
  <c r="T154" i="4"/>
  <c r="AD154" i="4" s="1"/>
  <c r="AN154" i="4" s="1"/>
  <c r="AX154" i="4" s="1"/>
  <c r="BH154" i="4" s="1"/>
  <c r="BR154" i="4" s="1"/>
  <c r="CD154" i="4" s="1"/>
  <c r="CR154" i="4" s="1"/>
  <c r="DF154" i="4" s="1"/>
  <c r="DT154" i="4" s="1"/>
  <c r="EH154" i="4" s="1"/>
  <c r="R154" i="4"/>
  <c r="S154" i="4" s="1"/>
  <c r="Q154" i="4"/>
  <c r="A154" i="4"/>
  <c r="ER153" i="4"/>
  <c r="EE153" i="4"/>
  <c r="ED153" i="4"/>
  <c r="EF153" i="4" s="1"/>
  <c r="EG153" i="4" s="1"/>
  <c r="DR153" i="4"/>
  <c r="DS153" i="4" s="1"/>
  <c r="DQ153" i="4"/>
  <c r="DP153" i="4"/>
  <c r="DD153" i="4"/>
  <c r="DE153" i="4" s="1"/>
  <c r="DC153" i="4"/>
  <c r="DB153" i="4"/>
  <c r="CP153" i="4"/>
  <c r="CQ153" i="4" s="1"/>
  <c r="CO153" i="4"/>
  <c r="CN153" i="4"/>
  <c r="CF153" i="4"/>
  <c r="CT153" i="4" s="1"/>
  <c r="DH153" i="4" s="1"/>
  <c r="DV153" i="4" s="1"/>
  <c r="EJ153" i="4" s="1"/>
  <c r="CB153" i="4"/>
  <c r="CC153" i="4" s="1"/>
  <c r="CA153" i="4"/>
  <c r="BZ153" i="4"/>
  <c r="BP153" i="4"/>
  <c r="BQ153" i="4" s="1"/>
  <c r="BO153" i="4"/>
  <c r="BF153" i="4"/>
  <c r="BG153" i="4" s="1"/>
  <c r="BE153" i="4"/>
  <c r="AV153" i="4"/>
  <c r="AW153" i="4" s="1"/>
  <c r="AU153" i="4"/>
  <c r="AL153" i="4"/>
  <c r="AM153" i="4" s="1"/>
  <c r="AK153" i="4"/>
  <c r="AB153" i="4"/>
  <c r="AC153" i="4" s="1"/>
  <c r="AA153" i="4"/>
  <c r="U153" i="4"/>
  <c r="AE153" i="4" s="1"/>
  <c r="T153" i="4"/>
  <c r="AD153" i="4" s="1"/>
  <c r="AN153" i="4" s="1"/>
  <c r="AX153" i="4" s="1"/>
  <c r="BH153" i="4" s="1"/>
  <c r="BR153" i="4" s="1"/>
  <c r="CD153" i="4" s="1"/>
  <c r="CR153" i="4" s="1"/>
  <c r="DF153" i="4" s="1"/>
  <c r="DT153" i="4" s="1"/>
  <c r="EH153" i="4" s="1"/>
  <c r="R153" i="4"/>
  <c r="S153" i="4" s="1"/>
  <c r="Q153" i="4"/>
  <c r="A153" i="4"/>
  <c r="ER152" i="4"/>
  <c r="EE152" i="4"/>
  <c r="ED152" i="4"/>
  <c r="EF152" i="4" s="1"/>
  <c r="EG152" i="4" s="1"/>
  <c r="DR152" i="4"/>
  <c r="DS152" i="4" s="1"/>
  <c r="DQ152" i="4"/>
  <c r="DP152" i="4"/>
  <c r="DD152" i="4"/>
  <c r="DE152" i="4" s="1"/>
  <c r="DC152" i="4"/>
  <c r="DB152" i="4"/>
  <c r="CP152" i="4"/>
  <c r="CQ152" i="4" s="1"/>
  <c r="CO152" i="4"/>
  <c r="CN152" i="4"/>
  <c r="CF152" i="4"/>
  <c r="CT152" i="4" s="1"/>
  <c r="DH152" i="4" s="1"/>
  <c r="DV152" i="4" s="1"/>
  <c r="EJ152" i="4" s="1"/>
  <c r="CB152" i="4"/>
  <c r="CC152" i="4" s="1"/>
  <c r="CA152" i="4"/>
  <c r="BZ152" i="4"/>
  <c r="BP152" i="4"/>
  <c r="BQ152" i="4" s="1"/>
  <c r="BO152" i="4"/>
  <c r="BF152" i="4"/>
  <c r="BG152" i="4" s="1"/>
  <c r="BE152" i="4"/>
  <c r="AV152" i="4"/>
  <c r="AW152" i="4" s="1"/>
  <c r="AU152" i="4"/>
  <c r="AL152" i="4"/>
  <c r="AM152" i="4" s="1"/>
  <c r="AK152" i="4"/>
  <c r="AB152" i="4"/>
  <c r="AC152" i="4" s="1"/>
  <c r="AA152" i="4"/>
  <c r="U152" i="4"/>
  <c r="T152" i="4"/>
  <c r="AD152" i="4" s="1"/>
  <c r="AN152" i="4" s="1"/>
  <c r="AX152" i="4" s="1"/>
  <c r="BH152" i="4" s="1"/>
  <c r="BR152" i="4" s="1"/>
  <c r="CD152" i="4" s="1"/>
  <c r="CR152" i="4" s="1"/>
  <c r="DF152" i="4" s="1"/>
  <c r="DT152" i="4" s="1"/>
  <c r="EH152" i="4" s="1"/>
  <c r="R152" i="4"/>
  <c r="S152" i="4" s="1"/>
  <c r="Q152" i="4"/>
  <c r="A152" i="4"/>
  <c r="ER151" i="4"/>
  <c r="EE151" i="4"/>
  <c r="ED151" i="4"/>
  <c r="EF151" i="4" s="1"/>
  <c r="EG151" i="4" s="1"/>
  <c r="DR151" i="4"/>
  <c r="DS151" i="4" s="1"/>
  <c r="DQ151" i="4"/>
  <c r="DP151" i="4"/>
  <c r="DD151" i="4"/>
  <c r="DE151" i="4" s="1"/>
  <c r="DC151" i="4"/>
  <c r="DB151" i="4"/>
  <c r="CP151" i="4"/>
  <c r="CQ151" i="4" s="1"/>
  <c r="CO151" i="4"/>
  <c r="CN151" i="4"/>
  <c r="CF151" i="4"/>
  <c r="CT151" i="4" s="1"/>
  <c r="DH151" i="4" s="1"/>
  <c r="DV151" i="4" s="1"/>
  <c r="EJ151" i="4" s="1"/>
  <c r="CB151" i="4"/>
  <c r="CC151" i="4" s="1"/>
  <c r="CA151" i="4"/>
  <c r="BZ151" i="4"/>
  <c r="BP151" i="4"/>
  <c r="BQ151" i="4" s="1"/>
  <c r="BO151" i="4"/>
  <c r="BF151" i="4"/>
  <c r="BG151" i="4" s="1"/>
  <c r="BE151" i="4"/>
  <c r="AV151" i="4"/>
  <c r="AW151" i="4" s="1"/>
  <c r="AU151" i="4"/>
  <c r="AL151" i="4"/>
  <c r="AM151" i="4" s="1"/>
  <c r="AK151" i="4"/>
  <c r="AB151" i="4"/>
  <c r="AC151" i="4" s="1"/>
  <c r="AA151" i="4"/>
  <c r="U151" i="4"/>
  <c r="AE151" i="4" s="1"/>
  <c r="T151" i="4"/>
  <c r="AD151" i="4" s="1"/>
  <c r="AN151" i="4" s="1"/>
  <c r="AX151" i="4" s="1"/>
  <c r="BH151" i="4" s="1"/>
  <c r="BR151" i="4" s="1"/>
  <c r="CD151" i="4" s="1"/>
  <c r="CR151" i="4" s="1"/>
  <c r="DF151" i="4" s="1"/>
  <c r="DT151" i="4" s="1"/>
  <c r="EH151" i="4" s="1"/>
  <c r="R151" i="4"/>
  <c r="S151" i="4" s="1"/>
  <c r="Q151" i="4"/>
  <c r="A151" i="4"/>
  <c r="ER150" i="4"/>
  <c r="EE150" i="4"/>
  <c r="ED150" i="4"/>
  <c r="EF150" i="4" s="1"/>
  <c r="EG150" i="4" s="1"/>
  <c r="DR150" i="4"/>
  <c r="DS150" i="4" s="1"/>
  <c r="DQ150" i="4"/>
  <c r="DP150" i="4"/>
  <c r="DD150" i="4"/>
  <c r="DE150" i="4" s="1"/>
  <c r="DC150" i="4"/>
  <c r="DB150" i="4"/>
  <c r="CP150" i="4"/>
  <c r="CQ150" i="4" s="1"/>
  <c r="CO150" i="4"/>
  <c r="CN150" i="4"/>
  <c r="CF150" i="4"/>
  <c r="CT150" i="4" s="1"/>
  <c r="DH150" i="4" s="1"/>
  <c r="DV150" i="4" s="1"/>
  <c r="EJ150" i="4" s="1"/>
  <c r="CB150" i="4"/>
  <c r="CC150" i="4" s="1"/>
  <c r="CA150" i="4"/>
  <c r="BZ150" i="4"/>
  <c r="BP150" i="4"/>
  <c r="BQ150" i="4" s="1"/>
  <c r="BO150" i="4"/>
  <c r="BF150" i="4"/>
  <c r="BG150" i="4" s="1"/>
  <c r="BE150" i="4"/>
  <c r="AV150" i="4"/>
  <c r="AW150" i="4" s="1"/>
  <c r="AU150" i="4"/>
  <c r="AL150" i="4"/>
  <c r="AM150" i="4" s="1"/>
  <c r="AK150" i="4"/>
  <c r="AB150" i="4"/>
  <c r="AC150" i="4" s="1"/>
  <c r="AA150" i="4"/>
  <c r="U150" i="4"/>
  <c r="T150" i="4"/>
  <c r="AD150" i="4" s="1"/>
  <c r="AN150" i="4" s="1"/>
  <c r="AX150" i="4" s="1"/>
  <c r="BH150" i="4" s="1"/>
  <c r="BR150" i="4" s="1"/>
  <c r="CD150" i="4" s="1"/>
  <c r="CR150" i="4" s="1"/>
  <c r="DF150" i="4" s="1"/>
  <c r="DT150" i="4" s="1"/>
  <c r="EH150" i="4" s="1"/>
  <c r="R150" i="4"/>
  <c r="S150" i="4" s="1"/>
  <c r="Q150" i="4"/>
  <c r="A150" i="4"/>
  <c r="ER149" i="4"/>
  <c r="EE149" i="4"/>
  <c r="ED149" i="4"/>
  <c r="EF149" i="4" s="1"/>
  <c r="EG149" i="4" s="1"/>
  <c r="DR149" i="4"/>
  <c r="DS149" i="4" s="1"/>
  <c r="DQ149" i="4"/>
  <c r="DP149" i="4"/>
  <c r="DD149" i="4"/>
  <c r="DE149" i="4" s="1"/>
  <c r="DC149" i="4"/>
  <c r="DB149" i="4"/>
  <c r="CP149" i="4"/>
  <c r="CQ149" i="4" s="1"/>
  <c r="CO149" i="4"/>
  <c r="CN149" i="4"/>
  <c r="CF149" i="4"/>
  <c r="CT149" i="4" s="1"/>
  <c r="DH149" i="4" s="1"/>
  <c r="DV149" i="4" s="1"/>
  <c r="EJ149" i="4" s="1"/>
  <c r="CB149" i="4"/>
  <c r="CC149" i="4" s="1"/>
  <c r="CA149" i="4"/>
  <c r="BZ149" i="4"/>
  <c r="BP149" i="4"/>
  <c r="BQ149" i="4" s="1"/>
  <c r="BO149" i="4"/>
  <c r="BF149" i="4"/>
  <c r="BG149" i="4" s="1"/>
  <c r="BE149" i="4"/>
  <c r="AV149" i="4"/>
  <c r="AW149" i="4" s="1"/>
  <c r="AU149" i="4"/>
  <c r="AL149" i="4"/>
  <c r="AM149" i="4" s="1"/>
  <c r="AK149" i="4"/>
  <c r="AB149" i="4"/>
  <c r="AC149" i="4" s="1"/>
  <c r="AA149" i="4"/>
  <c r="U149" i="4"/>
  <c r="AE149" i="4" s="1"/>
  <c r="T149" i="4"/>
  <c r="AD149" i="4" s="1"/>
  <c r="AN149" i="4" s="1"/>
  <c r="AX149" i="4" s="1"/>
  <c r="BH149" i="4" s="1"/>
  <c r="BR149" i="4" s="1"/>
  <c r="CD149" i="4" s="1"/>
  <c r="CR149" i="4" s="1"/>
  <c r="DF149" i="4" s="1"/>
  <c r="DT149" i="4" s="1"/>
  <c r="EH149" i="4" s="1"/>
  <c r="R149" i="4"/>
  <c r="S149" i="4" s="1"/>
  <c r="Q149" i="4"/>
  <c r="A149" i="4"/>
  <c r="ER148" i="4"/>
  <c r="EE148" i="4"/>
  <c r="ED148" i="4"/>
  <c r="EF148" i="4" s="1"/>
  <c r="EG148" i="4" s="1"/>
  <c r="DR148" i="4"/>
  <c r="DS148" i="4" s="1"/>
  <c r="DQ148" i="4"/>
  <c r="DP148" i="4"/>
  <c r="DD148" i="4"/>
  <c r="DE148" i="4" s="1"/>
  <c r="DC148" i="4"/>
  <c r="DB148" i="4"/>
  <c r="CP148" i="4"/>
  <c r="CQ148" i="4" s="1"/>
  <c r="CO148" i="4"/>
  <c r="CN148" i="4"/>
  <c r="CF148" i="4"/>
  <c r="CT148" i="4" s="1"/>
  <c r="DH148" i="4" s="1"/>
  <c r="DV148" i="4" s="1"/>
  <c r="EJ148" i="4" s="1"/>
  <c r="CB148" i="4"/>
  <c r="CC148" i="4" s="1"/>
  <c r="CA148" i="4"/>
  <c r="BZ148" i="4"/>
  <c r="BP148" i="4"/>
  <c r="BO148" i="4"/>
  <c r="BF148" i="4"/>
  <c r="BG148" i="4" s="1"/>
  <c r="BE148" i="4"/>
  <c r="AV148" i="4"/>
  <c r="AW148" i="4" s="1"/>
  <c r="AU148" i="4"/>
  <c r="AL148" i="4"/>
  <c r="AM148" i="4" s="1"/>
  <c r="AK148" i="4"/>
  <c r="AB148" i="4"/>
  <c r="AC148" i="4" s="1"/>
  <c r="AA148" i="4"/>
  <c r="U148" i="4"/>
  <c r="T148" i="4"/>
  <c r="AD148" i="4" s="1"/>
  <c r="AN148" i="4" s="1"/>
  <c r="AX148" i="4" s="1"/>
  <c r="BH148" i="4" s="1"/>
  <c r="BR148" i="4" s="1"/>
  <c r="CD148" i="4" s="1"/>
  <c r="CR148" i="4" s="1"/>
  <c r="DF148" i="4" s="1"/>
  <c r="DT148" i="4" s="1"/>
  <c r="EH148" i="4" s="1"/>
  <c r="R148" i="4"/>
  <c r="S148" i="4" s="1"/>
  <c r="Q148" i="4"/>
  <c r="A148" i="4"/>
  <c r="ER147" i="4"/>
  <c r="EE147" i="4"/>
  <c r="ED147" i="4"/>
  <c r="EF147" i="4" s="1"/>
  <c r="EG147" i="4" s="1"/>
  <c r="DR147" i="4"/>
  <c r="DS147" i="4" s="1"/>
  <c r="DQ147" i="4"/>
  <c r="DP147" i="4"/>
  <c r="DD147" i="4"/>
  <c r="DE147" i="4" s="1"/>
  <c r="DC147" i="4"/>
  <c r="DB147" i="4"/>
  <c r="CP147" i="4"/>
  <c r="CQ147" i="4" s="1"/>
  <c r="CO147" i="4"/>
  <c r="CN147" i="4"/>
  <c r="CF147" i="4"/>
  <c r="CT147" i="4" s="1"/>
  <c r="DH147" i="4" s="1"/>
  <c r="DV147" i="4" s="1"/>
  <c r="EJ147" i="4" s="1"/>
  <c r="CB147" i="4"/>
  <c r="CC147" i="4" s="1"/>
  <c r="CA147" i="4"/>
  <c r="BZ147" i="4"/>
  <c r="BP147" i="4"/>
  <c r="BQ147" i="4" s="1"/>
  <c r="BO147" i="4"/>
  <c r="BF147" i="4"/>
  <c r="BG147" i="4" s="1"/>
  <c r="BE147" i="4"/>
  <c r="AV147" i="4"/>
  <c r="AW147" i="4" s="1"/>
  <c r="AU147" i="4"/>
  <c r="AL147" i="4"/>
  <c r="AM147" i="4" s="1"/>
  <c r="AK147" i="4"/>
  <c r="AB147" i="4"/>
  <c r="AC147" i="4" s="1"/>
  <c r="AA147" i="4"/>
  <c r="U147" i="4"/>
  <c r="AE147" i="4" s="1"/>
  <c r="T147" i="4"/>
  <c r="R147" i="4"/>
  <c r="S147" i="4" s="1"/>
  <c r="Q147" i="4"/>
  <c r="A147" i="4"/>
  <c r="ER146" i="4"/>
  <c r="EE146" i="4"/>
  <c r="ED146" i="4"/>
  <c r="EF146" i="4" s="1"/>
  <c r="EG146" i="4" s="1"/>
  <c r="DR146" i="4"/>
  <c r="DS146" i="4" s="1"/>
  <c r="DQ146" i="4"/>
  <c r="DP146" i="4"/>
  <c r="DD146" i="4"/>
  <c r="DE146" i="4" s="1"/>
  <c r="DC146" i="4"/>
  <c r="DB146" i="4"/>
  <c r="CP146" i="4"/>
  <c r="CQ146" i="4" s="1"/>
  <c r="CO146" i="4"/>
  <c r="CN146" i="4"/>
  <c r="CF146" i="4"/>
  <c r="CT146" i="4" s="1"/>
  <c r="DH146" i="4" s="1"/>
  <c r="DV146" i="4" s="1"/>
  <c r="EJ146" i="4" s="1"/>
  <c r="CB146" i="4"/>
  <c r="CC146" i="4" s="1"/>
  <c r="CA146" i="4"/>
  <c r="BZ146" i="4"/>
  <c r="BP146" i="4"/>
  <c r="BQ146" i="4" s="1"/>
  <c r="BO146" i="4"/>
  <c r="BF146" i="4"/>
  <c r="BG146" i="4" s="1"/>
  <c r="BE146" i="4"/>
  <c r="AV146" i="4"/>
  <c r="AW146" i="4" s="1"/>
  <c r="AU146" i="4"/>
  <c r="AL146" i="4"/>
  <c r="AM146" i="4" s="1"/>
  <c r="AK146" i="4"/>
  <c r="AB146" i="4"/>
  <c r="AC146" i="4" s="1"/>
  <c r="AA146" i="4"/>
  <c r="U146" i="4"/>
  <c r="T146" i="4"/>
  <c r="AD146" i="4" s="1"/>
  <c r="R146" i="4"/>
  <c r="S146" i="4" s="1"/>
  <c r="Q146" i="4"/>
  <c r="A146" i="4"/>
  <c r="ER145" i="4"/>
  <c r="EE145" i="4"/>
  <c r="ED145" i="4"/>
  <c r="EF145" i="4" s="1"/>
  <c r="EG145" i="4" s="1"/>
  <c r="DR145" i="4"/>
  <c r="DS145" i="4" s="1"/>
  <c r="DQ145" i="4"/>
  <c r="DP145" i="4"/>
  <c r="DD145" i="4"/>
  <c r="DE145" i="4" s="1"/>
  <c r="DC145" i="4"/>
  <c r="DB145" i="4"/>
  <c r="CP145" i="4"/>
  <c r="CQ145" i="4" s="1"/>
  <c r="CO145" i="4"/>
  <c r="CN145" i="4"/>
  <c r="CF145" i="4"/>
  <c r="CT145" i="4" s="1"/>
  <c r="DH145" i="4" s="1"/>
  <c r="DV145" i="4" s="1"/>
  <c r="EJ145" i="4" s="1"/>
  <c r="CB145" i="4"/>
  <c r="CC145" i="4" s="1"/>
  <c r="CA145" i="4"/>
  <c r="BZ145" i="4"/>
  <c r="BP145" i="4"/>
  <c r="BQ145" i="4" s="1"/>
  <c r="BO145" i="4"/>
  <c r="BF145" i="4"/>
  <c r="BG145" i="4" s="1"/>
  <c r="BE145" i="4"/>
  <c r="AV145" i="4"/>
  <c r="AW145" i="4" s="1"/>
  <c r="AU145" i="4"/>
  <c r="AL145" i="4"/>
  <c r="AM145" i="4" s="1"/>
  <c r="AK145" i="4"/>
  <c r="AB145" i="4"/>
  <c r="AC145" i="4" s="1"/>
  <c r="AA145" i="4"/>
  <c r="U145" i="4"/>
  <c r="AE145" i="4" s="1"/>
  <c r="T145" i="4"/>
  <c r="AD145" i="4" s="1"/>
  <c r="AN145" i="4" s="1"/>
  <c r="AX145" i="4" s="1"/>
  <c r="BH145" i="4" s="1"/>
  <c r="BR145" i="4" s="1"/>
  <c r="CD145" i="4" s="1"/>
  <c r="CR145" i="4" s="1"/>
  <c r="DF145" i="4" s="1"/>
  <c r="DT145" i="4" s="1"/>
  <c r="EH145" i="4" s="1"/>
  <c r="R145" i="4"/>
  <c r="S145" i="4" s="1"/>
  <c r="Q145" i="4"/>
  <c r="A145" i="4"/>
  <c r="ER144" i="4"/>
  <c r="EE144" i="4"/>
  <c r="ED144" i="4"/>
  <c r="EF144" i="4" s="1"/>
  <c r="EG144" i="4" s="1"/>
  <c r="DR144" i="4"/>
  <c r="DS144" i="4" s="1"/>
  <c r="DQ144" i="4"/>
  <c r="DP144" i="4"/>
  <c r="DD144" i="4"/>
  <c r="DE144" i="4" s="1"/>
  <c r="DC144" i="4"/>
  <c r="DB144" i="4"/>
  <c r="CP144" i="4"/>
  <c r="CQ144" i="4" s="1"/>
  <c r="CO144" i="4"/>
  <c r="CN144" i="4"/>
  <c r="CF144" i="4"/>
  <c r="CT144" i="4" s="1"/>
  <c r="DH144" i="4" s="1"/>
  <c r="DV144" i="4" s="1"/>
  <c r="EJ144" i="4" s="1"/>
  <c r="CB144" i="4"/>
  <c r="CC144" i="4" s="1"/>
  <c r="CA144" i="4"/>
  <c r="BZ144" i="4"/>
  <c r="BP144" i="4"/>
  <c r="BQ144" i="4" s="1"/>
  <c r="BO144" i="4"/>
  <c r="BF144" i="4"/>
  <c r="BG144" i="4" s="1"/>
  <c r="BE144" i="4"/>
  <c r="AV144" i="4"/>
  <c r="AW144" i="4" s="1"/>
  <c r="AU144" i="4"/>
  <c r="AL144" i="4"/>
  <c r="AM144" i="4" s="1"/>
  <c r="AK144" i="4"/>
  <c r="AB144" i="4"/>
  <c r="AC144" i="4" s="1"/>
  <c r="AA144" i="4"/>
  <c r="U144" i="4"/>
  <c r="T144" i="4"/>
  <c r="AD144" i="4" s="1"/>
  <c r="AN144" i="4" s="1"/>
  <c r="AX144" i="4" s="1"/>
  <c r="BH144" i="4" s="1"/>
  <c r="BR144" i="4" s="1"/>
  <c r="CD144" i="4" s="1"/>
  <c r="CR144" i="4" s="1"/>
  <c r="DF144" i="4" s="1"/>
  <c r="DT144" i="4" s="1"/>
  <c r="EH144" i="4" s="1"/>
  <c r="R144" i="4"/>
  <c r="S144" i="4" s="1"/>
  <c r="Q144" i="4"/>
  <c r="A144" i="4"/>
  <c r="ER143" i="4"/>
  <c r="EE143" i="4"/>
  <c r="ED143" i="4"/>
  <c r="EF143" i="4" s="1"/>
  <c r="EG143" i="4" s="1"/>
  <c r="DR143" i="4"/>
  <c r="DS143" i="4" s="1"/>
  <c r="DQ143" i="4"/>
  <c r="DP143" i="4"/>
  <c r="DD143" i="4"/>
  <c r="DE143" i="4" s="1"/>
  <c r="DC143" i="4"/>
  <c r="DB143" i="4"/>
  <c r="CP143" i="4"/>
  <c r="CQ143" i="4" s="1"/>
  <c r="CO143" i="4"/>
  <c r="CN143" i="4"/>
  <c r="CF143" i="4"/>
  <c r="CT143" i="4" s="1"/>
  <c r="DH143" i="4" s="1"/>
  <c r="DV143" i="4" s="1"/>
  <c r="EJ143" i="4" s="1"/>
  <c r="CB143" i="4"/>
  <c r="CC143" i="4" s="1"/>
  <c r="CA143" i="4"/>
  <c r="BZ143" i="4"/>
  <c r="BP143" i="4"/>
  <c r="BQ143" i="4" s="1"/>
  <c r="BO143" i="4"/>
  <c r="BF143" i="4"/>
  <c r="BG143" i="4" s="1"/>
  <c r="BE143" i="4"/>
  <c r="AV143" i="4"/>
  <c r="AW143" i="4" s="1"/>
  <c r="AU143" i="4"/>
  <c r="AL143" i="4"/>
  <c r="AM143" i="4" s="1"/>
  <c r="AK143" i="4"/>
  <c r="AB143" i="4"/>
  <c r="AC143" i="4" s="1"/>
  <c r="AA143" i="4"/>
  <c r="U143" i="4"/>
  <c r="T143" i="4"/>
  <c r="AD143" i="4" s="1"/>
  <c r="AN143" i="4" s="1"/>
  <c r="AX143" i="4" s="1"/>
  <c r="BH143" i="4" s="1"/>
  <c r="BR143" i="4" s="1"/>
  <c r="CD143" i="4" s="1"/>
  <c r="CR143" i="4" s="1"/>
  <c r="DF143" i="4" s="1"/>
  <c r="DT143" i="4" s="1"/>
  <c r="EH143" i="4" s="1"/>
  <c r="R143" i="4"/>
  <c r="S143" i="4" s="1"/>
  <c r="Q143" i="4"/>
  <c r="A143" i="4"/>
  <c r="ER142" i="4"/>
  <c r="EE142" i="4"/>
  <c r="ED142" i="4"/>
  <c r="EF142" i="4" s="1"/>
  <c r="EG142" i="4" s="1"/>
  <c r="DR142" i="4"/>
  <c r="DS142" i="4" s="1"/>
  <c r="DQ142" i="4"/>
  <c r="DP142" i="4"/>
  <c r="EO142" i="4" s="1"/>
  <c r="DD142" i="4"/>
  <c r="DE142" i="4" s="1"/>
  <c r="DC142" i="4"/>
  <c r="DB142" i="4"/>
  <c r="CP142" i="4"/>
  <c r="CQ142" i="4" s="1"/>
  <c r="CO142" i="4"/>
  <c r="CN142" i="4"/>
  <c r="CF142" i="4"/>
  <c r="CT142" i="4" s="1"/>
  <c r="DH142" i="4" s="1"/>
  <c r="DV142" i="4" s="1"/>
  <c r="EJ142" i="4" s="1"/>
  <c r="CB142" i="4"/>
  <c r="CC142" i="4" s="1"/>
  <c r="CA142" i="4"/>
  <c r="BZ142" i="4"/>
  <c r="BP142" i="4"/>
  <c r="BQ142" i="4" s="1"/>
  <c r="BO142" i="4"/>
  <c r="BF142" i="4"/>
  <c r="BG142" i="4" s="1"/>
  <c r="BE142" i="4"/>
  <c r="AV142" i="4"/>
  <c r="AW142" i="4" s="1"/>
  <c r="AU142" i="4"/>
  <c r="AL142" i="4"/>
  <c r="AM142" i="4" s="1"/>
  <c r="AK142" i="4"/>
  <c r="AB142" i="4"/>
  <c r="AC142" i="4" s="1"/>
  <c r="AA142" i="4"/>
  <c r="U142" i="4"/>
  <c r="T142" i="4"/>
  <c r="AD142" i="4" s="1"/>
  <c r="AN142" i="4" s="1"/>
  <c r="AX142" i="4" s="1"/>
  <c r="BH142" i="4" s="1"/>
  <c r="BR142" i="4" s="1"/>
  <c r="CD142" i="4" s="1"/>
  <c r="CR142" i="4" s="1"/>
  <c r="DF142" i="4" s="1"/>
  <c r="DT142" i="4" s="1"/>
  <c r="EH142" i="4" s="1"/>
  <c r="R142" i="4"/>
  <c r="S142" i="4" s="1"/>
  <c r="Q142" i="4"/>
  <c r="A142" i="4"/>
  <c r="ER141" i="4"/>
  <c r="EE141" i="4"/>
  <c r="ED141" i="4"/>
  <c r="EF141" i="4" s="1"/>
  <c r="EG141" i="4" s="1"/>
  <c r="DR141" i="4"/>
  <c r="DS141" i="4" s="1"/>
  <c r="DQ141" i="4"/>
  <c r="DP141" i="4"/>
  <c r="DD141" i="4"/>
  <c r="DE141" i="4" s="1"/>
  <c r="DC141" i="4"/>
  <c r="DB141" i="4"/>
  <c r="CP141" i="4"/>
  <c r="CQ141" i="4" s="1"/>
  <c r="CO141" i="4"/>
  <c r="CN141" i="4"/>
  <c r="CF141" i="4"/>
  <c r="CT141" i="4" s="1"/>
  <c r="DH141" i="4" s="1"/>
  <c r="DV141" i="4" s="1"/>
  <c r="EJ141" i="4" s="1"/>
  <c r="CB141" i="4"/>
  <c r="CC141" i="4" s="1"/>
  <c r="CA141" i="4"/>
  <c r="BZ141" i="4"/>
  <c r="BP141" i="4"/>
  <c r="BQ141" i="4" s="1"/>
  <c r="BO141" i="4"/>
  <c r="BF141" i="4"/>
  <c r="BG141" i="4" s="1"/>
  <c r="BE141" i="4"/>
  <c r="AV141" i="4"/>
  <c r="AW141" i="4" s="1"/>
  <c r="AU141" i="4"/>
  <c r="AL141" i="4"/>
  <c r="AM141" i="4" s="1"/>
  <c r="AK141" i="4"/>
  <c r="AB141" i="4"/>
  <c r="AC141" i="4" s="1"/>
  <c r="AA141" i="4"/>
  <c r="U141" i="4"/>
  <c r="AE141" i="4" s="1"/>
  <c r="AO141" i="4" s="1"/>
  <c r="AY141" i="4" s="1"/>
  <c r="T141" i="4"/>
  <c r="AD141" i="4" s="1"/>
  <c r="AN141" i="4" s="1"/>
  <c r="AX141" i="4" s="1"/>
  <c r="BH141" i="4" s="1"/>
  <c r="BR141" i="4" s="1"/>
  <c r="CD141" i="4" s="1"/>
  <c r="CR141" i="4" s="1"/>
  <c r="DF141" i="4" s="1"/>
  <c r="DT141" i="4" s="1"/>
  <c r="EH141" i="4" s="1"/>
  <c r="R141" i="4"/>
  <c r="S141" i="4" s="1"/>
  <c r="Q141" i="4"/>
  <c r="A141" i="4"/>
  <c r="ER140" i="4"/>
  <c r="EE140" i="4"/>
  <c r="ED140" i="4"/>
  <c r="EF140" i="4" s="1"/>
  <c r="EG140" i="4" s="1"/>
  <c r="DR140" i="4"/>
  <c r="DS140" i="4" s="1"/>
  <c r="DQ140" i="4"/>
  <c r="DP140" i="4"/>
  <c r="DD140" i="4"/>
  <c r="DE140" i="4" s="1"/>
  <c r="DC140" i="4"/>
  <c r="DB140" i="4"/>
  <c r="CP140" i="4"/>
  <c r="CQ140" i="4" s="1"/>
  <c r="CO140" i="4"/>
  <c r="CN140" i="4"/>
  <c r="CF140" i="4"/>
  <c r="CT140" i="4" s="1"/>
  <c r="DH140" i="4" s="1"/>
  <c r="DV140" i="4" s="1"/>
  <c r="EJ140" i="4" s="1"/>
  <c r="CB140" i="4"/>
  <c r="CC140" i="4" s="1"/>
  <c r="CA140" i="4"/>
  <c r="BZ140" i="4"/>
  <c r="BP140" i="4"/>
  <c r="BQ140" i="4" s="1"/>
  <c r="BO140" i="4"/>
  <c r="BF140" i="4"/>
  <c r="BG140" i="4" s="1"/>
  <c r="BE140" i="4"/>
  <c r="AV140" i="4"/>
  <c r="AW140" i="4" s="1"/>
  <c r="AU140" i="4"/>
  <c r="AL140" i="4"/>
  <c r="AM140" i="4" s="1"/>
  <c r="AK140" i="4"/>
  <c r="AB140" i="4"/>
  <c r="AC140" i="4" s="1"/>
  <c r="AA140" i="4"/>
  <c r="U140" i="4"/>
  <c r="T140" i="4"/>
  <c r="AD140" i="4" s="1"/>
  <c r="R140" i="4"/>
  <c r="S140" i="4" s="1"/>
  <c r="Q140" i="4"/>
  <c r="A140" i="4"/>
  <c r="ER139" i="4"/>
  <c r="EE139" i="4"/>
  <c r="ED139" i="4"/>
  <c r="EF139" i="4" s="1"/>
  <c r="EG139" i="4" s="1"/>
  <c r="DR139" i="4"/>
  <c r="DS139" i="4" s="1"/>
  <c r="DQ139" i="4"/>
  <c r="DP139" i="4"/>
  <c r="DD139" i="4"/>
  <c r="DE139" i="4" s="1"/>
  <c r="DC139" i="4"/>
  <c r="DB139" i="4"/>
  <c r="CP139" i="4"/>
  <c r="CQ139" i="4" s="1"/>
  <c r="CO139" i="4"/>
  <c r="CN139" i="4"/>
  <c r="CF139" i="4"/>
  <c r="CT139" i="4" s="1"/>
  <c r="DH139" i="4" s="1"/>
  <c r="DV139" i="4" s="1"/>
  <c r="EJ139" i="4" s="1"/>
  <c r="CB139" i="4"/>
  <c r="CC139" i="4" s="1"/>
  <c r="CA139" i="4"/>
  <c r="BZ139" i="4"/>
  <c r="BP139" i="4"/>
  <c r="BQ139" i="4" s="1"/>
  <c r="BO139" i="4"/>
  <c r="BF139" i="4"/>
  <c r="BG139" i="4" s="1"/>
  <c r="BE139" i="4"/>
  <c r="AV139" i="4"/>
  <c r="AW139" i="4" s="1"/>
  <c r="AU139" i="4"/>
  <c r="AL139" i="4"/>
  <c r="AM139" i="4" s="1"/>
  <c r="AK139" i="4"/>
  <c r="AB139" i="4"/>
  <c r="AC139" i="4" s="1"/>
  <c r="AA139" i="4"/>
  <c r="U139" i="4"/>
  <c r="T139" i="4"/>
  <c r="AD139" i="4" s="1"/>
  <c r="AN139" i="4" s="1"/>
  <c r="AX139" i="4" s="1"/>
  <c r="BH139" i="4" s="1"/>
  <c r="BR139" i="4" s="1"/>
  <c r="CD139" i="4" s="1"/>
  <c r="CR139" i="4" s="1"/>
  <c r="DF139" i="4" s="1"/>
  <c r="DT139" i="4" s="1"/>
  <c r="EH139" i="4" s="1"/>
  <c r="R139" i="4"/>
  <c r="S139" i="4" s="1"/>
  <c r="Q139" i="4"/>
  <c r="A139" i="4"/>
  <c r="ER138" i="4"/>
  <c r="EE138" i="4"/>
  <c r="ED138" i="4"/>
  <c r="EF138" i="4" s="1"/>
  <c r="EG138" i="4" s="1"/>
  <c r="DR138" i="4"/>
  <c r="DS138" i="4" s="1"/>
  <c r="DQ138" i="4"/>
  <c r="DP138" i="4"/>
  <c r="DD138" i="4"/>
  <c r="DE138" i="4" s="1"/>
  <c r="DC138" i="4"/>
  <c r="DB138" i="4"/>
  <c r="CP138" i="4"/>
  <c r="CQ138" i="4" s="1"/>
  <c r="CO138" i="4"/>
  <c r="CN138" i="4"/>
  <c r="CF138" i="4"/>
  <c r="CT138" i="4" s="1"/>
  <c r="DH138" i="4" s="1"/>
  <c r="DV138" i="4" s="1"/>
  <c r="EJ138" i="4" s="1"/>
  <c r="CB138" i="4"/>
  <c r="CC138" i="4" s="1"/>
  <c r="CA138" i="4"/>
  <c r="BZ138" i="4"/>
  <c r="BP138" i="4"/>
  <c r="BQ138" i="4" s="1"/>
  <c r="BO138" i="4"/>
  <c r="BF138" i="4"/>
  <c r="BG138" i="4" s="1"/>
  <c r="BE138" i="4"/>
  <c r="AV138" i="4"/>
  <c r="AW138" i="4" s="1"/>
  <c r="AU138" i="4"/>
  <c r="AL138" i="4"/>
  <c r="AM138" i="4" s="1"/>
  <c r="AK138" i="4"/>
  <c r="AB138" i="4"/>
  <c r="AC138" i="4" s="1"/>
  <c r="AA138" i="4"/>
  <c r="U138" i="4"/>
  <c r="AE138" i="4" s="1"/>
  <c r="AO138" i="4" s="1"/>
  <c r="T138" i="4"/>
  <c r="AD138" i="4" s="1"/>
  <c r="AN138" i="4" s="1"/>
  <c r="AX138" i="4" s="1"/>
  <c r="BH138" i="4" s="1"/>
  <c r="BR138" i="4" s="1"/>
  <c r="CD138" i="4" s="1"/>
  <c r="CR138" i="4" s="1"/>
  <c r="DF138" i="4" s="1"/>
  <c r="DT138" i="4" s="1"/>
  <c r="EH138" i="4" s="1"/>
  <c r="R138" i="4"/>
  <c r="S138" i="4" s="1"/>
  <c r="Q138" i="4"/>
  <c r="A138" i="4"/>
  <c r="ER137" i="4"/>
  <c r="EE137" i="4"/>
  <c r="ED137" i="4"/>
  <c r="EF137" i="4" s="1"/>
  <c r="EG137" i="4" s="1"/>
  <c r="DR137" i="4"/>
  <c r="DS137" i="4" s="1"/>
  <c r="DQ137" i="4"/>
  <c r="DP137" i="4"/>
  <c r="DD137" i="4"/>
  <c r="DE137" i="4" s="1"/>
  <c r="DC137" i="4"/>
  <c r="DB137" i="4"/>
  <c r="CP137" i="4"/>
  <c r="CQ137" i="4" s="1"/>
  <c r="CO137" i="4"/>
  <c r="CN137" i="4"/>
  <c r="CF137" i="4"/>
  <c r="CT137" i="4" s="1"/>
  <c r="DH137" i="4" s="1"/>
  <c r="DV137" i="4" s="1"/>
  <c r="EJ137" i="4" s="1"/>
  <c r="CB137" i="4"/>
  <c r="CC137" i="4" s="1"/>
  <c r="CA137" i="4"/>
  <c r="BZ137" i="4"/>
  <c r="BP137" i="4"/>
  <c r="BQ137" i="4" s="1"/>
  <c r="BO137" i="4"/>
  <c r="BF137" i="4"/>
  <c r="BG137" i="4" s="1"/>
  <c r="BE137" i="4"/>
  <c r="AV137" i="4"/>
  <c r="AW137" i="4" s="1"/>
  <c r="AU137" i="4"/>
  <c r="AL137" i="4"/>
  <c r="AM137" i="4" s="1"/>
  <c r="AK137" i="4"/>
  <c r="AB137" i="4"/>
  <c r="AC137" i="4" s="1"/>
  <c r="AA137" i="4"/>
  <c r="U137" i="4"/>
  <c r="T137" i="4"/>
  <c r="AD137" i="4" s="1"/>
  <c r="AN137" i="4" s="1"/>
  <c r="AX137" i="4" s="1"/>
  <c r="BH137" i="4" s="1"/>
  <c r="BR137" i="4" s="1"/>
  <c r="CD137" i="4" s="1"/>
  <c r="CR137" i="4" s="1"/>
  <c r="DF137" i="4" s="1"/>
  <c r="DT137" i="4" s="1"/>
  <c r="EH137" i="4" s="1"/>
  <c r="R137" i="4"/>
  <c r="S137" i="4" s="1"/>
  <c r="Q137" i="4"/>
  <c r="A137" i="4"/>
  <c r="ER136" i="4"/>
  <c r="EE136" i="4"/>
  <c r="ED136" i="4"/>
  <c r="EF136" i="4" s="1"/>
  <c r="EG136" i="4" s="1"/>
  <c r="DR136" i="4"/>
  <c r="DS136" i="4" s="1"/>
  <c r="DQ136" i="4"/>
  <c r="DP136" i="4"/>
  <c r="DD136" i="4"/>
  <c r="DE136" i="4" s="1"/>
  <c r="DC136" i="4"/>
  <c r="DB136" i="4"/>
  <c r="CP136" i="4"/>
  <c r="CQ136" i="4" s="1"/>
  <c r="CO136" i="4"/>
  <c r="CN136" i="4"/>
  <c r="CF136" i="4"/>
  <c r="CT136" i="4" s="1"/>
  <c r="DH136" i="4" s="1"/>
  <c r="DV136" i="4" s="1"/>
  <c r="EJ136" i="4" s="1"/>
  <c r="CB136" i="4"/>
  <c r="CC136" i="4" s="1"/>
  <c r="CA136" i="4"/>
  <c r="BZ136" i="4"/>
  <c r="BP136" i="4"/>
  <c r="BQ136" i="4" s="1"/>
  <c r="BO136" i="4"/>
  <c r="BF136" i="4"/>
  <c r="BG136" i="4" s="1"/>
  <c r="BE136" i="4"/>
  <c r="AV136" i="4"/>
  <c r="AW136" i="4" s="1"/>
  <c r="AU136" i="4"/>
  <c r="AL136" i="4"/>
  <c r="AM136" i="4" s="1"/>
  <c r="AK136" i="4"/>
  <c r="AB136" i="4"/>
  <c r="AC136" i="4" s="1"/>
  <c r="AA136" i="4"/>
  <c r="U136" i="4"/>
  <c r="T136" i="4"/>
  <c r="AD136" i="4" s="1"/>
  <c r="AN136" i="4" s="1"/>
  <c r="AX136" i="4" s="1"/>
  <c r="BH136" i="4" s="1"/>
  <c r="BR136" i="4" s="1"/>
  <c r="CD136" i="4" s="1"/>
  <c r="CR136" i="4" s="1"/>
  <c r="DF136" i="4" s="1"/>
  <c r="DT136" i="4" s="1"/>
  <c r="EH136" i="4" s="1"/>
  <c r="R136" i="4"/>
  <c r="S136" i="4" s="1"/>
  <c r="Q136" i="4"/>
  <c r="A136" i="4"/>
  <c r="ER135" i="4"/>
  <c r="EE135" i="4"/>
  <c r="ED135" i="4"/>
  <c r="EF135" i="4" s="1"/>
  <c r="EG135" i="4" s="1"/>
  <c r="DR135" i="4"/>
  <c r="DS135" i="4" s="1"/>
  <c r="DQ135" i="4"/>
  <c r="DP135" i="4"/>
  <c r="DD135" i="4"/>
  <c r="DE135" i="4" s="1"/>
  <c r="DC135" i="4"/>
  <c r="DB135" i="4"/>
  <c r="CP135" i="4"/>
  <c r="CQ135" i="4" s="1"/>
  <c r="CO135" i="4"/>
  <c r="CN135" i="4"/>
  <c r="CF135" i="4"/>
  <c r="CT135" i="4" s="1"/>
  <c r="DH135" i="4" s="1"/>
  <c r="DV135" i="4" s="1"/>
  <c r="EJ135" i="4" s="1"/>
  <c r="CB135" i="4"/>
  <c r="CC135" i="4" s="1"/>
  <c r="CA135" i="4"/>
  <c r="BZ135" i="4"/>
  <c r="BP135" i="4"/>
  <c r="BQ135" i="4" s="1"/>
  <c r="BO135" i="4"/>
  <c r="BF135" i="4"/>
  <c r="BG135" i="4" s="1"/>
  <c r="BE135" i="4"/>
  <c r="AV135" i="4"/>
  <c r="AW135" i="4" s="1"/>
  <c r="AU135" i="4"/>
  <c r="AL135" i="4"/>
  <c r="AM135" i="4" s="1"/>
  <c r="AK135" i="4"/>
  <c r="AD135" i="4"/>
  <c r="AN135" i="4" s="1"/>
  <c r="AX135" i="4" s="1"/>
  <c r="BH135" i="4" s="1"/>
  <c r="BR135" i="4" s="1"/>
  <c r="CD135" i="4" s="1"/>
  <c r="CR135" i="4" s="1"/>
  <c r="DF135" i="4" s="1"/>
  <c r="DT135" i="4" s="1"/>
  <c r="EH135" i="4" s="1"/>
  <c r="AB135" i="4"/>
  <c r="AC135" i="4" s="1"/>
  <c r="AA135" i="4"/>
  <c r="U135" i="4"/>
  <c r="AE135" i="4" s="1"/>
  <c r="AO135" i="4" s="1"/>
  <c r="AY135" i="4" s="1"/>
  <c r="T135" i="4"/>
  <c r="R135" i="4"/>
  <c r="S135" i="4" s="1"/>
  <c r="Q135" i="4"/>
  <c r="A135" i="4"/>
  <c r="ER134" i="4"/>
  <c r="EE134" i="4"/>
  <c r="ED134" i="4"/>
  <c r="EF134" i="4" s="1"/>
  <c r="EG134" i="4" s="1"/>
  <c r="DR134" i="4"/>
  <c r="DS134" i="4" s="1"/>
  <c r="DQ134" i="4"/>
  <c r="DP134" i="4"/>
  <c r="DD134" i="4"/>
  <c r="DE134" i="4" s="1"/>
  <c r="DC134" i="4"/>
  <c r="DB134" i="4"/>
  <c r="CP134" i="4"/>
  <c r="CQ134" i="4" s="1"/>
  <c r="CO134" i="4"/>
  <c r="CN134" i="4"/>
  <c r="CF134" i="4"/>
  <c r="CT134" i="4" s="1"/>
  <c r="DH134" i="4" s="1"/>
  <c r="DV134" i="4" s="1"/>
  <c r="EJ134" i="4" s="1"/>
  <c r="CB134" i="4"/>
  <c r="CC134" i="4" s="1"/>
  <c r="CA134" i="4"/>
  <c r="BZ134" i="4"/>
  <c r="BP134" i="4"/>
  <c r="BQ134" i="4" s="1"/>
  <c r="BO134" i="4"/>
  <c r="BF134" i="4"/>
  <c r="BG134" i="4" s="1"/>
  <c r="BE134" i="4"/>
  <c r="AV134" i="4"/>
  <c r="AW134" i="4" s="1"/>
  <c r="AU134" i="4"/>
  <c r="AL134" i="4"/>
  <c r="AM134" i="4" s="1"/>
  <c r="AK134" i="4"/>
  <c r="AB134" i="4"/>
  <c r="AC134" i="4" s="1"/>
  <c r="AA134" i="4"/>
  <c r="U134" i="4"/>
  <c r="T134" i="4"/>
  <c r="AD134" i="4" s="1"/>
  <c r="AN134" i="4" s="1"/>
  <c r="AX134" i="4" s="1"/>
  <c r="BH134" i="4" s="1"/>
  <c r="BR134" i="4" s="1"/>
  <c r="CD134" i="4" s="1"/>
  <c r="CR134" i="4" s="1"/>
  <c r="DF134" i="4" s="1"/>
  <c r="DT134" i="4" s="1"/>
  <c r="EH134" i="4" s="1"/>
  <c r="R134" i="4"/>
  <c r="S134" i="4" s="1"/>
  <c r="Q134" i="4"/>
  <c r="A134" i="4"/>
  <c r="ER133" i="4"/>
  <c r="EE133" i="4"/>
  <c r="ED133" i="4"/>
  <c r="EF133" i="4" s="1"/>
  <c r="EG133" i="4" s="1"/>
  <c r="DR133" i="4"/>
  <c r="DS133" i="4" s="1"/>
  <c r="DQ133" i="4"/>
  <c r="DP133" i="4"/>
  <c r="DD133" i="4"/>
  <c r="DE133" i="4" s="1"/>
  <c r="DC133" i="4"/>
  <c r="DB133" i="4"/>
  <c r="CP133" i="4"/>
  <c r="CQ133" i="4" s="1"/>
  <c r="CO133" i="4"/>
  <c r="CN133" i="4"/>
  <c r="CF133" i="4"/>
  <c r="CT133" i="4" s="1"/>
  <c r="DH133" i="4" s="1"/>
  <c r="DV133" i="4" s="1"/>
  <c r="EJ133" i="4" s="1"/>
  <c r="CB133" i="4"/>
  <c r="CC133" i="4" s="1"/>
  <c r="CA133" i="4"/>
  <c r="BZ133" i="4"/>
  <c r="BP133" i="4"/>
  <c r="BQ133" i="4" s="1"/>
  <c r="BO133" i="4"/>
  <c r="BF133" i="4"/>
  <c r="BG133" i="4" s="1"/>
  <c r="BE133" i="4"/>
  <c r="AV133" i="4"/>
  <c r="AW133" i="4" s="1"/>
  <c r="AU133" i="4"/>
  <c r="AL133" i="4"/>
  <c r="AM133" i="4" s="1"/>
  <c r="AK133" i="4"/>
  <c r="AB133" i="4"/>
  <c r="AC133" i="4" s="1"/>
  <c r="AA133" i="4"/>
  <c r="U133" i="4"/>
  <c r="AE133" i="4" s="1"/>
  <c r="AO133" i="4" s="1"/>
  <c r="AY133" i="4" s="1"/>
  <c r="T133" i="4"/>
  <c r="AD133" i="4" s="1"/>
  <c r="AN133" i="4" s="1"/>
  <c r="AX133" i="4" s="1"/>
  <c r="BH133" i="4" s="1"/>
  <c r="BR133" i="4" s="1"/>
  <c r="CD133" i="4" s="1"/>
  <c r="CR133" i="4" s="1"/>
  <c r="DF133" i="4" s="1"/>
  <c r="DT133" i="4" s="1"/>
  <c r="EH133" i="4" s="1"/>
  <c r="R133" i="4"/>
  <c r="S133" i="4" s="1"/>
  <c r="Q133" i="4"/>
  <c r="A133" i="4"/>
  <c r="ER132" i="4"/>
  <c r="EE132" i="4"/>
  <c r="ED132" i="4"/>
  <c r="EF132" i="4" s="1"/>
  <c r="EG132" i="4" s="1"/>
  <c r="DR132" i="4"/>
  <c r="DS132" i="4" s="1"/>
  <c r="DQ132" i="4"/>
  <c r="DP132" i="4"/>
  <c r="DD132" i="4"/>
  <c r="DE132" i="4" s="1"/>
  <c r="DC132" i="4"/>
  <c r="DB132" i="4"/>
  <c r="CP132" i="4"/>
  <c r="CQ132" i="4" s="1"/>
  <c r="CO132" i="4"/>
  <c r="CN132" i="4"/>
  <c r="CF132" i="4"/>
  <c r="CT132" i="4" s="1"/>
  <c r="DH132" i="4" s="1"/>
  <c r="DV132" i="4" s="1"/>
  <c r="EJ132" i="4" s="1"/>
  <c r="CB132" i="4"/>
  <c r="CC132" i="4" s="1"/>
  <c r="CA132" i="4"/>
  <c r="BZ132" i="4"/>
  <c r="BP132" i="4"/>
  <c r="BQ132" i="4" s="1"/>
  <c r="BO132" i="4"/>
  <c r="BF132" i="4"/>
  <c r="BG132" i="4" s="1"/>
  <c r="BE132" i="4"/>
  <c r="AV132" i="4"/>
  <c r="AW132" i="4" s="1"/>
  <c r="AU132" i="4"/>
  <c r="AL132" i="4"/>
  <c r="AM132" i="4" s="1"/>
  <c r="AK132" i="4"/>
  <c r="AB132" i="4"/>
  <c r="AC132" i="4" s="1"/>
  <c r="AA132" i="4"/>
  <c r="U132" i="4"/>
  <c r="T132" i="4"/>
  <c r="AD132" i="4" s="1"/>
  <c r="AN132" i="4" s="1"/>
  <c r="AX132" i="4" s="1"/>
  <c r="BH132" i="4" s="1"/>
  <c r="BR132" i="4" s="1"/>
  <c r="CD132" i="4" s="1"/>
  <c r="CR132" i="4" s="1"/>
  <c r="DF132" i="4" s="1"/>
  <c r="DT132" i="4" s="1"/>
  <c r="EH132" i="4" s="1"/>
  <c r="R132" i="4"/>
  <c r="S132" i="4" s="1"/>
  <c r="Q132" i="4"/>
  <c r="A132" i="4"/>
  <c r="ER131" i="4"/>
  <c r="EE131" i="4"/>
  <c r="ED131" i="4"/>
  <c r="EF131" i="4" s="1"/>
  <c r="EG131" i="4" s="1"/>
  <c r="DR131" i="4"/>
  <c r="DS131" i="4" s="1"/>
  <c r="DQ131" i="4"/>
  <c r="DP131" i="4"/>
  <c r="DD131" i="4"/>
  <c r="DE131" i="4" s="1"/>
  <c r="DC131" i="4"/>
  <c r="DB131" i="4"/>
  <c r="CP131" i="4"/>
  <c r="CQ131" i="4" s="1"/>
  <c r="CO131" i="4"/>
  <c r="CN131" i="4"/>
  <c r="CF131" i="4"/>
  <c r="CT131" i="4" s="1"/>
  <c r="DH131" i="4" s="1"/>
  <c r="DV131" i="4" s="1"/>
  <c r="EJ131" i="4" s="1"/>
  <c r="CB131" i="4"/>
  <c r="CC131" i="4" s="1"/>
  <c r="CA131" i="4"/>
  <c r="BZ131" i="4"/>
  <c r="BP131" i="4"/>
  <c r="BQ131" i="4" s="1"/>
  <c r="BO131" i="4"/>
  <c r="BF131" i="4"/>
  <c r="BG131" i="4" s="1"/>
  <c r="BE131" i="4"/>
  <c r="AV131" i="4"/>
  <c r="AW131" i="4" s="1"/>
  <c r="AU131" i="4"/>
  <c r="AL131" i="4"/>
  <c r="AM131" i="4" s="1"/>
  <c r="AK131" i="4"/>
  <c r="AB131" i="4"/>
  <c r="AC131" i="4" s="1"/>
  <c r="AA131" i="4"/>
  <c r="U131" i="4"/>
  <c r="AE131" i="4" s="1"/>
  <c r="AO131" i="4" s="1"/>
  <c r="AY131" i="4" s="1"/>
  <c r="T131" i="4"/>
  <c r="AD131" i="4" s="1"/>
  <c r="AN131" i="4" s="1"/>
  <c r="AX131" i="4" s="1"/>
  <c r="BH131" i="4" s="1"/>
  <c r="BR131" i="4" s="1"/>
  <c r="CD131" i="4" s="1"/>
  <c r="CR131" i="4" s="1"/>
  <c r="DF131" i="4" s="1"/>
  <c r="DT131" i="4" s="1"/>
  <c r="EH131" i="4" s="1"/>
  <c r="R131" i="4"/>
  <c r="S131" i="4" s="1"/>
  <c r="Q131" i="4"/>
  <c r="A131" i="4"/>
  <c r="ER130" i="4"/>
  <c r="EE130" i="4"/>
  <c r="ED130" i="4"/>
  <c r="EF130" i="4" s="1"/>
  <c r="EG130" i="4" s="1"/>
  <c r="DR130" i="4"/>
  <c r="DS130" i="4" s="1"/>
  <c r="DQ130" i="4"/>
  <c r="DP130" i="4"/>
  <c r="DD130" i="4"/>
  <c r="DE130" i="4" s="1"/>
  <c r="DC130" i="4"/>
  <c r="DB130" i="4"/>
  <c r="CP130" i="4"/>
  <c r="CQ130" i="4" s="1"/>
  <c r="CO130" i="4"/>
  <c r="CN130" i="4"/>
  <c r="CF130" i="4"/>
  <c r="CT130" i="4" s="1"/>
  <c r="DH130" i="4" s="1"/>
  <c r="DV130" i="4" s="1"/>
  <c r="EJ130" i="4" s="1"/>
  <c r="CB130" i="4"/>
  <c r="CC130" i="4" s="1"/>
  <c r="CA130" i="4"/>
  <c r="BZ130" i="4"/>
  <c r="BP130" i="4"/>
  <c r="BQ130" i="4" s="1"/>
  <c r="BO130" i="4"/>
  <c r="BF130" i="4"/>
  <c r="BG130" i="4" s="1"/>
  <c r="BE130" i="4"/>
  <c r="AV130" i="4"/>
  <c r="AW130" i="4" s="1"/>
  <c r="AU130" i="4"/>
  <c r="AL130" i="4"/>
  <c r="AM130" i="4" s="1"/>
  <c r="AK130" i="4"/>
  <c r="AB130" i="4"/>
  <c r="AC130" i="4" s="1"/>
  <c r="AA130" i="4"/>
  <c r="U130" i="4"/>
  <c r="AE130" i="4" s="1"/>
  <c r="AO130" i="4" s="1"/>
  <c r="AY130" i="4" s="1"/>
  <c r="T130" i="4"/>
  <c r="AD130" i="4" s="1"/>
  <c r="AN130" i="4" s="1"/>
  <c r="AX130" i="4" s="1"/>
  <c r="BH130" i="4" s="1"/>
  <c r="BR130" i="4" s="1"/>
  <c r="CD130" i="4" s="1"/>
  <c r="CR130" i="4" s="1"/>
  <c r="DF130" i="4" s="1"/>
  <c r="DT130" i="4" s="1"/>
  <c r="EH130" i="4" s="1"/>
  <c r="R130" i="4"/>
  <c r="S130" i="4" s="1"/>
  <c r="Q130" i="4"/>
  <c r="A130" i="4"/>
  <c r="ER129" i="4"/>
  <c r="EE129" i="4"/>
  <c r="ED129" i="4"/>
  <c r="EF129" i="4" s="1"/>
  <c r="EG129" i="4" s="1"/>
  <c r="DR129" i="4"/>
  <c r="DS129" i="4" s="1"/>
  <c r="DQ129" i="4"/>
  <c r="DP129" i="4"/>
  <c r="DD129" i="4"/>
  <c r="DE129" i="4" s="1"/>
  <c r="DC129" i="4"/>
  <c r="DB129" i="4"/>
  <c r="CP129" i="4"/>
  <c r="CQ129" i="4" s="1"/>
  <c r="CO129" i="4"/>
  <c r="CN129" i="4"/>
  <c r="CF129" i="4"/>
  <c r="CT129" i="4" s="1"/>
  <c r="DH129" i="4" s="1"/>
  <c r="DV129" i="4" s="1"/>
  <c r="EJ129" i="4" s="1"/>
  <c r="CB129" i="4"/>
  <c r="CC129" i="4" s="1"/>
  <c r="CA129" i="4"/>
  <c r="BZ129" i="4"/>
  <c r="BP129" i="4"/>
  <c r="BQ129" i="4" s="1"/>
  <c r="BO129" i="4"/>
  <c r="BF129" i="4"/>
  <c r="BG129" i="4" s="1"/>
  <c r="BE129" i="4"/>
  <c r="AV129" i="4"/>
  <c r="AW129" i="4" s="1"/>
  <c r="AU129" i="4"/>
  <c r="AL129" i="4"/>
  <c r="AM129" i="4" s="1"/>
  <c r="AK129" i="4"/>
  <c r="AB129" i="4"/>
  <c r="AC129" i="4" s="1"/>
  <c r="AA129" i="4"/>
  <c r="U129" i="4"/>
  <c r="AE129" i="4" s="1"/>
  <c r="AO129" i="4" s="1"/>
  <c r="T129" i="4"/>
  <c r="AD129" i="4" s="1"/>
  <c r="AN129" i="4" s="1"/>
  <c r="AX129" i="4" s="1"/>
  <c r="BH129" i="4" s="1"/>
  <c r="BR129" i="4" s="1"/>
  <c r="CD129" i="4" s="1"/>
  <c r="CR129" i="4" s="1"/>
  <c r="DF129" i="4" s="1"/>
  <c r="DT129" i="4" s="1"/>
  <c r="EH129" i="4" s="1"/>
  <c r="R129" i="4"/>
  <c r="S129" i="4" s="1"/>
  <c r="Q129" i="4"/>
  <c r="A129" i="4"/>
  <c r="ER128" i="4"/>
  <c r="EE128" i="4"/>
  <c r="ED128" i="4"/>
  <c r="EF128" i="4" s="1"/>
  <c r="EG128" i="4" s="1"/>
  <c r="DR128" i="4"/>
  <c r="DS128" i="4" s="1"/>
  <c r="DQ128" i="4"/>
  <c r="DP128" i="4"/>
  <c r="DD128" i="4"/>
  <c r="DE128" i="4" s="1"/>
  <c r="DC128" i="4"/>
  <c r="DB128" i="4"/>
  <c r="CP128" i="4"/>
  <c r="CQ128" i="4" s="1"/>
  <c r="CO128" i="4"/>
  <c r="CN128" i="4"/>
  <c r="CF128" i="4"/>
  <c r="CT128" i="4" s="1"/>
  <c r="DH128" i="4" s="1"/>
  <c r="DV128" i="4" s="1"/>
  <c r="EJ128" i="4" s="1"/>
  <c r="CB128" i="4"/>
  <c r="CC128" i="4" s="1"/>
  <c r="CA128" i="4"/>
  <c r="BZ128" i="4"/>
  <c r="BP128" i="4"/>
  <c r="BQ128" i="4" s="1"/>
  <c r="BO128" i="4"/>
  <c r="BF128" i="4"/>
  <c r="BG128" i="4" s="1"/>
  <c r="BE128" i="4"/>
  <c r="AV128" i="4"/>
  <c r="AW128" i="4" s="1"/>
  <c r="AU128" i="4"/>
  <c r="AL128" i="4"/>
  <c r="AM128" i="4" s="1"/>
  <c r="AK128" i="4"/>
  <c r="AB128" i="4"/>
  <c r="AC128" i="4" s="1"/>
  <c r="AA128" i="4"/>
  <c r="U128" i="4"/>
  <c r="AE128" i="4" s="1"/>
  <c r="AO128" i="4" s="1"/>
  <c r="T128" i="4"/>
  <c r="AD128" i="4" s="1"/>
  <c r="AN128" i="4" s="1"/>
  <c r="AX128" i="4" s="1"/>
  <c r="BH128" i="4" s="1"/>
  <c r="BR128" i="4" s="1"/>
  <c r="CD128" i="4" s="1"/>
  <c r="CR128" i="4" s="1"/>
  <c r="DF128" i="4" s="1"/>
  <c r="DT128" i="4" s="1"/>
  <c r="EH128" i="4" s="1"/>
  <c r="R128" i="4"/>
  <c r="S128" i="4" s="1"/>
  <c r="Q128" i="4"/>
  <c r="A128" i="4"/>
  <c r="ER127" i="4"/>
  <c r="EE127" i="4"/>
  <c r="ED127" i="4"/>
  <c r="EF127" i="4" s="1"/>
  <c r="EG127" i="4" s="1"/>
  <c r="DR127" i="4"/>
  <c r="DS127" i="4" s="1"/>
  <c r="DQ127" i="4"/>
  <c r="DP127" i="4"/>
  <c r="DD127" i="4"/>
  <c r="DE127" i="4" s="1"/>
  <c r="DC127" i="4"/>
  <c r="DB127" i="4"/>
  <c r="CP127" i="4"/>
  <c r="CQ127" i="4" s="1"/>
  <c r="CO127" i="4"/>
  <c r="CN127" i="4"/>
  <c r="CF127" i="4"/>
  <c r="CT127" i="4" s="1"/>
  <c r="DH127" i="4" s="1"/>
  <c r="DV127" i="4" s="1"/>
  <c r="EJ127" i="4" s="1"/>
  <c r="CB127" i="4"/>
  <c r="CC127" i="4" s="1"/>
  <c r="CA127" i="4"/>
  <c r="BZ127" i="4"/>
  <c r="BP127" i="4"/>
  <c r="BQ127" i="4" s="1"/>
  <c r="BO127" i="4"/>
  <c r="BF127" i="4"/>
  <c r="BG127" i="4" s="1"/>
  <c r="BE127" i="4"/>
  <c r="AV127" i="4"/>
  <c r="AW127" i="4" s="1"/>
  <c r="AU127" i="4"/>
  <c r="AL127" i="4"/>
  <c r="AM127" i="4" s="1"/>
  <c r="AK127" i="4"/>
  <c r="AB127" i="4"/>
  <c r="AC127" i="4" s="1"/>
  <c r="AA127" i="4"/>
  <c r="U127" i="4"/>
  <c r="T127" i="4"/>
  <c r="R127" i="4"/>
  <c r="S127" i="4" s="1"/>
  <c r="Q127" i="4"/>
  <c r="A127" i="4"/>
  <c r="ER126" i="4"/>
  <c r="EE126" i="4"/>
  <c r="ED126" i="4"/>
  <c r="EF126" i="4" s="1"/>
  <c r="EG126" i="4" s="1"/>
  <c r="DR126" i="4"/>
  <c r="DS126" i="4" s="1"/>
  <c r="DQ126" i="4"/>
  <c r="DP126" i="4"/>
  <c r="DD126" i="4"/>
  <c r="DE126" i="4" s="1"/>
  <c r="DC126" i="4"/>
  <c r="DB126" i="4"/>
  <c r="CP126" i="4"/>
  <c r="CQ126" i="4" s="1"/>
  <c r="CO126" i="4"/>
  <c r="CN126" i="4"/>
  <c r="CF126" i="4"/>
  <c r="CT126" i="4" s="1"/>
  <c r="DH126" i="4" s="1"/>
  <c r="DV126" i="4" s="1"/>
  <c r="EJ126" i="4" s="1"/>
  <c r="CB126" i="4"/>
  <c r="CC126" i="4" s="1"/>
  <c r="CA126" i="4"/>
  <c r="BZ126" i="4"/>
  <c r="BP126" i="4"/>
  <c r="BQ126" i="4" s="1"/>
  <c r="BO126" i="4"/>
  <c r="BF126" i="4"/>
  <c r="BG126" i="4" s="1"/>
  <c r="BE126" i="4"/>
  <c r="AV126" i="4"/>
  <c r="AW126" i="4" s="1"/>
  <c r="AU126" i="4"/>
  <c r="AL126" i="4"/>
  <c r="AM126" i="4" s="1"/>
  <c r="AK126" i="4"/>
  <c r="AB126" i="4"/>
  <c r="AC126" i="4" s="1"/>
  <c r="AA126" i="4"/>
  <c r="U126" i="4"/>
  <c r="AE126" i="4" s="1"/>
  <c r="T126" i="4"/>
  <c r="AD126" i="4" s="1"/>
  <c r="AN126" i="4" s="1"/>
  <c r="AX126" i="4" s="1"/>
  <c r="BH126" i="4" s="1"/>
  <c r="BR126" i="4" s="1"/>
  <c r="CD126" i="4" s="1"/>
  <c r="CR126" i="4" s="1"/>
  <c r="DF126" i="4" s="1"/>
  <c r="DT126" i="4" s="1"/>
  <c r="EH126" i="4" s="1"/>
  <c r="R126" i="4"/>
  <c r="S126" i="4" s="1"/>
  <c r="Q126" i="4"/>
  <c r="A126" i="4"/>
  <c r="ER125" i="4"/>
  <c r="EE125" i="4"/>
  <c r="ED125" i="4"/>
  <c r="EF125" i="4" s="1"/>
  <c r="EG125" i="4" s="1"/>
  <c r="DR125" i="4"/>
  <c r="DS125" i="4" s="1"/>
  <c r="DQ125" i="4"/>
  <c r="DP125" i="4"/>
  <c r="DD125" i="4"/>
  <c r="DE125" i="4" s="1"/>
  <c r="DC125" i="4"/>
  <c r="DB125" i="4"/>
  <c r="CP125" i="4"/>
  <c r="CQ125" i="4" s="1"/>
  <c r="CO125" i="4"/>
  <c r="CN125" i="4"/>
  <c r="CF125" i="4"/>
  <c r="CT125" i="4" s="1"/>
  <c r="DH125" i="4" s="1"/>
  <c r="DV125" i="4" s="1"/>
  <c r="EJ125" i="4" s="1"/>
  <c r="CB125" i="4"/>
  <c r="CC125" i="4" s="1"/>
  <c r="CA125" i="4"/>
  <c r="BZ125" i="4"/>
  <c r="BP125" i="4"/>
  <c r="BQ125" i="4" s="1"/>
  <c r="BO125" i="4"/>
  <c r="BF125" i="4"/>
  <c r="BG125" i="4" s="1"/>
  <c r="BE125" i="4"/>
  <c r="AV125" i="4"/>
  <c r="AW125" i="4" s="1"/>
  <c r="AU125" i="4"/>
  <c r="AL125" i="4"/>
  <c r="AM125" i="4" s="1"/>
  <c r="AK125" i="4"/>
  <c r="AB125" i="4"/>
  <c r="AC125" i="4" s="1"/>
  <c r="AA125" i="4"/>
  <c r="U125" i="4"/>
  <c r="T125" i="4"/>
  <c r="AD125" i="4" s="1"/>
  <c r="AN125" i="4" s="1"/>
  <c r="AX125" i="4" s="1"/>
  <c r="BH125" i="4" s="1"/>
  <c r="BR125" i="4" s="1"/>
  <c r="CD125" i="4" s="1"/>
  <c r="CR125" i="4" s="1"/>
  <c r="DF125" i="4" s="1"/>
  <c r="DT125" i="4" s="1"/>
  <c r="EH125" i="4" s="1"/>
  <c r="R125" i="4"/>
  <c r="S125" i="4" s="1"/>
  <c r="Q125" i="4"/>
  <c r="A125" i="4"/>
  <c r="ER124" i="4"/>
  <c r="EE124" i="4"/>
  <c r="ED124" i="4"/>
  <c r="EF124" i="4" s="1"/>
  <c r="EG124" i="4" s="1"/>
  <c r="DR124" i="4"/>
  <c r="DS124" i="4" s="1"/>
  <c r="DQ124" i="4"/>
  <c r="DP124" i="4"/>
  <c r="DD124" i="4"/>
  <c r="DE124" i="4" s="1"/>
  <c r="DC124" i="4"/>
  <c r="DB124" i="4"/>
  <c r="CP124" i="4"/>
  <c r="CQ124" i="4" s="1"/>
  <c r="CO124" i="4"/>
  <c r="CN124" i="4"/>
  <c r="CF124" i="4"/>
  <c r="CT124" i="4" s="1"/>
  <c r="DH124" i="4" s="1"/>
  <c r="DV124" i="4" s="1"/>
  <c r="EJ124" i="4" s="1"/>
  <c r="CB124" i="4"/>
  <c r="CC124" i="4" s="1"/>
  <c r="CA124" i="4"/>
  <c r="BZ124" i="4"/>
  <c r="BP124" i="4"/>
  <c r="BQ124" i="4" s="1"/>
  <c r="BO124" i="4"/>
  <c r="BF124" i="4"/>
  <c r="BG124" i="4" s="1"/>
  <c r="BE124" i="4"/>
  <c r="AV124" i="4"/>
  <c r="AW124" i="4" s="1"/>
  <c r="AU124" i="4"/>
  <c r="AL124" i="4"/>
  <c r="AM124" i="4" s="1"/>
  <c r="AK124" i="4"/>
  <c r="AB124" i="4"/>
  <c r="AC124" i="4" s="1"/>
  <c r="AA124" i="4"/>
  <c r="U124" i="4"/>
  <c r="T124" i="4"/>
  <c r="AD124" i="4" s="1"/>
  <c r="AN124" i="4" s="1"/>
  <c r="AX124" i="4" s="1"/>
  <c r="BH124" i="4" s="1"/>
  <c r="BR124" i="4" s="1"/>
  <c r="CD124" i="4" s="1"/>
  <c r="CR124" i="4" s="1"/>
  <c r="DF124" i="4" s="1"/>
  <c r="DT124" i="4" s="1"/>
  <c r="EH124" i="4" s="1"/>
  <c r="R124" i="4"/>
  <c r="S124" i="4" s="1"/>
  <c r="Q124" i="4"/>
  <c r="A124" i="4"/>
  <c r="ER123" i="4"/>
  <c r="EE123" i="4"/>
  <c r="ED123" i="4"/>
  <c r="EF123" i="4" s="1"/>
  <c r="EG123" i="4" s="1"/>
  <c r="DR123" i="4"/>
  <c r="DS123" i="4" s="1"/>
  <c r="DQ123" i="4"/>
  <c r="DP123" i="4"/>
  <c r="DD123" i="4"/>
  <c r="DE123" i="4" s="1"/>
  <c r="DC123" i="4"/>
  <c r="DB123" i="4"/>
  <c r="CP123" i="4"/>
  <c r="CQ123" i="4" s="1"/>
  <c r="CO123" i="4"/>
  <c r="CN123" i="4"/>
  <c r="CF123" i="4"/>
  <c r="CT123" i="4" s="1"/>
  <c r="DH123" i="4" s="1"/>
  <c r="DV123" i="4" s="1"/>
  <c r="EJ123" i="4" s="1"/>
  <c r="CB123" i="4"/>
  <c r="CC123" i="4" s="1"/>
  <c r="CA123" i="4"/>
  <c r="BZ123" i="4"/>
  <c r="BP123" i="4"/>
  <c r="BQ123" i="4" s="1"/>
  <c r="BO123" i="4"/>
  <c r="BF123" i="4"/>
  <c r="BG123" i="4" s="1"/>
  <c r="BE123" i="4"/>
  <c r="AV123" i="4"/>
  <c r="AW123" i="4" s="1"/>
  <c r="AU123" i="4"/>
  <c r="AL123" i="4"/>
  <c r="AM123" i="4" s="1"/>
  <c r="AK123" i="4"/>
  <c r="AB123" i="4"/>
  <c r="AC123" i="4" s="1"/>
  <c r="AA123" i="4"/>
  <c r="U123" i="4"/>
  <c r="T123" i="4"/>
  <c r="AD123" i="4" s="1"/>
  <c r="AN123" i="4" s="1"/>
  <c r="AX123" i="4" s="1"/>
  <c r="BH123" i="4" s="1"/>
  <c r="BR123" i="4" s="1"/>
  <c r="CD123" i="4" s="1"/>
  <c r="CR123" i="4" s="1"/>
  <c r="DF123" i="4" s="1"/>
  <c r="DT123" i="4" s="1"/>
  <c r="EH123" i="4" s="1"/>
  <c r="R123" i="4"/>
  <c r="S123" i="4" s="1"/>
  <c r="Q123" i="4"/>
  <c r="A123" i="4"/>
  <c r="ER122" i="4"/>
  <c r="EE122" i="4"/>
  <c r="ED122" i="4"/>
  <c r="EF122" i="4" s="1"/>
  <c r="EG122" i="4" s="1"/>
  <c r="DR122" i="4"/>
  <c r="DS122" i="4" s="1"/>
  <c r="DQ122" i="4"/>
  <c r="DP122" i="4"/>
  <c r="DD122" i="4"/>
  <c r="DE122" i="4" s="1"/>
  <c r="DC122" i="4"/>
  <c r="DB122" i="4"/>
  <c r="CP122" i="4"/>
  <c r="CQ122" i="4" s="1"/>
  <c r="CO122" i="4"/>
  <c r="CN122" i="4"/>
  <c r="CF122" i="4"/>
  <c r="CT122" i="4" s="1"/>
  <c r="DH122" i="4" s="1"/>
  <c r="DV122" i="4" s="1"/>
  <c r="EJ122" i="4" s="1"/>
  <c r="CB122" i="4"/>
  <c r="CC122" i="4" s="1"/>
  <c r="CA122" i="4"/>
  <c r="BZ122" i="4"/>
  <c r="BP122" i="4"/>
  <c r="BQ122" i="4" s="1"/>
  <c r="BO122" i="4"/>
  <c r="BF122" i="4"/>
  <c r="BG122" i="4" s="1"/>
  <c r="BE122" i="4"/>
  <c r="AV122" i="4"/>
  <c r="AW122" i="4" s="1"/>
  <c r="AU122" i="4"/>
  <c r="AL122" i="4"/>
  <c r="AM122" i="4" s="1"/>
  <c r="AK122" i="4"/>
  <c r="AB122" i="4"/>
  <c r="AC122" i="4" s="1"/>
  <c r="AA122" i="4"/>
  <c r="U122" i="4"/>
  <c r="T122" i="4"/>
  <c r="AD122" i="4" s="1"/>
  <c r="AN122" i="4" s="1"/>
  <c r="AX122" i="4" s="1"/>
  <c r="BH122" i="4" s="1"/>
  <c r="BR122" i="4" s="1"/>
  <c r="CD122" i="4" s="1"/>
  <c r="CR122" i="4" s="1"/>
  <c r="DF122" i="4" s="1"/>
  <c r="DT122" i="4" s="1"/>
  <c r="EH122" i="4" s="1"/>
  <c r="R122" i="4"/>
  <c r="S122" i="4" s="1"/>
  <c r="Q122" i="4"/>
  <c r="A122" i="4"/>
  <c r="ER121" i="4"/>
  <c r="EE121" i="4"/>
  <c r="ED121" i="4"/>
  <c r="EF121" i="4" s="1"/>
  <c r="EG121" i="4" s="1"/>
  <c r="DR121" i="4"/>
  <c r="DS121" i="4" s="1"/>
  <c r="DQ121" i="4"/>
  <c r="DP121" i="4"/>
  <c r="DD121" i="4"/>
  <c r="DE121" i="4" s="1"/>
  <c r="DC121" i="4"/>
  <c r="DB121" i="4"/>
  <c r="CP121" i="4"/>
  <c r="CQ121" i="4" s="1"/>
  <c r="CO121" i="4"/>
  <c r="CN121" i="4"/>
  <c r="CF121" i="4"/>
  <c r="CT121" i="4" s="1"/>
  <c r="DH121" i="4" s="1"/>
  <c r="DV121" i="4" s="1"/>
  <c r="EJ121" i="4" s="1"/>
  <c r="CB121" i="4"/>
  <c r="CC121" i="4" s="1"/>
  <c r="CA121" i="4"/>
  <c r="BZ121" i="4"/>
  <c r="BP121" i="4"/>
  <c r="BQ121" i="4" s="1"/>
  <c r="BO121" i="4"/>
  <c r="BF121" i="4"/>
  <c r="BG121" i="4" s="1"/>
  <c r="BE121" i="4"/>
  <c r="AV121" i="4"/>
  <c r="AW121" i="4" s="1"/>
  <c r="AU121" i="4"/>
  <c r="AL121" i="4"/>
  <c r="AM121" i="4" s="1"/>
  <c r="AK121" i="4"/>
  <c r="AB121" i="4"/>
  <c r="AC121" i="4" s="1"/>
  <c r="AA121" i="4"/>
  <c r="U121" i="4"/>
  <c r="T121" i="4"/>
  <c r="AD121" i="4" s="1"/>
  <c r="AN121" i="4" s="1"/>
  <c r="AX121" i="4" s="1"/>
  <c r="BH121" i="4" s="1"/>
  <c r="BR121" i="4" s="1"/>
  <c r="CD121" i="4" s="1"/>
  <c r="CR121" i="4" s="1"/>
  <c r="DF121" i="4" s="1"/>
  <c r="DT121" i="4" s="1"/>
  <c r="EH121" i="4" s="1"/>
  <c r="R121" i="4"/>
  <c r="S121" i="4" s="1"/>
  <c r="Q121" i="4"/>
  <c r="A121" i="4"/>
  <c r="ER120" i="4"/>
  <c r="EE120" i="4"/>
  <c r="ED120" i="4"/>
  <c r="EF120" i="4" s="1"/>
  <c r="EG120" i="4" s="1"/>
  <c r="DR120" i="4"/>
  <c r="DS120" i="4" s="1"/>
  <c r="DQ120" i="4"/>
  <c r="DP120" i="4"/>
  <c r="DD120" i="4"/>
  <c r="DE120" i="4" s="1"/>
  <c r="DC120" i="4"/>
  <c r="DB120" i="4"/>
  <c r="CP120" i="4"/>
  <c r="CQ120" i="4" s="1"/>
  <c r="CO120" i="4"/>
  <c r="CN120" i="4"/>
  <c r="CF120" i="4"/>
  <c r="CT120" i="4" s="1"/>
  <c r="DH120" i="4" s="1"/>
  <c r="DV120" i="4" s="1"/>
  <c r="EJ120" i="4" s="1"/>
  <c r="CB120" i="4"/>
  <c r="CC120" i="4" s="1"/>
  <c r="CA120" i="4"/>
  <c r="BZ120" i="4"/>
  <c r="BP120" i="4"/>
  <c r="BQ120" i="4" s="1"/>
  <c r="BO120" i="4"/>
  <c r="BF120" i="4"/>
  <c r="BG120" i="4" s="1"/>
  <c r="BE120" i="4"/>
  <c r="AV120" i="4"/>
  <c r="AW120" i="4" s="1"/>
  <c r="AU120" i="4"/>
  <c r="AL120" i="4"/>
  <c r="AM120" i="4" s="1"/>
  <c r="AK120" i="4"/>
  <c r="AB120" i="4"/>
  <c r="AC120" i="4" s="1"/>
  <c r="AA120" i="4"/>
  <c r="U120" i="4"/>
  <c r="AE120" i="4" s="1"/>
  <c r="AO120" i="4" s="1"/>
  <c r="T120" i="4"/>
  <c r="AD120" i="4" s="1"/>
  <c r="AN120" i="4" s="1"/>
  <c r="AX120" i="4" s="1"/>
  <c r="BH120" i="4" s="1"/>
  <c r="BR120" i="4" s="1"/>
  <c r="CD120" i="4" s="1"/>
  <c r="CR120" i="4" s="1"/>
  <c r="DF120" i="4" s="1"/>
  <c r="DT120" i="4" s="1"/>
  <c r="EH120" i="4" s="1"/>
  <c r="R120" i="4"/>
  <c r="S120" i="4" s="1"/>
  <c r="Q120" i="4"/>
  <c r="A120" i="4"/>
  <c r="ER119" i="4"/>
  <c r="EE119" i="4"/>
  <c r="ED119" i="4"/>
  <c r="EF119" i="4" s="1"/>
  <c r="EG119" i="4" s="1"/>
  <c r="DR119" i="4"/>
  <c r="DS119" i="4" s="1"/>
  <c r="DQ119" i="4"/>
  <c r="DP119" i="4"/>
  <c r="DD119" i="4"/>
  <c r="DE119" i="4" s="1"/>
  <c r="DC119" i="4"/>
  <c r="DB119" i="4"/>
  <c r="CP119" i="4"/>
  <c r="CQ119" i="4" s="1"/>
  <c r="CO119" i="4"/>
  <c r="CN119" i="4"/>
  <c r="CF119" i="4"/>
  <c r="CT119" i="4" s="1"/>
  <c r="DH119" i="4" s="1"/>
  <c r="DV119" i="4" s="1"/>
  <c r="EJ119" i="4" s="1"/>
  <c r="CB119" i="4"/>
  <c r="CC119" i="4" s="1"/>
  <c r="CA119" i="4"/>
  <c r="BZ119" i="4"/>
  <c r="BP119" i="4"/>
  <c r="BQ119" i="4" s="1"/>
  <c r="BO119" i="4"/>
  <c r="BF119" i="4"/>
  <c r="BG119" i="4" s="1"/>
  <c r="BE119" i="4"/>
  <c r="AV119" i="4"/>
  <c r="AW119" i="4" s="1"/>
  <c r="AU119" i="4"/>
  <c r="AL119" i="4"/>
  <c r="AM119" i="4" s="1"/>
  <c r="AK119" i="4"/>
  <c r="AB119" i="4"/>
  <c r="AC119" i="4" s="1"/>
  <c r="AA119" i="4"/>
  <c r="U119" i="4"/>
  <c r="T119" i="4"/>
  <c r="AD119" i="4" s="1"/>
  <c r="AN119" i="4" s="1"/>
  <c r="AX119" i="4" s="1"/>
  <c r="BH119" i="4" s="1"/>
  <c r="BR119" i="4" s="1"/>
  <c r="CD119" i="4" s="1"/>
  <c r="CR119" i="4" s="1"/>
  <c r="DF119" i="4" s="1"/>
  <c r="DT119" i="4" s="1"/>
  <c r="EH119" i="4" s="1"/>
  <c r="R119" i="4"/>
  <c r="S119" i="4" s="1"/>
  <c r="Q119" i="4"/>
  <c r="A119" i="4"/>
  <c r="ER118" i="4"/>
  <c r="EE118" i="4"/>
  <c r="ED118" i="4"/>
  <c r="EF118" i="4" s="1"/>
  <c r="EG118" i="4" s="1"/>
  <c r="DR118" i="4"/>
  <c r="DS118" i="4" s="1"/>
  <c r="DQ118" i="4"/>
  <c r="DP118" i="4"/>
  <c r="DD118" i="4"/>
  <c r="DE118" i="4" s="1"/>
  <c r="DC118" i="4"/>
  <c r="DB118" i="4"/>
  <c r="CP118" i="4"/>
  <c r="CQ118" i="4" s="1"/>
  <c r="CO118" i="4"/>
  <c r="CN118" i="4"/>
  <c r="CF118" i="4"/>
  <c r="CT118" i="4" s="1"/>
  <c r="DH118" i="4" s="1"/>
  <c r="DV118" i="4" s="1"/>
  <c r="EJ118" i="4" s="1"/>
  <c r="CB118" i="4"/>
  <c r="CC118" i="4" s="1"/>
  <c r="CA118" i="4"/>
  <c r="BZ118" i="4"/>
  <c r="BP118" i="4"/>
  <c r="BQ118" i="4" s="1"/>
  <c r="BO118" i="4"/>
  <c r="BF118" i="4"/>
  <c r="BG118" i="4" s="1"/>
  <c r="BE118" i="4"/>
  <c r="AV118" i="4"/>
  <c r="AW118" i="4" s="1"/>
  <c r="AU118" i="4"/>
  <c r="AL118" i="4"/>
  <c r="AM118" i="4" s="1"/>
  <c r="AK118" i="4"/>
  <c r="AB118" i="4"/>
  <c r="AC118" i="4" s="1"/>
  <c r="AA118" i="4"/>
  <c r="U118" i="4"/>
  <c r="AE118" i="4" s="1"/>
  <c r="AO118" i="4" s="1"/>
  <c r="T118" i="4"/>
  <c r="AD118" i="4" s="1"/>
  <c r="AN118" i="4" s="1"/>
  <c r="AX118" i="4" s="1"/>
  <c r="BH118" i="4" s="1"/>
  <c r="BR118" i="4" s="1"/>
  <c r="CD118" i="4" s="1"/>
  <c r="CR118" i="4" s="1"/>
  <c r="DF118" i="4" s="1"/>
  <c r="DT118" i="4" s="1"/>
  <c r="EH118" i="4" s="1"/>
  <c r="R118" i="4"/>
  <c r="S118" i="4" s="1"/>
  <c r="Q118" i="4"/>
  <c r="A118" i="4"/>
  <c r="ER117" i="4"/>
  <c r="EE117" i="4"/>
  <c r="ED117" i="4"/>
  <c r="EF117" i="4" s="1"/>
  <c r="EG117" i="4" s="1"/>
  <c r="DR117" i="4"/>
  <c r="DS117" i="4" s="1"/>
  <c r="DQ117" i="4"/>
  <c r="DP117" i="4"/>
  <c r="DD117" i="4"/>
  <c r="DE117" i="4" s="1"/>
  <c r="DC117" i="4"/>
  <c r="DB117" i="4"/>
  <c r="CP117" i="4"/>
  <c r="CQ117" i="4" s="1"/>
  <c r="CO117" i="4"/>
  <c r="CN117" i="4"/>
  <c r="CF117" i="4"/>
  <c r="CT117" i="4" s="1"/>
  <c r="DH117" i="4" s="1"/>
  <c r="DV117" i="4" s="1"/>
  <c r="EJ117" i="4" s="1"/>
  <c r="CB117" i="4"/>
  <c r="CC117" i="4" s="1"/>
  <c r="CA117" i="4"/>
  <c r="BZ117" i="4"/>
  <c r="BP117" i="4"/>
  <c r="BQ117" i="4" s="1"/>
  <c r="BO117" i="4"/>
  <c r="BF117" i="4"/>
  <c r="BG117" i="4" s="1"/>
  <c r="BE117" i="4"/>
  <c r="AV117" i="4"/>
  <c r="AW117" i="4" s="1"/>
  <c r="AU117" i="4"/>
  <c r="AL117" i="4"/>
  <c r="AM117" i="4" s="1"/>
  <c r="AK117" i="4"/>
  <c r="AB117" i="4"/>
  <c r="AC117" i="4" s="1"/>
  <c r="AA117" i="4"/>
  <c r="U117" i="4"/>
  <c r="T117" i="4"/>
  <c r="AD117" i="4" s="1"/>
  <c r="AN117" i="4" s="1"/>
  <c r="AX117" i="4" s="1"/>
  <c r="BH117" i="4" s="1"/>
  <c r="BR117" i="4" s="1"/>
  <c r="CD117" i="4" s="1"/>
  <c r="CR117" i="4" s="1"/>
  <c r="DF117" i="4" s="1"/>
  <c r="DT117" i="4" s="1"/>
  <c r="EH117" i="4" s="1"/>
  <c r="R117" i="4"/>
  <c r="S117" i="4" s="1"/>
  <c r="Q117" i="4"/>
  <c r="A117" i="4"/>
  <c r="ER116" i="4"/>
  <c r="EE116" i="4"/>
  <c r="ED116" i="4"/>
  <c r="EF116" i="4" s="1"/>
  <c r="EG116" i="4" s="1"/>
  <c r="DR116" i="4"/>
  <c r="DS116" i="4" s="1"/>
  <c r="DQ116" i="4"/>
  <c r="DP116" i="4"/>
  <c r="DD116" i="4"/>
  <c r="DE116" i="4" s="1"/>
  <c r="DC116" i="4"/>
  <c r="DB116" i="4"/>
  <c r="CP116" i="4"/>
  <c r="CQ116" i="4" s="1"/>
  <c r="CO116" i="4"/>
  <c r="CN116" i="4"/>
  <c r="CF116" i="4"/>
  <c r="CT116" i="4" s="1"/>
  <c r="DH116" i="4" s="1"/>
  <c r="DV116" i="4" s="1"/>
  <c r="EJ116" i="4" s="1"/>
  <c r="CB116" i="4"/>
  <c r="CC116" i="4" s="1"/>
  <c r="CA116" i="4"/>
  <c r="BZ116" i="4"/>
  <c r="BP116" i="4"/>
  <c r="BQ116" i="4" s="1"/>
  <c r="BO116" i="4"/>
  <c r="BF116" i="4"/>
  <c r="BG116" i="4" s="1"/>
  <c r="BE116" i="4"/>
  <c r="AV116" i="4"/>
  <c r="AW116" i="4" s="1"/>
  <c r="AU116" i="4"/>
  <c r="AL116" i="4"/>
  <c r="AM116" i="4" s="1"/>
  <c r="AK116" i="4"/>
  <c r="AB116" i="4"/>
  <c r="AC116" i="4" s="1"/>
  <c r="AA116" i="4"/>
  <c r="U116" i="4"/>
  <c r="T116" i="4"/>
  <c r="AD116" i="4" s="1"/>
  <c r="AN116" i="4" s="1"/>
  <c r="AX116" i="4" s="1"/>
  <c r="BH116" i="4" s="1"/>
  <c r="BR116" i="4" s="1"/>
  <c r="CD116" i="4" s="1"/>
  <c r="CR116" i="4" s="1"/>
  <c r="DF116" i="4" s="1"/>
  <c r="DT116" i="4" s="1"/>
  <c r="EH116" i="4" s="1"/>
  <c r="R116" i="4"/>
  <c r="S116" i="4" s="1"/>
  <c r="Q116" i="4"/>
  <c r="A116" i="4"/>
  <c r="ER115" i="4"/>
  <c r="EE115" i="4"/>
  <c r="ED115" i="4"/>
  <c r="EF115" i="4" s="1"/>
  <c r="EG115" i="4" s="1"/>
  <c r="DR115" i="4"/>
  <c r="DS115" i="4" s="1"/>
  <c r="DQ115" i="4"/>
  <c r="DP115" i="4"/>
  <c r="DD115" i="4"/>
  <c r="DE115" i="4" s="1"/>
  <c r="DC115" i="4"/>
  <c r="DB115" i="4"/>
  <c r="CP115" i="4"/>
  <c r="CQ115" i="4" s="1"/>
  <c r="CO115" i="4"/>
  <c r="CN115" i="4"/>
  <c r="CF115" i="4"/>
  <c r="CT115" i="4" s="1"/>
  <c r="DH115" i="4" s="1"/>
  <c r="DV115" i="4" s="1"/>
  <c r="EJ115" i="4" s="1"/>
  <c r="CB115" i="4"/>
  <c r="CC115" i="4" s="1"/>
  <c r="CA115" i="4"/>
  <c r="BZ115" i="4"/>
  <c r="BP115" i="4"/>
  <c r="BQ115" i="4" s="1"/>
  <c r="BO115" i="4"/>
  <c r="BF115" i="4"/>
  <c r="BG115" i="4" s="1"/>
  <c r="BE115" i="4"/>
  <c r="AV115" i="4"/>
  <c r="AW115" i="4" s="1"/>
  <c r="AU115" i="4"/>
  <c r="AL115" i="4"/>
  <c r="AM115" i="4" s="1"/>
  <c r="AK115" i="4"/>
  <c r="AB115" i="4"/>
  <c r="AC115" i="4" s="1"/>
  <c r="AA115" i="4"/>
  <c r="U115" i="4"/>
  <c r="T115" i="4"/>
  <c r="AD115" i="4" s="1"/>
  <c r="AN115" i="4" s="1"/>
  <c r="AX115" i="4" s="1"/>
  <c r="BH115" i="4" s="1"/>
  <c r="BR115" i="4" s="1"/>
  <c r="CD115" i="4" s="1"/>
  <c r="CR115" i="4" s="1"/>
  <c r="DF115" i="4" s="1"/>
  <c r="DT115" i="4" s="1"/>
  <c r="EH115" i="4" s="1"/>
  <c r="R115" i="4"/>
  <c r="S115" i="4" s="1"/>
  <c r="Q115" i="4"/>
  <c r="A115" i="4"/>
  <c r="ER114" i="4"/>
  <c r="EE114" i="4"/>
  <c r="ED114" i="4"/>
  <c r="EF114" i="4" s="1"/>
  <c r="EG114" i="4" s="1"/>
  <c r="DR114" i="4"/>
  <c r="DS114" i="4" s="1"/>
  <c r="DQ114" i="4"/>
  <c r="DP114" i="4"/>
  <c r="DD114" i="4"/>
  <c r="DE114" i="4" s="1"/>
  <c r="DC114" i="4"/>
  <c r="DB114" i="4"/>
  <c r="CP114" i="4"/>
  <c r="CQ114" i="4" s="1"/>
  <c r="CO114" i="4"/>
  <c r="CN114" i="4"/>
  <c r="CF114" i="4"/>
  <c r="CT114" i="4" s="1"/>
  <c r="DH114" i="4" s="1"/>
  <c r="DV114" i="4" s="1"/>
  <c r="EJ114" i="4" s="1"/>
  <c r="CB114" i="4"/>
  <c r="CC114" i="4" s="1"/>
  <c r="CA114" i="4"/>
  <c r="BZ114" i="4"/>
  <c r="BP114" i="4"/>
  <c r="BQ114" i="4" s="1"/>
  <c r="BO114" i="4"/>
  <c r="BF114" i="4"/>
  <c r="BG114" i="4" s="1"/>
  <c r="BE114" i="4"/>
  <c r="AV114" i="4"/>
  <c r="AW114" i="4" s="1"/>
  <c r="AU114" i="4"/>
  <c r="AL114" i="4"/>
  <c r="AM114" i="4" s="1"/>
  <c r="AK114" i="4"/>
  <c r="AB114" i="4"/>
  <c r="AC114" i="4" s="1"/>
  <c r="AA114" i="4"/>
  <c r="U114" i="4"/>
  <c r="T114" i="4"/>
  <c r="AD114" i="4" s="1"/>
  <c r="AN114" i="4" s="1"/>
  <c r="AX114" i="4" s="1"/>
  <c r="BH114" i="4" s="1"/>
  <c r="BR114" i="4" s="1"/>
  <c r="CD114" i="4" s="1"/>
  <c r="CR114" i="4" s="1"/>
  <c r="DF114" i="4" s="1"/>
  <c r="DT114" i="4" s="1"/>
  <c r="EH114" i="4" s="1"/>
  <c r="R114" i="4"/>
  <c r="S114" i="4" s="1"/>
  <c r="Q114" i="4"/>
  <c r="A114" i="4"/>
  <c r="ER113" i="4"/>
  <c r="EE113" i="4"/>
  <c r="ED113" i="4"/>
  <c r="EF113" i="4" s="1"/>
  <c r="EG113" i="4" s="1"/>
  <c r="DR113" i="4"/>
  <c r="DS113" i="4" s="1"/>
  <c r="DQ113" i="4"/>
  <c r="DP113" i="4"/>
  <c r="DD113" i="4"/>
  <c r="DE113" i="4" s="1"/>
  <c r="DC113" i="4"/>
  <c r="DB113" i="4"/>
  <c r="CP113" i="4"/>
  <c r="CQ113" i="4" s="1"/>
  <c r="CO113" i="4"/>
  <c r="CN113" i="4"/>
  <c r="CF113" i="4"/>
  <c r="CT113" i="4" s="1"/>
  <c r="DH113" i="4" s="1"/>
  <c r="DV113" i="4" s="1"/>
  <c r="EJ113" i="4" s="1"/>
  <c r="CB113" i="4"/>
  <c r="CC113" i="4" s="1"/>
  <c r="CA113" i="4"/>
  <c r="BZ113" i="4"/>
  <c r="BP113" i="4"/>
  <c r="BQ113" i="4" s="1"/>
  <c r="BO113" i="4"/>
  <c r="BF113" i="4"/>
  <c r="BG113" i="4" s="1"/>
  <c r="BE113" i="4"/>
  <c r="AV113" i="4"/>
  <c r="AW113" i="4" s="1"/>
  <c r="AU113" i="4"/>
  <c r="AL113" i="4"/>
  <c r="AM113" i="4" s="1"/>
  <c r="AK113" i="4"/>
  <c r="AB113" i="4"/>
  <c r="AC113" i="4" s="1"/>
  <c r="AA113" i="4"/>
  <c r="U113" i="4"/>
  <c r="T113" i="4"/>
  <c r="AD113" i="4" s="1"/>
  <c r="AN113" i="4" s="1"/>
  <c r="AX113" i="4" s="1"/>
  <c r="BH113" i="4" s="1"/>
  <c r="BR113" i="4" s="1"/>
  <c r="CD113" i="4" s="1"/>
  <c r="CR113" i="4" s="1"/>
  <c r="DF113" i="4" s="1"/>
  <c r="DT113" i="4" s="1"/>
  <c r="EH113" i="4" s="1"/>
  <c r="R113" i="4"/>
  <c r="S113" i="4" s="1"/>
  <c r="Q113" i="4"/>
  <c r="A113" i="4"/>
  <c r="ER112" i="4"/>
  <c r="EE112" i="4"/>
  <c r="ED112" i="4"/>
  <c r="EF112" i="4" s="1"/>
  <c r="EG112" i="4" s="1"/>
  <c r="DR112" i="4"/>
  <c r="DS112" i="4" s="1"/>
  <c r="DQ112" i="4"/>
  <c r="DP112" i="4"/>
  <c r="DD112" i="4"/>
  <c r="DE112" i="4" s="1"/>
  <c r="DC112" i="4"/>
  <c r="DB112" i="4"/>
  <c r="CP112" i="4"/>
  <c r="CQ112" i="4" s="1"/>
  <c r="CO112" i="4"/>
  <c r="CN112" i="4"/>
  <c r="CF112" i="4"/>
  <c r="CT112" i="4" s="1"/>
  <c r="DH112" i="4" s="1"/>
  <c r="DV112" i="4" s="1"/>
  <c r="EJ112" i="4" s="1"/>
  <c r="CB112" i="4"/>
  <c r="CC112" i="4" s="1"/>
  <c r="CA112" i="4"/>
  <c r="BZ112" i="4"/>
  <c r="BP112" i="4"/>
  <c r="BQ112" i="4" s="1"/>
  <c r="BO112" i="4"/>
  <c r="BF112" i="4"/>
  <c r="BG112" i="4" s="1"/>
  <c r="BE112" i="4"/>
  <c r="AV112" i="4"/>
  <c r="AW112" i="4" s="1"/>
  <c r="AU112" i="4"/>
  <c r="AL112" i="4"/>
  <c r="AM112" i="4" s="1"/>
  <c r="AK112" i="4"/>
  <c r="AB112" i="4"/>
  <c r="AC112" i="4" s="1"/>
  <c r="AA112" i="4"/>
  <c r="U112" i="4"/>
  <c r="T112" i="4"/>
  <c r="AD112" i="4" s="1"/>
  <c r="AN112" i="4" s="1"/>
  <c r="AX112" i="4" s="1"/>
  <c r="BH112" i="4" s="1"/>
  <c r="BR112" i="4" s="1"/>
  <c r="CD112" i="4" s="1"/>
  <c r="CR112" i="4" s="1"/>
  <c r="DF112" i="4" s="1"/>
  <c r="DT112" i="4" s="1"/>
  <c r="EH112" i="4" s="1"/>
  <c r="R112" i="4"/>
  <c r="S112" i="4" s="1"/>
  <c r="Q112" i="4"/>
  <c r="A112" i="4"/>
  <c r="ER111" i="4"/>
  <c r="EE111" i="4"/>
  <c r="ED111" i="4"/>
  <c r="EF111" i="4" s="1"/>
  <c r="EG111" i="4" s="1"/>
  <c r="DR111" i="4"/>
  <c r="DS111" i="4" s="1"/>
  <c r="DQ111" i="4"/>
  <c r="DP111" i="4"/>
  <c r="DD111" i="4"/>
  <c r="DE111" i="4" s="1"/>
  <c r="DC111" i="4"/>
  <c r="DB111" i="4"/>
  <c r="CP111" i="4"/>
  <c r="CQ111" i="4" s="1"/>
  <c r="CO111" i="4"/>
  <c r="CN111" i="4"/>
  <c r="CF111" i="4"/>
  <c r="CT111" i="4" s="1"/>
  <c r="DH111" i="4" s="1"/>
  <c r="DV111" i="4" s="1"/>
  <c r="EJ111" i="4" s="1"/>
  <c r="CB111" i="4"/>
  <c r="CC111" i="4" s="1"/>
  <c r="CA111" i="4"/>
  <c r="BZ111" i="4"/>
  <c r="BP111" i="4"/>
  <c r="BQ111" i="4" s="1"/>
  <c r="BO111" i="4"/>
  <c r="BF111" i="4"/>
  <c r="BG111" i="4" s="1"/>
  <c r="BE111" i="4"/>
  <c r="AV111" i="4"/>
  <c r="AW111" i="4" s="1"/>
  <c r="AU111" i="4"/>
  <c r="AL111" i="4"/>
  <c r="AM111" i="4" s="1"/>
  <c r="AK111" i="4"/>
  <c r="AB111" i="4"/>
  <c r="AC111" i="4" s="1"/>
  <c r="AA111" i="4"/>
  <c r="U111" i="4"/>
  <c r="AE111" i="4" s="1"/>
  <c r="T111" i="4"/>
  <c r="AD111" i="4" s="1"/>
  <c r="AN111" i="4" s="1"/>
  <c r="AX111" i="4" s="1"/>
  <c r="BH111" i="4" s="1"/>
  <c r="BR111" i="4" s="1"/>
  <c r="CD111" i="4" s="1"/>
  <c r="CR111" i="4" s="1"/>
  <c r="DF111" i="4" s="1"/>
  <c r="DT111" i="4" s="1"/>
  <c r="EH111" i="4" s="1"/>
  <c r="R111" i="4"/>
  <c r="S111" i="4" s="1"/>
  <c r="Q111" i="4"/>
  <c r="A111" i="4"/>
  <c r="EE110" i="4"/>
  <c r="ED110" i="4"/>
  <c r="EF110" i="4" s="1"/>
  <c r="EG110" i="4" s="1"/>
  <c r="DR110" i="4"/>
  <c r="DS110" i="4" s="1"/>
  <c r="DQ110" i="4"/>
  <c r="DP110" i="4"/>
  <c r="DH110" i="4"/>
  <c r="DV110" i="4" s="1"/>
  <c r="EJ110" i="4" s="1"/>
  <c r="DG110" i="4"/>
  <c r="DU110" i="4" s="1"/>
  <c r="DF110" i="4"/>
  <c r="DD110" i="4"/>
  <c r="DE110" i="4" s="1"/>
  <c r="DC110" i="4"/>
  <c r="DB110" i="4"/>
  <c r="A110" i="4"/>
  <c r="ER109" i="4"/>
  <c r="EE109" i="4"/>
  <c r="ED109" i="4"/>
  <c r="EF109" i="4" s="1"/>
  <c r="EG109" i="4" s="1"/>
  <c r="DR109" i="4"/>
  <c r="DS109" i="4" s="1"/>
  <c r="DQ109" i="4"/>
  <c r="DP109" i="4"/>
  <c r="DD109" i="4"/>
  <c r="DE109" i="4" s="1"/>
  <c r="DC109" i="4"/>
  <c r="DB109" i="4"/>
  <c r="CP109" i="4"/>
  <c r="CQ109" i="4" s="1"/>
  <c r="CO109" i="4"/>
  <c r="CN109" i="4"/>
  <c r="CF109" i="4"/>
  <c r="CT109" i="4" s="1"/>
  <c r="DH109" i="4" s="1"/>
  <c r="DV109" i="4" s="1"/>
  <c r="EJ109" i="4" s="1"/>
  <c r="CB109" i="4"/>
  <c r="CC109" i="4" s="1"/>
  <c r="CA109" i="4"/>
  <c r="BZ109" i="4"/>
  <c r="BP109" i="4"/>
  <c r="BQ109" i="4" s="1"/>
  <c r="BO109" i="4"/>
  <c r="BF109" i="4"/>
  <c r="BG109" i="4" s="1"/>
  <c r="BE109" i="4"/>
  <c r="AV109" i="4"/>
  <c r="AW109" i="4" s="1"/>
  <c r="AU109" i="4"/>
  <c r="AL109" i="4"/>
  <c r="AM109" i="4" s="1"/>
  <c r="AK109" i="4"/>
  <c r="AB109" i="4"/>
  <c r="AC109" i="4" s="1"/>
  <c r="AA109" i="4"/>
  <c r="U109" i="4"/>
  <c r="T109" i="4"/>
  <c r="AD109" i="4" s="1"/>
  <c r="AN109" i="4" s="1"/>
  <c r="AX109" i="4" s="1"/>
  <c r="BH109" i="4" s="1"/>
  <c r="BR109" i="4" s="1"/>
  <c r="CD109" i="4" s="1"/>
  <c r="CR109" i="4" s="1"/>
  <c r="DF109" i="4" s="1"/>
  <c r="DT109" i="4" s="1"/>
  <c r="EH109" i="4" s="1"/>
  <c r="R109" i="4"/>
  <c r="S109" i="4" s="1"/>
  <c r="Q109" i="4"/>
  <c r="A109" i="4"/>
  <c r="ER108" i="4"/>
  <c r="EE108" i="4"/>
  <c r="ED108" i="4"/>
  <c r="EF108" i="4" s="1"/>
  <c r="EG108" i="4" s="1"/>
  <c r="DR108" i="4"/>
  <c r="DS108" i="4" s="1"/>
  <c r="DQ108" i="4"/>
  <c r="DP108" i="4"/>
  <c r="DD108" i="4"/>
  <c r="DE108" i="4" s="1"/>
  <c r="DC108" i="4"/>
  <c r="DB108" i="4"/>
  <c r="CP108" i="4"/>
  <c r="CQ108" i="4" s="1"/>
  <c r="CO108" i="4"/>
  <c r="CN108" i="4"/>
  <c r="CF108" i="4"/>
  <c r="CT108" i="4" s="1"/>
  <c r="DH108" i="4" s="1"/>
  <c r="DV108" i="4" s="1"/>
  <c r="EJ108" i="4" s="1"/>
  <c r="CB108" i="4"/>
  <c r="CC108" i="4" s="1"/>
  <c r="CA108" i="4"/>
  <c r="BZ108" i="4"/>
  <c r="BP108" i="4"/>
  <c r="BQ108" i="4" s="1"/>
  <c r="BO108" i="4"/>
  <c r="BF108" i="4"/>
  <c r="BG108" i="4" s="1"/>
  <c r="BE108" i="4"/>
  <c r="AV108" i="4"/>
  <c r="AW108" i="4" s="1"/>
  <c r="AU108" i="4"/>
  <c r="AL108" i="4"/>
  <c r="AM108" i="4" s="1"/>
  <c r="AK108" i="4"/>
  <c r="AB108" i="4"/>
  <c r="AC108" i="4" s="1"/>
  <c r="AA108" i="4"/>
  <c r="U108" i="4"/>
  <c r="T108" i="4"/>
  <c r="AD108" i="4" s="1"/>
  <c r="AN108" i="4" s="1"/>
  <c r="AX108" i="4" s="1"/>
  <c r="BH108" i="4" s="1"/>
  <c r="BR108" i="4" s="1"/>
  <c r="CD108" i="4" s="1"/>
  <c r="CR108" i="4" s="1"/>
  <c r="DF108" i="4" s="1"/>
  <c r="DT108" i="4" s="1"/>
  <c r="EH108" i="4" s="1"/>
  <c r="R108" i="4"/>
  <c r="S108" i="4" s="1"/>
  <c r="Q108" i="4"/>
  <c r="A108" i="4"/>
  <c r="ER107" i="4"/>
  <c r="EE107" i="4"/>
  <c r="ED107" i="4"/>
  <c r="EF107" i="4" s="1"/>
  <c r="EG107" i="4" s="1"/>
  <c r="DR107" i="4"/>
  <c r="DS107" i="4" s="1"/>
  <c r="DQ107" i="4"/>
  <c r="DP107" i="4"/>
  <c r="DD107" i="4"/>
  <c r="DE107" i="4" s="1"/>
  <c r="DC107" i="4"/>
  <c r="DB107" i="4"/>
  <c r="CP107" i="4"/>
  <c r="CQ107" i="4" s="1"/>
  <c r="CO107" i="4"/>
  <c r="CN107" i="4"/>
  <c r="CF107" i="4"/>
  <c r="CT107" i="4" s="1"/>
  <c r="DH107" i="4" s="1"/>
  <c r="DV107" i="4" s="1"/>
  <c r="EJ107" i="4" s="1"/>
  <c r="CB107" i="4"/>
  <c r="CC107" i="4" s="1"/>
  <c r="CA107" i="4"/>
  <c r="BZ107" i="4"/>
  <c r="BP107" i="4"/>
  <c r="BQ107" i="4" s="1"/>
  <c r="BO107" i="4"/>
  <c r="BF107" i="4"/>
  <c r="BG107" i="4" s="1"/>
  <c r="BE107" i="4"/>
  <c r="AV107" i="4"/>
  <c r="AW107" i="4" s="1"/>
  <c r="AU107" i="4"/>
  <c r="AL107" i="4"/>
  <c r="AM107" i="4" s="1"/>
  <c r="AK107" i="4"/>
  <c r="AB107" i="4"/>
  <c r="AC107" i="4" s="1"/>
  <c r="AA107" i="4"/>
  <c r="U107" i="4"/>
  <c r="T107" i="4"/>
  <c r="AD107" i="4" s="1"/>
  <c r="AN107" i="4" s="1"/>
  <c r="AX107" i="4" s="1"/>
  <c r="BH107" i="4" s="1"/>
  <c r="BR107" i="4" s="1"/>
  <c r="CD107" i="4" s="1"/>
  <c r="CR107" i="4" s="1"/>
  <c r="DF107" i="4" s="1"/>
  <c r="DT107" i="4" s="1"/>
  <c r="EH107" i="4" s="1"/>
  <c r="R107" i="4"/>
  <c r="S107" i="4" s="1"/>
  <c r="Q107" i="4"/>
  <c r="A107" i="4"/>
  <c r="ER106" i="4"/>
  <c r="EE106" i="4"/>
  <c r="ED106" i="4"/>
  <c r="EF106" i="4" s="1"/>
  <c r="EG106" i="4" s="1"/>
  <c r="DR106" i="4"/>
  <c r="DS106" i="4" s="1"/>
  <c r="DQ106" i="4"/>
  <c r="DP106" i="4"/>
  <c r="DD106" i="4"/>
  <c r="DE106" i="4" s="1"/>
  <c r="DC106" i="4"/>
  <c r="DB106" i="4"/>
  <c r="CP106" i="4"/>
  <c r="CQ106" i="4" s="1"/>
  <c r="CO106" i="4"/>
  <c r="CN106" i="4"/>
  <c r="CF106" i="4"/>
  <c r="CT106" i="4" s="1"/>
  <c r="DH106" i="4" s="1"/>
  <c r="DV106" i="4" s="1"/>
  <c r="EJ106" i="4" s="1"/>
  <c r="CB106" i="4"/>
  <c r="CC106" i="4" s="1"/>
  <c r="CA106" i="4"/>
  <c r="BZ106" i="4"/>
  <c r="BP106" i="4"/>
  <c r="BQ106" i="4" s="1"/>
  <c r="BO106" i="4"/>
  <c r="BF106" i="4"/>
  <c r="BG106" i="4" s="1"/>
  <c r="BE106" i="4"/>
  <c r="AV106" i="4"/>
  <c r="AW106" i="4" s="1"/>
  <c r="AU106" i="4"/>
  <c r="AL106" i="4"/>
  <c r="AM106" i="4" s="1"/>
  <c r="AK106" i="4"/>
  <c r="AB106" i="4"/>
  <c r="AC106" i="4" s="1"/>
  <c r="AA106" i="4"/>
  <c r="U106" i="4"/>
  <c r="T106" i="4"/>
  <c r="AD106" i="4" s="1"/>
  <c r="AN106" i="4" s="1"/>
  <c r="AX106" i="4" s="1"/>
  <c r="BH106" i="4" s="1"/>
  <c r="BR106" i="4" s="1"/>
  <c r="CD106" i="4" s="1"/>
  <c r="CR106" i="4" s="1"/>
  <c r="DF106" i="4" s="1"/>
  <c r="DT106" i="4" s="1"/>
  <c r="EH106" i="4" s="1"/>
  <c r="R106" i="4"/>
  <c r="S106" i="4" s="1"/>
  <c r="Q106" i="4"/>
  <c r="A106" i="4"/>
  <c r="ER105" i="4"/>
  <c r="EE105" i="4"/>
  <c r="ED105" i="4"/>
  <c r="EF105" i="4" s="1"/>
  <c r="EG105" i="4" s="1"/>
  <c r="DR105" i="4"/>
  <c r="DS105" i="4" s="1"/>
  <c r="DQ105" i="4"/>
  <c r="DP105" i="4"/>
  <c r="DD105" i="4"/>
  <c r="DE105" i="4" s="1"/>
  <c r="DC105" i="4"/>
  <c r="DB105" i="4"/>
  <c r="CP105" i="4"/>
  <c r="CQ105" i="4" s="1"/>
  <c r="CO105" i="4"/>
  <c r="CN105" i="4"/>
  <c r="CF105" i="4"/>
  <c r="CT105" i="4" s="1"/>
  <c r="DH105" i="4" s="1"/>
  <c r="DV105" i="4" s="1"/>
  <c r="EJ105" i="4" s="1"/>
  <c r="CB105" i="4"/>
  <c r="CC105" i="4" s="1"/>
  <c r="CA105" i="4"/>
  <c r="BZ105" i="4"/>
  <c r="BP105" i="4"/>
  <c r="BQ105" i="4" s="1"/>
  <c r="BO105" i="4"/>
  <c r="BF105" i="4"/>
  <c r="BG105" i="4" s="1"/>
  <c r="BE105" i="4"/>
  <c r="AV105" i="4"/>
  <c r="AW105" i="4" s="1"/>
  <c r="AU105" i="4"/>
  <c r="AL105" i="4"/>
  <c r="AM105" i="4" s="1"/>
  <c r="AK105" i="4"/>
  <c r="AB105" i="4"/>
  <c r="AC105" i="4" s="1"/>
  <c r="AA105" i="4"/>
  <c r="U105" i="4"/>
  <c r="T105" i="4"/>
  <c r="AD105" i="4" s="1"/>
  <c r="AN105" i="4" s="1"/>
  <c r="AX105" i="4" s="1"/>
  <c r="BH105" i="4" s="1"/>
  <c r="BR105" i="4" s="1"/>
  <c r="CD105" i="4" s="1"/>
  <c r="CR105" i="4" s="1"/>
  <c r="DF105" i="4" s="1"/>
  <c r="DT105" i="4" s="1"/>
  <c r="EH105" i="4" s="1"/>
  <c r="R105" i="4"/>
  <c r="S105" i="4" s="1"/>
  <c r="Q105" i="4"/>
  <c r="A105" i="4"/>
  <c r="ER104" i="4"/>
  <c r="EE104" i="4"/>
  <c r="ED104" i="4"/>
  <c r="EF104" i="4" s="1"/>
  <c r="EG104" i="4" s="1"/>
  <c r="DR104" i="4"/>
  <c r="DS104" i="4" s="1"/>
  <c r="DQ104" i="4"/>
  <c r="DP104" i="4"/>
  <c r="DD104" i="4"/>
  <c r="DE104" i="4" s="1"/>
  <c r="DC104" i="4"/>
  <c r="DB104" i="4"/>
  <c r="CP104" i="4"/>
  <c r="CQ104" i="4" s="1"/>
  <c r="CO104" i="4"/>
  <c r="CN104" i="4"/>
  <c r="CF104" i="4"/>
  <c r="CT104" i="4" s="1"/>
  <c r="DH104" i="4" s="1"/>
  <c r="DV104" i="4" s="1"/>
  <c r="EJ104" i="4" s="1"/>
  <c r="CB104" i="4"/>
  <c r="CC104" i="4" s="1"/>
  <c r="CA104" i="4"/>
  <c r="BZ104" i="4"/>
  <c r="BP104" i="4"/>
  <c r="BQ104" i="4" s="1"/>
  <c r="BO104" i="4"/>
  <c r="BF104" i="4"/>
  <c r="BG104" i="4" s="1"/>
  <c r="BE104" i="4"/>
  <c r="AV104" i="4"/>
  <c r="AW104" i="4" s="1"/>
  <c r="AU104" i="4"/>
  <c r="AL104" i="4"/>
  <c r="AM104" i="4" s="1"/>
  <c r="AK104" i="4"/>
  <c r="AB104" i="4"/>
  <c r="AC104" i="4" s="1"/>
  <c r="AA104" i="4"/>
  <c r="U104" i="4"/>
  <c r="T104" i="4"/>
  <c r="AD104" i="4" s="1"/>
  <c r="AN104" i="4" s="1"/>
  <c r="AX104" i="4" s="1"/>
  <c r="BH104" i="4" s="1"/>
  <c r="BR104" i="4" s="1"/>
  <c r="CD104" i="4" s="1"/>
  <c r="CR104" i="4" s="1"/>
  <c r="DF104" i="4" s="1"/>
  <c r="DT104" i="4" s="1"/>
  <c r="EH104" i="4" s="1"/>
  <c r="R104" i="4"/>
  <c r="S104" i="4" s="1"/>
  <c r="Q104" i="4"/>
  <c r="A104" i="4"/>
  <c r="ER103" i="4"/>
  <c r="EE103" i="4"/>
  <c r="ED103" i="4"/>
  <c r="EF103" i="4" s="1"/>
  <c r="EG103" i="4" s="1"/>
  <c r="DR103" i="4"/>
  <c r="DS103" i="4" s="1"/>
  <c r="DQ103" i="4"/>
  <c r="DP103" i="4"/>
  <c r="DD103" i="4"/>
  <c r="DE103" i="4" s="1"/>
  <c r="DC103" i="4"/>
  <c r="DB103" i="4"/>
  <c r="CP103" i="4"/>
  <c r="CQ103" i="4" s="1"/>
  <c r="CO103" i="4"/>
  <c r="CN103" i="4"/>
  <c r="CF103" i="4"/>
  <c r="CT103" i="4" s="1"/>
  <c r="DH103" i="4" s="1"/>
  <c r="DV103" i="4" s="1"/>
  <c r="EJ103" i="4" s="1"/>
  <c r="CB103" i="4"/>
  <c r="CC103" i="4" s="1"/>
  <c r="CA103" i="4"/>
  <c r="BZ103" i="4"/>
  <c r="BP103" i="4"/>
  <c r="BQ103" i="4" s="1"/>
  <c r="BO103" i="4"/>
  <c r="BF103" i="4"/>
  <c r="BG103" i="4" s="1"/>
  <c r="BE103" i="4"/>
  <c r="AV103" i="4"/>
  <c r="AW103" i="4" s="1"/>
  <c r="AU103" i="4"/>
  <c r="AL103" i="4"/>
  <c r="AM103" i="4" s="1"/>
  <c r="AK103" i="4"/>
  <c r="AB103" i="4"/>
  <c r="AC103" i="4" s="1"/>
  <c r="AA103" i="4"/>
  <c r="U103" i="4"/>
  <c r="AE103" i="4" s="1"/>
  <c r="T103" i="4"/>
  <c r="AD103" i="4" s="1"/>
  <c r="AN103" i="4" s="1"/>
  <c r="AX103" i="4" s="1"/>
  <c r="BH103" i="4" s="1"/>
  <c r="BR103" i="4" s="1"/>
  <c r="CD103" i="4" s="1"/>
  <c r="CR103" i="4" s="1"/>
  <c r="DF103" i="4" s="1"/>
  <c r="DT103" i="4" s="1"/>
  <c r="EH103" i="4" s="1"/>
  <c r="R103" i="4"/>
  <c r="S103" i="4" s="1"/>
  <c r="Q103" i="4"/>
  <c r="A103" i="4"/>
  <c r="ER102" i="4"/>
  <c r="EE102" i="4"/>
  <c r="ED102" i="4"/>
  <c r="EF102" i="4" s="1"/>
  <c r="EG102" i="4" s="1"/>
  <c r="DR102" i="4"/>
  <c r="DS102" i="4" s="1"/>
  <c r="DQ102" i="4"/>
  <c r="DP102" i="4"/>
  <c r="DD102" i="4"/>
  <c r="DE102" i="4" s="1"/>
  <c r="DC102" i="4"/>
  <c r="DB102" i="4"/>
  <c r="CP102" i="4"/>
  <c r="CQ102" i="4" s="1"/>
  <c r="CO102" i="4"/>
  <c r="CN102" i="4"/>
  <c r="CF102" i="4"/>
  <c r="CT102" i="4" s="1"/>
  <c r="DH102" i="4" s="1"/>
  <c r="DV102" i="4" s="1"/>
  <c r="EJ102" i="4" s="1"/>
  <c r="CB102" i="4"/>
  <c r="CC102" i="4" s="1"/>
  <c r="CA102" i="4"/>
  <c r="BZ102" i="4"/>
  <c r="BP102" i="4"/>
  <c r="BQ102" i="4" s="1"/>
  <c r="BO102" i="4"/>
  <c r="BF102" i="4"/>
  <c r="BG102" i="4" s="1"/>
  <c r="BE102" i="4"/>
  <c r="AV102" i="4"/>
  <c r="AW102" i="4" s="1"/>
  <c r="AU102" i="4"/>
  <c r="AL102" i="4"/>
  <c r="AM102" i="4" s="1"/>
  <c r="AK102" i="4"/>
  <c r="AB102" i="4"/>
  <c r="AC102" i="4" s="1"/>
  <c r="AA102" i="4"/>
  <c r="U102" i="4"/>
  <c r="AE102" i="4" s="1"/>
  <c r="AO102" i="4" s="1"/>
  <c r="AY102" i="4" s="1"/>
  <c r="BI102" i="4" s="1"/>
  <c r="T102" i="4"/>
  <c r="AD102" i="4" s="1"/>
  <c r="AN102" i="4" s="1"/>
  <c r="AX102" i="4" s="1"/>
  <c r="BH102" i="4" s="1"/>
  <c r="BR102" i="4" s="1"/>
  <c r="CD102" i="4" s="1"/>
  <c r="CR102" i="4" s="1"/>
  <c r="DF102" i="4" s="1"/>
  <c r="DT102" i="4" s="1"/>
  <c r="EH102" i="4" s="1"/>
  <c r="R102" i="4"/>
  <c r="S102" i="4" s="1"/>
  <c r="Q102" i="4"/>
  <c r="A102" i="4"/>
  <c r="ER101" i="4"/>
  <c r="EE101" i="4"/>
  <c r="ED101" i="4"/>
  <c r="EF101" i="4" s="1"/>
  <c r="EG101" i="4" s="1"/>
  <c r="DR101" i="4"/>
  <c r="DS101" i="4" s="1"/>
  <c r="DQ101" i="4"/>
  <c r="DP101" i="4"/>
  <c r="DD101" i="4"/>
  <c r="DE101" i="4" s="1"/>
  <c r="DC101" i="4"/>
  <c r="DB101" i="4"/>
  <c r="CP101" i="4"/>
  <c r="CQ101" i="4" s="1"/>
  <c r="CO101" i="4"/>
  <c r="CN101" i="4"/>
  <c r="CF101" i="4"/>
  <c r="CT101" i="4" s="1"/>
  <c r="DH101" i="4" s="1"/>
  <c r="DV101" i="4" s="1"/>
  <c r="EJ101" i="4" s="1"/>
  <c r="CB101" i="4"/>
  <c r="CC101" i="4" s="1"/>
  <c r="CA101" i="4"/>
  <c r="BZ101" i="4"/>
  <c r="BP101" i="4"/>
  <c r="BQ101" i="4" s="1"/>
  <c r="BO101" i="4"/>
  <c r="BF101" i="4"/>
  <c r="BG101" i="4" s="1"/>
  <c r="BE101" i="4"/>
  <c r="AV101" i="4"/>
  <c r="AW101" i="4" s="1"/>
  <c r="AU101" i="4"/>
  <c r="AL101" i="4"/>
  <c r="AM101" i="4" s="1"/>
  <c r="AK101" i="4"/>
  <c r="AB101" i="4"/>
  <c r="AC101" i="4" s="1"/>
  <c r="AA101" i="4"/>
  <c r="U101" i="4"/>
  <c r="AE101" i="4" s="1"/>
  <c r="T101" i="4"/>
  <c r="AD101" i="4" s="1"/>
  <c r="AN101" i="4" s="1"/>
  <c r="AX101" i="4" s="1"/>
  <c r="BH101" i="4" s="1"/>
  <c r="BR101" i="4" s="1"/>
  <c r="CD101" i="4" s="1"/>
  <c r="CR101" i="4" s="1"/>
  <c r="DF101" i="4" s="1"/>
  <c r="DT101" i="4" s="1"/>
  <c r="EH101" i="4" s="1"/>
  <c r="R101" i="4"/>
  <c r="S101" i="4" s="1"/>
  <c r="Q101" i="4"/>
  <c r="A101" i="4"/>
  <c r="ER100" i="4"/>
  <c r="EE100" i="4"/>
  <c r="ED100" i="4"/>
  <c r="EF100" i="4" s="1"/>
  <c r="EG100" i="4" s="1"/>
  <c r="DR100" i="4"/>
  <c r="DS100" i="4" s="1"/>
  <c r="DQ100" i="4"/>
  <c r="DP100" i="4"/>
  <c r="DD100" i="4"/>
  <c r="DE100" i="4" s="1"/>
  <c r="DC100" i="4"/>
  <c r="DB100" i="4"/>
  <c r="CP100" i="4"/>
  <c r="CQ100" i="4" s="1"/>
  <c r="CO100" i="4"/>
  <c r="CN100" i="4"/>
  <c r="CF100" i="4"/>
  <c r="CT100" i="4" s="1"/>
  <c r="DH100" i="4" s="1"/>
  <c r="DV100" i="4" s="1"/>
  <c r="EJ100" i="4" s="1"/>
  <c r="CB100" i="4"/>
  <c r="CC100" i="4" s="1"/>
  <c r="CA100" i="4"/>
  <c r="BZ100" i="4"/>
  <c r="BP100" i="4"/>
  <c r="BQ100" i="4" s="1"/>
  <c r="BO100" i="4"/>
  <c r="BF100" i="4"/>
  <c r="BG100" i="4" s="1"/>
  <c r="BE100" i="4"/>
  <c r="AV100" i="4"/>
  <c r="AW100" i="4" s="1"/>
  <c r="AU100" i="4"/>
  <c r="AL100" i="4"/>
  <c r="AM100" i="4" s="1"/>
  <c r="AK100" i="4"/>
  <c r="AB100" i="4"/>
  <c r="AC100" i="4" s="1"/>
  <c r="AA100" i="4"/>
  <c r="U100" i="4"/>
  <c r="AE100" i="4" s="1"/>
  <c r="T100" i="4"/>
  <c r="AD100" i="4" s="1"/>
  <c r="AN100" i="4" s="1"/>
  <c r="AX100" i="4" s="1"/>
  <c r="BH100" i="4" s="1"/>
  <c r="BR100" i="4" s="1"/>
  <c r="CD100" i="4" s="1"/>
  <c r="CR100" i="4" s="1"/>
  <c r="DF100" i="4" s="1"/>
  <c r="DT100" i="4" s="1"/>
  <c r="EH100" i="4" s="1"/>
  <c r="R100" i="4"/>
  <c r="S100" i="4" s="1"/>
  <c r="Q100" i="4"/>
  <c r="A100" i="4"/>
  <c r="ER99" i="4"/>
  <c r="EE99" i="4"/>
  <c r="ED99" i="4"/>
  <c r="EF99" i="4" s="1"/>
  <c r="EG99" i="4" s="1"/>
  <c r="DR99" i="4"/>
  <c r="DS99" i="4" s="1"/>
  <c r="DQ99" i="4"/>
  <c r="DP99" i="4"/>
  <c r="DD99" i="4"/>
  <c r="DE99" i="4" s="1"/>
  <c r="DC99" i="4"/>
  <c r="DB99" i="4"/>
  <c r="CP99" i="4"/>
  <c r="CQ99" i="4" s="1"/>
  <c r="CO99" i="4"/>
  <c r="CN99" i="4"/>
  <c r="CF99" i="4"/>
  <c r="CT99" i="4" s="1"/>
  <c r="DH99" i="4" s="1"/>
  <c r="DV99" i="4" s="1"/>
  <c r="EJ99" i="4" s="1"/>
  <c r="CB99" i="4"/>
  <c r="CC99" i="4" s="1"/>
  <c r="CA99" i="4"/>
  <c r="BZ99" i="4"/>
  <c r="BP99" i="4"/>
  <c r="BQ99" i="4" s="1"/>
  <c r="BO99" i="4"/>
  <c r="BF99" i="4"/>
  <c r="BG99" i="4" s="1"/>
  <c r="BE99" i="4"/>
  <c r="AV99" i="4"/>
  <c r="AW99" i="4" s="1"/>
  <c r="AU99" i="4"/>
  <c r="AL99" i="4"/>
  <c r="AM99" i="4" s="1"/>
  <c r="AK99" i="4"/>
  <c r="AB99" i="4"/>
  <c r="AC99" i="4" s="1"/>
  <c r="AA99" i="4"/>
  <c r="U99" i="4"/>
  <c r="AE99" i="4" s="1"/>
  <c r="T99" i="4"/>
  <c r="AD99" i="4" s="1"/>
  <c r="AN99" i="4" s="1"/>
  <c r="AX99" i="4" s="1"/>
  <c r="BH99" i="4" s="1"/>
  <c r="BR99" i="4" s="1"/>
  <c r="CD99" i="4" s="1"/>
  <c r="CR99" i="4" s="1"/>
  <c r="DF99" i="4" s="1"/>
  <c r="DT99" i="4" s="1"/>
  <c r="EH99" i="4" s="1"/>
  <c r="R99" i="4"/>
  <c r="S99" i="4" s="1"/>
  <c r="Q99" i="4"/>
  <c r="A99" i="4"/>
  <c r="ER98" i="4"/>
  <c r="EE98" i="4"/>
  <c r="ED98" i="4"/>
  <c r="EF98" i="4" s="1"/>
  <c r="EG98" i="4" s="1"/>
  <c r="DR98" i="4"/>
  <c r="DS98" i="4" s="1"/>
  <c r="DQ98" i="4"/>
  <c r="DP98" i="4"/>
  <c r="DD98" i="4"/>
  <c r="DE98" i="4" s="1"/>
  <c r="DC98" i="4"/>
  <c r="DB98" i="4"/>
  <c r="CP98" i="4"/>
  <c r="CQ98" i="4" s="1"/>
  <c r="CO98" i="4"/>
  <c r="CN98" i="4"/>
  <c r="CF98" i="4"/>
  <c r="CT98" i="4" s="1"/>
  <c r="DH98" i="4" s="1"/>
  <c r="DV98" i="4" s="1"/>
  <c r="EJ98" i="4" s="1"/>
  <c r="CB98" i="4"/>
  <c r="CC98" i="4" s="1"/>
  <c r="CA98" i="4"/>
  <c r="BZ98" i="4"/>
  <c r="BP98" i="4"/>
  <c r="BQ98" i="4" s="1"/>
  <c r="BO98" i="4"/>
  <c r="BF98" i="4"/>
  <c r="BG98" i="4" s="1"/>
  <c r="BE98" i="4"/>
  <c r="AV98" i="4"/>
  <c r="AW98" i="4" s="1"/>
  <c r="AU98" i="4"/>
  <c r="AL98" i="4"/>
  <c r="AM98" i="4" s="1"/>
  <c r="AK98" i="4"/>
  <c r="AB98" i="4"/>
  <c r="AC98" i="4" s="1"/>
  <c r="AA98" i="4"/>
  <c r="U98" i="4"/>
  <c r="AE98" i="4" s="1"/>
  <c r="T98" i="4"/>
  <c r="AD98" i="4" s="1"/>
  <c r="AN98" i="4" s="1"/>
  <c r="AX98" i="4" s="1"/>
  <c r="BH98" i="4" s="1"/>
  <c r="BR98" i="4" s="1"/>
  <c r="CD98" i="4" s="1"/>
  <c r="CR98" i="4" s="1"/>
  <c r="DF98" i="4" s="1"/>
  <c r="DT98" i="4" s="1"/>
  <c r="EH98" i="4" s="1"/>
  <c r="R98" i="4"/>
  <c r="S98" i="4" s="1"/>
  <c r="Q98" i="4"/>
  <c r="A98" i="4"/>
  <c r="ER97" i="4"/>
  <c r="EE97" i="4"/>
  <c r="ED97" i="4"/>
  <c r="EF97" i="4" s="1"/>
  <c r="EG97" i="4" s="1"/>
  <c r="DR97" i="4"/>
  <c r="DS97" i="4" s="1"/>
  <c r="DQ97" i="4"/>
  <c r="DP97" i="4"/>
  <c r="DD97" i="4"/>
  <c r="DE97" i="4" s="1"/>
  <c r="DC97" i="4"/>
  <c r="DB97" i="4"/>
  <c r="CP97" i="4"/>
  <c r="CQ97" i="4" s="1"/>
  <c r="CO97" i="4"/>
  <c r="CN97" i="4"/>
  <c r="CF97" i="4"/>
  <c r="CT97" i="4" s="1"/>
  <c r="DH97" i="4" s="1"/>
  <c r="DV97" i="4" s="1"/>
  <c r="EJ97" i="4" s="1"/>
  <c r="CB97" i="4"/>
  <c r="CC97" i="4" s="1"/>
  <c r="CA97" i="4"/>
  <c r="BZ97" i="4"/>
  <c r="BP97" i="4"/>
  <c r="BQ97" i="4" s="1"/>
  <c r="BO97" i="4"/>
  <c r="BF97" i="4"/>
  <c r="BG97" i="4" s="1"/>
  <c r="BE97" i="4"/>
  <c r="AV97" i="4"/>
  <c r="AW97" i="4" s="1"/>
  <c r="AU97" i="4"/>
  <c r="AL97" i="4"/>
  <c r="AM97" i="4" s="1"/>
  <c r="AK97" i="4"/>
  <c r="AB97" i="4"/>
  <c r="AC97" i="4" s="1"/>
  <c r="AA97" i="4"/>
  <c r="U97" i="4"/>
  <c r="AE97" i="4" s="1"/>
  <c r="AO97" i="4" s="1"/>
  <c r="AY97" i="4" s="1"/>
  <c r="T97" i="4"/>
  <c r="AD97" i="4" s="1"/>
  <c r="AN97" i="4" s="1"/>
  <c r="AX97" i="4" s="1"/>
  <c r="BH97" i="4" s="1"/>
  <c r="BR97" i="4" s="1"/>
  <c r="CD97" i="4" s="1"/>
  <c r="CR97" i="4" s="1"/>
  <c r="DF97" i="4" s="1"/>
  <c r="DT97" i="4" s="1"/>
  <c r="EH97" i="4" s="1"/>
  <c r="R97" i="4"/>
  <c r="S97" i="4" s="1"/>
  <c r="Q97" i="4"/>
  <c r="A97" i="4"/>
  <c r="ER96" i="4"/>
  <c r="EE96" i="4"/>
  <c r="ED96" i="4"/>
  <c r="EF96" i="4" s="1"/>
  <c r="EG96" i="4" s="1"/>
  <c r="DR96" i="4"/>
  <c r="DS96" i="4" s="1"/>
  <c r="DQ96" i="4"/>
  <c r="DP96" i="4"/>
  <c r="DD96" i="4"/>
  <c r="DE96" i="4" s="1"/>
  <c r="DC96" i="4"/>
  <c r="DB96" i="4"/>
  <c r="CP96" i="4"/>
  <c r="CQ96" i="4" s="1"/>
  <c r="CO96" i="4"/>
  <c r="CN96" i="4"/>
  <c r="CF96" i="4"/>
  <c r="CT96" i="4" s="1"/>
  <c r="DH96" i="4" s="1"/>
  <c r="DV96" i="4" s="1"/>
  <c r="EJ96" i="4" s="1"/>
  <c r="CB96" i="4"/>
  <c r="CC96" i="4" s="1"/>
  <c r="CA96" i="4"/>
  <c r="BZ96" i="4"/>
  <c r="BP96" i="4"/>
  <c r="BQ96" i="4" s="1"/>
  <c r="BO96" i="4"/>
  <c r="BF96" i="4"/>
  <c r="BG96" i="4" s="1"/>
  <c r="BE96" i="4"/>
  <c r="AV96" i="4"/>
  <c r="AW96" i="4" s="1"/>
  <c r="AU96" i="4"/>
  <c r="AL96" i="4"/>
  <c r="AM96" i="4" s="1"/>
  <c r="AK96" i="4"/>
  <c r="AB96" i="4"/>
  <c r="AC96" i="4" s="1"/>
  <c r="AA96" i="4"/>
  <c r="U96" i="4"/>
  <c r="AE96" i="4" s="1"/>
  <c r="AO96" i="4" s="1"/>
  <c r="AY96" i="4" s="1"/>
  <c r="BI96" i="4" s="1"/>
  <c r="T96" i="4"/>
  <c r="AD96" i="4" s="1"/>
  <c r="AN96" i="4" s="1"/>
  <c r="AX96" i="4" s="1"/>
  <c r="BH96" i="4" s="1"/>
  <c r="BR96" i="4" s="1"/>
  <c r="CD96" i="4" s="1"/>
  <c r="CR96" i="4" s="1"/>
  <c r="DF96" i="4" s="1"/>
  <c r="DT96" i="4" s="1"/>
  <c r="EH96" i="4" s="1"/>
  <c r="R96" i="4"/>
  <c r="S96" i="4" s="1"/>
  <c r="Q96" i="4"/>
  <c r="A96" i="4"/>
  <c r="ER95" i="4"/>
  <c r="EE95" i="4"/>
  <c r="ED95" i="4"/>
  <c r="EF95" i="4" s="1"/>
  <c r="EG95" i="4" s="1"/>
  <c r="DR95" i="4"/>
  <c r="DS95" i="4" s="1"/>
  <c r="DQ95" i="4"/>
  <c r="DP95" i="4"/>
  <c r="DD95" i="4"/>
  <c r="DE95" i="4" s="1"/>
  <c r="DC95" i="4"/>
  <c r="DB95" i="4"/>
  <c r="CP95" i="4"/>
  <c r="CQ95" i="4" s="1"/>
  <c r="CO95" i="4"/>
  <c r="CN95" i="4"/>
  <c r="CF95" i="4"/>
  <c r="CT95" i="4" s="1"/>
  <c r="DH95" i="4" s="1"/>
  <c r="DV95" i="4" s="1"/>
  <c r="EJ95" i="4" s="1"/>
  <c r="CB95" i="4"/>
  <c r="CC95" i="4" s="1"/>
  <c r="CA95" i="4"/>
  <c r="BZ95" i="4"/>
  <c r="BP95" i="4"/>
  <c r="BQ95" i="4" s="1"/>
  <c r="BO95" i="4"/>
  <c r="BF95" i="4"/>
  <c r="BG95" i="4" s="1"/>
  <c r="BE95" i="4"/>
  <c r="AV95" i="4"/>
  <c r="AW95" i="4" s="1"/>
  <c r="AU95" i="4"/>
  <c r="AL95" i="4"/>
  <c r="AM95" i="4" s="1"/>
  <c r="AK95" i="4"/>
  <c r="AB95" i="4"/>
  <c r="AC95" i="4" s="1"/>
  <c r="AA95" i="4"/>
  <c r="U95" i="4"/>
  <c r="T95" i="4"/>
  <c r="AD95" i="4" s="1"/>
  <c r="AN95" i="4" s="1"/>
  <c r="AX95" i="4" s="1"/>
  <c r="BH95" i="4" s="1"/>
  <c r="BR95" i="4" s="1"/>
  <c r="CD95" i="4" s="1"/>
  <c r="CR95" i="4" s="1"/>
  <c r="DF95" i="4" s="1"/>
  <c r="DT95" i="4" s="1"/>
  <c r="EH95" i="4" s="1"/>
  <c r="R95" i="4"/>
  <c r="S95" i="4" s="1"/>
  <c r="Q95" i="4"/>
  <c r="A95" i="4"/>
  <c r="ER94" i="4"/>
  <c r="EE94" i="4"/>
  <c r="ED94" i="4"/>
  <c r="DR94" i="4"/>
  <c r="DS94" i="4" s="1"/>
  <c r="DQ94" i="4"/>
  <c r="DP94" i="4"/>
  <c r="DD94" i="4"/>
  <c r="DE94" i="4" s="1"/>
  <c r="DC94" i="4"/>
  <c r="DB94" i="4"/>
  <c r="CP94" i="4"/>
  <c r="CQ94" i="4" s="1"/>
  <c r="CO94" i="4"/>
  <c r="CN94" i="4"/>
  <c r="CF94" i="4"/>
  <c r="CT94" i="4" s="1"/>
  <c r="DH94" i="4" s="1"/>
  <c r="DV94" i="4" s="1"/>
  <c r="EJ94" i="4" s="1"/>
  <c r="CB94" i="4"/>
  <c r="CC94" i="4" s="1"/>
  <c r="CA94" i="4"/>
  <c r="BZ94" i="4"/>
  <c r="BP94" i="4"/>
  <c r="BQ94" i="4" s="1"/>
  <c r="BO94" i="4"/>
  <c r="BF94" i="4"/>
  <c r="BG94" i="4" s="1"/>
  <c r="BE94" i="4"/>
  <c r="AV94" i="4"/>
  <c r="AW94" i="4" s="1"/>
  <c r="AU94" i="4"/>
  <c r="AL94" i="4"/>
  <c r="AM94" i="4" s="1"/>
  <c r="AK94" i="4"/>
  <c r="AB94" i="4"/>
  <c r="AC94" i="4" s="1"/>
  <c r="AA94" i="4"/>
  <c r="U94" i="4"/>
  <c r="T94" i="4"/>
  <c r="AD94" i="4" s="1"/>
  <c r="AN94" i="4" s="1"/>
  <c r="AX94" i="4" s="1"/>
  <c r="BH94" i="4" s="1"/>
  <c r="BR94" i="4" s="1"/>
  <c r="CD94" i="4" s="1"/>
  <c r="CR94" i="4" s="1"/>
  <c r="DF94" i="4" s="1"/>
  <c r="DT94" i="4" s="1"/>
  <c r="EH94" i="4" s="1"/>
  <c r="R94" i="4"/>
  <c r="S94" i="4" s="1"/>
  <c r="Q94" i="4"/>
  <c r="A94" i="4"/>
  <c r="ER93" i="4"/>
  <c r="EE93" i="4"/>
  <c r="ED93" i="4"/>
  <c r="EF93" i="4" s="1"/>
  <c r="EG93" i="4" s="1"/>
  <c r="DR93" i="4"/>
  <c r="DS93" i="4" s="1"/>
  <c r="DQ93" i="4"/>
  <c r="DP93" i="4"/>
  <c r="DD93" i="4"/>
  <c r="DE93" i="4" s="1"/>
  <c r="DC93" i="4"/>
  <c r="DB93" i="4"/>
  <c r="CP93" i="4"/>
  <c r="CQ93" i="4" s="1"/>
  <c r="CO93" i="4"/>
  <c r="CN93" i="4"/>
  <c r="CF93" i="4"/>
  <c r="CT93" i="4" s="1"/>
  <c r="DH93" i="4" s="1"/>
  <c r="DV93" i="4" s="1"/>
  <c r="EJ93" i="4" s="1"/>
  <c r="CB93" i="4"/>
  <c r="CC93" i="4" s="1"/>
  <c r="CA93" i="4"/>
  <c r="BZ93" i="4"/>
  <c r="BP93" i="4"/>
  <c r="BQ93" i="4" s="1"/>
  <c r="BO93" i="4"/>
  <c r="BF93" i="4"/>
  <c r="BG93" i="4" s="1"/>
  <c r="BE93" i="4"/>
  <c r="AV93" i="4"/>
  <c r="AW93" i="4" s="1"/>
  <c r="AU93" i="4"/>
  <c r="AL93" i="4"/>
  <c r="AM93" i="4" s="1"/>
  <c r="AK93" i="4"/>
  <c r="AB93" i="4"/>
  <c r="AC93" i="4" s="1"/>
  <c r="AA93" i="4"/>
  <c r="U93" i="4"/>
  <c r="T93" i="4"/>
  <c r="AD93" i="4" s="1"/>
  <c r="AN93" i="4" s="1"/>
  <c r="AX93" i="4" s="1"/>
  <c r="BH93" i="4" s="1"/>
  <c r="BR93" i="4" s="1"/>
  <c r="CD93" i="4" s="1"/>
  <c r="CR93" i="4" s="1"/>
  <c r="DF93" i="4" s="1"/>
  <c r="DT93" i="4" s="1"/>
  <c r="EH93" i="4" s="1"/>
  <c r="R93" i="4"/>
  <c r="S93" i="4" s="1"/>
  <c r="Q93" i="4"/>
  <c r="A93" i="4"/>
  <c r="ER92" i="4"/>
  <c r="EE92" i="4"/>
  <c r="ED92" i="4"/>
  <c r="EF92" i="4" s="1"/>
  <c r="EG92" i="4" s="1"/>
  <c r="DR92" i="4"/>
  <c r="DS92" i="4" s="1"/>
  <c r="DQ92" i="4"/>
  <c r="DP92" i="4"/>
  <c r="DD92" i="4"/>
  <c r="DE92" i="4" s="1"/>
  <c r="DC92" i="4"/>
  <c r="DB92" i="4"/>
  <c r="CP92" i="4"/>
  <c r="CQ92" i="4" s="1"/>
  <c r="CO92" i="4"/>
  <c r="CN92" i="4"/>
  <c r="CF92" i="4"/>
  <c r="CT92" i="4" s="1"/>
  <c r="DH92" i="4" s="1"/>
  <c r="DV92" i="4" s="1"/>
  <c r="EJ92" i="4" s="1"/>
  <c r="CB92" i="4"/>
  <c r="CC92" i="4" s="1"/>
  <c r="CA92" i="4"/>
  <c r="BZ92" i="4"/>
  <c r="BP92" i="4"/>
  <c r="BQ92" i="4" s="1"/>
  <c r="BO92" i="4"/>
  <c r="BF92" i="4"/>
  <c r="BG92" i="4" s="1"/>
  <c r="BE92" i="4"/>
  <c r="AV92" i="4"/>
  <c r="AW92" i="4" s="1"/>
  <c r="AU92" i="4"/>
  <c r="AL92" i="4"/>
  <c r="AM92" i="4" s="1"/>
  <c r="AK92" i="4"/>
  <c r="AB92" i="4"/>
  <c r="AC92" i="4" s="1"/>
  <c r="AA92" i="4"/>
  <c r="U92" i="4"/>
  <c r="AE92" i="4" s="1"/>
  <c r="T92" i="4"/>
  <c r="AD92" i="4" s="1"/>
  <c r="AN92" i="4" s="1"/>
  <c r="AX92" i="4" s="1"/>
  <c r="BH92" i="4" s="1"/>
  <c r="BR92" i="4" s="1"/>
  <c r="CD92" i="4" s="1"/>
  <c r="CR92" i="4" s="1"/>
  <c r="DF92" i="4" s="1"/>
  <c r="DT92" i="4" s="1"/>
  <c r="EH92" i="4" s="1"/>
  <c r="R92" i="4"/>
  <c r="S92" i="4" s="1"/>
  <c r="Q92" i="4"/>
  <c r="A92" i="4"/>
  <c r="ER91" i="4"/>
  <c r="EE91" i="4"/>
  <c r="ED91" i="4"/>
  <c r="EF91" i="4" s="1"/>
  <c r="EG91" i="4" s="1"/>
  <c r="DR91" i="4"/>
  <c r="DS91" i="4" s="1"/>
  <c r="DQ91" i="4"/>
  <c r="DP91" i="4"/>
  <c r="DD91" i="4"/>
  <c r="DE91" i="4" s="1"/>
  <c r="DC91" i="4"/>
  <c r="DB91" i="4"/>
  <c r="CP91" i="4"/>
  <c r="CQ91" i="4" s="1"/>
  <c r="CO91" i="4"/>
  <c r="CN91" i="4"/>
  <c r="CF91" i="4"/>
  <c r="CT91" i="4" s="1"/>
  <c r="DH91" i="4" s="1"/>
  <c r="DV91" i="4" s="1"/>
  <c r="EJ91" i="4" s="1"/>
  <c r="CB91" i="4"/>
  <c r="CC91" i="4" s="1"/>
  <c r="CA91" i="4"/>
  <c r="BZ91" i="4"/>
  <c r="BP91" i="4"/>
  <c r="BQ91" i="4" s="1"/>
  <c r="BO91" i="4"/>
  <c r="BF91" i="4"/>
  <c r="BG91" i="4" s="1"/>
  <c r="BE91" i="4"/>
  <c r="AV91" i="4"/>
  <c r="AW91" i="4" s="1"/>
  <c r="AU91" i="4"/>
  <c r="AL91" i="4"/>
  <c r="AM91" i="4" s="1"/>
  <c r="AK91" i="4"/>
  <c r="AB91" i="4"/>
  <c r="AC91" i="4" s="1"/>
  <c r="AA91" i="4"/>
  <c r="U91" i="4"/>
  <c r="T91" i="4"/>
  <c r="AD91" i="4" s="1"/>
  <c r="AN91" i="4" s="1"/>
  <c r="AX91" i="4" s="1"/>
  <c r="BH91" i="4" s="1"/>
  <c r="BR91" i="4" s="1"/>
  <c r="CD91" i="4" s="1"/>
  <c r="CR91" i="4" s="1"/>
  <c r="DF91" i="4" s="1"/>
  <c r="DT91" i="4" s="1"/>
  <c r="EH91" i="4" s="1"/>
  <c r="R91" i="4"/>
  <c r="S91" i="4" s="1"/>
  <c r="Q91" i="4"/>
  <c r="A91" i="4"/>
  <c r="ER90" i="4"/>
  <c r="EE90" i="4"/>
  <c r="ED90" i="4"/>
  <c r="EF90" i="4" s="1"/>
  <c r="EG90" i="4" s="1"/>
  <c r="DR90" i="4"/>
  <c r="DS90" i="4" s="1"/>
  <c r="DQ90" i="4"/>
  <c r="DP90" i="4"/>
  <c r="DD90" i="4"/>
  <c r="DC90" i="4"/>
  <c r="DB90" i="4"/>
  <c r="CP90" i="4"/>
  <c r="CQ90" i="4" s="1"/>
  <c r="CO90" i="4"/>
  <c r="CN90" i="4"/>
  <c r="CF90" i="4"/>
  <c r="CT90" i="4" s="1"/>
  <c r="DH90" i="4" s="1"/>
  <c r="DV90" i="4" s="1"/>
  <c r="EJ90" i="4" s="1"/>
  <c r="CB90" i="4"/>
  <c r="CC90" i="4" s="1"/>
  <c r="CA90" i="4"/>
  <c r="BZ90" i="4"/>
  <c r="BP90" i="4"/>
  <c r="BQ90" i="4" s="1"/>
  <c r="BO90" i="4"/>
  <c r="BF90" i="4"/>
  <c r="BG90" i="4" s="1"/>
  <c r="BE90" i="4"/>
  <c r="AV90" i="4"/>
  <c r="AW90" i="4" s="1"/>
  <c r="AU90" i="4"/>
  <c r="AL90" i="4"/>
  <c r="AM90" i="4" s="1"/>
  <c r="AK90" i="4"/>
  <c r="AB90" i="4"/>
  <c r="AC90" i="4" s="1"/>
  <c r="AA90" i="4"/>
  <c r="U90" i="4"/>
  <c r="T90" i="4"/>
  <c r="AD90" i="4" s="1"/>
  <c r="AN90" i="4" s="1"/>
  <c r="AX90" i="4" s="1"/>
  <c r="BH90" i="4" s="1"/>
  <c r="BR90" i="4" s="1"/>
  <c r="CD90" i="4" s="1"/>
  <c r="CR90" i="4" s="1"/>
  <c r="DF90" i="4" s="1"/>
  <c r="DT90" i="4" s="1"/>
  <c r="EH90" i="4" s="1"/>
  <c r="R90" i="4"/>
  <c r="S90" i="4" s="1"/>
  <c r="Q90" i="4"/>
  <c r="A90" i="4"/>
  <c r="ER89" i="4"/>
  <c r="EE89" i="4"/>
  <c r="ED89" i="4"/>
  <c r="EF89" i="4" s="1"/>
  <c r="EG89" i="4" s="1"/>
  <c r="DR89" i="4"/>
  <c r="DS89" i="4" s="1"/>
  <c r="DQ89" i="4"/>
  <c r="DP89" i="4"/>
  <c r="DD89" i="4"/>
  <c r="DE89" i="4" s="1"/>
  <c r="DC89" i="4"/>
  <c r="DB89" i="4"/>
  <c r="CP89" i="4"/>
  <c r="CQ89" i="4" s="1"/>
  <c r="CO89" i="4"/>
  <c r="CN89" i="4"/>
  <c r="CF89" i="4"/>
  <c r="CT89" i="4" s="1"/>
  <c r="DH89" i="4" s="1"/>
  <c r="DV89" i="4" s="1"/>
  <c r="EJ89" i="4" s="1"/>
  <c r="CB89" i="4"/>
  <c r="CC89" i="4" s="1"/>
  <c r="CA89" i="4"/>
  <c r="BZ89" i="4"/>
  <c r="BP89" i="4"/>
  <c r="BQ89" i="4" s="1"/>
  <c r="BO89" i="4"/>
  <c r="BF89" i="4"/>
  <c r="BG89" i="4" s="1"/>
  <c r="BE89" i="4"/>
  <c r="AV89" i="4"/>
  <c r="AW89" i="4" s="1"/>
  <c r="AU89" i="4"/>
  <c r="AL89" i="4"/>
  <c r="AM89" i="4" s="1"/>
  <c r="AK89" i="4"/>
  <c r="AB89" i="4"/>
  <c r="AC89" i="4" s="1"/>
  <c r="AA89" i="4"/>
  <c r="U89" i="4"/>
  <c r="T89" i="4"/>
  <c r="AD89" i="4" s="1"/>
  <c r="AN89" i="4" s="1"/>
  <c r="AX89" i="4" s="1"/>
  <c r="BH89" i="4" s="1"/>
  <c r="BR89" i="4" s="1"/>
  <c r="CD89" i="4" s="1"/>
  <c r="CR89" i="4" s="1"/>
  <c r="DF89" i="4" s="1"/>
  <c r="DT89" i="4" s="1"/>
  <c r="EH89" i="4" s="1"/>
  <c r="R89" i="4"/>
  <c r="S89" i="4" s="1"/>
  <c r="Q89" i="4"/>
  <c r="A89" i="4"/>
  <c r="ER88" i="4"/>
  <c r="EE88" i="4"/>
  <c r="ED88" i="4"/>
  <c r="EF88" i="4" s="1"/>
  <c r="EG88" i="4" s="1"/>
  <c r="DR88" i="4"/>
  <c r="DS88" i="4" s="1"/>
  <c r="DQ88" i="4"/>
  <c r="DP88" i="4"/>
  <c r="DD88" i="4"/>
  <c r="DE88" i="4" s="1"/>
  <c r="DC88" i="4"/>
  <c r="DB88" i="4"/>
  <c r="CP88" i="4"/>
  <c r="CQ88" i="4" s="1"/>
  <c r="CO88" i="4"/>
  <c r="CN88" i="4"/>
  <c r="CF88" i="4"/>
  <c r="CT88" i="4" s="1"/>
  <c r="DH88" i="4" s="1"/>
  <c r="DV88" i="4" s="1"/>
  <c r="EJ88" i="4" s="1"/>
  <c r="CB88" i="4"/>
  <c r="CC88" i="4" s="1"/>
  <c r="CA88" i="4"/>
  <c r="BZ88" i="4"/>
  <c r="BP88" i="4"/>
  <c r="BQ88" i="4" s="1"/>
  <c r="BO88" i="4"/>
  <c r="BF88" i="4"/>
  <c r="BG88" i="4" s="1"/>
  <c r="BE88" i="4"/>
  <c r="AV88" i="4"/>
  <c r="AW88" i="4" s="1"/>
  <c r="AU88" i="4"/>
  <c r="AL88" i="4"/>
  <c r="AM88" i="4" s="1"/>
  <c r="AK88" i="4"/>
  <c r="AB88" i="4"/>
  <c r="AC88" i="4" s="1"/>
  <c r="AA88" i="4"/>
  <c r="U88" i="4"/>
  <c r="T88" i="4"/>
  <c r="AD88" i="4" s="1"/>
  <c r="AN88" i="4" s="1"/>
  <c r="AX88" i="4" s="1"/>
  <c r="BH88" i="4" s="1"/>
  <c r="BR88" i="4" s="1"/>
  <c r="CD88" i="4" s="1"/>
  <c r="CR88" i="4" s="1"/>
  <c r="DF88" i="4" s="1"/>
  <c r="DT88" i="4" s="1"/>
  <c r="EH88" i="4" s="1"/>
  <c r="R88" i="4"/>
  <c r="S88" i="4" s="1"/>
  <c r="Q88" i="4"/>
  <c r="A88" i="4"/>
  <c r="ER87" i="4"/>
  <c r="EE87" i="4"/>
  <c r="ED87" i="4"/>
  <c r="EF87" i="4" s="1"/>
  <c r="EG87" i="4" s="1"/>
  <c r="DR87" i="4"/>
  <c r="DS87" i="4" s="1"/>
  <c r="DQ87" i="4"/>
  <c r="DP87" i="4"/>
  <c r="DD87" i="4"/>
  <c r="DE87" i="4" s="1"/>
  <c r="DC87" i="4"/>
  <c r="DB87" i="4"/>
  <c r="CP87" i="4"/>
  <c r="CQ87" i="4" s="1"/>
  <c r="CO87" i="4"/>
  <c r="CN87" i="4"/>
  <c r="CF87" i="4"/>
  <c r="CT87" i="4" s="1"/>
  <c r="CB87" i="4"/>
  <c r="CC87" i="4" s="1"/>
  <c r="CA87" i="4"/>
  <c r="BZ87" i="4"/>
  <c r="BP87" i="4"/>
  <c r="BQ87" i="4" s="1"/>
  <c r="BO87" i="4"/>
  <c r="BF87" i="4"/>
  <c r="BG87" i="4" s="1"/>
  <c r="BE87" i="4"/>
  <c r="AV87" i="4"/>
  <c r="AW87" i="4" s="1"/>
  <c r="AU87" i="4"/>
  <c r="AL87" i="4"/>
  <c r="AK87" i="4"/>
  <c r="AB87" i="4"/>
  <c r="AC87" i="4" s="1"/>
  <c r="AA87" i="4"/>
  <c r="U87" i="4"/>
  <c r="AE87" i="4" s="1"/>
  <c r="AO87" i="4" s="1"/>
  <c r="AY87" i="4" s="1"/>
  <c r="T87" i="4"/>
  <c r="AD87" i="4" s="1"/>
  <c r="AN87" i="4" s="1"/>
  <c r="AX87" i="4" s="1"/>
  <c r="BH87" i="4" s="1"/>
  <c r="BR87" i="4" s="1"/>
  <c r="CD87" i="4" s="1"/>
  <c r="CR87" i="4" s="1"/>
  <c r="DF87" i="4" s="1"/>
  <c r="DT87" i="4" s="1"/>
  <c r="EH87" i="4" s="1"/>
  <c r="R87" i="4"/>
  <c r="S87" i="4" s="1"/>
  <c r="Q87" i="4"/>
  <c r="A87" i="4"/>
  <c r="ER86" i="4"/>
  <c r="EE86" i="4"/>
  <c r="ED86" i="4"/>
  <c r="EF86" i="4" s="1"/>
  <c r="EG86" i="4" s="1"/>
  <c r="DR86" i="4"/>
  <c r="DS86" i="4" s="1"/>
  <c r="DQ86" i="4"/>
  <c r="DP86" i="4"/>
  <c r="DD86" i="4"/>
  <c r="DE86" i="4" s="1"/>
  <c r="DC86" i="4"/>
  <c r="DB86" i="4"/>
  <c r="CP86" i="4"/>
  <c r="CQ86" i="4" s="1"/>
  <c r="CO86" i="4"/>
  <c r="CN86" i="4"/>
  <c r="CF86" i="4"/>
  <c r="CT86" i="4" s="1"/>
  <c r="DH86" i="4" s="1"/>
  <c r="DV86" i="4" s="1"/>
  <c r="EJ86" i="4" s="1"/>
  <c r="CB86" i="4"/>
  <c r="CC86" i="4" s="1"/>
  <c r="CA86" i="4"/>
  <c r="BZ86" i="4"/>
  <c r="BP86" i="4"/>
  <c r="BQ86" i="4" s="1"/>
  <c r="BO86" i="4"/>
  <c r="BF86" i="4"/>
  <c r="BG86" i="4" s="1"/>
  <c r="BE86" i="4"/>
  <c r="AV86" i="4"/>
  <c r="AW86" i="4" s="1"/>
  <c r="AU86" i="4"/>
  <c r="AL86" i="4"/>
  <c r="AM86" i="4" s="1"/>
  <c r="AK86" i="4"/>
  <c r="AB86" i="4"/>
  <c r="AC86" i="4" s="1"/>
  <c r="AA86" i="4"/>
  <c r="U86" i="4"/>
  <c r="T86" i="4"/>
  <c r="AD86" i="4" s="1"/>
  <c r="AN86" i="4" s="1"/>
  <c r="AX86" i="4" s="1"/>
  <c r="BH86" i="4" s="1"/>
  <c r="BR86" i="4" s="1"/>
  <c r="CD86" i="4" s="1"/>
  <c r="CR86" i="4" s="1"/>
  <c r="DF86" i="4" s="1"/>
  <c r="DT86" i="4" s="1"/>
  <c r="EH86" i="4" s="1"/>
  <c r="R86" i="4"/>
  <c r="S86" i="4" s="1"/>
  <c r="Q86" i="4"/>
  <c r="A86" i="4"/>
  <c r="ER85" i="4"/>
  <c r="EE85" i="4"/>
  <c r="ED85" i="4"/>
  <c r="EF85" i="4" s="1"/>
  <c r="EG85" i="4" s="1"/>
  <c r="DR85" i="4"/>
  <c r="DS85" i="4" s="1"/>
  <c r="DQ85" i="4"/>
  <c r="DP85" i="4"/>
  <c r="DD85" i="4"/>
  <c r="DE85" i="4" s="1"/>
  <c r="DC85" i="4"/>
  <c r="DB85" i="4"/>
  <c r="CP85" i="4"/>
  <c r="CQ85" i="4" s="1"/>
  <c r="CO85" i="4"/>
  <c r="CN85" i="4"/>
  <c r="CF85" i="4"/>
  <c r="CT85" i="4" s="1"/>
  <c r="DH85" i="4" s="1"/>
  <c r="DV85" i="4" s="1"/>
  <c r="EJ85" i="4" s="1"/>
  <c r="CB85" i="4"/>
  <c r="CC85" i="4" s="1"/>
  <c r="CA85" i="4"/>
  <c r="BZ85" i="4"/>
  <c r="BP85" i="4"/>
  <c r="BQ85" i="4" s="1"/>
  <c r="BO85" i="4"/>
  <c r="BF85" i="4"/>
  <c r="BG85" i="4" s="1"/>
  <c r="BE85" i="4"/>
  <c r="AV85" i="4"/>
  <c r="AW85" i="4" s="1"/>
  <c r="AU85" i="4"/>
  <c r="AL85" i="4"/>
  <c r="AM85" i="4" s="1"/>
  <c r="AK85" i="4"/>
  <c r="AB85" i="4"/>
  <c r="AC85" i="4" s="1"/>
  <c r="AA85" i="4"/>
  <c r="U85" i="4"/>
  <c r="AE85" i="4" s="1"/>
  <c r="T85" i="4"/>
  <c r="AD85" i="4" s="1"/>
  <c r="AN85" i="4" s="1"/>
  <c r="AX85" i="4" s="1"/>
  <c r="BH85" i="4" s="1"/>
  <c r="BR85" i="4" s="1"/>
  <c r="CD85" i="4" s="1"/>
  <c r="CR85" i="4" s="1"/>
  <c r="DF85" i="4" s="1"/>
  <c r="DT85" i="4" s="1"/>
  <c r="EH85" i="4" s="1"/>
  <c r="R85" i="4"/>
  <c r="S85" i="4" s="1"/>
  <c r="Q85" i="4"/>
  <c r="A85" i="4"/>
  <c r="ER84" i="4"/>
  <c r="EE84" i="4"/>
  <c r="ED84" i="4"/>
  <c r="EF84" i="4" s="1"/>
  <c r="EG84" i="4" s="1"/>
  <c r="DR84" i="4"/>
  <c r="DS84" i="4" s="1"/>
  <c r="DQ84" i="4"/>
  <c r="DP84" i="4"/>
  <c r="DD84" i="4"/>
  <c r="DE84" i="4" s="1"/>
  <c r="DC84" i="4"/>
  <c r="DB84" i="4"/>
  <c r="CP84" i="4"/>
  <c r="CQ84" i="4" s="1"/>
  <c r="CO84" i="4"/>
  <c r="CN84" i="4"/>
  <c r="CF84" i="4"/>
  <c r="CT84" i="4" s="1"/>
  <c r="DH84" i="4" s="1"/>
  <c r="DV84" i="4" s="1"/>
  <c r="EJ84" i="4" s="1"/>
  <c r="CB84" i="4"/>
  <c r="CC84" i="4" s="1"/>
  <c r="CA84" i="4"/>
  <c r="BZ84" i="4"/>
  <c r="BP84" i="4"/>
  <c r="BQ84" i="4" s="1"/>
  <c r="BO84" i="4"/>
  <c r="BF84" i="4"/>
  <c r="BG84" i="4" s="1"/>
  <c r="BE84" i="4"/>
  <c r="AV84" i="4"/>
  <c r="AW84" i="4" s="1"/>
  <c r="AU84" i="4"/>
  <c r="AL84" i="4"/>
  <c r="AM84" i="4" s="1"/>
  <c r="AK84" i="4"/>
  <c r="AB84" i="4"/>
  <c r="AC84" i="4" s="1"/>
  <c r="AA84" i="4"/>
  <c r="U84" i="4"/>
  <c r="AE84" i="4" s="1"/>
  <c r="AO84" i="4" s="1"/>
  <c r="T84" i="4"/>
  <c r="AD84" i="4" s="1"/>
  <c r="AN84" i="4" s="1"/>
  <c r="R84" i="4"/>
  <c r="S84" i="4" s="1"/>
  <c r="Q84" i="4"/>
  <c r="A84" i="4"/>
  <c r="ER83" i="4"/>
  <c r="EE83" i="4"/>
  <c r="ED83" i="4"/>
  <c r="EF83" i="4" s="1"/>
  <c r="EG83" i="4" s="1"/>
  <c r="DR83" i="4"/>
  <c r="DS83" i="4" s="1"/>
  <c r="DQ83" i="4"/>
  <c r="DP83" i="4"/>
  <c r="DD83" i="4"/>
  <c r="DE83" i="4" s="1"/>
  <c r="DC83" i="4"/>
  <c r="DB83" i="4"/>
  <c r="CP83" i="4"/>
  <c r="CQ83" i="4" s="1"/>
  <c r="CO83" i="4"/>
  <c r="CN83" i="4"/>
  <c r="CF83" i="4"/>
  <c r="CT83" i="4" s="1"/>
  <c r="DH83" i="4" s="1"/>
  <c r="DV83" i="4" s="1"/>
  <c r="EJ83" i="4" s="1"/>
  <c r="CB83" i="4"/>
  <c r="CC83" i="4" s="1"/>
  <c r="CA83" i="4"/>
  <c r="BZ83" i="4"/>
  <c r="BP83" i="4"/>
  <c r="BQ83" i="4" s="1"/>
  <c r="BO83" i="4"/>
  <c r="BF83" i="4"/>
  <c r="BG83" i="4" s="1"/>
  <c r="BE83" i="4"/>
  <c r="AV83" i="4"/>
  <c r="AW83" i="4" s="1"/>
  <c r="AU83" i="4"/>
  <c r="AL83" i="4"/>
  <c r="AM83" i="4" s="1"/>
  <c r="AK83" i="4"/>
  <c r="AB83" i="4"/>
  <c r="AC83" i="4" s="1"/>
  <c r="AA83" i="4"/>
  <c r="U83" i="4"/>
  <c r="AE83" i="4" s="1"/>
  <c r="AO83" i="4" s="1"/>
  <c r="AY83" i="4" s="1"/>
  <c r="BI83" i="4" s="1"/>
  <c r="BS83" i="4" s="1"/>
  <c r="T83" i="4"/>
  <c r="R83" i="4"/>
  <c r="S83" i="4" s="1"/>
  <c r="Q83" i="4"/>
  <c r="A83" i="4"/>
  <c r="ER82" i="4"/>
  <c r="EE82" i="4"/>
  <c r="ED82" i="4"/>
  <c r="EF82" i="4" s="1"/>
  <c r="EG82" i="4" s="1"/>
  <c r="DR82" i="4"/>
  <c r="DS82" i="4" s="1"/>
  <c r="DQ82" i="4"/>
  <c r="DP82" i="4"/>
  <c r="DD82" i="4"/>
  <c r="DE82" i="4" s="1"/>
  <c r="DC82" i="4"/>
  <c r="DB82" i="4"/>
  <c r="CP82" i="4"/>
  <c r="CQ82" i="4" s="1"/>
  <c r="CO82" i="4"/>
  <c r="CN82" i="4"/>
  <c r="CF82" i="4"/>
  <c r="CT82" i="4" s="1"/>
  <c r="DH82" i="4" s="1"/>
  <c r="DV82" i="4" s="1"/>
  <c r="EJ82" i="4" s="1"/>
  <c r="CB82" i="4"/>
  <c r="CC82" i="4" s="1"/>
  <c r="CA82" i="4"/>
  <c r="BZ82" i="4"/>
  <c r="BP82" i="4"/>
  <c r="BQ82" i="4" s="1"/>
  <c r="BO82" i="4"/>
  <c r="BF82" i="4"/>
  <c r="BG82" i="4" s="1"/>
  <c r="BE82" i="4"/>
  <c r="AV82" i="4"/>
  <c r="AW82" i="4" s="1"/>
  <c r="AU82" i="4"/>
  <c r="AL82" i="4"/>
  <c r="AM82" i="4" s="1"/>
  <c r="AK82" i="4"/>
  <c r="AB82" i="4"/>
  <c r="AC82" i="4" s="1"/>
  <c r="AA82" i="4"/>
  <c r="U82" i="4"/>
  <c r="T82" i="4"/>
  <c r="AD82" i="4" s="1"/>
  <c r="AN82" i="4" s="1"/>
  <c r="AX82" i="4" s="1"/>
  <c r="BH82" i="4" s="1"/>
  <c r="BR82" i="4" s="1"/>
  <c r="CD82" i="4" s="1"/>
  <c r="CR82" i="4" s="1"/>
  <c r="DF82" i="4" s="1"/>
  <c r="DT82" i="4" s="1"/>
  <c r="EH82" i="4" s="1"/>
  <c r="R82" i="4"/>
  <c r="S82" i="4" s="1"/>
  <c r="Q82" i="4"/>
  <c r="A82" i="4"/>
  <c r="ER81" i="4"/>
  <c r="EE81" i="4"/>
  <c r="ED81" i="4"/>
  <c r="EF81" i="4" s="1"/>
  <c r="EG81" i="4" s="1"/>
  <c r="DR81" i="4"/>
  <c r="DS81" i="4" s="1"/>
  <c r="DQ81" i="4"/>
  <c r="DP81" i="4"/>
  <c r="DD81" i="4"/>
  <c r="DE81" i="4" s="1"/>
  <c r="DC81" i="4"/>
  <c r="DB81" i="4"/>
  <c r="CP81" i="4"/>
  <c r="CQ81" i="4" s="1"/>
  <c r="CO81" i="4"/>
  <c r="CN81" i="4"/>
  <c r="CF81" i="4"/>
  <c r="CT81" i="4" s="1"/>
  <c r="DH81" i="4" s="1"/>
  <c r="DV81" i="4" s="1"/>
  <c r="EJ81" i="4" s="1"/>
  <c r="CB81" i="4"/>
  <c r="CC81" i="4" s="1"/>
  <c r="CA81" i="4"/>
  <c r="BZ81" i="4"/>
  <c r="BP81" i="4"/>
  <c r="BQ81" i="4" s="1"/>
  <c r="BO81" i="4"/>
  <c r="BF81" i="4"/>
  <c r="BG81" i="4" s="1"/>
  <c r="BE81" i="4"/>
  <c r="AV81" i="4"/>
  <c r="AW81" i="4" s="1"/>
  <c r="AU81" i="4"/>
  <c r="AL81" i="4"/>
  <c r="AM81" i="4" s="1"/>
  <c r="AK81" i="4"/>
  <c r="AB81" i="4"/>
  <c r="AC81" i="4" s="1"/>
  <c r="AA81" i="4"/>
  <c r="U81" i="4"/>
  <c r="T81" i="4"/>
  <c r="AD81" i="4" s="1"/>
  <c r="AN81" i="4" s="1"/>
  <c r="AX81" i="4" s="1"/>
  <c r="BH81" i="4" s="1"/>
  <c r="BR81" i="4" s="1"/>
  <c r="CD81" i="4" s="1"/>
  <c r="CR81" i="4" s="1"/>
  <c r="DF81" i="4" s="1"/>
  <c r="DT81" i="4" s="1"/>
  <c r="EH81" i="4" s="1"/>
  <c r="R81" i="4"/>
  <c r="S81" i="4" s="1"/>
  <c r="Q81" i="4"/>
  <c r="A81" i="4"/>
  <c r="ER80" i="4"/>
  <c r="EE80" i="4"/>
  <c r="ED80" i="4"/>
  <c r="EF80" i="4" s="1"/>
  <c r="EG80" i="4" s="1"/>
  <c r="DR80" i="4"/>
  <c r="DS80" i="4" s="1"/>
  <c r="DQ80" i="4"/>
  <c r="DP80" i="4"/>
  <c r="DD80" i="4"/>
  <c r="DE80" i="4" s="1"/>
  <c r="DC80" i="4"/>
  <c r="DB80" i="4"/>
  <c r="CP80" i="4"/>
  <c r="CQ80" i="4" s="1"/>
  <c r="CO80" i="4"/>
  <c r="CN80" i="4"/>
  <c r="CF80" i="4"/>
  <c r="CT80" i="4" s="1"/>
  <c r="DH80" i="4" s="1"/>
  <c r="DV80" i="4" s="1"/>
  <c r="EJ80" i="4" s="1"/>
  <c r="CB80" i="4"/>
  <c r="CC80" i="4" s="1"/>
  <c r="CA80" i="4"/>
  <c r="BZ80" i="4"/>
  <c r="BP80" i="4"/>
  <c r="BQ80" i="4" s="1"/>
  <c r="BO80" i="4"/>
  <c r="BF80" i="4"/>
  <c r="BG80" i="4" s="1"/>
  <c r="BE80" i="4"/>
  <c r="AV80" i="4"/>
  <c r="AW80" i="4" s="1"/>
  <c r="AU80" i="4"/>
  <c r="AL80" i="4"/>
  <c r="AM80" i="4" s="1"/>
  <c r="AK80" i="4"/>
  <c r="AB80" i="4"/>
  <c r="AC80" i="4" s="1"/>
  <c r="AA80" i="4"/>
  <c r="U80" i="4"/>
  <c r="AE80" i="4" s="1"/>
  <c r="AO80" i="4" s="1"/>
  <c r="T80" i="4"/>
  <c r="R80" i="4"/>
  <c r="S80" i="4" s="1"/>
  <c r="Q80" i="4"/>
  <c r="A80" i="4"/>
  <c r="ER79" i="4"/>
  <c r="EE79" i="4"/>
  <c r="ED79" i="4"/>
  <c r="EF79" i="4" s="1"/>
  <c r="EG79" i="4" s="1"/>
  <c r="DR79" i="4"/>
  <c r="DS79" i="4" s="1"/>
  <c r="DQ79" i="4"/>
  <c r="DP79" i="4"/>
  <c r="DD79" i="4"/>
  <c r="DE79" i="4" s="1"/>
  <c r="DC79" i="4"/>
  <c r="DB79" i="4"/>
  <c r="CP79" i="4"/>
  <c r="CQ79" i="4" s="1"/>
  <c r="CO79" i="4"/>
  <c r="CN79" i="4"/>
  <c r="CF79" i="4"/>
  <c r="CT79" i="4" s="1"/>
  <c r="DH79" i="4" s="1"/>
  <c r="DV79" i="4" s="1"/>
  <c r="EJ79" i="4" s="1"/>
  <c r="CB79" i="4"/>
  <c r="CC79" i="4" s="1"/>
  <c r="CA79" i="4"/>
  <c r="BZ79" i="4"/>
  <c r="BP79" i="4"/>
  <c r="BQ79" i="4" s="1"/>
  <c r="BO79" i="4"/>
  <c r="BF79" i="4"/>
  <c r="BG79" i="4" s="1"/>
  <c r="BE79" i="4"/>
  <c r="AV79" i="4"/>
  <c r="AW79" i="4" s="1"/>
  <c r="AU79" i="4"/>
  <c r="AL79" i="4"/>
  <c r="AM79" i="4" s="1"/>
  <c r="AK79" i="4"/>
  <c r="AB79" i="4"/>
  <c r="AC79" i="4" s="1"/>
  <c r="AA79" i="4"/>
  <c r="U79" i="4"/>
  <c r="T79" i="4"/>
  <c r="AD79" i="4" s="1"/>
  <c r="AN79" i="4" s="1"/>
  <c r="AX79" i="4" s="1"/>
  <c r="BH79" i="4" s="1"/>
  <c r="BR79" i="4" s="1"/>
  <c r="CD79" i="4" s="1"/>
  <c r="CR79" i="4" s="1"/>
  <c r="DF79" i="4" s="1"/>
  <c r="DT79" i="4" s="1"/>
  <c r="EH79" i="4" s="1"/>
  <c r="R79" i="4"/>
  <c r="S79" i="4" s="1"/>
  <c r="Q79" i="4"/>
  <c r="A79" i="4"/>
  <c r="ER78" i="4"/>
  <c r="EE78" i="4"/>
  <c r="ED78" i="4"/>
  <c r="EF78" i="4" s="1"/>
  <c r="EG78" i="4" s="1"/>
  <c r="DR78" i="4"/>
  <c r="DS78" i="4" s="1"/>
  <c r="DQ78" i="4"/>
  <c r="DP78" i="4"/>
  <c r="DD78" i="4"/>
  <c r="DE78" i="4" s="1"/>
  <c r="DC78" i="4"/>
  <c r="DB78" i="4"/>
  <c r="CP78" i="4"/>
  <c r="CQ78" i="4" s="1"/>
  <c r="CO78" i="4"/>
  <c r="CN78" i="4"/>
  <c r="CF78" i="4"/>
  <c r="CT78" i="4" s="1"/>
  <c r="DH78" i="4" s="1"/>
  <c r="DV78" i="4" s="1"/>
  <c r="EJ78" i="4" s="1"/>
  <c r="CB78" i="4"/>
  <c r="CC78" i="4" s="1"/>
  <c r="CA78" i="4"/>
  <c r="BZ78" i="4"/>
  <c r="BP78" i="4"/>
  <c r="BQ78" i="4" s="1"/>
  <c r="BO78" i="4"/>
  <c r="BF78" i="4"/>
  <c r="BG78" i="4" s="1"/>
  <c r="BE78" i="4"/>
  <c r="AV78" i="4"/>
  <c r="AW78" i="4" s="1"/>
  <c r="AU78" i="4"/>
  <c r="AL78" i="4"/>
  <c r="AM78" i="4" s="1"/>
  <c r="AK78" i="4"/>
  <c r="AB78" i="4"/>
  <c r="AC78" i="4" s="1"/>
  <c r="AA78" i="4"/>
  <c r="U78" i="4"/>
  <c r="T78" i="4"/>
  <c r="R78" i="4"/>
  <c r="S78" i="4" s="1"/>
  <c r="Q78" i="4"/>
  <c r="A78" i="4"/>
  <c r="ER77" i="4"/>
  <c r="EE77" i="4"/>
  <c r="ED77" i="4"/>
  <c r="EF77" i="4" s="1"/>
  <c r="EG77" i="4" s="1"/>
  <c r="DR77" i="4"/>
  <c r="DS77" i="4" s="1"/>
  <c r="DQ77" i="4"/>
  <c r="DP77" i="4"/>
  <c r="DD77" i="4"/>
  <c r="DE77" i="4" s="1"/>
  <c r="DC77" i="4"/>
  <c r="DB77" i="4"/>
  <c r="CP77" i="4"/>
  <c r="CQ77" i="4" s="1"/>
  <c r="CO77" i="4"/>
  <c r="CN77" i="4"/>
  <c r="CF77" i="4"/>
  <c r="CT77" i="4" s="1"/>
  <c r="DH77" i="4" s="1"/>
  <c r="DV77" i="4" s="1"/>
  <c r="EJ77" i="4" s="1"/>
  <c r="CB77" i="4"/>
  <c r="CC77" i="4" s="1"/>
  <c r="CA77" i="4"/>
  <c r="BZ77" i="4"/>
  <c r="BP77" i="4"/>
  <c r="BQ77" i="4" s="1"/>
  <c r="BO77" i="4"/>
  <c r="BF77" i="4"/>
  <c r="BG77" i="4" s="1"/>
  <c r="BE77" i="4"/>
  <c r="AV77" i="4"/>
  <c r="AW77" i="4" s="1"/>
  <c r="AU77" i="4"/>
  <c r="AL77" i="4"/>
  <c r="AM77" i="4" s="1"/>
  <c r="AK77" i="4"/>
  <c r="AB77" i="4"/>
  <c r="AC77" i="4" s="1"/>
  <c r="AA77" i="4"/>
  <c r="U77" i="4"/>
  <c r="T77" i="4"/>
  <c r="AD77" i="4" s="1"/>
  <c r="AN77" i="4" s="1"/>
  <c r="AX77" i="4" s="1"/>
  <c r="BH77" i="4" s="1"/>
  <c r="BR77" i="4" s="1"/>
  <c r="CD77" i="4" s="1"/>
  <c r="CR77" i="4" s="1"/>
  <c r="DF77" i="4" s="1"/>
  <c r="DT77" i="4" s="1"/>
  <c r="EH77" i="4" s="1"/>
  <c r="R77" i="4"/>
  <c r="S77" i="4" s="1"/>
  <c r="Q77" i="4"/>
  <c r="A77" i="4"/>
  <c r="ER76" i="4"/>
  <c r="EE76" i="4"/>
  <c r="ED76" i="4"/>
  <c r="EF76" i="4" s="1"/>
  <c r="EG76" i="4" s="1"/>
  <c r="DR76" i="4"/>
  <c r="DS76" i="4" s="1"/>
  <c r="DQ76" i="4"/>
  <c r="DP76" i="4"/>
  <c r="DD76" i="4"/>
  <c r="DE76" i="4" s="1"/>
  <c r="DC76" i="4"/>
  <c r="DB76" i="4"/>
  <c r="CP76" i="4"/>
  <c r="CQ76" i="4" s="1"/>
  <c r="CO76" i="4"/>
  <c r="CN76" i="4"/>
  <c r="CF76" i="4"/>
  <c r="CT76" i="4" s="1"/>
  <c r="DH76" i="4" s="1"/>
  <c r="DV76" i="4" s="1"/>
  <c r="EJ76" i="4" s="1"/>
  <c r="CB76" i="4"/>
  <c r="CC76" i="4" s="1"/>
  <c r="CA76" i="4"/>
  <c r="BZ76" i="4"/>
  <c r="BP76" i="4"/>
  <c r="BQ76" i="4" s="1"/>
  <c r="BO76" i="4"/>
  <c r="BF76" i="4"/>
  <c r="BG76" i="4" s="1"/>
  <c r="BE76" i="4"/>
  <c r="AV76" i="4"/>
  <c r="AW76" i="4" s="1"/>
  <c r="AU76" i="4"/>
  <c r="AL76" i="4"/>
  <c r="AM76" i="4" s="1"/>
  <c r="AK76" i="4"/>
  <c r="AB76" i="4"/>
  <c r="AC76" i="4" s="1"/>
  <c r="AA76" i="4"/>
  <c r="U76" i="4"/>
  <c r="AE76" i="4" s="1"/>
  <c r="AO76" i="4" s="1"/>
  <c r="T76" i="4"/>
  <c r="R76" i="4"/>
  <c r="S76" i="4" s="1"/>
  <c r="Q76" i="4"/>
  <c r="A76" i="4"/>
  <c r="ER75" i="4"/>
  <c r="EE75" i="4"/>
  <c r="ED75" i="4"/>
  <c r="EF75" i="4" s="1"/>
  <c r="EG75" i="4" s="1"/>
  <c r="DR75" i="4"/>
  <c r="DS75" i="4" s="1"/>
  <c r="DQ75" i="4"/>
  <c r="DP75" i="4"/>
  <c r="DD75" i="4"/>
  <c r="DE75" i="4" s="1"/>
  <c r="DC75" i="4"/>
  <c r="DB75" i="4"/>
  <c r="CP75" i="4"/>
  <c r="CQ75" i="4" s="1"/>
  <c r="CO75" i="4"/>
  <c r="CN75" i="4"/>
  <c r="CF75" i="4"/>
  <c r="CT75" i="4" s="1"/>
  <c r="DH75" i="4" s="1"/>
  <c r="DV75" i="4" s="1"/>
  <c r="EJ75" i="4" s="1"/>
  <c r="CB75" i="4"/>
  <c r="CC75" i="4" s="1"/>
  <c r="CA75" i="4"/>
  <c r="BZ75" i="4"/>
  <c r="BP75" i="4"/>
  <c r="BQ75" i="4" s="1"/>
  <c r="BO75" i="4"/>
  <c r="BF75" i="4"/>
  <c r="BG75" i="4" s="1"/>
  <c r="BE75" i="4"/>
  <c r="AV75" i="4"/>
  <c r="AW75" i="4" s="1"/>
  <c r="AU75" i="4"/>
  <c r="AL75" i="4"/>
  <c r="AM75" i="4" s="1"/>
  <c r="AK75" i="4"/>
  <c r="AB75" i="4"/>
  <c r="AC75" i="4" s="1"/>
  <c r="AA75" i="4"/>
  <c r="U75" i="4"/>
  <c r="T75" i="4"/>
  <c r="AD75" i="4" s="1"/>
  <c r="AN75" i="4" s="1"/>
  <c r="AX75" i="4" s="1"/>
  <c r="BH75" i="4" s="1"/>
  <c r="BR75" i="4" s="1"/>
  <c r="CD75" i="4" s="1"/>
  <c r="CR75" i="4" s="1"/>
  <c r="DF75" i="4" s="1"/>
  <c r="DT75" i="4" s="1"/>
  <c r="EH75" i="4" s="1"/>
  <c r="R75" i="4"/>
  <c r="S75" i="4" s="1"/>
  <c r="Q75" i="4"/>
  <c r="A75" i="4"/>
  <c r="ER74" i="4"/>
  <c r="EE74" i="4"/>
  <c r="ED74" i="4"/>
  <c r="EF74" i="4" s="1"/>
  <c r="EG74" i="4" s="1"/>
  <c r="DR74" i="4"/>
  <c r="DS74" i="4" s="1"/>
  <c r="DQ74" i="4"/>
  <c r="DP74" i="4"/>
  <c r="DD74" i="4"/>
  <c r="DE74" i="4" s="1"/>
  <c r="DC74" i="4"/>
  <c r="DB74" i="4"/>
  <c r="CP74" i="4"/>
  <c r="CQ74" i="4" s="1"/>
  <c r="CO74" i="4"/>
  <c r="CN74" i="4"/>
  <c r="CF74" i="4"/>
  <c r="CT74" i="4" s="1"/>
  <c r="DH74" i="4" s="1"/>
  <c r="DV74" i="4" s="1"/>
  <c r="EJ74" i="4" s="1"/>
  <c r="CB74" i="4"/>
  <c r="CC74" i="4" s="1"/>
  <c r="CA74" i="4"/>
  <c r="BZ74" i="4"/>
  <c r="BP74" i="4"/>
  <c r="BQ74" i="4" s="1"/>
  <c r="BO74" i="4"/>
  <c r="BF74" i="4"/>
  <c r="BG74" i="4" s="1"/>
  <c r="BE74" i="4"/>
  <c r="AV74" i="4"/>
  <c r="AW74" i="4" s="1"/>
  <c r="AU74" i="4"/>
  <c r="AL74" i="4"/>
  <c r="AM74" i="4" s="1"/>
  <c r="AK74" i="4"/>
  <c r="AB74" i="4"/>
  <c r="AC74" i="4" s="1"/>
  <c r="AA74" i="4"/>
  <c r="U74" i="4"/>
  <c r="AE74" i="4" s="1"/>
  <c r="AO74" i="4" s="1"/>
  <c r="T74" i="4"/>
  <c r="AD74" i="4" s="1"/>
  <c r="AN74" i="4" s="1"/>
  <c r="AX74" i="4" s="1"/>
  <c r="BH74" i="4" s="1"/>
  <c r="BR74" i="4" s="1"/>
  <c r="CD74" i="4" s="1"/>
  <c r="CR74" i="4" s="1"/>
  <c r="DF74" i="4" s="1"/>
  <c r="DT74" i="4" s="1"/>
  <c r="EH74" i="4" s="1"/>
  <c r="R74" i="4"/>
  <c r="S74" i="4" s="1"/>
  <c r="Q74" i="4"/>
  <c r="A74" i="4"/>
  <c r="ER73" i="4"/>
  <c r="EE73" i="4"/>
  <c r="ED73" i="4"/>
  <c r="EF73" i="4" s="1"/>
  <c r="EG73" i="4" s="1"/>
  <c r="DR73" i="4"/>
  <c r="DS73" i="4" s="1"/>
  <c r="DQ73" i="4"/>
  <c r="DP73" i="4"/>
  <c r="DD73" i="4"/>
  <c r="DE73" i="4" s="1"/>
  <c r="DC73" i="4"/>
  <c r="DB73" i="4"/>
  <c r="CP73" i="4"/>
  <c r="CQ73" i="4" s="1"/>
  <c r="CO73" i="4"/>
  <c r="CN73" i="4"/>
  <c r="CF73" i="4"/>
  <c r="CT73" i="4" s="1"/>
  <c r="DH73" i="4" s="1"/>
  <c r="DV73" i="4" s="1"/>
  <c r="CB73" i="4"/>
  <c r="CA73" i="4"/>
  <c r="BZ73" i="4"/>
  <c r="BP73" i="4"/>
  <c r="BO73" i="4"/>
  <c r="BF73" i="4"/>
  <c r="BG73" i="4" s="1"/>
  <c r="BE73" i="4"/>
  <c r="AV73" i="4"/>
  <c r="AW73" i="4" s="1"/>
  <c r="AU73" i="4"/>
  <c r="AL73" i="4"/>
  <c r="AM73" i="4" s="1"/>
  <c r="AK73" i="4"/>
  <c r="AB73" i="4"/>
  <c r="AC73" i="4" s="1"/>
  <c r="AA73" i="4"/>
  <c r="U73" i="4"/>
  <c r="T73" i="4"/>
  <c r="AD73" i="4" s="1"/>
  <c r="AN73" i="4" s="1"/>
  <c r="AX73" i="4" s="1"/>
  <c r="BH73" i="4" s="1"/>
  <c r="BR73" i="4" s="1"/>
  <c r="R73" i="4"/>
  <c r="Q73" i="4"/>
  <c r="A73" i="4"/>
  <c r="ER72" i="4"/>
  <c r="EE72" i="4"/>
  <c r="ED72" i="4"/>
  <c r="EF72" i="4" s="1"/>
  <c r="EG72" i="4" s="1"/>
  <c r="DR72" i="4"/>
  <c r="DS72" i="4" s="1"/>
  <c r="DQ72" i="4"/>
  <c r="DP72" i="4"/>
  <c r="DD72" i="4"/>
  <c r="DE72" i="4" s="1"/>
  <c r="DC72" i="4"/>
  <c r="DB72" i="4"/>
  <c r="CP72" i="4"/>
  <c r="CO72" i="4"/>
  <c r="CN72" i="4"/>
  <c r="CF72" i="4"/>
  <c r="CT72" i="4" s="1"/>
  <c r="DH72" i="4" s="1"/>
  <c r="DV72" i="4" s="1"/>
  <c r="EJ72" i="4" s="1"/>
  <c r="CB72" i="4"/>
  <c r="CC72" i="4" s="1"/>
  <c r="CA72" i="4"/>
  <c r="BZ72" i="4"/>
  <c r="BP72" i="4"/>
  <c r="BQ72" i="4" s="1"/>
  <c r="BO72" i="4"/>
  <c r="BF72" i="4"/>
  <c r="BG72" i="4" s="1"/>
  <c r="BE72" i="4"/>
  <c r="AV72" i="4"/>
  <c r="AU72" i="4"/>
  <c r="AL72" i="4"/>
  <c r="AM72" i="4" s="1"/>
  <c r="AK72" i="4"/>
  <c r="AB72" i="4"/>
  <c r="AA72" i="4"/>
  <c r="U72" i="4"/>
  <c r="AE72" i="4" s="1"/>
  <c r="AO72" i="4" s="1"/>
  <c r="T72" i="4"/>
  <c r="AD72" i="4" s="1"/>
  <c r="AN72" i="4" s="1"/>
  <c r="AX72" i="4" s="1"/>
  <c r="BH72" i="4" s="1"/>
  <c r="BR72" i="4" s="1"/>
  <c r="CD72" i="4" s="1"/>
  <c r="CR72" i="4" s="1"/>
  <c r="DF72" i="4" s="1"/>
  <c r="DT72" i="4" s="1"/>
  <c r="EH72" i="4" s="1"/>
  <c r="R72" i="4"/>
  <c r="S72" i="4" s="1"/>
  <c r="Q72" i="4"/>
  <c r="A72" i="4"/>
  <c r="ER71" i="4"/>
  <c r="EE71" i="4"/>
  <c r="ED71" i="4"/>
  <c r="EF71" i="4" s="1"/>
  <c r="EG71" i="4" s="1"/>
  <c r="DR71" i="4"/>
  <c r="DS71" i="4" s="1"/>
  <c r="DQ71" i="4"/>
  <c r="DP71" i="4"/>
  <c r="DD71" i="4"/>
  <c r="DE71" i="4" s="1"/>
  <c r="DC71" i="4"/>
  <c r="DB71" i="4"/>
  <c r="CP71" i="4"/>
  <c r="CQ71" i="4" s="1"/>
  <c r="CO71" i="4"/>
  <c r="CN71" i="4"/>
  <c r="CF71" i="4"/>
  <c r="CT71" i="4" s="1"/>
  <c r="DH71" i="4" s="1"/>
  <c r="DV71" i="4" s="1"/>
  <c r="EJ71" i="4" s="1"/>
  <c r="CB71" i="4"/>
  <c r="CC71" i="4" s="1"/>
  <c r="CA71" i="4"/>
  <c r="BZ71" i="4"/>
  <c r="BP71" i="4"/>
  <c r="BQ71" i="4" s="1"/>
  <c r="BO71" i="4"/>
  <c r="BF71" i="4"/>
  <c r="BG71" i="4" s="1"/>
  <c r="BE71" i="4"/>
  <c r="AV71" i="4"/>
  <c r="AW71" i="4" s="1"/>
  <c r="AU71" i="4"/>
  <c r="AL71" i="4"/>
  <c r="AM71" i="4" s="1"/>
  <c r="AK71" i="4"/>
  <c r="AB71" i="4"/>
  <c r="AC71" i="4" s="1"/>
  <c r="AA71" i="4"/>
  <c r="U71" i="4"/>
  <c r="T71" i="4"/>
  <c r="AD71" i="4" s="1"/>
  <c r="AN71" i="4" s="1"/>
  <c r="AX71" i="4" s="1"/>
  <c r="BH71" i="4" s="1"/>
  <c r="BR71" i="4" s="1"/>
  <c r="CD71" i="4" s="1"/>
  <c r="CR71" i="4" s="1"/>
  <c r="DF71" i="4" s="1"/>
  <c r="DT71" i="4" s="1"/>
  <c r="EH71" i="4" s="1"/>
  <c r="R71" i="4"/>
  <c r="S71" i="4" s="1"/>
  <c r="Q71" i="4"/>
  <c r="A71" i="4"/>
  <c r="ER70" i="4"/>
  <c r="EE70" i="4"/>
  <c r="ED70" i="4"/>
  <c r="EF70" i="4" s="1"/>
  <c r="EG70" i="4" s="1"/>
  <c r="DR70" i="4"/>
  <c r="DS70" i="4" s="1"/>
  <c r="DQ70" i="4"/>
  <c r="DP70" i="4"/>
  <c r="DD70" i="4"/>
  <c r="DE70" i="4" s="1"/>
  <c r="DC70" i="4"/>
  <c r="DB70" i="4"/>
  <c r="CP70" i="4"/>
  <c r="CQ70" i="4" s="1"/>
  <c r="CO70" i="4"/>
  <c r="CN70" i="4"/>
  <c r="CF70" i="4"/>
  <c r="CT70" i="4" s="1"/>
  <c r="DH70" i="4" s="1"/>
  <c r="DV70" i="4" s="1"/>
  <c r="EJ70" i="4" s="1"/>
  <c r="CB70" i="4"/>
  <c r="CC70" i="4" s="1"/>
  <c r="CA70" i="4"/>
  <c r="BZ70" i="4"/>
  <c r="BP70" i="4"/>
  <c r="BQ70" i="4" s="1"/>
  <c r="BO70" i="4"/>
  <c r="BF70" i="4"/>
  <c r="BG70" i="4" s="1"/>
  <c r="BE70" i="4"/>
  <c r="AV70" i="4"/>
  <c r="AW70" i="4" s="1"/>
  <c r="AU70" i="4"/>
  <c r="AL70" i="4"/>
  <c r="AM70" i="4" s="1"/>
  <c r="AK70" i="4"/>
  <c r="AB70" i="4"/>
  <c r="AC70" i="4" s="1"/>
  <c r="AA70" i="4"/>
  <c r="U70" i="4"/>
  <c r="T70" i="4"/>
  <c r="AD70" i="4" s="1"/>
  <c r="AN70" i="4" s="1"/>
  <c r="AX70" i="4" s="1"/>
  <c r="BH70" i="4" s="1"/>
  <c r="BR70" i="4" s="1"/>
  <c r="CD70" i="4" s="1"/>
  <c r="CR70" i="4" s="1"/>
  <c r="DF70" i="4" s="1"/>
  <c r="DT70" i="4" s="1"/>
  <c r="EH70" i="4" s="1"/>
  <c r="R70" i="4"/>
  <c r="S70" i="4" s="1"/>
  <c r="Q70" i="4"/>
  <c r="A70" i="4"/>
  <c r="ER69" i="4"/>
  <c r="EE69" i="4"/>
  <c r="ED69" i="4"/>
  <c r="EF69" i="4" s="1"/>
  <c r="EG69" i="4" s="1"/>
  <c r="DR69" i="4"/>
  <c r="DS69" i="4" s="1"/>
  <c r="DQ69" i="4"/>
  <c r="DP69" i="4"/>
  <c r="DD69" i="4"/>
  <c r="DE69" i="4" s="1"/>
  <c r="DC69" i="4"/>
  <c r="DB69" i="4"/>
  <c r="CP69" i="4"/>
  <c r="CQ69" i="4" s="1"/>
  <c r="CO69" i="4"/>
  <c r="CN69" i="4"/>
  <c r="CF69" i="4"/>
  <c r="CT69" i="4" s="1"/>
  <c r="DH69" i="4" s="1"/>
  <c r="DV69" i="4" s="1"/>
  <c r="EJ69" i="4" s="1"/>
  <c r="CB69" i="4"/>
  <c r="CC69" i="4" s="1"/>
  <c r="CA69" i="4"/>
  <c r="BZ69" i="4"/>
  <c r="BP69" i="4"/>
  <c r="BQ69" i="4" s="1"/>
  <c r="BO69" i="4"/>
  <c r="BF69" i="4"/>
  <c r="BG69" i="4" s="1"/>
  <c r="BE69" i="4"/>
  <c r="AV69" i="4"/>
  <c r="AW69" i="4" s="1"/>
  <c r="AU69" i="4"/>
  <c r="AL69" i="4"/>
  <c r="AM69" i="4" s="1"/>
  <c r="AK69" i="4"/>
  <c r="AB69" i="4"/>
  <c r="AC69" i="4" s="1"/>
  <c r="AA69" i="4"/>
  <c r="U69" i="4"/>
  <c r="T69" i="4"/>
  <c r="AD69" i="4" s="1"/>
  <c r="AN69" i="4" s="1"/>
  <c r="AX69" i="4" s="1"/>
  <c r="BH69" i="4" s="1"/>
  <c r="BR69" i="4" s="1"/>
  <c r="CD69" i="4" s="1"/>
  <c r="CR69" i="4" s="1"/>
  <c r="DF69" i="4" s="1"/>
  <c r="DT69" i="4" s="1"/>
  <c r="EH69" i="4" s="1"/>
  <c r="R69" i="4"/>
  <c r="S69" i="4" s="1"/>
  <c r="Q69" i="4"/>
  <c r="A69" i="4"/>
  <c r="ER68" i="4"/>
  <c r="EE68" i="4"/>
  <c r="ED68" i="4"/>
  <c r="EF68" i="4" s="1"/>
  <c r="EG68" i="4" s="1"/>
  <c r="DR68" i="4"/>
  <c r="DS68" i="4" s="1"/>
  <c r="DQ68" i="4"/>
  <c r="DP68" i="4"/>
  <c r="DD68" i="4"/>
  <c r="DE68" i="4" s="1"/>
  <c r="DC68" i="4"/>
  <c r="DB68" i="4"/>
  <c r="CP68" i="4"/>
  <c r="CQ68" i="4" s="1"/>
  <c r="CO68" i="4"/>
  <c r="CN68" i="4"/>
  <c r="CF68" i="4"/>
  <c r="CT68" i="4" s="1"/>
  <c r="DH68" i="4" s="1"/>
  <c r="DV68" i="4" s="1"/>
  <c r="EJ68" i="4" s="1"/>
  <c r="CB68" i="4"/>
  <c r="CC68" i="4" s="1"/>
  <c r="CA68" i="4"/>
  <c r="BZ68" i="4"/>
  <c r="BP68" i="4"/>
  <c r="BQ68" i="4" s="1"/>
  <c r="BO68" i="4"/>
  <c r="BF68" i="4"/>
  <c r="BG68" i="4" s="1"/>
  <c r="BE68" i="4"/>
  <c r="AV68" i="4"/>
  <c r="AW68" i="4" s="1"/>
  <c r="AU68" i="4"/>
  <c r="AL68" i="4"/>
  <c r="AM68" i="4" s="1"/>
  <c r="AK68" i="4"/>
  <c r="AB68" i="4"/>
  <c r="AC68" i="4" s="1"/>
  <c r="AA68" i="4"/>
  <c r="U68" i="4"/>
  <c r="T68" i="4"/>
  <c r="AD68" i="4" s="1"/>
  <c r="AN68" i="4" s="1"/>
  <c r="AX68" i="4" s="1"/>
  <c r="BH68" i="4" s="1"/>
  <c r="BR68" i="4" s="1"/>
  <c r="CD68" i="4" s="1"/>
  <c r="CR68" i="4" s="1"/>
  <c r="DF68" i="4" s="1"/>
  <c r="DT68" i="4" s="1"/>
  <c r="EH68" i="4" s="1"/>
  <c r="R68" i="4"/>
  <c r="S68" i="4" s="1"/>
  <c r="Q68" i="4"/>
  <c r="A68" i="4"/>
  <c r="ER67" i="4"/>
  <c r="EE67" i="4"/>
  <c r="ED67" i="4"/>
  <c r="EF67" i="4" s="1"/>
  <c r="EG67" i="4" s="1"/>
  <c r="DR67" i="4"/>
  <c r="DS67" i="4" s="1"/>
  <c r="DQ67" i="4"/>
  <c r="DP67" i="4"/>
  <c r="DD67" i="4"/>
  <c r="DE67" i="4" s="1"/>
  <c r="DC67" i="4"/>
  <c r="DB67" i="4"/>
  <c r="CP67" i="4"/>
  <c r="CQ67" i="4" s="1"/>
  <c r="CO67" i="4"/>
  <c r="CN67" i="4"/>
  <c r="CF67" i="4"/>
  <c r="CT67" i="4" s="1"/>
  <c r="DH67" i="4" s="1"/>
  <c r="DV67" i="4" s="1"/>
  <c r="EJ67" i="4" s="1"/>
  <c r="CB67" i="4"/>
  <c r="CC67" i="4" s="1"/>
  <c r="CA67" i="4"/>
  <c r="BZ67" i="4"/>
  <c r="BP67" i="4"/>
  <c r="BQ67" i="4" s="1"/>
  <c r="BO67" i="4"/>
  <c r="BF67" i="4"/>
  <c r="BG67" i="4" s="1"/>
  <c r="BE67" i="4"/>
  <c r="AV67" i="4"/>
  <c r="AW67" i="4" s="1"/>
  <c r="AU67" i="4"/>
  <c r="AL67" i="4"/>
  <c r="AM67" i="4" s="1"/>
  <c r="AK67" i="4"/>
  <c r="AB67" i="4"/>
  <c r="AC67" i="4" s="1"/>
  <c r="AA67" i="4"/>
  <c r="U67" i="4"/>
  <c r="T67" i="4"/>
  <c r="AD67" i="4" s="1"/>
  <c r="AN67" i="4" s="1"/>
  <c r="AX67" i="4" s="1"/>
  <c r="BH67" i="4" s="1"/>
  <c r="BR67" i="4" s="1"/>
  <c r="CD67" i="4" s="1"/>
  <c r="CR67" i="4" s="1"/>
  <c r="DF67" i="4" s="1"/>
  <c r="DT67" i="4" s="1"/>
  <c r="EH67" i="4" s="1"/>
  <c r="R67" i="4"/>
  <c r="S67" i="4" s="1"/>
  <c r="Q67" i="4"/>
  <c r="A67" i="4"/>
  <c r="ER66" i="4"/>
  <c r="EE66" i="4"/>
  <c r="ED66" i="4"/>
  <c r="EF66" i="4" s="1"/>
  <c r="EG66" i="4" s="1"/>
  <c r="DR66" i="4"/>
  <c r="DS66" i="4" s="1"/>
  <c r="DQ66" i="4"/>
  <c r="DP66" i="4"/>
  <c r="DD66" i="4"/>
  <c r="DE66" i="4" s="1"/>
  <c r="DC66" i="4"/>
  <c r="DB66" i="4"/>
  <c r="CP66" i="4"/>
  <c r="CQ66" i="4" s="1"/>
  <c r="CO66" i="4"/>
  <c r="CN66" i="4"/>
  <c r="CF66" i="4"/>
  <c r="CT66" i="4" s="1"/>
  <c r="DH66" i="4" s="1"/>
  <c r="DV66" i="4" s="1"/>
  <c r="EJ66" i="4" s="1"/>
  <c r="CB66" i="4"/>
  <c r="CC66" i="4" s="1"/>
  <c r="CA66" i="4"/>
  <c r="BZ66" i="4"/>
  <c r="BP66" i="4"/>
  <c r="BQ66" i="4" s="1"/>
  <c r="BO66" i="4"/>
  <c r="BF66" i="4"/>
  <c r="BG66" i="4" s="1"/>
  <c r="BE66" i="4"/>
  <c r="AV66" i="4"/>
  <c r="AW66" i="4" s="1"/>
  <c r="AU66" i="4"/>
  <c r="AL66" i="4"/>
  <c r="AM66" i="4" s="1"/>
  <c r="AK66" i="4"/>
  <c r="AB66" i="4"/>
  <c r="AC66" i="4" s="1"/>
  <c r="AA66" i="4"/>
  <c r="U66" i="4"/>
  <c r="T66" i="4"/>
  <c r="AD66" i="4" s="1"/>
  <c r="AN66" i="4" s="1"/>
  <c r="AX66" i="4" s="1"/>
  <c r="BH66" i="4" s="1"/>
  <c r="BR66" i="4" s="1"/>
  <c r="CD66" i="4" s="1"/>
  <c r="CR66" i="4" s="1"/>
  <c r="DF66" i="4" s="1"/>
  <c r="DT66" i="4" s="1"/>
  <c r="EH66" i="4" s="1"/>
  <c r="R66" i="4"/>
  <c r="S66" i="4" s="1"/>
  <c r="Q66" i="4"/>
  <c r="A66" i="4"/>
  <c r="ER65" i="4"/>
  <c r="EE65" i="4"/>
  <c r="ED65" i="4"/>
  <c r="EF65" i="4" s="1"/>
  <c r="EG65" i="4" s="1"/>
  <c r="DR65" i="4"/>
  <c r="DS65" i="4" s="1"/>
  <c r="DQ65" i="4"/>
  <c r="DP65" i="4"/>
  <c r="DD65" i="4"/>
  <c r="DE65" i="4" s="1"/>
  <c r="DC65" i="4"/>
  <c r="DB65" i="4"/>
  <c r="CP65" i="4"/>
  <c r="CQ65" i="4" s="1"/>
  <c r="CO65" i="4"/>
  <c r="CN65" i="4"/>
  <c r="CF65" i="4"/>
  <c r="CT65" i="4" s="1"/>
  <c r="DH65" i="4" s="1"/>
  <c r="DV65" i="4" s="1"/>
  <c r="EJ65" i="4" s="1"/>
  <c r="CB65" i="4"/>
  <c r="CC65" i="4" s="1"/>
  <c r="CA65" i="4"/>
  <c r="BZ65" i="4"/>
  <c r="BP65" i="4"/>
  <c r="BQ65" i="4" s="1"/>
  <c r="BO65" i="4"/>
  <c r="BF65" i="4"/>
  <c r="BG65" i="4" s="1"/>
  <c r="BE65" i="4"/>
  <c r="AV65" i="4"/>
  <c r="AW65" i="4" s="1"/>
  <c r="AU65" i="4"/>
  <c r="AL65" i="4"/>
  <c r="AM65" i="4" s="1"/>
  <c r="AK65" i="4"/>
  <c r="AB65" i="4"/>
  <c r="AC65" i="4" s="1"/>
  <c r="AA65" i="4"/>
  <c r="U65" i="4"/>
  <c r="T65" i="4"/>
  <c r="AD65" i="4" s="1"/>
  <c r="AN65" i="4" s="1"/>
  <c r="AX65" i="4" s="1"/>
  <c r="BH65" i="4" s="1"/>
  <c r="BR65" i="4" s="1"/>
  <c r="CD65" i="4" s="1"/>
  <c r="CR65" i="4" s="1"/>
  <c r="DF65" i="4" s="1"/>
  <c r="DT65" i="4" s="1"/>
  <c r="EH65" i="4" s="1"/>
  <c r="R65" i="4"/>
  <c r="S65" i="4" s="1"/>
  <c r="Q65" i="4"/>
  <c r="A65" i="4"/>
  <c r="ER64" i="4"/>
  <c r="EE64" i="4"/>
  <c r="ED64" i="4"/>
  <c r="EF64" i="4" s="1"/>
  <c r="EG64" i="4" s="1"/>
  <c r="DR64" i="4"/>
  <c r="DS64" i="4" s="1"/>
  <c r="DQ64" i="4"/>
  <c r="DP64" i="4"/>
  <c r="DD64" i="4"/>
  <c r="DE64" i="4" s="1"/>
  <c r="DC64" i="4"/>
  <c r="DB64" i="4"/>
  <c r="CP64" i="4"/>
  <c r="CQ64" i="4" s="1"/>
  <c r="CO64" i="4"/>
  <c r="CN64" i="4"/>
  <c r="CF64" i="4"/>
  <c r="CT64" i="4" s="1"/>
  <c r="DH64" i="4" s="1"/>
  <c r="DV64" i="4" s="1"/>
  <c r="EJ64" i="4" s="1"/>
  <c r="CB64" i="4"/>
  <c r="CC64" i="4" s="1"/>
  <c r="CA64" i="4"/>
  <c r="BZ64" i="4"/>
  <c r="BP64" i="4"/>
  <c r="BQ64" i="4" s="1"/>
  <c r="BO64" i="4"/>
  <c r="BF64" i="4"/>
  <c r="BG64" i="4" s="1"/>
  <c r="BE64" i="4"/>
  <c r="AV64" i="4"/>
  <c r="AW64" i="4" s="1"/>
  <c r="AU64" i="4"/>
  <c r="AL64" i="4"/>
  <c r="AM64" i="4" s="1"/>
  <c r="AK64" i="4"/>
  <c r="AB64" i="4"/>
  <c r="AC64" i="4" s="1"/>
  <c r="AA64" i="4"/>
  <c r="U64" i="4"/>
  <c r="AE64" i="4" s="1"/>
  <c r="AO64" i="4" s="1"/>
  <c r="T64" i="4"/>
  <c r="AD64" i="4" s="1"/>
  <c r="AN64" i="4" s="1"/>
  <c r="AX64" i="4" s="1"/>
  <c r="BH64" i="4" s="1"/>
  <c r="BR64" i="4" s="1"/>
  <c r="CD64" i="4" s="1"/>
  <c r="CR64" i="4" s="1"/>
  <c r="DF64" i="4" s="1"/>
  <c r="DT64" i="4" s="1"/>
  <c r="EH64" i="4" s="1"/>
  <c r="R64" i="4"/>
  <c r="S64" i="4" s="1"/>
  <c r="Q64" i="4"/>
  <c r="A64" i="4"/>
  <c r="ER63" i="4"/>
  <c r="EE63" i="4"/>
  <c r="ED63" i="4"/>
  <c r="EF63" i="4" s="1"/>
  <c r="EG63" i="4" s="1"/>
  <c r="DR63" i="4"/>
  <c r="DS63" i="4" s="1"/>
  <c r="DQ63" i="4"/>
  <c r="DP63" i="4"/>
  <c r="DD63" i="4"/>
  <c r="DE63" i="4" s="1"/>
  <c r="DC63" i="4"/>
  <c r="DB63" i="4"/>
  <c r="CP63" i="4"/>
  <c r="CQ63" i="4" s="1"/>
  <c r="CO63" i="4"/>
  <c r="CN63" i="4"/>
  <c r="CF63" i="4"/>
  <c r="CT63" i="4" s="1"/>
  <c r="DH63" i="4" s="1"/>
  <c r="DV63" i="4" s="1"/>
  <c r="EJ63" i="4" s="1"/>
  <c r="CB63" i="4"/>
  <c r="CC63" i="4" s="1"/>
  <c r="CA63" i="4"/>
  <c r="BZ63" i="4"/>
  <c r="BP63" i="4"/>
  <c r="BQ63" i="4" s="1"/>
  <c r="BO63" i="4"/>
  <c r="BF63" i="4"/>
  <c r="BG63" i="4" s="1"/>
  <c r="BE63" i="4"/>
  <c r="AV63" i="4"/>
  <c r="AW63" i="4" s="1"/>
  <c r="AU63" i="4"/>
  <c r="AL63" i="4"/>
  <c r="AM63" i="4" s="1"/>
  <c r="AK63" i="4"/>
  <c r="AB63" i="4"/>
  <c r="AC63" i="4" s="1"/>
  <c r="AA63" i="4"/>
  <c r="U63" i="4"/>
  <c r="AE63" i="4" s="1"/>
  <c r="T63" i="4"/>
  <c r="AD63" i="4" s="1"/>
  <c r="AN63" i="4" s="1"/>
  <c r="AX63" i="4" s="1"/>
  <c r="BH63" i="4" s="1"/>
  <c r="BR63" i="4" s="1"/>
  <c r="CD63" i="4" s="1"/>
  <c r="CR63" i="4" s="1"/>
  <c r="DF63" i="4" s="1"/>
  <c r="DT63" i="4" s="1"/>
  <c r="EH63" i="4" s="1"/>
  <c r="R63" i="4"/>
  <c r="S63" i="4" s="1"/>
  <c r="Q63" i="4"/>
  <c r="ER62" i="4"/>
  <c r="EE62" i="4"/>
  <c r="ED62" i="4"/>
  <c r="EF62" i="4" s="1"/>
  <c r="EG62" i="4" s="1"/>
  <c r="DR62" i="4"/>
  <c r="DS62" i="4" s="1"/>
  <c r="DQ62" i="4"/>
  <c r="DP62" i="4"/>
  <c r="DD62" i="4"/>
  <c r="DE62" i="4" s="1"/>
  <c r="DC62" i="4"/>
  <c r="DB62" i="4"/>
  <c r="CP62" i="4"/>
  <c r="CQ62" i="4" s="1"/>
  <c r="CO62" i="4"/>
  <c r="CN62" i="4"/>
  <c r="CF62" i="4"/>
  <c r="CT62" i="4" s="1"/>
  <c r="DH62" i="4" s="1"/>
  <c r="DV62" i="4" s="1"/>
  <c r="EJ62" i="4" s="1"/>
  <c r="CB62" i="4"/>
  <c r="CC62" i="4" s="1"/>
  <c r="CA62" i="4"/>
  <c r="BZ62" i="4"/>
  <c r="BP62" i="4"/>
  <c r="BQ62" i="4" s="1"/>
  <c r="BO62" i="4"/>
  <c r="BF62" i="4"/>
  <c r="BG62" i="4" s="1"/>
  <c r="BE62" i="4"/>
  <c r="AV62" i="4"/>
  <c r="AW62" i="4" s="1"/>
  <c r="AU62" i="4"/>
  <c r="AL62" i="4"/>
  <c r="AM62" i="4" s="1"/>
  <c r="AK62" i="4"/>
  <c r="AB62" i="4"/>
  <c r="AC62" i="4" s="1"/>
  <c r="AA62" i="4"/>
  <c r="U62" i="4"/>
  <c r="T62" i="4"/>
  <c r="AD62" i="4" s="1"/>
  <c r="AN62" i="4" s="1"/>
  <c r="AX62" i="4" s="1"/>
  <c r="BH62" i="4" s="1"/>
  <c r="BR62" i="4" s="1"/>
  <c r="CD62" i="4" s="1"/>
  <c r="CR62" i="4" s="1"/>
  <c r="DF62" i="4" s="1"/>
  <c r="DT62" i="4" s="1"/>
  <c r="EH62" i="4" s="1"/>
  <c r="R62" i="4"/>
  <c r="S62" i="4" s="1"/>
  <c r="Q62" i="4"/>
  <c r="A62" i="4"/>
  <c r="ER61" i="4"/>
  <c r="EE61" i="4"/>
  <c r="ED61" i="4"/>
  <c r="EF61" i="4" s="1"/>
  <c r="EG61" i="4" s="1"/>
  <c r="DR61" i="4"/>
  <c r="DS61" i="4" s="1"/>
  <c r="DQ61" i="4"/>
  <c r="DP61" i="4"/>
  <c r="DD61" i="4"/>
  <c r="DE61" i="4" s="1"/>
  <c r="DC61" i="4"/>
  <c r="DB61" i="4"/>
  <c r="CP61" i="4"/>
  <c r="CQ61" i="4" s="1"/>
  <c r="CO61" i="4"/>
  <c r="CN61" i="4"/>
  <c r="CF61" i="4"/>
  <c r="CT61" i="4" s="1"/>
  <c r="DH61" i="4" s="1"/>
  <c r="DV61" i="4" s="1"/>
  <c r="EJ61" i="4" s="1"/>
  <c r="CB61" i="4"/>
  <c r="CC61" i="4" s="1"/>
  <c r="CA61" i="4"/>
  <c r="BZ61" i="4"/>
  <c r="BP61" i="4"/>
  <c r="BQ61" i="4" s="1"/>
  <c r="BO61" i="4"/>
  <c r="BF61" i="4"/>
  <c r="BG61" i="4" s="1"/>
  <c r="BE61" i="4"/>
  <c r="AV61" i="4"/>
  <c r="AW61" i="4" s="1"/>
  <c r="AU61" i="4"/>
  <c r="AL61" i="4"/>
  <c r="AM61" i="4" s="1"/>
  <c r="AK61" i="4"/>
  <c r="AB61" i="4"/>
  <c r="AC61" i="4" s="1"/>
  <c r="AA61" i="4"/>
  <c r="U61" i="4"/>
  <c r="T61" i="4"/>
  <c r="AD61" i="4" s="1"/>
  <c r="AN61" i="4" s="1"/>
  <c r="AX61" i="4" s="1"/>
  <c r="BH61" i="4" s="1"/>
  <c r="BR61" i="4" s="1"/>
  <c r="CD61" i="4" s="1"/>
  <c r="CR61" i="4" s="1"/>
  <c r="DF61" i="4" s="1"/>
  <c r="DT61" i="4" s="1"/>
  <c r="EH61" i="4" s="1"/>
  <c r="R61" i="4"/>
  <c r="S61" i="4" s="1"/>
  <c r="Q61" i="4"/>
  <c r="A61" i="4"/>
  <c r="ER60" i="4"/>
  <c r="EE60" i="4"/>
  <c r="ED60" i="4"/>
  <c r="EF60" i="4" s="1"/>
  <c r="EG60" i="4" s="1"/>
  <c r="DR60" i="4"/>
  <c r="DS60" i="4" s="1"/>
  <c r="DQ60" i="4"/>
  <c r="DP60" i="4"/>
  <c r="DD60" i="4"/>
  <c r="DE60" i="4" s="1"/>
  <c r="DC60" i="4"/>
  <c r="DB60" i="4"/>
  <c r="CP60" i="4"/>
  <c r="CQ60" i="4" s="1"/>
  <c r="CO60" i="4"/>
  <c r="CN60" i="4"/>
  <c r="CF60" i="4"/>
  <c r="CT60" i="4" s="1"/>
  <c r="DH60" i="4" s="1"/>
  <c r="DV60" i="4" s="1"/>
  <c r="EJ60" i="4" s="1"/>
  <c r="CB60" i="4"/>
  <c r="CC60" i="4" s="1"/>
  <c r="CA60" i="4"/>
  <c r="BZ60" i="4"/>
  <c r="BP60" i="4"/>
  <c r="BQ60" i="4" s="1"/>
  <c r="BO60" i="4"/>
  <c r="BF60" i="4"/>
  <c r="BG60" i="4" s="1"/>
  <c r="BE60" i="4"/>
  <c r="AV60" i="4"/>
  <c r="AW60" i="4" s="1"/>
  <c r="AU60" i="4"/>
  <c r="AL60" i="4"/>
  <c r="AM60" i="4" s="1"/>
  <c r="AK60" i="4"/>
  <c r="AB60" i="4"/>
  <c r="AC60" i="4" s="1"/>
  <c r="AA60" i="4"/>
  <c r="U60" i="4"/>
  <c r="T60" i="4"/>
  <c r="AD60" i="4" s="1"/>
  <c r="AN60" i="4" s="1"/>
  <c r="AX60" i="4" s="1"/>
  <c r="BH60" i="4" s="1"/>
  <c r="BR60" i="4" s="1"/>
  <c r="CD60" i="4" s="1"/>
  <c r="CR60" i="4" s="1"/>
  <c r="DF60" i="4" s="1"/>
  <c r="DT60" i="4" s="1"/>
  <c r="EH60" i="4" s="1"/>
  <c r="R60" i="4"/>
  <c r="S60" i="4" s="1"/>
  <c r="Q60" i="4"/>
  <c r="A60" i="4"/>
  <c r="ER59" i="4"/>
  <c r="EE59" i="4"/>
  <c r="ED59" i="4"/>
  <c r="EF59" i="4" s="1"/>
  <c r="EG59" i="4" s="1"/>
  <c r="DR59" i="4"/>
  <c r="DS59" i="4" s="1"/>
  <c r="DQ59" i="4"/>
  <c r="DP59" i="4"/>
  <c r="DD59" i="4"/>
  <c r="DE59" i="4" s="1"/>
  <c r="DC59" i="4"/>
  <c r="DB59" i="4"/>
  <c r="CP59" i="4"/>
  <c r="CQ59" i="4" s="1"/>
  <c r="CO59" i="4"/>
  <c r="CN59" i="4"/>
  <c r="CF59" i="4"/>
  <c r="CT59" i="4" s="1"/>
  <c r="DH59" i="4" s="1"/>
  <c r="DV59" i="4" s="1"/>
  <c r="EJ59" i="4" s="1"/>
  <c r="CB59" i="4"/>
  <c r="CC59" i="4" s="1"/>
  <c r="CA59" i="4"/>
  <c r="BZ59" i="4"/>
  <c r="BP59" i="4"/>
  <c r="BQ59" i="4" s="1"/>
  <c r="BO59" i="4"/>
  <c r="BF59" i="4"/>
  <c r="BG59" i="4" s="1"/>
  <c r="BE59" i="4"/>
  <c r="AV59" i="4"/>
  <c r="AW59" i="4" s="1"/>
  <c r="AU59" i="4"/>
  <c r="AL59" i="4"/>
  <c r="AM59" i="4" s="1"/>
  <c r="AK59" i="4"/>
  <c r="AB59" i="4"/>
  <c r="AC59" i="4" s="1"/>
  <c r="AA59" i="4"/>
  <c r="U59" i="4"/>
  <c r="T59" i="4"/>
  <c r="AD59" i="4" s="1"/>
  <c r="AN59" i="4" s="1"/>
  <c r="AX59" i="4" s="1"/>
  <c r="BH59" i="4" s="1"/>
  <c r="BR59" i="4" s="1"/>
  <c r="CD59" i="4" s="1"/>
  <c r="CR59" i="4" s="1"/>
  <c r="DF59" i="4" s="1"/>
  <c r="DT59" i="4" s="1"/>
  <c r="EH59" i="4" s="1"/>
  <c r="R59" i="4"/>
  <c r="S59" i="4" s="1"/>
  <c r="Q59" i="4"/>
  <c r="A59" i="4"/>
  <c r="ER58" i="4"/>
  <c r="EE58" i="4"/>
  <c r="ED58" i="4"/>
  <c r="EF58" i="4" s="1"/>
  <c r="EG58" i="4" s="1"/>
  <c r="DR58" i="4"/>
  <c r="DS58" i="4" s="1"/>
  <c r="DQ58" i="4"/>
  <c r="DP58" i="4"/>
  <c r="DD58" i="4"/>
  <c r="DE58" i="4" s="1"/>
  <c r="DC58" i="4"/>
  <c r="DB58" i="4"/>
  <c r="CP58" i="4"/>
  <c r="CQ58" i="4" s="1"/>
  <c r="CO58" i="4"/>
  <c r="CN58" i="4"/>
  <c r="CF58" i="4"/>
  <c r="CT58" i="4" s="1"/>
  <c r="DH58" i="4" s="1"/>
  <c r="DV58" i="4" s="1"/>
  <c r="EJ58" i="4" s="1"/>
  <c r="CB58" i="4"/>
  <c r="CC58" i="4" s="1"/>
  <c r="CA58" i="4"/>
  <c r="BZ58" i="4"/>
  <c r="BP58" i="4"/>
  <c r="BQ58" i="4" s="1"/>
  <c r="BO58" i="4"/>
  <c r="BF58" i="4"/>
  <c r="BG58" i="4" s="1"/>
  <c r="BE58" i="4"/>
  <c r="AV58" i="4"/>
  <c r="AW58" i="4" s="1"/>
  <c r="AU58" i="4"/>
  <c r="AL58" i="4"/>
  <c r="AM58" i="4" s="1"/>
  <c r="AK58" i="4"/>
  <c r="AB58" i="4"/>
  <c r="AC58" i="4" s="1"/>
  <c r="AA58" i="4"/>
  <c r="U58" i="4"/>
  <c r="T58" i="4"/>
  <c r="AD58" i="4" s="1"/>
  <c r="AN58" i="4" s="1"/>
  <c r="AX58" i="4" s="1"/>
  <c r="BH58" i="4" s="1"/>
  <c r="BR58" i="4" s="1"/>
  <c r="CD58" i="4" s="1"/>
  <c r="CR58" i="4" s="1"/>
  <c r="DF58" i="4" s="1"/>
  <c r="DT58" i="4" s="1"/>
  <c r="EH58" i="4" s="1"/>
  <c r="R58" i="4"/>
  <c r="S58" i="4" s="1"/>
  <c r="Q58" i="4"/>
  <c r="A58" i="4"/>
  <c r="ER57" i="4"/>
  <c r="EE57" i="4"/>
  <c r="ED57" i="4"/>
  <c r="EF57" i="4" s="1"/>
  <c r="EG57" i="4" s="1"/>
  <c r="DR57" i="4"/>
  <c r="DS57" i="4" s="1"/>
  <c r="DQ57" i="4"/>
  <c r="DP57" i="4"/>
  <c r="DD57" i="4"/>
  <c r="DE57" i="4" s="1"/>
  <c r="DC57" i="4"/>
  <c r="DB57" i="4"/>
  <c r="CP57" i="4"/>
  <c r="CQ57" i="4" s="1"/>
  <c r="CO57" i="4"/>
  <c r="CN57" i="4"/>
  <c r="CF57" i="4"/>
  <c r="CT57" i="4" s="1"/>
  <c r="DH57" i="4" s="1"/>
  <c r="DV57" i="4" s="1"/>
  <c r="EJ57" i="4" s="1"/>
  <c r="CB57" i="4"/>
  <c r="CC57" i="4" s="1"/>
  <c r="CA57" i="4"/>
  <c r="BZ57" i="4"/>
  <c r="BP57" i="4"/>
  <c r="BQ57" i="4" s="1"/>
  <c r="BO57" i="4"/>
  <c r="BF57" i="4"/>
  <c r="BG57" i="4" s="1"/>
  <c r="BE57" i="4"/>
  <c r="AV57" i="4"/>
  <c r="AW57" i="4" s="1"/>
  <c r="AU57" i="4"/>
  <c r="AL57" i="4"/>
  <c r="AM57" i="4" s="1"/>
  <c r="AK57" i="4"/>
  <c r="AB57" i="4"/>
  <c r="AC57" i="4" s="1"/>
  <c r="AA57" i="4"/>
  <c r="U57" i="4"/>
  <c r="T57" i="4"/>
  <c r="AD57" i="4" s="1"/>
  <c r="AN57" i="4" s="1"/>
  <c r="AX57" i="4" s="1"/>
  <c r="BH57" i="4" s="1"/>
  <c r="BR57" i="4" s="1"/>
  <c r="CD57" i="4" s="1"/>
  <c r="CR57" i="4" s="1"/>
  <c r="DF57" i="4" s="1"/>
  <c r="DT57" i="4" s="1"/>
  <c r="EH57" i="4" s="1"/>
  <c r="R57" i="4"/>
  <c r="S57" i="4" s="1"/>
  <c r="Q57" i="4"/>
  <c r="A57" i="4"/>
  <c r="ER56" i="4"/>
  <c r="EE56" i="4"/>
  <c r="ED56" i="4"/>
  <c r="EF56" i="4" s="1"/>
  <c r="EG56" i="4" s="1"/>
  <c r="DR56" i="4"/>
  <c r="DS56" i="4" s="1"/>
  <c r="DQ56" i="4"/>
  <c r="DP56" i="4"/>
  <c r="DD56" i="4"/>
  <c r="DE56" i="4" s="1"/>
  <c r="DC56" i="4"/>
  <c r="DB56" i="4"/>
  <c r="CP56" i="4"/>
  <c r="CQ56" i="4" s="1"/>
  <c r="CO56" i="4"/>
  <c r="CN56" i="4"/>
  <c r="CF56" i="4"/>
  <c r="CT56" i="4" s="1"/>
  <c r="DH56" i="4" s="1"/>
  <c r="DV56" i="4" s="1"/>
  <c r="EJ56" i="4" s="1"/>
  <c r="CB56" i="4"/>
  <c r="CC56" i="4" s="1"/>
  <c r="CA56" i="4"/>
  <c r="BZ56" i="4"/>
  <c r="BP56" i="4"/>
  <c r="BQ56" i="4" s="1"/>
  <c r="BO56" i="4"/>
  <c r="BF56" i="4"/>
  <c r="BG56" i="4" s="1"/>
  <c r="BE56" i="4"/>
  <c r="AV56" i="4"/>
  <c r="AW56" i="4" s="1"/>
  <c r="AU56" i="4"/>
  <c r="AL56" i="4"/>
  <c r="AM56" i="4" s="1"/>
  <c r="AK56" i="4"/>
  <c r="AB56" i="4"/>
  <c r="AC56" i="4" s="1"/>
  <c r="AA56" i="4"/>
  <c r="U56" i="4"/>
  <c r="T56" i="4"/>
  <c r="AD56" i="4" s="1"/>
  <c r="AN56" i="4" s="1"/>
  <c r="AX56" i="4" s="1"/>
  <c r="BH56" i="4" s="1"/>
  <c r="BR56" i="4" s="1"/>
  <c r="CD56" i="4" s="1"/>
  <c r="CR56" i="4" s="1"/>
  <c r="DF56" i="4" s="1"/>
  <c r="DT56" i="4" s="1"/>
  <c r="EH56" i="4" s="1"/>
  <c r="R56" i="4"/>
  <c r="S56" i="4" s="1"/>
  <c r="Q56" i="4"/>
  <c r="A56" i="4"/>
  <c r="ER55" i="4"/>
  <c r="EE55" i="4"/>
  <c r="ED55" i="4"/>
  <c r="EF55" i="4" s="1"/>
  <c r="EG55" i="4" s="1"/>
  <c r="DR55" i="4"/>
  <c r="DS55" i="4" s="1"/>
  <c r="DQ55" i="4"/>
  <c r="DP55" i="4"/>
  <c r="DD55" i="4"/>
  <c r="DE55" i="4" s="1"/>
  <c r="DC55" i="4"/>
  <c r="DB55" i="4"/>
  <c r="CP55" i="4"/>
  <c r="CQ55" i="4" s="1"/>
  <c r="CO55" i="4"/>
  <c r="CN55" i="4"/>
  <c r="CF55" i="4"/>
  <c r="CT55" i="4" s="1"/>
  <c r="DH55" i="4" s="1"/>
  <c r="DV55" i="4" s="1"/>
  <c r="EJ55" i="4" s="1"/>
  <c r="CB55" i="4"/>
  <c r="CC55" i="4" s="1"/>
  <c r="CA55" i="4"/>
  <c r="BZ55" i="4"/>
  <c r="BP55" i="4"/>
  <c r="BQ55" i="4" s="1"/>
  <c r="BO55" i="4"/>
  <c r="BF55" i="4"/>
  <c r="BG55" i="4" s="1"/>
  <c r="BE55" i="4"/>
  <c r="AV55" i="4"/>
  <c r="AW55" i="4" s="1"/>
  <c r="AU55" i="4"/>
  <c r="AL55" i="4"/>
  <c r="AM55" i="4" s="1"/>
  <c r="AK55" i="4"/>
  <c r="AB55" i="4"/>
  <c r="AC55" i="4" s="1"/>
  <c r="AA55" i="4"/>
  <c r="U55" i="4"/>
  <c r="T55" i="4"/>
  <c r="AD55" i="4" s="1"/>
  <c r="AN55" i="4" s="1"/>
  <c r="AX55" i="4" s="1"/>
  <c r="BH55" i="4" s="1"/>
  <c r="BR55" i="4" s="1"/>
  <c r="CD55" i="4" s="1"/>
  <c r="CR55" i="4" s="1"/>
  <c r="DF55" i="4" s="1"/>
  <c r="DT55" i="4" s="1"/>
  <c r="EH55" i="4" s="1"/>
  <c r="R55" i="4"/>
  <c r="S55" i="4" s="1"/>
  <c r="Q55" i="4"/>
  <c r="A55" i="4"/>
  <c r="ER54" i="4"/>
  <c r="EE54" i="4"/>
  <c r="ED54" i="4"/>
  <c r="EF54" i="4" s="1"/>
  <c r="EG54" i="4" s="1"/>
  <c r="DR54" i="4"/>
  <c r="DS54" i="4" s="1"/>
  <c r="DQ54" i="4"/>
  <c r="DP54" i="4"/>
  <c r="DD54" i="4"/>
  <c r="DE54" i="4" s="1"/>
  <c r="DC54" i="4"/>
  <c r="DB54" i="4"/>
  <c r="CP54" i="4"/>
  <c r="CQ54" i="4" s="1"/>
  <c r="CO54" i="4"/>
  <c r="CN54" i="4"/>
  <c r="CF54" i="4"/>
  <c r="CT54" i="4" s="1"/>
  <c r="DH54" i="4" s="1"/>
  <c r="DV54" i="4" s="1"/>
  <c r="EJ54" i="4" s="1"/>
  <c r="CB54" i="4"/>
  <c r="CC54" i="4" s="1"/>
  <c r="CA54" i="4"/>
  <c r="BZ54" i="4"/>
  <c r="BP54" i="4"/>
  <c r="BQ54" i="4" s="1"/>
  <c r="BO54" i="4"/>
  <c r="BF54" i="4"/>
  <c r="BG54" i="4" s="1"/>
  <c r="BE54" i="4"/>
  <c r="AV54" i="4"/>
  <c r="AW54" i="4" s="1"/>
  <c r="AU54" i="4"/>
  <c r="AL54" i="4"/>
  <c r="AM54" i="4" s="1"/>
  <c r="AK54" i="4"/>
  <c r="AB54" i="4"/>
  <c r="AC54" i="4" s="1"/>
  <c r="AA54" i="4"/>
  <c r="U54" i="4"/>
  <c r="AE54" i="4" s="1"/>
  <c r="AO54" i="4" s="1"/>
  <c r="T54" i="4"/>
  <c r="AD54" i="4" s="1"/>
  <c r="AN54" i="4" s="1"/>
  <c r="AX54" i="4" s="1"/>
  <c r="BH54" i="4" s="1"/>
  <c r="BR54" i="4" s="1"/>
  <c r="CD54" i="4" s="1"/>
  <c r="CR54" i="4" s="1"/>
  <c r="DF54" i="4" s="1"/>
  <c r="DT54" i="4" s="1"/>
  <c r="EH54" i="4" s="1"/>
  <c r="R54" i="4"/>
  <c r="S54" i="4" s="1"/>
  <c r="Q54" i="4"/>
  <c r="A54" i="4"/>
  <c r="ER53" i="4"/>
  <c r="EE53" i="4"/>
  <c r="ED53" i="4"/>
  <c r="EF53" i="4" s="1"/>
  <c r="EG53" i="4" s="1"/>
  <c r="DR53" i="4"/>
  <c r="DS53" i="4" s="1"/>
  <c r="DQ53" i="4"/>
  <c r="DP53" i="4"/>
  <c r="DD53" i="4"/>
  <c r="DE53" i="4" s="1"/>
  <c r="DC53" i="4"/>
  <c r="DB53" i="4"/>
  <c r="CP53" i="4"/>
  <c r="CQ53" i="4" s="1"/>
  <c r="CO53" i="4"/>
  <c r="CN53" i="4"/>
  <c r="CF53" i="4"/>
  <c r="CT53" i="4" s="1"/>
  <c r="DH53" i="4" s="1"/>
  <c r="DV53" i="4" s="1"/>
  <c r="EJ53" i="4" s="1"/>
  <c r="CB53" i="4"/>
  <c r="CC53" i="4" s="1"/>
  <c r="CA53" i="4"/>
  <c r="BZ53" i="4"/>
  <c r="BP53" i="4"/>
  <c r="BQ53" i="4" s="1"/>
  <c r="BO53" i="4"/>
  <c r="BF53" i="4"/>
  <c r="BG53" i="4" s="1"/>
  <c r="BE53" i="4"/>
  <c r="AV53" i="4"/>
  <c r="AW53" i="4" s="1"/>
  <c r="AU53" i="4"/>
  <c r="AL53" i="4"/>
  <c r="AM53" i="4" s="1"/>
  <c r="AK53" i="4"/>
  <c r="AB53" i="4"/>
  <c r="AC53" i="4" s="1"/>
  <c r="AA53" i="4"/>
  <c r="U53" i="4"/>
  <c r="T53" i="4"/>
  <c r="R53" i="4"/>
  <c r="S53" i="4" s="1"/>
  <c r="Q53" i="4"/>
  <c r="A53" i="4"/>
  <c r="ER52" i="4"/>
  <c r="EE52" i="4"/>
  <c r="ED52" i="4"/>
  <c r="EF52" i="4" s="1"/>
  <c r="EG52" i="4" s="1"/>
  <c r="DR52" i="4"/>
  <c r="DS52" i="4" s="1"/>
  <c r="DQ52" i="4"/>
  <c r="DP52" i="4"/>
  <c r="DD52" i="4"/>
  <c r="DE52" i="4" s="1"/>
  <c r="DC52" i="4"/>
  <c r="DB52" i="4"/>
  <c r="CP52" i="4"/>
  <c r="CQ52" i="4" s="1"/>
  <c r="CO52" i="4"/>
  <c r="CN52" i="4"/>
  <c r="CF52" i="4"/>
  <c r="CT52" i="4" s="1"/>
  <c r="DH52" i="4" s="1"/>
  <c r="DV52" i="4" s="1"/>
  <c r="EJ52" i="4" s="1"/>
  <c r="CB52" i="4"/>
  <c r="CC52" i="4" s="1"/>
  <c r="CA52" i="4"/>
  <c r="BZ52" i="4"/>
  <c r="BP52" i="4"/>
  <c r="BQ52" i="4" s="1"/>
  <c r="BO52" i="4"/>
  <c r="BF52" i="4"/>
  <c r="BG52" i="4" s="1"/>
  <c r="BE52" i="4"/>
  <c r="AV52" i="4"/>
  <c r="AW52" i="4" s="1"/>
  <c r="AU52" i="4"/>
  <c r="AL52" i="4"/>
  <c r="AM52" i="4" s="1"/>
  <c r="AK52" i="4"/>
  <c r="AB52" i="4"/>
  <c r="AC52" i="4" s="1"/>
  <c r="AA52" i="4"/>
  <c r="U52" i="4"/>
  <c r="AE52" i="4" s="1"/>
  <c r="T52" i="4"/>
  <c r="AD52" i="4" s="1"/>
  <c r="AN52" i="4" s="1"/>
  <c r="AX52" i="4" s="1"/>
  <c r="BH52" i="4" s="1"/>
  <c r="BR52" i="4" s="1"/>
  <c r="CD52" i="4" s="1"/>
  <c r="CR52" i="4" s="1"/>
  <c r="DF52" i="4" s="1"/>
  <c r="DT52" i="4" s="1"/>
  <c r="EH52" i="4" s="1"/>
  <c r="R52" i="4"/>
  <c r="S52" i="4" s="1"/>
  <c r="Q52" i="4"/>
  <c r="A52" i="4"/>
  <c r="ER51" i="4"/>
  <c r="EE51" i="4"/>
  <c r="ED51" i="4"/>
  <c r="EF51" i="4" s="1"/>
  <c r="EG51" i="4" s="1"/>
  <c r="DR51" i="4"/>
  <c r="DS51" i="4" s="1"/>
  <c r="DQ51" i="4"/>
  <c r="DP51" i="4"/>
  <c r="DD51" i="4"/>
  <c r="DE51" i="4" s="1"/>
  <c r="DC51" i="4"/>
  <c r="DB51" i="4"/>
  <c r="CP51" i="4"/>
  <c r="CQ51" i="4" s="1"/>
  <c r="CO51" i="4"/>
  <c r="CN51" i="4"/>
  <c r="CF51" i="4"/>
  <c r="CT51" i="4" s="1"/>
  <c r="DH51" i="4" s="1"/>
  <c r="DV51" i="4" s="1"/>
  <c r="EJ51" i="4" s="1"/>
  <c r="CB51" i="4"/>
  <c r="CC51" i="4" s="1"/>
  <c r="CA51" i="4"/>
  <c r="BZ51" i="4"/>
  <c r="BP51" i="4"/>
  <c r="BQ51" i="4" s="1"/>
  <c r="BO51" i="4"/>
  <c r="BF51" i="4"/>
  <c r="BG51" i="4" s="1"/>
  <c r="BE51" i="4"/>
  <c r="AV51" i="4"/>
  <c r="AW51" i="4" s="1"/>
  <c r="AU51" i="4"/>
  <c r="AL51" i="4"/>
  <c r="AM51" i="4" s="1"/>
  <c r="AK51" i="4"/>
  <c r="AB51" i="4"/>
  <c r="AC51" i="4" s="1"/>
  <c r="AA51" i="4"/>
  <c r="U51" i="4"/>
  <c r="T51" i="4"/>
  <c r="AD51" i="4" s="1"/>
  <c r="AN51" i="4" s="1"/>
  <c r="AX51" i="4" s="1"/>
  <c r="BH51" i="4" s="1"/>
  <c r="BR51" i="4" s="1"/>
  <c r="CD51" i="4" s="1"/>
  <c r="CR51" i="4" s="1"/>
  <c r="DF51" i="4" s="1"/>
  <c r="DT51" i="4" s="1"/>
  <c r="EH51" i="4" s="1"/>
  <c r="R51" i="4"/>
  <c r="S51" i="4" s="1"/>
  <c r="Q51" i="4"/>
  <c r="A51" i="4"/>
  <c r="ER50" i="4"/>
  <c r="EE50" i="4"/>
  <c r="ED50" i="4"/>
  <c r="EF50" i="4" s="1"/>
  <c r="EG50" i="4" s="1"/>
  <c r="DR50" i="4"/>
  <c r="DS50" i="4" s="1"/>
  <c r="DQ50" i="4"/>
  <c r="DP50" i="4"/>
  <c r="DD50" i="4"/>
  <c r="DE50" i="4" s="1"/>
  <c r="DC50" i="4"/>
  <c r="DB50" i="4"/>
  <c r="CP50" i="4"/>
  <c r="CQ50" i="4" s="1"/>
  <c r="CO50" i="4"/>
  <c r="CN50" i="4"/>
  <c r="CF50" i="4"/>
  <c r="CT50" i="4" s="1"/>
  <c r="DH50" i="4" s="1"/>
  <c r="DV50" i="4" s="1"/>
  <c r="EJ50" i="4" s="1"/>
  <c r="CB50" i="4"/>
  <c r="CC50" i="4" s="1"/>
  <c r="CA50" i="4"/>
  <c r="BZ50" i="4"/>
  <c r="BP50" i="4"/>
  <c r="BQ50" i="4" s="1"/>
  <c r="BO50" i="4"/>
  <c r="BF50" i="4"/>
  <c r="BG50" i="4" s="1"/>
  <c r="BE50" i="4"/>
  <c r="AV50" i="4"/>
  <c r="AW50" i="4" s="1"/>
  <c r="AU50" i="4"/>
  <c r="AL50" i="4"/>
  <c r="AM50" i="4" s="1"/>
  <c r="AK50" i="4"/>
  <c r="AB50" i="4"/>
  <c r="AC50" i="4" s="1"/>
  <c r="AA50" i="4"/>
  <c r="U50" i="4"/>
  <c r="AE50" i="4" s="1"/>
  <c r="T50" i="4"/>
  <c r="AD50" i="4" s="1"/>
  <c r="AN50" i="4" s="1"/>
  <c r="AX50" i="4" s="1"/>
  <c r="BH50" i="4" s="1"/>
  <c r="BR50" i="4" s="1"/>
  <c r="CD50" i="4" s="1"/>
  <c r="CR50" i="4" s="1"/>
  <c r="DF50" i="4" s="1"/>
  <c r="DT50" i="4" s="1"/>
  <c r="EH50" i="4" s="1"/>
  <c r="R50" i="4"/>
  <c r="S50" i="4" s="1"/>
  <c r="Q50" i="4"/>
  <c r="A50" i="4"/>
  <c r="ER49" i="4"/>
  <c r="EE49" i="4"/>
  <c r="ED49" i="4"/>
  <c r="EF49" i="4" s="1"/>
  <c r="EG49" i="4" s="1"/>
  <c r="DR49" i="4"/>
  <c r="DS49" i="4" s="1"/>
  <c r="DQ49" i="4"/>
  <c r="DP49" i="4"/>
  <c r="DD49" i="4"/>
  <c r="DE49" i="4" s="1"/>
  <c r="DC49" i="4"/>
  <c r="DB49" i="4"/>
  <c r="CP49" i="4"/>
  <c r="CQ49" i="4" s="1"/>
  <c r="CO49" i="4"/>
  <c r="CN49" i="4"/>
  <c r="CF49" i="4"/>
  <c r="CT49" i="4" s="1"/>
  <c r="DH49" i="4" s="1"/>
  <c r="DV49" i="4" s="1"/>
  <c r="EJ49" i="4" s="1"/>
  <c r="CB49" i="4"/>
  <c r="CC49" i="4" s="1"/>
  <c r="CA49" i="4"/>
  <c r="BZ49" i="4"/>
  <c r="BP49" i="4"/>
  <c r="BQ49" i="4" s="1"/>
  <c r="BO49" i="4"/>
  <c r="BF49" i="4"/>
  <c r="BG49" i="4" s="1"/>
  <c r="BE49" i="4"/>
  <c r="AV49" i="4"/>
  <c r="AW49" i="4" s="1"/>
  <c r="AU49" i="4"/>
  <c r="AL49" i="4"/>
  <c r="AM49" i="4" s="1"/>
  <c r="AK49" i="4"/>
  <c r="AB49" i="4"/>
  <c r="AC49" i="4" s="1"/>
  <c r="AA49" i="4"/>
  <c r="U49" i="4"/>
  <c r="T49" i="4"/>
  <c r="AD49" i="4" s="1"/>
  <c r="AN49" i="4" s="1"/>
  <c r="AX49" i="4" s="1"/>
  <c r="BH49" i="4" s="1"/>
  <c r="BR49" i="4" s="1"/>
  <c r="CD49" i="4" s="1"/>
  <c r="CR49" i="4" s="1"/>
  <c r="DF49" i="4" s="1"/>
  <c r="DT49" i="4" s="1"/>
  <c r="EH49" i="4" s="1"/>
  <c r="R49" i="4"/>
  <c r="S49" i="4" s="1"/>
  <c r="Q49" i="4"/>
  <c r="A49" i="4"/>
  <c r="ER48" i="4"/>
  <c r="EE48" i="4"/>
  <c r="ED48" i="4"/>
  <c r="EF48" i="4" s="1"/>
  <c r="EG48" i="4" s="1"/>
  <c r="DR48" i="4"/>
  <c r="DS48" i="4" s="1"/>
  <c r="DQ48" i="4"/>
  <c r="DP48" i="4"/>
  <c r="DD48" i="4"/>
  <c r="DE48" i="4" s="1"/>
  <c r="DC48" i="4"/>
  <c r="DB48" i="4"/>
  <c r="CP48" i="4"/>
  <c r="CQ48" i="4" s="1"/>
  <c r="CO48" i="4"/>
  <c r="CN48" i="4"/>
  <c r="CF48" i="4"/>
  <c r="CT48" i="4" s="1"/>
  <c r="DH48" i="4" s="1"/>
  <c r="DV48" i="4" s="1"/>
  <c r="EJ48" i="4" s="1"/>
  <c r="CB48" i="4"/>
  <c r="CC48" i="4" s="1"/>
  <c r="CA48" i="4"/>
  <c r="BZ48" i="4"/>
  <c r="BP48" i="4"/>
  <c r="BQ48" i="4" s="1"/>
  <c r="BO48" i="4"/>
  <c r="BF48" i="4"/>
  <c r="BG48" i="4" s="1"/>
  <c r="BE48" i="4"/>
  <c r="AV48" i="4"/>
  <c r="AW48" i="4" s="1"/>
  <c r="AU48" i="4"/>
  <c r="AL48" i="4"/>
  <c r="AM48" i="4" s="1"/>
  <c r="AK48" i="4"/>
  <c r="AB48" i="4"/>
  <c r="AC48" i="4" s="1"/>
  <c r="AA48" i="4"/>
  <c r="U48" i="4"/>
  <c r="AE48" i="4" s="1"/>
  <c r="T48" i="4"/>
  <c r="AD48" i="4" s="1"/>
  <c r="AN48" i="4" s="1"/>
  <c r="AX48" i="4" s="1"/>
  <c r="BH48" i="4" s="1"/>
  <c r="BR48" i="4" s="1"/>
  <c r="CD48" i="4" s="1"/>
  <c r="CR48" i="4" s="1"/>
  <c r="DF48" i="4" s="1"/>
  <c r="DT48" i="4" s="1"/>
  <c r="EH48" i="4" s="1"/>
  <c r="R48" i="4"/>
  <c r="S48" i="4" s="1"/>
  <c r="Q48" i="4"/>
  <c r="A48" i="4"/>
  <c r="ER47" i="4"/>
  <c r="EE47" i="4"/>
  <c r="ED47" i="4"/>
  <c r="EF47" i="4" s="1"/>
  <c r="EG47" i="4" s="1"/>
  <c r="DR47" i="4"/>
  <c r="DS47" i="4" s="1"/>
  <c r="DQ47" i="4"/>
  <c r="DP47" i="4"/>
  <c r="DD47" i="4"/>
  <c r="DE47" i="4" s="1"/>
  <c r="DC47" i="4"/>
  <c r="DB47" i="4"/>
  <c r="CP47" i="4"/>
  <c r="CQ47" i="4" s="1"/>
  <c r="CO47" i="4"/>
  <c r="CN47" i="4"/>
  <c r="CF47" i="4"/>
  <c r="CT47" i="4" s="1"/>
  <c r="DH47" i="4" s="1"/>
  <c r="DV47" i="4" s="1"/>
  <c r="EJ47" i="4" s="1"/>
  <c r="CB47" i="4"/>
  <c r="CC47" i="4" s="1"/>
  <c r="CA47" i="4"/>
  <c r="BZ47" i="4"/>
  <c r="BP47" i="4"/>
  <c r="BQ47" i="4" s="1"/>
  <c r="BO47" i="4"/>
  <c r="BF47" i="4"/>
  <c r="BG47" i="4" s="1"/>
  <c r="BE47" i="4"/>
  <c r="AV47" i="4"/>
  <c r="AW47" i="4" s="1"/>
  <c r="AU47" i="4"/>
  <c r="AL47" i="4"/>
  <c r="AM47" i="4" s="1"/>
  <c r="AK47" i="4"/>
  <c r="AB47" i="4"/>
  <c r="AC47" i="4" s="1"/>
  <c r="AA47" i="4"/>
  <c r="U47" i="4"/>
  <c r="T47" i="4"/>
  <c r="R47" i="4"/>
  <c r="S47" i="4" s="1"/>
  <c r="Q47" i="4"/>
  <c r="A47" i="4"/>
  <c r="ER46" i="4"/>
  <c r="EE46" i="4"/>
  <c r="ED46" i="4"/>
  <c r="EF46" i="4" s="1"/>
  <c r="EG46" i="4" s="1"/>
  <c r="DR46" i="4"/>
  <c r="DS46" i="4" s="1"/>
  <c r="DQ46" i="4"/>
  <c r="DP46" i="4"/>
  <c r="DD46" i="4"/>
  <c r="DE46" i="4" s="1"/>
  <c r="DC46" i="4"/>
  <c r="DB46" i="4"/>
  <c r="CP46" i="4"/>
  <c r="CQ46" i="4" s="1"/>
  <c r="CO46" i="4"/>
  <c r="CN46" i="4"/>
  <c r="CF46" i="4"/>
  <c r="CT46" i="4" s="1"/>
  <c r="DH46" i="4" s="1"/>
  <c r="DV46" i="4" s="1"/>
  <c r="EJ46" i="4" s="1"/>
  <c r="CB46" i="4"/>
  <c r="CC46" i="4" s="1"/>
  <c r="CA46" i="4"/>
  <c r="BZ46" i="4"/>
  <c r="BP46" i="4"/>
  <c r="BQ46" i="4" s="1"/>
  <c r="BO46" i="4"/>
  <c r="BF46" i="4"/>
  <c r="BG46" i="4" s="1"/>
  <c r="BE46" i="4"/>
  <c r="AV46" i="4"/>
  <c r="AW46" i="4" s="1"/>
  <c r="AU46" i="4"/>
  <c r="AL46" i="4"/>
  <c r="AM46" i="4" s="1"/>
  <c r="AK46" i="4"/>
  <c r="AB46" i="4"/>
  <c r="AC46" i="4" s="1"/>
  <c r="AA46" i="4"/>
  <c r="U46" i="4"/>
  <c r="T46" i="4"/>
  <c r="AD46" i="4" s="1"/>
  <c r="AN46" i="4" s="1"/>
  <c r="AX46" i="4" s="1"/>
  <c r="BH46" i="4" s="1"/>
  <c r="BR46" i="4" s="1"/>
  <c r="CD46" i="4" s="1"/>
  <c r="CR46" i="4" s="1"/>
  <c r="DF46" i="4" s="1"/>
  <c r="DT46" i="4" s="1"/>
  <c r="EH46" i="4" s="1"/>
  <c r="R46" i="4"/>
  <c r="S46" i="4" s="1"/>
  <c r="Q46" i="4"/>
  <c r="A46" i="4"/>
  <c r="ER45" i="4"/>
  <c r="EE45" i="4"/>
  <c r="ED45" i="4"/>
  <c r="EF45" i="4" s="1"/>
  <c r="EG45" i="4" s="1"/>
  <c r="DR45" i="4"/>
  <c r="DS45" i="4" s="1"/>
  <c r="DQ45" i="4"/>
  <c r="DP45" i="4"/>
  <c r="DD45" i="4"/>
  <c r="DE45" i="4" s="1"/>
  <c r="DC45" i="4"/>
  <c r="DB45" i="4"/>
  <c r="CP45" i="4"/>
  <c r="CQ45" i="4" s="1"/>
  <c r="CO45" i="4"/>
  <c r="CN45" i="4"/>
  <c r="CF45" i="4"/>
  <c r="CT45" i="4" s="1"/>
  <c r="DH45" i="4" s="1"/>
  <c r="DV45" i="4" s="1"/>
  <c r="EJ45" i="4" s="1"/>
  <c r="CB45" i="4"/>
  <c r="CC45" i="4" s="1"/>
  <c r="CA45" i="4"/>
  <c r="BZ45" i="4"/>
  <c r="BP45" i="4"/>
  <c r="BQ45" i="4" s="1"/>
  <c r="BO45" i="4"/>
  <c r="BF45" i="4"/>
  <c r="BG45" i="4" s="1"/>
  <c r="BE45" i="4"/>
  <c r="AV45" i="4"/>
  <c r="AW45" i="4" s="1"/>
  <c r="AU45" i="4"/>
  <c r="AL45" i="4"/>
  <c r="AM45" i="4" s="1"/>
  <c r="AK45" i="4"/>
  <c r="AB45" i="4"/>
  <c r="AC45" i="4" s="1"/>
  <c r="AA45" i="4"/>
  <c r="U45" i="4"/>
  <c r="T45" i="4"/>
  <c r="AD45" i="4" s="1"/>
  <c r="AN45" i="4" s="1"/>
  <c r="AX45" i="4" s="1"/>
  <c r="BH45" i="4" s="1"/>
  <c r="BR45" i="4" s="1"/>
  <c r="CD45" i="4" s="1"/>
  <c r="CR45" i="4" s="1"/>
  <c r="DF45" i="4" s="1"/>
  <c r="DT45" i="4" s="1"/>
  <c r="EH45" i="4" s="1"/>
  <c r="R45" i="4"/>
  <c r="S45" i="4" s="1"/>
  <c r="Q45" i="4"/>
  <c r="A45" i="4"/>
  <c r="ER44" i="4"/>
  <c r="EE44" i="4"/>
  <c r="ED44" i="4"/>
  <c r="EF44" i="4" s="1"/>
  <c r="EG44" i="4" s="1"/>
  <c r="DR44" i="4"/>
  <c r="DS44" i="4" s="1"/>
  <c r="DQ44" i="4"/>
  <c r="DP44" i="4"/>
  <c r="DD44" i="4"/>
  <c r="DE44" i="4" s="1"/>
  <c r="DC44" i="4"/>
  <c r="DB44" i="4"/>
  <c r="CP44" i="4"/>
  <c r="CQ44" i="4" s="1"/>
  <c r="CO44" i="4"/>
  <c r="CN44" i="4"/>
  <c r="CF44" i="4"/>
  <c r="CT44" i="4" s="1"/>
  <c r="DH44" i="4" s="1"/>
  <c r="DV44" i="4" s="1"/>
  <c r="EJ44" i="4" s="1"/>
  <c r="CB44" i="4"/>
  <c r="CC44" i="4" s="1"/>
  <c r="CA44" i="4"/>
  <c r="BZ44" i="4"/>
  <c r="BP44" i="4"/>
  <c r="BQ44" i="4" s="1"/>
  <c r="BO44" i="4"/>
  <c r="BF44" i="4"/>
  <c r="BG44" i="4" s="1"/>
  <c r="BE44" i="4"/>
  <c r="AV44" i="4"/>
  <c r="AW44" i="4" s="1"/>
  <c r="AU44" i="4"/>
  <c r="AL44" i="4"/>
  <c r="AM44" i="4" s="1"/>
  <c r="AK44" i="4"/>
  <c r="AB44" i="4"/>
  <c r="AC44" i="4" s="1"/>
  <c r="AA44" i="4"/>
  <c r="U44" i="4"/>
  <c r="AE44" i="4" s="1"/>
  <c r="T44" i="4"/>
  <c r="AD44" i="4" s="1"/>
  <c r="R44" i="4"/>
  <c r="S44" i="4" s="1"/>
  <c r="Q44" i="4"/>
  <c r="A44" i="4"/>
  <c r="ER43" i="4"/>
  <c r="EE43" i="4"/>
  <c r="ED43" i="4"/>
  <c r="EF43" i="4" s="1"/>
  <c r="EG43" i="4" s="1"/>
  <c r="DR43" i="4"/>
  <c r="DS43" i="4" s="1"/>
  <c r="DQ43" i="4"/>
  <c r="DP43" i="4"/>
  <c r="DD43" i="4"/>
  <c r="DE43" i="4" s="1"/>
  <c r="DC43" i="4"/>
  <c r="DB43" i="4"/>
  <c r="CP43" i="4"/>
  <c r="CQ43" i="4" s="1"/>
  <c r="CO43" i="4"/>
  <c r="CN43" i="4"/>
  <c r="CF43" i="4"/>
  <c r="CT43" i="4" s="1"/>
  <c r="DH43" i="4" s="1"/>
  <c r="DV43" i="4" s="1"/>
  <c r="EJ43" i="4" s="1"/>
  <c r="CB43" i="4"/>
  <c r="CC43" i="4" s="1"/>
  <c r="CA43" i="4"/>
  <c r="BZ43" i="4"/>
  <c r="BP43" i="4"/>
  <c r="BQ43" i="4" s="1"/>
  <c r="BO43" i="4"/>
  <c r="BF43" i="4"/>
  <c r="BG43" i="4" s="1"/>
  <c r="BE43" i="4"/>
  <c r="AV43" i="4"/>
  <c r="AW43" i="4" s="1"/>
  <c r="AU43" i="4"/>
  <c r="AL43" i="4"/>
  <c r="AM43" i="4" s="1"/>
  <c r="AK43" i="4"/>
  <c r="AB43" i="4"/>
  <c r="AC43" i="4" s="1"/>
  <c r="AA43" i="4"/>
  <c r="U43" i="4"/>
  <c r="T43" i="4"/>
  <c r="AD43" i="4" s="1"/>
  <c r="AN43" i="4" s="1"/>
  <c r="AX43" i="4" s="1"/>
  <c r="BH43" i="4" s="1"/>
  <c r="BR43" i="4" s="1"/>
  <c r="CD43" i="4" s="1"/>
  <c r="CR43" i="4" s="1"/>
  <c r="DF43" i="4" s="1"/>
  <c r="DT43" i="4" s="1"/>
  <c r="EH43" i="4" s="1"/>
  <c r="R43" i="4"/>
  <c r="S43" i="4" s="1"/>
  <c r="Q43" i="4"/>
  <c r="A43" i="4"/>
  <c r="ER42" i="4"/>
  <c r="EE42" i="4"/>
  <c r="ED42" i="4"/>
  <c r="EF42" i="4" s="1"/>
  <c r="EG42" i="4" s="1"/>
  <c r="DR42" i="4"/>
  <c r="DS42" i="4" s="1"/>
  <c r="DQ42" i="4"/>
  <c r="DP42" i="4"/>
  <c r="DD42" i="4"/>
  <c r="DE42" i="4" s="1"/>
  <c r="DC42" i="4"/>
  <c r="DB42" i="4"/>
  <c r="CP42" i="4"/>
  <c r="CQ42" i="4" s="1"/>
  <c r="CO42" i="4"/>
  <c r="CN42" i="4"/>
  <c r="CF42" i="4"/>
  <c r="CT42" i="4" s="1"/>
  <c r="DH42" i="4" s="1"/>
  <c r="DV42" i="4" s="1"/>
  <c r="EJ42" i="4" s="1"/>
  <c r="CB42" i="4"/>
  <c r="CC42" i="4" s="1"/>
  <c r="CA42" i="4"/>
  <c r="BZ42" i="4"/>
  <c r="BP42" i="4"/>
  <c r="BQ42" i="4" s="1"/>
  <c r="BO42" i="4"/>
  <c r="BF42" i="4"/>
  <c r="BG42" i="4" s="1"/>
  <c r="BE42" i="4"/>
  <c r="AV42" i="4"/>
  <c r="AW42" i="4" s="1"/>
  <c r="AU42" i="4"/>
  <c r="AL42" i="4"/>
  <c r="AM42" i="4" s="1"/>
  <c r="AK42" i="4"/>
  <c r="AB42" i="4"/>
  <c r="AC42" i="4" s="1"/>
  <c r="AA42" i="4"/>
  <c r="U42" i="4"/>
  <c r="T42" i="4"/>
  <c r="AD42" i="4" s="1"/>
  <c r="AN42" i="4" s="1"/>
  <c r="AX42" i="4" s="1"/>
  <c r="BH42" i="4" s="1"/>
  <c r="BR42" i="4" s="1"/>
  <c r="CD42" i="4" s="1"/>
  <c r="CR42" i="4" s="1"/>
  <c r="DF42" i="4" s="1"/>
  <c r="DT42" i="4" s="1"/>
  <c r="EH42" i="4" s="1"/>
  <c r="R42" i="4"/>
  <c r="S42" i="4" s="1"/>
  <c r="Q42" i="4"/>
  <c r="A42" i="4"/>
  <c r="ER41" i="4"/>
  <c r="EE41" i="4"/>
  <c r="ED41" i="4"/>
  <c r="EF41" i="4" s="1"/>
  <c r="EG41" i="4" s="1"/>
  <c r="DR41" i="4"/>
  <c r="DS41" i="4" s="1"/>
  <c r="DQ41" i="4"/>
  <c r="DP41" i="4"/>
  <c r="DD41" i="4"/>
  <c r="DE41" i="4" s="1"/>
  <c r="DC41" i="4"/>
  <c r="DB41" i="4"/>
  <c r="CP41" i="4"/>
  <c r="CQ41" i="4" s="1"/>
  <c r="CO41" i="4"/>
  <c r="CN41" i="4"/>
  <c r="CF41" i="4"/>
  <c r="CT41" i="4" s="1"/>
  <c r="DH41" i="4" s="1"/>
  <c r="DV41" i="4" s="1"/>
  <c r="EJ41" i="4" s="1"/>
  <c r="CB41" i="4"/>
  <c r="CC41" i="4" s="1"/>
  <c r="CA41" i="4"/>
  <c r="BZ41" i="4"/>
  <c r="BP41" i="4"/>
  <c r="BQ41" i="4" s="1"/>
  <c r="BO41" i="4"/>
  <c r="BF41" i="4"/>
  <c r="BG41" i="4" s="1"/>
  <c r="BE41" i="4"/>
  <c r="AV41" i="4"/>
  <c r="AW41" i="4" s="1"/>
  <c r="AU41" i="4"/>
  <c r="AL41" i="4"/>
  <c r="AM41" i="4" s="1"/>
  <c r="AK41" i="4"/>
  <c r="AB41" i="4"/>
  <c r="AC41" i="4" s="1"/>
  <c r="AA41" i="4"/>
  <c r="U41" i="4"/>
  <c r="T41" i="4"/>
  <c r="AD41" i="4" s="1"/>
  <c r="AN41" i="4" s="1"/>
  <c r="AX41" i="4" s="1"/>
  <c r="BH41" i="4" s="1"/>
  <c r="BR41" i="4" s="1"/>
  <c r="CD41" i="4" s="1"/>
  <c r="CR41" i="4" s="1"/>
  <c r="DF41" i="4" s="1"/>
  <c r="DT41" i="4" s="1"/>
  <c r="EH41" i="4" s="1"/>
  <c r="R41" i="4"/>
  <c r="S41" i="4" s="1"/>
  <c r="Q41" i="4"/>
  <c r="A41" i="4"/>
  <c r="ER40" i="4"/>
  <c r="EE40" i="4"/>
  <c r="ED40" i="4"/>
  <c r="EF40" i="4" s="1"/>
  <c r="EG40" i="4" s="1"/>
  <c r="DR40" i="4"/>
  <c r="DS40" i="4" s="1"/>
  <c r="DQ40" i="4"/>
  <c r="DP40" i="4"/>
  <c r="DD40" i="4"/>
  <c r="DE40" i="4" s="1"/>
  <c r="DC40" i="4"/>
  <c r="DB40" i="4"/>
  <c r="CP40" i="4"/>
  <c r="CQ40" i="4" s="1"/>
  <c r="CO40" i="4"/>
  <c r="CN40" i="4"/>
  <c r="CF40" i="4"/>
  <c r="CT40" i="4" s="1"/>
  <c r="DH40" i="4" s="1"/>
  <c r="DV40" i="4" s="1"/>
  <c r="EJ40" i="4" s="1"/>
  <c r="CB40" i="4"/>
  <c r="CC40" i="4" s="1"/>
  <c r="CA40" i="4"/>
  <c r="BZ40" i="4"/>
  <c r="BP40" i="4"/>
  <c r="BQ40" i="4" s="1"/>
  <c r="BO40" i="4"/>
  <c r="BF40" i="4"/>
  <c r="BG40" i="4" s="1"/>
  <c r="BE40" i="4"/>
  <c r="AV40" i="4"/>
  <c r="AW40" i="4" s="1"/>
  <c r="AU40" i="4"/>
  <c r="AL40" i="4"/>
  <c r="AK40" i="4"/>
  <c r="AB40" i="4"/>
  <c r="AC40" i="4" s="1"/>
  <c r="AA40" i="4"/>
  <c r="U40" i="4"/>
  <c r="T40" i="4"/>
  <c r="AD40" i="4" s="1"/>
  <c r="AN40" i="4" s="1"/>
  <c r="AX40" i="4" s="1"/>
  <c r="BH40" i="4" s="1"/>
  <c r="BR40" i="4" s="1"/>
  <c r="CD40" i="4" s="1"/>
  <c r="CR40" i="4" s="1"/>
  <c r="DF40" i="4" s="1"/>
  <c r="DT40" i="4" s="1"/>
  <c r="EH40" i="4" s="1"/>
  <c r="R40" i="4"/>
  <c r="S40" i="4" s="1"/>
  <c r="Q40" i="4"/>
  <c r="A40" i="4"/>
  <c r="ER39" i="4"/>
  <c r="EE39" i="4"/>
  <c r="ED39" i="4"/>
  <c r="EF39" i="4" s="1"/>
  <c r="EG39" i="4" s="1"/>
  <c r="DR39" i="4"/>
  <c r="DS39" i="4" s="1"/>
  <c r="DQ39" i="4"/>
  <c r="DP39" i="4"/>
  <c r="DD39" i="4"/>
  <c r="DE39" i="4" s="1"/>
  <c r="DC39" i="4"/>
  <c r="DB39" i="4"/>
  <c r="CP39" i="4"/>
  <c r="CQ39" i="4" s="1"/>
  <c r="CO39" i="4"/>
  <c r="CN39" i="4"/>
  <c r="CF39" i="4"/>
  <c r="CT39" i="4" s="1"/>
  <c r="DH39" i="4" s="1"/>
  <c r="DV39" i="4" s="1"/>
  <c r="EJ39" i="4" s="1"/>
  <c r="CB39" i="4"/>
  <c r="CC39" i="4" s="1"/>
  <c r="CA39" i="4"/>
  <c r="BZ39" i="4"/>
  <c r="BP39" i="4"/>
  <c r="BQ39" i="4" s="1"/>
  <c r="BO39" i="4"/>
  <c r="BF39" i="4"/>
  <c r="BG39" i="4" s="1"/>
  <c r="BE39" i="4"/>
  <c r="AV39" i="4"/>
  <c r="AW39" i="4" s="1"/>
  <c r="AU39" i="4"/>
  <c r="AL39" i="4"/>
  <c r="AM39" i="4" s="1"/>
  <c r="AK39" i="4"/>
  <c r="AB39" i="4"/>
  <c r="AC39" i="4" s="1"/>
  <c r="AA39" i="4"/>
  <c r="U39" i="4"/>
  <c r="T39" i="4"/>
  <c r="AD39" i="4" s="1"/>
  <c r="AN39" i="4" s="1"/>
  <c r="AX39" i="4" s="1"/>
  <c r="BH39" i="4" s="1"/>
  <c r="BR39" i="4" s="1"/>
  <c r="CD39" i="4" s="1"/>
  <c r="CR39" i="4" s="1"/>
  <c r="DF39" i="4" s="1"/>
  <c r="DT39" i="4" s="1"/>
  <c r="EH39" i="4" s="1"/>
  <c r="R39" i="4"/>
  <c r="S39" i="4" s="1"/>
  <c r="Q39" i="4"/>
  <c r="A39" i="4"/>
  <c r="ER38" i="4"/>
  <c r="EE38" i="4"/>
  <c r="ED38" i="4"/>
  <c r="EF38" i="4" s="1"/>
  <c r="EG38" i="4" s="1"/>
  <c r="DR38" i="4"/>
  <c r="DS38" i="4" s="1"/>
  <c r="DQ38" i="4"/>
  <c r="DP38" i="4"/>
  <c r="DD38" i="4"/>
  <c r="DE38" i="4" s="1"/>
  <c r="DC38" i="4"/>
  <c r="DB38" i="4"/>
  <c r="CP38" i="4"/>
  <c r="CQ38" i="4" s="1"/>
  <c r="CO38" i="4"/>
  <c r="CN38" i="4"/>
  <c r="CF38" i="4"/>
  <c r="CT38" i="4" s="1"/>
  <c r="DH38" i="4" s="1"/>
  <c r="DV38" i="4" s="1"/>
  <c r="EJ38" i="4" s="1"/>
  <c r="CB38" i="4"/>
  <c r="CC38" i="4" s="1"/>
  <c r="CA38" i="4"/>
  <c r="BZ38" i="4"/>
  <c r="BP38" i="4"/>
  <c r="BQ38" i="4" s="1"/>
  <c r="BO38" i="4"/>
  <c r="BF38" i="4"/>
  <c r="BG38" i="4" s="1"/>
  <c r="BE38" i="4"/>
  <c r="AV38" i="4"/>
  <c r="AW38" i="4" s="1"/>
  <c r="AU38" i="4"/>
  <c r="AL38" i="4"/>
  <c r="AM38" i="4" s="1"/>
  <c r="AK38" i="4"/>
  <c r="AB38" i="4"/>
  <c r="AC38" i="4" s="1"/>
  <c r="AA38" i="4"/>
  <c r="U38" i="4"/>
  <c r="T38" i="4"/>
  <c r="AD38" i="4" s="1"/>
  <c r="AN38" i="4" s="1"/>
  <c r="AX38" i="4" s="1"/>
  <c r="BH38" i="4" s="1"/>
  <c r="BR38" i="4" s="1"/>
  <c r="CD38" i="4" s="1"/>
  <c r="CR38" i="4" s="1"/>
  <c r="DF38" i="4" s="1"/>
  <c r="DT38" i="4" s="1"/>
  <c r="EH38" i="4" s="1"/>
  <c r="R38" i="4"/>
  <c r="S38" i="4" s="1"/>
  <c r="Q38" i="4"/>
  <c r="A38" i="4"/>
  <c r="ER37" i="4"/>
  <c r="EE37" i="4"/>
  <c r="ED37" i="4"/>
  <c r="EF37" i="4" s="1"/>
  <c r="EG37" i="4" s="1"/>
  <c r="DR37" i="4"/>
  <c r="DS37" i="4" s="1"/>
  <c r="DQ37" i="4"/>
  <c r="DP37" i="4"/>
  <c r="DD37" i="4"/>
  <c r="DE37" i="4" s="1"/>
  <c r="DC37" i="4"/>
  <c r="DB37" i="4"/>
  <c r="CP37" i="4"/>
  <c r="CQ37" i="4" s="1"/>
  <c r="CO37" i="4"/>
  <c r="CN37" i="4"/>
  <c r="CF37" i="4"/>
  <c r="CT37" i="4" s="1"/>
  <c r="DH37" i="4" s="1"/>
  <c r="DV37" i="4" s="1"/>
  <c r="EJ37" i="4" s="1"/>
  <c r="CB37" i="4"/>
  <c r="CC37" i="4" s="1"/>
  <c r="CA37" i="4"/>
  <c r="BZ37" i="4"/>
  <c r="BP37" i="4"/>
  <c r="BQ37" i="4" s="1"/>
  <c r="BO37" i="4"/>
  <c r="BF37" i="4"/>
  <c r="BG37" i="4" s="1"/>
  <c r="BE37" i="4"/>
  <c r="AV37" i="4"/>
  <c r="AW37" i="4" s="1"/>
  <c r="AU37" i="4"/>
  <c r="AL37" i="4"/>
  <c r="AM37" i="4" s="1"/>
  <c r="AK37" i="4"/>
  <c r="AB37" i="4"/>
  <c r="AC37" i="4" s="1"/>
  <c r="AA37" i="4"/>
  <c r="U37" i="4"/>
  <c r="T37" i="4"/>
  <c r="AD37" i="4" s="1"/>
  <c r="AN37" i="4" s="1"/>
  <c r="AX37" i="4" s="1"/>
  <c r="BH37" i="4" s="1"/>
  <c r="BR37" i="4" s="1"/>
  <c r="CD37" i="4" s="1"/>
  <c r="CR37" i="4" s="1"/>
  <c r="DF37" i="4" s="1"/>
  <c r="DT37" i="4" s="1"/>
  <c r="EH37" i="4" s="1"/>
  <c r="R37" i="4"/>
  <c r="S37" i="4" s="1"/>
  <c r="Q37" i="4"/>
  <c r="A37" i="4"/>
  <c r="ER36" i="4"/>
  <c r="EE36" i="4"/>
  <c r="ED36" i="4"/>
  <c r="EF36" i="4" s="1"/>
  <c r="EG36" i="4" s="1"/>
  <c r="DR36" i="4"/>
  <c r="DS36" i="4" s="1"/>
  <c r="DQ36" i="4"/>
  <c r="DP36" i="4"/>
  <c r="DD36" i="4"/>
  <c r="DE36" i="4" s="1"/>
  <c r="DC36" i="4"/>
  <c r="DB36" i="4"/>
  <c r="CP36" i="4"/>
  <c r="CQ36" i="4" s="1"/>
  <c r="CO36" i="4"/>
  <c r="CN36" i="4"/>
  <c r="CF36" i="4"/>
  <c r="CT36" i="4" s="1"/>
  <c r="DH36" i="4" s="1"/>
  <c r="DV36" i="4" s="1"/>
  <c r="EJ36" i="4" s="1"/>
  <c r="CB36" i="4"/>
  <c r="CC36" i="4" s="1"/>
  <c r="CA36" i="4"/>
  <c r="BZ36" i="4"/>
  <c r="BP36" i="4"/>
  <c r="BQ36" i="4" s="1"/>
  <c r="BO36" i="4"/>
  <c r="BF36" i="4"/>
  <c r="BG36" i="4" s="1"/>
  <c r="BE36" i="4"/>
  <c r="AV36" i="4"/>
  <c r="AW36" i="4" s="1"/>
  <c r="AU36" i="4"/>
  <c r="AL36" i="4"/>
  <c r="AM36" i="4" s="1"/>
  <c r="AK36" i="4"/>
  <c r="AB36" i="4"/>
  <c r="AC36" i="4" s="1"/>
  <c r="AA36" i="4"/>
  <c r="U36" i="4"/>
  <c r="AE36" i="4" s="1"/>
  <c r="T36" i="4"/>
  <c r="AD36" i="4" s="1"/>
  <c r="AN36" i="4" s="1"/>
  <c r="AX36" i="4" s="1"/>
  <c r="BH36" i="4" s="1"/>
  <c r="BR36" i="4" s="1"/>
  <c r="CD36" i="4" s="1"/>
  <c r="CR36" i="4" s="1"/>
  <c r="DF36" i="4" s="1"/>
  <c r="DT36" i="4" s="1"/>
  <c r="EH36" i="4" s="1"/>
  <c r="R36" i="4"/>
  <c r="S36" i="4" s="1"/>
  <c r="Q36" i="4"/>
  <c r="A36" i="4"/>
  <c r="ER35" i="4"/>
  <c r="EE35" i="4"/>
  <c r="ED35" i="4"/>
  <c r="EF35" i="4" s="1"/>
  <c r="EG35" i="4" s="1"/>
  <c r="DR35" i="4"/>
  <c r="DS35" i="4" s="1"/>
  <c r="DQ35" i="4"/>
  <c r="DP35" i="4"/>
  <c r="DD35" i="4"/>
  <c r="DE35" i="4" s="1"/>
  <c r="DC35" i="4"/>
  <c r="DB35" i="4"/>
  <c r="CP35" i="4"/>
  <c r="CQ35" i="4" s="1"/>
  <c r="CO35" i="4"/>
  <c r="CN35" i="4"/>
  <c r="CF35" i="4"/>
  <c r="CT35" i="4" s="1"/>
  <c r="DH35" i="4" s="1"/>
  <c r="DV35" i="4" s="1"/>
  <c r="EJ35" i="4" s="1"/>
  <c r="CB35" i="4"/>
  <c r="CC35" i="4" s="1"/>
  <c r="CA35" i="4"/>
  <c r="BZ35" i="4"/>
  <c r="BP35" i="4"/>
  <c r="BQ35" i="4" s="1"/>
  <c r="BO35" i="4"/>
  <c r="BF35" i="4"/>
  <c r="BG35" i="4" s="1"/>
  <c r="BE35" i="4"/>
  <c r="AV35" i="4"/>
  <c r="AW35" i="4" s="1"/>
  <c r="AU35" i="4"/>
  <c r="AL35" i="4"/>
  <c r="AM35" i="4" s="1"/>
  <c r="AK35" i="4"/>
  <c r="AB35" i="4"/>
  <c r="AC35" i="4" s="1"/>
  <c r="AA35" i="4"/>
  <c r="U35" i="4"/>
  <c r="T35" i="4"/>
  <c r="AD35" i="4" s="1"/>
  <c r="AN35" i="4" s="1"/>
  <c r="AX35" i="4" s="1"/>
  <c r="BH35" i="4" s="1"/>
  <c r="BR35" i="4" s="1"/>
  <c r="CD35" i="4" s="1"/>
  <c r="CR35" i="4" s="1"/>
  <c r="DF35" i="4" s="1"/>
  <c r="DT35" i="4" s="1"/>
  <c r="EH35" i="4" s="1"/>
  <c r="R35" i="4"/>
  <c r="S35" i="4" s="1"/>
  <c r="Q35" i="4"/>
  <c r="A35" i="4"/>
  <c r="ER34" i="4"/>
  <c r="EE34" i="4"/>
  <c r="ED34" i="4"/>
  <c r="EF34" i="4" s="1"/>
  <c r="EG34" i="4" s="1"/>
  <c r="DR34" i="4"/>
  <c r="DS34" i="4" s="1"/>
  <c r="DQ34" i="4"/>
  <c r="DP34" i="4"/>
  <c r="DD34" i="4"/>
  <c r="DE34" i="4" s="1"/>
  <c r="DC34" i="4"/>
  <c r="DB34" i="4"/>
  <c r="CP34" i="4"/>
  <c r="CQ34" i="4" s="1"/>
  <c r="CO34" i="4"/>
  <c r="CN34" i="4"/>
  <c r="CF34" i="4"/>
  <c r="CT34" i="4" s="1"/>
  <c r="DH34" i="4" s="1"/>
  <c r="DV34" i="4" s="1"/>
  <c r="EJ34" i="4" s="1"/>
  <c r="CB34" i="4"/>
  <c r="CC34" i="4" s="1"/>
  <c r="CA34" i="4"/>
  <c r="BZ34" i="4"/>
  <c r="BP34" i="4"/>
  <c r="BQ34" i="4" s="1"/>
  <c r="BO34" i="4"/>
  <c r="BF34" i="4"/>
  <c r="BG34" i="4" s="1"/>
  <c r="BE34" i="4"/>
  <c r="AV34" i="4"/>
  <c r="AW34" i="4" s="1"/>
  <c r="AU34" i="4"/>
  <c r="AL34" i="4"/>
  <c r="AM34" i="4" s="1"/>
  <c r="AK34" i="4"/>
  <c r="AB34" i="4"/>
  <c r="AC34" i="4" s="1"/>
  <c r="AA34" i="4"/>
  <c r="U34" i="4"/>
  <c r="AE34" i="4" s="1"/>
  <c r="T34" i="4"/>
  <c r="AD34" i="4" s="1"/>
  <c r="AN34" i="4" s="1"/>
  <c r="AX34" i="4" s="1"/>
  <c r="BH34" i="4" s="1"/>
  <c r="BR34" i="4" s="1"/>
  <c r="CD34" i="4" s="1"/>
  <c r="CR34" i="4" s="1"/>
  <c r="DF34" i="4" s="1"/>
  <c r="DT34" i="4" s="1"/>
  <c r="EH34" i="4" s="1"/>
  <c r="R34" i="4"/>
  <c r="S34" i="4" s="1"/>
  <c r="Q34" i="4"/>
  <c r="A34" i="4"/>
  <c r="ER33" i="4"/>
  <c r="EE33" i="4"/>
  <c r="ED33" i="4"/>
  <c r="EF33" i="4" s="1"/>
  <c r="EG33" i="4" s="1"/>
  <c r="DR33" i="4"/>
  <c r="DS33" i="4" s="1"/>
  <c r="DQ33" i="4"/>
  <c r="DP33" i="4"/>
  <c r="DD33" i="4"/>
  <c r="DE33" i="4" s="1"/>
  <c r="DC33" i="4"/>
  <c r="DB33" i="4"/>
  <c r="CP33" i="4"/>
  <c r="CQ33" i="4" s="1"/>
  <c r="CO33" i="4"/>
  <c r="CN33" i="4"/>
  <c r="CF33" i="4"/>
  <c r="CT33" i="4" s="1"/>
  <c r="DH33" i="4" s="1"/>
  <c r="DV33" i="4" s="1"/>
  <c r="EJ33" i="4" s="1"/>
  <c r="CB33" i="4"/>
  <c r="CC33" i="4" s="1"/>
  <c r="CA33" i="4"/>
  <c r="BZ33" i="4"/>
  <c r="BP33" i="4"/>
  <c r="BQ33" i="4" s="1"/>
  <c r="BO33" i="4"/>
  <c r="BF33" i="4"/>
  <c r="BG33" i="4" s="1"/>
  <c r="BE33" i="4"/>
  <c r="AV33" i="4"/>
  <c r="AW33" i="4" s="1"/>
  <c r="AU33" i="4"/>
  <c r="AL33" i="4"/>
  <c r="AM33" i="4" s="1"/>
  <c r="AK33" i="4"/>
  <c r="AB33" i="4"/>
  <c r="AC33" i="4" s="1"/>
  <c r="AA33" i="4"/>
  <c r="U33" i="4"/>
  <c r="AE33" i="4" s="1"/>
  <c r="AO33" i="4" s="1"/>
  <c r="AY33" i="4" s="1"/>
  <c r="T33" i="4"/>
  <c r="AD33" i="4" s="1"/>
  <c r="AN33" i="4" s="1"/>
  <c r="AX33" i="4" s="1"/>
  <c r="BH33" i="4" s="1"/>
  <c r="BR33" i="4" s="1"/>
  <c r="CD33" i="4" s="1"/>
  <c r="CR33" i="4" s="1"/>
  <c r="DF33" i="4" s="1"/>
  <c r="DT33" i="4" s="1"/>
  <c r="EH33" i="4" s="1"/>
  <c r="R33" i="4"/>
  <c r="S33" i="4" s="1"/>
  <c r="Q33" i="4"/>
  <c r="A33" i="4"/>
  <c r="ER32" i="4"/>
  <c r="EE32" i="4"/>
  <c r="ED32" i="4"/>
  <c r="EF32" i="4" s="1"/>
  <c r="EG32" i="4" s="1"/>
  <c r="DR32" i="4"/>
  <c r="DS32" i="4" s="1"/>
  <c r="DQ32" i="4"/>
  <c r="DP32" i="4"/>
  <c r="DD32" i="4"/>
  <c r="DE32" i="4" s="1"/>
  <c r="DC32" i="4"/>
  <c r="DB32" i="4"/>
  <c r="CP32" i="4"/>
  <c r="CQ32" i="4" s="1"/>
  <c r="CO32" i="4"/>
  <c r="CN32" i="4"/>
  <c r="CF32" i="4"/>
  <c r="CT32" i="4" s="1"/>
  <c r="DH32" i="4" s="1"/>
  <c r="DV32" i="4" s="1"/>
  <c r="EJ32" i="4" s="1"/>
  <c r="CB32" i="4"/>
  <c r="CC32" i="4" s="1"/>
  <c r="CA32" i="4"/>
  <c r="BZ32" i="4"/>
  <c r="BP32" i="4"/>
  <c r="BQ32" i="4" s="1"/>
  <c r="BO32" i="4"/>
  <c r="BF32" i="4"/>
  <c r="BG32" i="4" s="1"/>
  <c r="BE32" i="4"/>
  <c r="AV32" i="4"/>
  <c r="AW32" i="4" s="1"/>
  <c r="AU32" i="4"/>
  <c r="AL32" i="4"/>
  <c r="AM32" i="4" s="1"/>
  <c r="AK32" i="4"/>
  <c r="AB32" i="4"/>
  <c r="AC32" i="4" s="1"/>
  <c r="AA32" i="4"/>
  <c r="U32" i="4"/>
  <c r="AE32" i="4" s="1"/>
  <c r="AO32" i="4" s="1"/>
  <c r="AY32" i="4" s="1"/>
  <c r="T32" i="4"/>
  <c r="AD32" i="4" s="1"/>
  <c r="AN32" i="4" s="1"/>
  <c r="AX32" i="4" s="1"/>
  <c r="BH32" i="4" s="1"/>
  <c r="BR32" i="4" s="1"/>
  <c r="CD32" i="4" s="1"/>
  <c r="CR32" i="4" s="1"/>
  <c r="DF32" i="4" s="1"/>
  <c r="DT32" i="4" s="1"/>
  <c r="EH32" i="4" s="1"/>
  <c r="R32" i="4"/>
  <c r="S32" i="4" s="1"/>
  <c r="Q32" i="4"/>
  <c r="A32" i="4"/>
  <c r="ER31" i="4"/>
  <c r="EE31" i="4"/>
  <c r="ED31" i="4"/>
  <c r="EF31" i="4" s="1"/>
  <c r="EG31" i="4" s="1"/>
  <c r="DR31" i="4"/>
  <c r="DS31" i="4" s="1"/>
  <c r="DQ31" i="4"/>
  <c r="DP31" i="4"/>
  <c r="DD31" i="4"/>
  <c r="DE31" i="4" s="1"/>
  <c r="DC31" i="4"/>
  <c r="DB31" i="4"/>
  <c r="CP31" i="4"/>
  <c r="CQ31" i="4" s="1"/>
  <c r="CO31" i="4"/>
  <c r="CN31" i="4"/>
  <c r="CF31" i="4"/>
  <c r="CT31" i="4" s="1"/>
  <c r="DH31" i="4" s="1"/>
  <c r="DV31" i="4" s="1"/>
  <c r="EJ31" i="4" s="1"/>
  <c r="CB31" i="4"/>
  <c r="CC31" i="4" s="1"/>
  <c r="CA31" i="4"/>
  <c r="BZ31" i="4"/>
  <c r="BP31" i="4"/>
  <c r="BQ31" i="4" s="1"/>
  <c r="BO31" i="4"/>
  <c r="BF31" i="4"/>
  <c r="BG31" i="4" s="1"/>
  <c r="BE31" i="4"/>
  <c r="AV31" i="4"/>
  <c r="AW31" i="4" s="1"/>
  <c r="AU31" i="4"/>
  <c r="AL31" i="4"/>
  <c r="AM31" i="4" s="1"/>
  <c r="AK31" i="4"/>
  <c r="AB31" i="4"/>
  <c r="AC31" i="4" s="1"/>
  <c r="AA31" i="4"/>
  <c r="U31" i="4"/>
  <c r="AE31" i="4" s="1"/>
  <c r="T31" i="4"/>
  <c r="AD31" i="4" s="1"/>
  <c r="AN31" i="4" s="1"/>
  <c r="AX31" i="4" s="1"/>
  <c r="BH31" i="4" s="1"/>
  <c r="BR31" i="4" s="1"/>
  <c r="CD31" i="4" s="1"/>
  <c r="CR31" i="4" s="1"/>
  <c r="DF31" i="4" s="1"/>
  <c r="DT31" i="4" s="1"/>
  <c r="EH31" i="4" s="1"/>
  <c r="R31" i="4"/>
  <c r="S31" i="4" s="1"/>
  <c r="Q31" i="4"/>
  <c r="A31" i="4"/>
  <c r="ER30" i="4"/>
  <c r="EE30" i="4"/>
  <c r="ED30" i="4"/>
  <c r="EF30" i="4" s="1"/>
  <c r="EG30" i="4" s="1"/>
  <c r="DR30" i="4"/>
  <c r="DS30" i="4" s="1"/>
  <c r="DQ30" i="4"/>
  <c r="DP30" i="4"/>
  <c r="DD30" i="4"/>
  <c r="DE30" i="4" s="1"/>
  <c r="DC30" i="4"/>
  <c r="DB30" i="4"/>
  <c r="CP30" i="4"/>
  <c r="CQ30" i="4" s="1"/>
  <c r="CO30" i="4"/>
  <c r="CN30" i="4"/>
  <c r="CF30" i="4"/>
  <c r="CT30" i="4" s="1"/>
  <c r="DH30" i="4" s="1"/>
  <c r="DV30" i="4" s="1"/>
  <c r="EJ30" i="4" s="1"/>
  <c r="CB30" i="4"/>
  <c r="CC30" i="4" s="1"/>
  <c r="CA30" i="4"/>
  <c r="BZ30" i="4"/>
  <c r="BP30" i="4"/>
  <c r="BQ30" i="4" s="1"/>
  <c r="BO30" i="4"/>
  <c r="BF30" i="4"/>
  <c r="BG30" i="4" s="1"/>
  <c r="BE30" i="4"/>
  <c r="AV30" i="4"/>
  <c r="AW30" i="4" s="1"/>
  <c r="AU30" i="4"/>
  <c r="AL30" i="4"/>
  <c r="AM30" i="4" s="1"/>
  <c r="AK30" i="4"/>
  <c r="AB30" i="4"/>
  <c r="AC30" i="4" s="1"/>
  <c r="AA30" i="4"/>
  <c r="U30" i="4"/>
  <c r="AE30" i="4" s="1"/>
  <c r="AO30" i="4" s="1"/>
  <c r="AY30" i="4" s="1"/>
  <c r="BI30" i="4" s="1"/>
  <c r="T30" i="4"/>
  <c r="AD30" i="4" s="1"/>
  <c r="R30" i="4"/>
  <c r="S30" i="4" s="1"/>
  <c r="Q30" i="4"/>
  <c r="A30" i="4"/>
  <c r="ER29" i="4"/>
  <c r="EE29" i="4"/>
  <c r="ED29" i="4"/>
  <c r="EF29" i="4" s="1"/>
  <c r="EG29" i="4" s="1"/>
  <c r="DR29" i="4"/>
  <c r="DQ29" i="4"/>
  <c r="DP29" i="4"/>
  <c r="DD29" i="4"/>
  <c r="DE29" i="4" s="1"/>
  <c r="DC29" i="4"/>
  <c r="DB29" i="4"/>
  <c r="CP29" i="4"/>
  <c r="CQ29" i="4" s="1"/>
  <c r="CO29" i="4"/>
  <c r="CN29" i="4"/>
  <c r="CF29" i="4"/>
  <c r="CB29" i="4"/>
  <c r="CC29" i="4" s="1"/>
  <c r="CA29" i="4"/>
  <c r="BZ29" i="4"/>
  <c r="BP29" i="4"/>
  <c r="BO29" i="4"/>
  <c r="BF29" i="4"/>
  <c r="BG29" i="4" s="1"/>
  <c r="BE29" i="4"/>
  <c r="AV29" i="4"/>
  <c r="AW29" i="4" s="1"/>
  <c r="AU29" i="4"/>
  <c r="AL29" i="4"/>
  <c r="AM29" i="4" s="1"/>
  <c r="AK29" i="4"/>
  <c r="AB29" i="4"/>
  <c r="AC29" i="4" s="1"/>
  <c r="AA29" i="4"/>
  <c r="U29" i="4"/>
  <c r="T29" i="4"/>
  <c r="AD29" i="4" s="1"/>
  <c r="AN29" i="4" s="1"/>
  <c r="AX29" i="4" s="1"/>
  <c r="BH29" i="4" s="1"/>
  <c r="BR29" i="4" s="1"/>
  <c r="CD29" i="4" s="1"/>
  <c r="CR29" i="4" s="1"/>
  <c r="DF29" i="4" s="1"/>
  <c r="DT29" i="4" s="1"/>
  <c r="EH29" i="4" s="1"/>
  <c r="R29" i="4"/>
  <c r="S29" i="4" s="1"/>
  <c r="Q29" i="4"/>
  <c r="A29" i="4"/>
  <c r="ER28" i="4"/>
  <c r="EE28" i="4"/>
  <c r="ED28" i="4"/>
  <c r="DR28" i="4"/>
  <c r="DS28" i="4" s="1"/>
  <c r="DQ28" i="4"/>
  <c r="DP28" i="4"/>
  <c r="DD28" i="4"/>
  <c r="DE28" i="4" s="1"/>
  <c r="DC28" i="4"/>
  <c r="DB28" i="4"/>
  <c r="CP28" i="4"/>
  <c r="CQ28" i="4" s="1"/>
  <c r="CO28" i="4"/>
  <c r="CN28" i="4"/>
  <c r="CF28" i="4"/>
  <c r="CT28" i="4" s="1"/>
  <c r="DH28" i="4" s="1"/>
  <c r="DV28" i="4" s="1"/>
  <c r="EJ28" i="4" s="1"/>
  <c r="CB28" i="4"/>
  <c r="CC28" i="4" s="1"/>
  <c r="CA28" i="4"/>
  <c r="BZ28" i="4"/>
  <c r="BP28" i="4"/>
  <c r="BQ28" i="4" s="1"/>
  <c r="BO28" i="4"/>
  <c r="BF28" i="4"/>
  <c r="BG28" i="4" s="1"/>
  <c r="BE28" i="4"/>
  <c r="AV28" i="4"/>
  <c r="AW28" i="4" s="1"/>
  <c r="AU28" i="4"/>
  <c r="AL28" i="4"/>
  <c r="AM28" i="4" s="1"/>
  <c r="AK28" i="4"/>
  <c r="AB28" i="4"/>
  <c r="AC28" i="4" s="1"/>
  <c r="AA28" i="4"/>
  <c r="U28" i="4"/>
  <c r="AE28" i="4" s="1"/>
  <c r="AO28" i="4" s="1"/>
  <c r="T28" i="4"/>
  <c r="AD28" i="4" s="1"/>
  <c r="AN28" i="4" s="1"/>
  <c r="R28" i="4"/>
  <c r="S28" i="4" s="1"/>
  <c r="Q28" i="4"/>
  <c r="A28" i="4"/>
  <c r="ER25" i="4"/>
  <c r="EM25" i="4"/>
  <c r="EK25" i="4"/>
  <c r="EJ25" i="4"/>
  <c r="EI25" i="4"/>
  <c r="EH25" i="4"/>
  <c r="EF25" i="4"/>
  <c r="ED25" i="4"/>
  <c r="EC25" i="4"/>
  <c r="EB25" i="4"/>
  <c r="EA25" i="4"/>
  <c r="DY25" i="4"/>
  <c r="DW25" i="4"/>
  <c r="DV25" i="4"/>
  <c r="DU25" i="4"/>
  <c r="DT25" i="4"/>
  <c r="DR25" i="4"/>
  <c r="DP25" i="4"/>
  <c r="DO25" i="4"/>
  <c r="DN25" i="4"/>
  <c r="DM25" i="4"/>
  <c r="DK25" i="4"/>
  <c r="DI25" i="4"/>
  <c r="DH25" i="4"/>
  <c r="DG25" i="4"/>
  <c r="DF25" i="4"/>
  <c r="DD25" i="4"/>
  <c r="DB25" i="4"/>
  <c r="DA25" i="4"/>
  <c r="CZ25" i="4"/>
  <c r="CY25" i="4"/>
  <c r="CW25" i="4"/>
  <c r="CU25" i="4"/>
  <c r="CT25" i="4"/>
  <c r="CS25" i="4"/>
  <c r="CR25" i="4"/>
  <c r="CP25" i="4"/>
  <c r="CN25" i="4"/>
  <c r="CM25" i="4"/>
  <c r="CL25" i="4"/>
  <c r="CK25" i="4"/>
  <c r="CI25" i="4"/>
  <c r="CG25" i="4"/>
  <c r="CF25" i="4"/>
  <c r="CE25" i="4"/>
  <c r="CD25" i="4"/>
  <c r="CB25" i="4"/>
  <c r="BZ25" i="4"/>
  <c r="BY25" i="4"/>
  <c r="BX25" i="4"/>
  <c r="BW25" i="4"/>
  <c r="BU25" i="4"/>
  <c r="BS25" i="4"/>
  <c r="BR25" i="4"/>
  <c r="BP25" i="4"/>
  <c r="BN25" i="4"/>
  <c r="BM25" i="4"/>
  <c r="BK25" i="4"/>
  <c r="BI25" i="4"/>
  <c r="BH25" i="4"/>
  <c r="BF25" i="4"/>
  <c r="BD25" i="4"/>
  <c r="BC25" i="4"/>
  <c r="BA25" i="4"/>
  <c r="AY25" i="4"/>
  <c r="AX25" i="4"/>
  <c r="AV25" i="4"/>
  <c r="AT25" i="4"/>
  <c r="AS25" i="4"/>
  <c r="AQ25" i="4"/>
  <c r="AO25" i="4"/>
  <c r="AN25" i="4"/>
  <c r="AL25" i="4"/>
  <c r="AJ25" i="4"/>
  <c r="AI25" i="4"/>
  <c r="AG25" i="4"/>
  <c r="AE25" i="4"/>
  <c r="AD25" i="4"/>
  <c r="AB25" i="4"/>
  <c r="Z25" i="4"/>
  <c r="Y25" i="4"/>
  <c r="W25" i="4"/>
  <c r="U25" i="4"/>
  <c r="T25" i="4"/>
  <c r="R25" i="4"/>
  <c r="P25" i="4"/>
  <c r="O25" i="4"/>
  <c r="N25" i="4"/>
  <c r="M25" i="4"/>
  <c r="L25" i="4"/>
  <c r="EC24" i="4"/>
  <c r="EB24" i="4"/>
  <c r="EA24" i="4"/>
  <c r="DO24" i="4"/>
  <c r="DN24" i="4"/>
  <c r="DM24" i="4"/>
  <c r="DA24" i="4"/>
  <c r="CZ24" i="4"/>
  <c r="CY24" i="4"/>
  <c r="CM24" i="4"/>
  <c r="CL24" i="4"/>
  <c r="CK24" i="4"/>
  <c r="BY24" i="4"/>
  <c r="BX24" i="4"/>
  <c r="BW24" i="4"/>
  <c r="BN24" i="4"/>
  <c r="BM24" i="4"/>
  <c r="BD24" i="4"/>
  <c r="BC24" i="4"/>
  <c r="AT24" i="4"/>
  <c r="AS24" i="4"/>
  <c r="AJ24" i="4"/>
  <c r="AI24" i="4"/>
  <c r="Z24" i="4"/>
  <c r="Y24" i="4"/>
  <c r="P24" i="4"/>
  <c r="O24" i="4"/>
  <c r="N24" i="4"/>
  <c r="M24" i="4"/>
  <c r="L24" i="4"/>
  <c r="EC23" i="4"/>
  <c r="EB23" i="4"/>
  <c r="EA23" i="4"/>
  <c r="DO23" i="4"/>
  <c r="DN23" i="4"/>
  <c r="DM23" i="4"/>
  <c r="DA23" i="4"/>
  <c r="CZ23" i="4"/>
  <c r="CY23" i="4"/>
  <c r="CM23" i="4"/>
  <c r="CL23" i="4"/>
  <c r="CK23" i="4"/>
  <c r="BY23" i="4"/>
  <c r="BX23" i="4"/>
  <c r="BW23" i="4"/>
  <c r="BN23" i="4"/>
  <c r="BM23" i="4"/>
  <c r="BD23" i="4"/>
  <c r="BC23" i="4"/>
  <c r="AT23" i="4"/>
  <c r="AS23" i="4"/>
  <c r="AJ23" i="4"/>
  <c r="AI23" i="4"/>
  <c r="Z23" i="4"/>
  <c r="Y23" i="4"/>
  <c r="P23" i="4"/>
  <c r="O23" i="4"/>
  <c r="N23" i="4"/>
  <c r="M23" i="4"/>
  <c r="L23" i="4"/>
  <c r="EC22" i="4"/>
  <c r="EB22" i="4"/>
  <c r="EA22" i="4"/>
  <c r="DO22" i="4"/>
  <c r="DN22" i="4"/>
  <c r="DM22" i="4"/>
  <c r="DA22" i="4"/>
  <c r="CZ22" i="4"/>
  <c r="CY22" i="4"/>
  <c r="CM22" i="4"/>
  <c r="CL22" i="4"/>
  <c r="CK22" i="4"/>
  <c r="BY22" i="4"/>
  <c r="BX22" i="4"/>
  <c r="BW22" i="4"/>
  <c r="BN22" i="4"/>
  <c r="BM22" i="4"/>
  <c r="BD22" i="4"/>
  <c r="BC22" i="4"/>
  <c r="AT22" i="4"/>
  <c r="AS22" i="4"/>
  <c r="AJ22" i="4"/>
  <c r="AI22" i="4"/>
  <c r="Z22" i="4"/>
  <c r="Y22" i="4"/>
  <c r="P22" i="4"/>
  <c r="Q22" i="4" s="1"/>
  <c r="O22" i="4"/>
  <c r="N22" i="4"/>
  <c r="M22" i="4"/>
  <c r="L22" i="4"/>
  <c r="EC21" i="4"/>
  <c r="EB21" i="4"/>
  <c r="EA21" i="4"/>
  <c r="DO21" i="4"/>
  <c r="DN21" i="4"/>
  <c r="DM21" i="4"/>
  <c r="DA21" i="4"/>
  <c r="CZ21" i="4"/>
  <c r="CY21" i="4"/>
  <c r="CM21" i="4"/>
  <c r="CL21" i="4"/>
  <c r="CK21" i="4"/>
  <c r="BY21" i="4"/>
  <c r="BX21" i="4"/>
  <c r="BW21" i="4"/>
  <c r="BN21" i="4"/>
  <c r="BM21" i="4"/>
  <c r="BD21" i="4"/>
  <c r="BC21" i="4"/>
  <c r="AT21" i="4"/>
  <c r="AS21" i="4"/>
  <c r="AJ21" i="4"/>
  <c r="AI21" i="4"/>
  <c r="Z21" i="4"/>
  <c r="Y21" i="4"/>
  <c r="P21" i="4"/>
  <c r="O21" i="4"/>
  <c r="N21" i="4"/>
  <c r="M21" i="4"/>
  <c r="L21" i="4"/>
  <c r="EN20" i="4"/>
  <c r="EM20" i="4"/>
  <c r="EL20" i="4"/>
  <c r="EK20" i="4"/>
  <c r="EJ20" i="4"/>
  <c r="EI20" i="4"/>
  <c r="EH20" i="4"/>
  <c r="EG20" i="4"/>
  <c r="EF20" i="4"/>
  <c r="EE20" i="4"/>
  <c r="ED20" i="4"/>
  <c r="EC20" i="4"/>
  <c r="EB20" i="4"/>
  <c r="EA20" i="4"/>
  <c r="DZ20" i="4"/>
  <c r="DY20" i="4"/>
  <c r="DX20" i="4"/>
  <c r="DW20" i="4"/>
  <c r="DV20" i="4"/>
  <c r="DU20" i="4"/>
  <c r="DT20" i="4"/>
  <c r="DS20" i="4"/>
  <c r="DR20" i="4"/>
  <c r="DQ20" i="4"/>
  <c r="DP20" i="4"/>
  <c r="DO20" i="4"/>
  <c r="DN20" i="4"/>
  <c r="DM20" i="4"/>
  <c r="DL20" i="4"/>
  <c r="DK20" i="4"/>
  <c r="DJ20" i="4"/>
  <c r="DI20" i="4"/>
  <c r="DH20" i="4"/>
  <c r="DG20" i="4"/>
  <c r="DF20" i="4"/>
  <c r="DE20" i="4"/>
  <c r="DD20" i="4"/>
  <c r="DC20" i="4"/>
  <c r="DB20" i="4"/>
  <c r="DA20" i="4"/>
  <c r="CZ20" i="4"/>
  <c r="CY20" i="4"/>
  <c r="CX20" i="4"/>
  <c r="CW20" i="4"/>
  <c r="CV20" i="4"/>
  <c r="CU20" i="4"/>
  <c r="CT20" i="4"/>
  <c r="CS20" i="4"/>
  <c r="CR20" i="4"/>
  <c r="CQ20" i="4"/>
  <c r="CP20" i="4"/>
  <c r="CO20" i="4"/>
  <c r="CN20" i="4"/>
  <c r="CM20" i="4"/>
  <c r="CL20" i="4"/>
  <c r="CK20" i="4"/>
  <c r="CJ20" i="4"/>
  <c r="CI20" i="4"/>
  <c r="CH20" i="4"/>
  <c r="CG20" i="4"/>
  <c r="CF20" i="4"/>
  <c r="CE20" i="4"/>
  <c r="CD20" i="4"/>
  <c r="CC20" i="4"/>
  <c r="CB20" i="4"/>
  <c r="CA20" i="4"/>
  <c r="BZ20" i="4"/>
  <c r="BY20" i="4"/>
  <c r="BX20" i="4"/>
  <c r="BV20" i="4"/>
  <c r="BU20" i="4"/>
  <c r="BT20" i="4"/>
  <c r="BS20" i="4"/>
  <c r="BR20" i="4"/>
  <c r="BQ20" i="4"/>
  <c r="BP20" i="4"/>
  <c r="BO20" i="4"/>
  <c r="BN20" i="4"/>
  <c r="BL20" i="4"/>
  <c r="BK20" i="4"/>
  <c r="BJ20" i="4"/>
  <c r="BI20" i="4"/>
  <c r="BH20" i="4"/>
  <c r="BG20" i="4"/>
  <c r="BF20" i="4"/>
  <c r="BE20" i="4"/>
  <c r="BD20" i="4"/>
  <c r="BB20" i="4"/>
  <c r="BA20" i="4"/>
  <c r="AZ20" i="4"/>
  <c r="AY20" i="4"/>
  <c r="AX20" i="4"/>
  <c r="AW20" i="4"/>
  <c r="AV20" i="4"/>
  <c r="AU20" i="4"/>
  <c r="AT20" i="4"/>
  <c r="AS20" i="4"/>
  <c r="EC18" i="4"/>
  <c r="EB18" i="4"/>
  <c r="DO18" i="4"/>
  <c r="DN18" i="4"/>
  <c r="DA18" i="4"/>
  <c r="CZ18" i="4"/>
  <c r="CM18" i="4"/>
  <c r="CL18" i="4"/>
  <c r="BY18" i="4"/>
  <c r="CF18" i="4" s="1"/>
  <c r="CT18" i="4" s="1"/>
  <c r="BX18" i="4"/>
  <c r="BN18" i="4"/>
  <c r="BP18" i="4" s="1"/>
  <c r="BQ18" i="4" s="1"/>
  <c r="BD18" i="4"/>
  <c r="BF18" i="4" s="1"/>
  <c r="BG18" i="4" s="1"/>
  <c r="AT18" i="4"/>
  <c r="AV18" i="4" s="1"/>
  <c r="AW18" i="4" s="1"/>
  <c r="AJ18" i="4"/>
  <c r="AL18" i="4" s="1"/>
  <c r="AM18" i="4" s="1"/>
  <c r="Z18" i="4"/>
  <c r="T18" i="4"/>
  <c r="AD18" i="4" s="1"/>
  <c r="AN18" i="4" s="1"/>
  <c r="AX18" i="4" s="1"/>
  <c r="BH18" i="4" s="1"/>
  <c r="BR18" i="4" s="1"/>
  <c r="CD18" i="4" s="1"/>
  <c r="CR18" i="4" s="1"/>
  <c r="DF18" i="4" s="1"/>
  <c r="DT18" i="4" s="1"/>
  <c r="EH18" i="4" s="1"/>
  <c r="P18" i="4"/>
  <c r="U18" i="4" s="1"/>
  <c r="EC17" i="4"/>
  <c r="EB17" i="4"/>
  <c r="DO17" i="4"/>
  <c r="DN17" i="4"/>
  <c r="DA17" i="4"/>
  <c r="CZ17" i="4"/>
  <c r="CM17" i="4"/>
  <c r="CL17" i="4"/>
  <c r="BY17" i="4"/>
  <c r="CF17" i="4" s="1"/>
  <c r="BX17" i="4"/>
  <c r="BN17" i="4"/>
  <c r="BP17" i="4" s="1"/>
  <c r="BQ17" i="4" s="1"/>
  <c r="BD17" i="4"/>
  <c r="BF17" i="4" s="1"/>
  <c r="BG17" i="4" s="1"/>
  <c r="AT17" i="4"/>
  <c r="AU17" i="4" s="1"/>
  <c r="AJ17" i="4"/>
  <c r="Z17" i="4"/>
  <c r="AB17" i="4" s="1"/>
  <c r="AC17" i="4" s="1"/>
  <c r="T17" i="4"/>
  <c r="AD17" i="4" s="1"/>
  <c r="AN17" i="4" s="1"/>
  <c r="AX17" i="4" s="1"/>
  <c r="BH17" i="4" s="1"/>
  <c r="BR17" i="4" s="1"/>
  <c r="CD17" i="4" s="1"/>
  <c r="CR17" i="4" s="1"/>
  <c r="DF17" i="4" s="1"/>
  <c r="DT17" i="4" s="1"/>
  <c r="EH17" i="4" s="1"/>
  <c r="P17" i="4"/>
  <c r="U17" i="4" s="1"/>
  <c r="EC16" i="4"/>
  <c r="EB16" i="4"/>
  <c r="ED16" i="4" s="1"/>
  <c r="EF16" i="4" s="1"/>
  <c r="EG16" i="4" s="1"/>
  <c r="DO16" i="4"/>
  <c r="DN16" i="4"/>
  <c r="DA16" i="4"/>
  <c r="CZ16" i="4"/>
  <c r="CM16" i="4"/>
  <c r="CL16" i="4"/>
  <c r="BY16" i="4"/>
  <c r="CF16" i="4" s="1"/>
  <c r="BX16" i="4"/>
  <c r="BN16" i="4"/>
  <c r="BP16" i="4" s="1"/>
  <c r="BQ16" i="4" s="1"/>
  <c r="BD16" i="4"/>
  <c r="BE16" i="4" s="1"/>
  <c r="AT16" i="4"/>
  <c r="AV16" i="4" s="1"/>
  <c r="AW16" i="4" s="1"/>
  <c r="AJ16" i="4"/>
  <c r="AL16" i="4" s="1"/>
  <c r="AM16" i="4" s="1"/>
  <c r="Z16" i="4"/>
  <c r="AA16" i="4" s="1"/>
  <c r="T16" i="4"/>
  <c r="AD16" i="4" s="1"/>
  <c r="AN16" i="4" s="1"/>
  <c r="AX16" i="4" s="1"/>
  <c r="BH16" i="4" s="1"/>
  <c r="BR16" i="4" s="1"/>
  <c r="CD16" i="4" s="1"/>
  <c r="CR16" i="4" s="1"/>
  <c r="DF16" i="4" s="1"/>
  <c r="DT16" i="4" s="1"/>
  <c r="EH16" i="4" s="1"/>
  <c r="P16" i="4"/>
  <c r="U16" i="4" s="1"/>
  <c r="EC15" i="4"/>
  <c r="EB15" i="4"/>
  <c r="DO15" i="4"/>
  <c r="DN15" i="4"/>
  <c r="DA15" i="4"/>
  <c r="CZ15" i="4"/>
  <c r="CM15" i="4"/>
  <c r="CL15" i="4"/>
  <c r="BY15" i="4"/>
  <c r="CF15" i="4" s="1"/>
  <c r="BX15" i="4"/>
  <c r="BN15" i="4"/>
  <c r="BP15" i="4" s="1"/>
  <c r="BQ15" i="4" s="1"/>
  <c r="BD15" i="4"/>
  <c r="AT15" i="4"/>
  <c r="AU15" i="4" s="1"/>
  <c r="AJ15" i="4"/>
  <c r="Z15" i="4"/>
  <c r="AB15" i="4" s="1"/>
  <c r="AC15" i="4" s="1"/>
  <c r="T15" i="4"/>
  <c r="AD15" i="4" s="1"/>
  <c r="AN15" i="4" s="1"/>
  <c r="AX15" i="4" s="1"/>
  <c r="BH15" i="4" s="1"/>
  <c r="BR15" i="4" s="1"/>
  <c r="CD15" i="4" s="1"/>
  <c r="CR15" i="4" s="1"/>
  <c r="DF15" i="4" s="1"/>
  <c r="DT15" i="4" s="1"/>
  <c r="EH15" i="4" s="1"/>
  <c r="P15" i="4"/>
  <c r="U15" i="4" s="1"/>
  <c r="EC14" i="4"/>
  <c r="EB14" i="4"/>
  <c r="DO14" i="4"/>
  <c r="DN14" i="4"/>
  <c r="DA14" i="4"/>
  <c r="CZ14" i="4"/>
  <c r="CM14" i="4"/>
  <c r="CL14" i="4"/>
  <c r="BY14" i="4"/>
  <c r="CF14" i="4" s="1"/>
  <c r="BX14" i="4"/>
  <c r="BN14" i="4"/>
  <c r="BP14" i="4" s="1"/>
  <c r="BQ14" i="4" s="1"/>
  <c r="BD14" i="4"/>
  <c r="BF14" i="4" s="1"/>
  <c r="BG14" i="4" s="1"/>
  <c r="AT14" i="4"/>
  <c r="AV14" i="4" s="1"/>
  <c r="AW14" i="4" s="1"/>
  <c r="AJ14" i="4"/>
  <c r="AL14" i="4" s="1"/>
  <c r="AM14" i="4" s="1"/>
  <c r="Z14" i="4"/>
  <c r="AB14" i="4" s="1"/>
  <c r="AC14" i="4" s="1"/>
  <c r="T14" i="4"/>
  <c r="AD14" i="4" s="1"/>
  <c r="AN14" i="4" s="1"/>
  <c r="AX14" i="4" s="1"/>
  <c r="BH14" i="4" s="1"/>
  <c r="BR14" i="4" s="1"/>
  <c r="CD14" i="4" s="1"/>
  <c r="CR14" i="4" s="1"/>
  <c r="DF14" i="4" s="1"/>
  <c r="DT14" i="4" s="1"/>
  <c r="EH14" i="4" s="1"/>
  <c r="P14" i="4"/>
  <c r="EC13" i="4"/>
  <c r="EB13" i="4"/>
  <c r="DO13" i="4"/>
  <c r="DN13" i="4"/>
  <c r="DA13" i="4"/>
  <c r="CZ13" i="4"/>
  <c r="CM13" i="4"/>
  <c r="CL13" i="4"/>
  <c r="BY13" i="4"/>
  <c r="CF13" i="4" s="1"/>
  <c r="BX13" i="4"/>
  <c r="BN13" i="4"/>
  <c r="BP13" i="4" s="1"/>
  <c r="BQ13" i="4" s="1"/>
  <c r="BD13" i="4"/>
  <c r="BF13" i="4" s="1"/>
  <c r="BG13" i="4" s="1"/>
  <c r="AT13" i="4"/>
  <c r="AU13" i="4" s="1"/>
  <c r="AJ13" i="4"/>
  <c r="Z13" i="4"/>
  <c r="AA13" i="4" s="1"/>
  <c r="T13" i="4"/>
  <c r="AD13" i="4" s="1"/>
  <c r="AN13" i="4" s="1"/>
  <c r="AX13" i="4" s="1"/>
  <c r="BH13" i="4" s="1"/>
  <c r="BR13" i="4" s="1"/>
  <c r="CD13" i="4" s="1"/>
  <c r="CR13" i="4" s="1"/>
  <c r="DF13" i="4" s="1"/>
  <c r="DT13" i="4" s="1"/>
  <c r="EH13" i="4" s="1"/>
  <c r="P13" i="4"/>
  <c r="U13" i="4" s="1"/>
  <c r="EC12" i="4"/>
  <c r="EB12" i="4"/>
  <c r="DO12" i="4"/>
  <c r="DN12" i="4"/>
  <c r="DA12" i="4"/>
  <c r="CZ12" i="4"/>
  <c r="CM12" i="4"/>
  <c r="CL12" i="4"/>
  <c r="BY12" i="4"/>
  <c r="CF12" i="4" s="1"/>
  <c r="BX12" i="4"/>
  <c r="BN12" i="4"/>
  <c r="BP12" i="4" s="1"/>
  <c r="BQ12" i="4" s="1"/>
  <c r="BD12" i="4"/>
  <c r="BF12" i="4" s="1"/>
  <c r="BG12" i="4" s="1"/>
  <c r="AT12" i="4"/>
  <c r="AV12" i="4" s="1"/>
  <c r="AW12" i="4" s="1"/>
  <c r="AJ12" i="4"/>
  <c r="Z12" i="4"/>
  <c r="AB12" i="4" s="1"/>
  <c r="T12" i="4"/>
  <c r="AD12" i="4" s="1"/>
  <c r="AN12" i="4" s="1"/>
  <c r="AX12" i="4" s="1"/>
  <c r="BH12" i="4" s="1"/>
  <c r="BR12" i="4" s="1"/>
  <c r="CD12" i="4" s="1"/>
  <c r="CR12" i="4" s="1"/>
  <c r="DF12" i="4" s="1"/>
  <c r="DT12" i="4" s="1"/>
  <c r="EH12" i="4" s="1"/>
  <c r="P12" i="4"/>
  <c r="EC11" i="4"/>
  <c r="EB11" i="4"/>
  <c r="DO11" i="4"/>
  <c r="DN11" i="4"/>
  <c r="DA11" i="4"/>
  <c r="CZ11" i="4"/>
  <c r="DB11" i="4" s="1"/>
  <c r="CM11" i="4"/>
  <c r="CL11" i="4"/>
  <c r="BY11" i="4"/>
  <c r="CF11" i="4" s="1"/>
  <c r="BX11" i="4"/>
  <c r="BN11" i="4"/>
  <c r="BP11" i="4" s="1"/>
  <c r="BQ11" i="4" s="1"/>
  <c r="BD11" i="4"/>
  <c r="BF11" i="4" s="1"/>
  <c r="BG11" i="4" s="1"/>
  <c r="AT11" i="4"/>
  <c r="AU11" i="4" s="1"/>
  <c r="AJ11" i="4"/>
  <c r="Z11" i="4"/>
  <c r="AA11" i="4" s="1"/>
  <c r="T11" i="4"/>
  <c r="AD11" i="4" s="1"/>
  <c r="AN11" i="4" s="1"/>
  <c r="AX11" i="4" s="1"/>
  <c r="BH11" i="4" s="1"/>
  <c r="BR11" i="4" s="1"/>
  <c r="CD11" i="4" s="1"/>
  <c r="CR11" i="4" s="1"/>
  <c r="DF11" i="4" s="1"/>
  <c r="DT11" i="4" s="1"/>
  <c r="EH11" i="4" s="1"/>
  <c r="P11" i="4"/>
  <c r="Q11" i="4" s="1"/>
  <c r="EC10" i="4"/>
  <c r="EB10" i="4"/>
  <c r="DO10" i="4"/>
  <c r="DN10" i="4"/>
  <c r="DP10" i="4" s="1"/>
  <c r="DA10" i="4"/>
  <c r="CZ10" i="4"/>
  <c r="CM10" i="4"/>
  <c r="CL10" i="4"/>
  <c r="BY10" i="4"/>
  <c r="CF10" i="4" s="1"/>
  <c r="BX10" i="4"/>
  <c r="BN10" i="4"/>
  <c r="BP10" i="4" s="1"/>
  <c r="BQ10" i="4" s="1"/>
  <c r="BD10" i="4"/>
  <c r="BF10" i="4" s="1"/>
  <c r="BG10" i="4" s="1"/>
  <c r="AT10" i="4"/>
  <c r="AU10" i="4" s="1"/>
  <c r="AJ10" i="4"/>
  <c r="AK10" i="4" s="1"/>
  <c r="Z10" i="4"/>
  <c r="AB10" i="4" s="1"/>
  <c r="AC10" i="4" s="1"/>
  <c r="T10" i="4"/>
  <c r="P10" i="4"/>
  <c r="R10" i="4" s="1"/>
  <c r="S10" i="4" s="1"/>
  <c r="EC9" i="4"/>
  <c r="EB9" i="4"/>
  <c r="DO9" i="4"/>
  <c r="DN9" i="4"/>
  <c r="DA9" i="4"/>
  <c r="CZ9" i="4"/>
  <c r="CM9" i="4"/>
  <c r="CL9" i="4"/>
  <c r="BY9" i="4"/>
  <c r="CF9" i="4" s="1"/>
  <c r="CT9" i="4" s="1"/>
  <c r="BX9" i="4"/>
  <c r="BN9" i="4"/>
  <c r="BP9" i="4" s="1"/>
  <c r="BQ9" i="4" s="1"/>
  <c r="BD9" i="4"/>
  <c r="BF9" i="4" s="1"/>
  <c r="BG9" i="4" s="1"/>
  <c r="AT9" i="4"/>
  <c r="AV9" i="4" s="1"/>
  <c r="AW9" i="4" s="1"/>
  <c r="AJ9" i="4"/>
  <c r="AK9" i="4" s="1"/>
  <c r="Z9" i="4"/>
  <c r="AB9" i="4" s="1"/>
  <c r="AC9" i="4" s="1"/>
  <c r="T9" i="4"/>
  <c r="AD9" i="4" s="1"/>
  <c r="AN9" i="4" s="1"/>
  <c r="AX9" i="4" s="1"/>
  <c r="BH9" i="4" s="1"/>
  <c r="BR9" i="4" s="1"/>
  <c r="CD9" i="4" s="1"/>
  <c r="CR9" i="4" s="1"/>
  <c r="DF9" i="4" s="1"/>
  <c r="DT9" i="4" s="1"/>
  <c r="EH9" i="4" s="1"/>
  <c r="P9" i="4"/>
  <c r="EC8" i="4"/>
  <c r="EB8" i="4"/>
  <c r="DO8" i="4"/>
  <c r="DN8" i="4"/>
  <c r="DA8" i="4"/>
  <c r="CZ8" i="4"/>
  <c r="CM8" i="4"/>
  <c r="CL8" i="4"/>
  <c r="BY8" i="4"/>
  <c r="BX8" i="4"/>
  <c r="BN8" i="4"/>
  <c r="BP8" i="4" s="1"/>
  <c r="BQ8" i="4" s="1"/>
  <c r="BD8" i="4"/>
  <c r="BF8" i="4" s="1"/>
  <c r="BG8" i="4" s="1"/>
  <c r="AT8" i="4"/>
  <c r="AU8" i="4" s="1"/>
  <c r="AJ8" i="4"/>
  <c r="AK8" i="4" s="1"/>
  <c r="Z8" i="4"/>
  <c r="AA8" i="4" s="1"/>
  <c r="T8" i="4"/>
  <c r="AD8" i="4" s="1"/>
  <c r="AN8" i="4" s="1"/>
  <c r="AX8" i="4" s="1"/>
  <c r="BH8" i="4" s="1"/>
  <c r="BR8" i="4" s="1"/>
  <c r="CD8" i="4" s="1"/>
  <c r="CR8" i="4" s="1"/>
  <c r="DF8" i="4" s="1"/>
  <c r="DT8" i="4" s="1"/>
  <c r="EH8" i="4" s="1"/>
  <c r="P8" i="4"/>
  <c r="U8" i="4" s="1"/>
  <c r="EC7" i="4"/>
  <c r="EB7" i="4"/>
  <c r="DO7" i="4"/>
  <c r="DN7" i="4"/>
  <c r="DA7" i="4"/>
  <c r="CZ7" i="4"/>
  <c r="CM7" i="4"/>
  <c r="CL7" i="4"/>
  <c r="BY7" i="4"/>
  <c r="CF7" i="4" s="1"/>
  <c r="BX7" i="4"/>
  <c r="BN7" i="4"/>
  <c r="BP7" i="4" s="1"/>
  <c r="BD7" i="4"/>
  <c r="BE7" i="4" s="1"/>
  <c r="AT7" i="4"/>
  <c r="AV7" i="4" s="1"/>
  <c r="AJ7" i="4"/>
  <c r="Z7" i="4"/>
  <c r="AA7" i="4" s="1"/>
  <c r="T7" i="4"/>
  <c r="AD7" i="4" s="1"/>
  <c r="P7" i="4"/>
  <c r="R7" i="4" s="1"/>
  <c r="ER6" i="4"/>
  <c r="EA6" i="4"/>
  <c r="DM6" i="4"/>
  <c r="CY6" i="4"/>
  <c r="CK6" i="4"/>
  <c r="BW6" i="4"/>
  <c r="BM6" i="4"/>
  <c r="BC6" i="4"/>
  <c r="AS6" i="4"/>
  <c r="AI6" i="4"/>
  <c r="Y6" i="4"/>
  <c r="O6" i="4"/>
  <c r="N6" i="4"/>
  <c r="M6" i="4"/>
  <c r="L6" i="4"/>
  <c r="EF28" i="3"/>
  <c r="EF29" i="3"/>
  <c r="EF30" i="3"/>
  <c r="EF31" i="3"/>
  <c r="EF32" i="3"/>
  <c r="EF33" i="3"/>
  <c r="EF34" i="3"/>
  <c r="EF35" i="3"/>
  <c r="EF36" i="3"/>
  <c r="EF37" i="3"/>
  <c r="EF38" i="3"/>
  <c r="EF39" i="3"/>
  <c r="EF40" i="3"/>
  <c r="EF41" i="3"/>
  <c r="EF42" i="3"/>
  <c r="EF43" i="3"/>
  <c r="EF44" i="3"/>
  <c r="EF45" i="3"/>
  <c r="EF46" i="3"/>
  <c r="EF47" i="3"/>
  <c r="EF48" i="3"/>
  <c r="EF49" i="3"/>
  <c r="EF50" i="3"/>
  <c r="EF51" i="3"/>
  <c r="EF52" i="3"/>
  <c r="EF53" i="3"/>
  <c r="EF54" i="3"/>
  <c r="EF55" i="3"/>
  <c r="EF56" i="3"/>
  <c r="EF57" i="3"/>
  <c r="EF58" i="3"/>
  <c r="EF59" i="3"/>
  <c r="EF60" i="3"/>
  <c r="EF61" i="3"/>
  <c r="EF62" i="3"/>
  <c r="EF63" i="3"/>
  <c r="EG63" i="3" s="1"/>
  <c r="EF64" i="3"/>
  <c r="EF65" i="3"/>
  <c r="EF66" i="3"/>
  <c r="EF67" i="3"/>
  <c r="EF68" i="3"/>
  <c r="EF69" i="3"/>
  <c r="EF70" i="3"/>
  <c r="EF71" i="3"/>
  <c r="EF72" i="3"/>
  <c r="EF73" i="3"/>
  <c r="EF74" i="3"/>
  <c r="EF75" i="3"/>
  <c r="EF76" i="3"/>
  <c r="EF77" i="3"/>
  <c r="EF78" i="3"/>
  <c r="EF79" i="3"/>
  <c r="EF80" i="3"/>
  <c r="EF81" i="3"/>
  <c r="EF82" i="3"/>
  <c r="EF83" i="3"/>
  <c r="EF84" i="3"/>
  <c r="EF85" i="3"/>
  <c r="EF86" i="3"/>
  <c r="EF87" i="3"/>
  <c r="EF88" i="3"/>
  <c r="EF89" i="3"/>
  <c r="EF90" i="3"/>
  <c r="EF91" i="3"/>
  <c r="EF92" i="3"/>
  <c r="EF93" i="3"/>
  <c r="EF94" i="3"/>
  <c r="EF95" i="3"/>
  <c r="EF96" i="3"/>
  <c r="EF97" i="3"/>
  <c r="EF98" i="3"/>
  <c r="EF99" i="3"/>
  <c r="EF100" i="3"/>
  <c r="EF101" i="3"/>
  <c r="EF102" i="3"/>
  <c r="EF103" i="3"/>
  <c r="EF104" i="3"/>
  <c r="EF105" i="3"/>
  <c r="EF106" i="3"/>
  <c r="EF107" i="3"/>
  <c r="EF108" i="3"/>
  <c r="EF109" i="3"/>
  <c r="EF110" i="3"/>
  <c r="EF111" i="3"/>
  <c r="EF112" i="3"/>
  <c r="EF113" i="3"/>
  <c r="EF114" i="3"/>
  <c r="EF115" i="3"/>
  <c r="EF116" i="3"/>
  <c r="EF117" i="3"/>
  <c r="EF118" i="3"/>
  <c r="EF119" i="3"/>
  <c r="EF120" i="3"/>
  <c r="EF121" i="3"/>
  <c r="EF122" i="3"/>
  <c r="EF123" i="3"/>
  <c r="EF124" i="3"/>
  <c r="EF125" i="3"/>
  <c r="EF126" i="3"/>
  <c r="EF127" i="3"/>
  <c r="EF128" i="3"/>
  <c r="EF129" i="3"/>
  <c r="EF130" i="3"/>
  <c r="EF131" i="3"/>
  <c r="EF132" i="3"/>
  <c r="EF133" i="3"/>
  <c r="EF134" i="3"/>
  <c r="EF135" i="3"/>
  <c r="EF136" i="3"/>
  <c r="EF137" i="3"/>
  <c r="EF138" i="3"/>
  <c r="EF139" i="3"/>
  <c r="EF140" i="3"/>
  <c r="EF141" i="3"/>
  <c r="EF142" i="3"/>
  <c r="EF143" i="3"/>
  <c r="EF144" i="3"/>
  <c r="EF145" i="3"/>
  <c r="EF146" i="3"/>
  <c r="EF147" i="3"/>
  <c r="EF148" i="3"/>
  <c r="EF149" i="3"/>
  <c r="EF150" i="3"/>
  <c r="EF151" i="3"/>
  <c r="EF152" i="3"/>
  <c r="EF153" i="3"/>
  <c r="EF154" i="3"/>
  <c r="EF155" i="3"/>
  <c r="EF156" i="3"/>
  <c r="EF157" i="3"/>
  <c r="EF158" i="3"/>
  <c r="EF159" i="3"/>
  <c r="EF160" i="3"/>
  <c r="EF161" i="3"/>
  <c r="EF162" i="3"/>
  <c r="EF163" i="3"/>
  <c r="EF164" i="3"/>
  <c r="EF165" i="3"/>
  <c r="EF166" i="3"/>
  <c r="EF167" i="3"/>
  <c r="EF168" i="3"/>
  <c r="EF169" i="3"/>
  <c r="EF170" i="3"/>
  <c r="EF171" i="3"/>
  <c r="EF172" i="3"/>
  <c r="EF173" i="3"/>
  <c r="EF174" i="3"/>
  <c r="EF175" i="3"/>
  <c r="EF176" i="3"/>
  <c r="EF177" i="3"/>
  <c r="EF178" i="3"/>
  <c r="EF179" i="3"/>
  <c r="EF180" i="3"/>
  <c r="EF181" i="3"/>
  <c r="EF182" i="3"/>
  <c r="EF183" i="3"/>
  <c r="EF184" i="3"/>
  <c r="EF185" i="3"/>
  <c r="EF186" i="3"/>
  <c r="EF187" i="3"/>
  <c r="EF188" i="3"/>
  <c r="EF189" i="3"/>
  <c r="EF190" i="3"/>
  <c r="EF191" i="3"/>
  <c r="EF192" i="3"/>
  <c r="EF193" i="3"/>
  <c r="EF194" i="3"/>
  <c r="EF195" i="3"/>
  <c r="EF196" i="3"/>
  <c r="EF197" i="3"/>
  <c r="EF198" i="3"/>
  <c r="EF199" i="3"/>
  <c r="EF200" i="3"/>
  <c r="EF201" i="3"/>
  <c r="EF202" i="3"/>
  <c r="EF203" i="3"/>
  <c r="EF204" i="3"/>
  <c r="EF205" i="3"/>
  <c r="EF206" i="3"/>
  <c r="EF207" i="3"/>
  <c r="EF208" i="3"/>
  <c r="EF209" i="3"/>
  <c r="EF210" i="3"/>
  <c r="EF211" i="3"/>
  <c r="EF212" i="3"/>
  <c r="EF213" i="3"/>
  <c r="EF214" i="3"/>
  <c r="EF215" i="3"/>
  <c r="EF216" i="3"/>
  <c r="EF217" i="3"/>
  <c r="EF218" i="3"/>
  <c r="EF219" i="3"/>
  <c r="EF220" i="3"/>
  <c r="EF221" i="3"/>
  <c r="EF222" i="3"/>
  <c r="EF223" i="3"/>
  <c r="EF224" i="3"/>
  <c r="EF225" i="3"/>
  <c r="EF226" i="3"/>
  <c r="EF227" i="3"/>
  <c r="EF228" i="3"/>
  <c r="EF229" i="3"/>
  <c r="EF230" i="3"/>
  <c r="EF231" i="3"/>
  <c r="EF232" i="3"/>
  <c r="EF233" i="3"/>
  <c r="EF234" i="3"/>
  <c r="EF235" i="3"/>
  <c r="EF236" i="3"/>
  <c r="EF237" i="3"/>
  <c r="EF238" i="3"/>
  <c r="EF239" i="3"/>
  <c r="EF240" i="3"/>
  <c r="EF241" i="3"/>
  <c r="EF242" i="3"/>
  <c r="EF243" i="3"/>
  <c r="EF244" i="3"/>
  <c r="EF245" i="3"/>
  <c r="EF246" i="3"/>
  <c r="EF247" i="3"/>
  <c r="EF248" i="3"/>
  <c r="EF249" i="3"/>
  <c r="EF250" i="3"/>
  <c r="EF251" i="3"/>
  <c r="EF252" i="3"/>
  <c r="EF253" i="3"/>
  <c r="EF254" i="3"/>
  <c r="EF255" i="3"/>
  <c r="EF256" i="3"/>
  <c r="EF257" i="3"/>
  <c r="EF258" i="3"/>
  <c r="EF259" i="3"/>
  <c r="EF260" i="3"/>
  <c r="EF261" i="3"/>
  <c r="EF262" i="3"/>
  <c r="EF263" i="3"/>
  <c r="EF264" i="3"/>
  <c r="DR28" i="3"/>
  <c r="EF7" i="3"/>
  <c r="EE7" i="3"/>
  <c r="EC7" i="3"/>
  <c r="EC18" i="3"/>
  <c r="EC17" i="3"/>
  <c r="EC16" i="3"/>
  <c r="EC15" i="3"/>
  <c r="EC14" i="3"/>
  <c r="EC13" i="3"/>
  <c r="EC12" i="3"/>
  <c r="EC11" i="3"/>
  <c r="EC10" i="3"/>
  <c r="EC9" i="3"/>
  <c r="EC8" i="3"/>
  <c r="EJ28" i="3"/>
  <c r="EB18" i="3"/>
  <c r="EB17" i="3"/>
  <c r="EB16" i="3"/>
  <c r="EB15" i="3"/>
  <c r="EB14" i="3"/>
  <c r="EB13" i="3"/>
  <c r="EB12" i="3"/>
  <c r="EB11" i="3"/>
  <c r="EB10" i="3"/>
  <c r="EB9" i="3"/>
  <c r="EB8" i="3"/>
  <c r="EB7" i="3"/>
  <c r="ED135" i="3"/>
  <c r="EE135" i="3"/>
  <c r="EG135" i="3"/>
  <c r="EO135" i="3"/>
  <c r="DP135" i="3"/>
  <c r="DQ135" i="3"/>
  <c r="DR135" i="3"/>
  <c r="DS135" i="3" s="1"/>
  <c r="DB135" i="3"/>
  <c r="DC135" i="3"/>
  <c r="DD135" i="3"/>
  <c r="DE135" i="3" s="1"/>
  <c r="CN135" i="3"/>
  <c r="CO135" i="3"/>
  <c r="CP135" i="3"/>
  <c r="CQ135" i="3" s="1"/>
  <c r="CF135" i="3"/>
  <c r="CT135" i="3" s="1"/>
  <c r="DH135" i="3" s="1"/>
  <c r="BZ135" i="3"/>
  <c r="CA135" i="3"/>
  <c r="CB135" i="3"/>
  <c r="CC135" i="3" s="1"/>
  <c r="BO135" i="3"/>
  <c r="BP135" i="3"/>
  <c r="BQ135" i="3" s="1"/>
  <c r="BE135" i="3"/>
  <c r="BF135" i="3"/>
  <c r="BG135" i="3" s="1"/>
  <c r="AU135" i="3"/>
  <c r="AV135" i="3"/>
  <c r="AW135" i="3" s="1"/>
  <c r="AK135" i="3"/>
  <c r="AL135" i="3"/>
  <c r="AM135" i="3" s="1"/>
  <c r="AA135" i="3"/>
  <c r="AB135" i="3"/>
  <c r="AC135" i="3" s="1"/>
  <c r="Q135" i="3"/>
  <c r="R135" i="3"/>
  <c r="S135" i="3" s="1"/>
  <c r="T135" i="3"/>
  <c r="AD135" i="3" s="1"/>
  <c r="AN135" i="3" s="1"/>
  <c r="AX135" i="3" s="1"/>
  <c r="BH135" i="3" s="1"/>
  <c r="BR135" i="3" s="1"/>
  <c r="CD135" i="3" s="1"/>
  <c r="CR135" i="3" s="1"/>
  <c r="DF135" i="3" s="1"/>
  <c r="DT135" i="3" s="1"/>
  <c r="EH135" i="3" s="1"/>
  <c r="U135" i="3"/>
  <c r="AE135" i="3" s="1"/>
  <c r="A135" i="3"/>
  <c r="EM25" i="3"/>
  <c r="EK25" i="3"/>
  <c r="EJ25" i="3"/>
  <c r="EI25" i="3"/>
  <c r="EH25" i="3"/>
  <c r="EF25" i="3"/>
  <c r="ED25" i="3"/>
  <c r="EC25" i="3"/>
  <c r="EB25" i="3"/>
  <c r="EC24" i="3"/>
  <c r="EC23" i="3"/>
  <c r="EC22" i="3"/>
  <c r="EC21" i="3"/>
  <c r="EN20" i="3"/>
  <c r="EM20" i="3"/>
  <c r="EL20" i="3"/>
  <c r="EK20" i="3"/>
  <c r="EJ20" i="3"/>
  <c r="EI20" i="3"/>
  <c r="EH20" i="3"/>
  <c r="EG20" i="3"/>
  <c r="EF20" i="3"/>
  <c r="EE20" i="3"/>
  <c r="ED20" i="3"/>
  <c r="EC20" i="3"/>
  <c r="EB20" i="3"/>
  <c r="EO209" i="4" l="1"/>
  <c r="V114" i="4"/>
  <c r="EO174" i="4"/>
  <c r="EO235" i="4"/>
  <c r="BZ13" i="4"/>
  <c r="CB13" i="4" s="1"/>
  <c r="CC13" i="4" s="1"/>
  <c r="EO62" i="4"/>
  <c r="CN8" i="4"/>
  <c r="CO8" i="4" s="1"/>
  <c r="BZ14" i="4"/>
  <c r="CA14" i="4" s="1"/>
  <c r="CO23" i="4"/>
  <c r="EO197" i="4"/>
  <c r="EO170" i="4"/>
  <c r="W142" i="4"/>
  <c r="X142" i="4" s="1"/>
  <c r="EO152" i="4"/>
  <c r="EO263" i="4"/>
  <c r="BO23" i="4"/>
  <c r="EO61" i="4"/>
  <c r="EO98" i="4"/>
  <c r="EO107" i="4"/>
  <c r="EO161" i="4"/>
  <c r="EO201" i="4"/>
  <c r="EO255" i="4"/>
  <c r="DP16" i="4"/>
  <c r="DR16" i="4" s="1"/>
  <c r="DS16" i="4" s="1"/>
  <c r="EO90" i="4"/>
  <c r="EO189" i="4"/>
  <c r="EO207" i="4"/>
  <c r="EO145" i="4"/>
  <c r="EO150" i="4"/>
  <c r="EO217" i="4"/>
  <c r="EO225" i="4"/>
  <c r="EO159" i="4"/>
  <c r="CT15" i="4"/>
  <c r="W132" i="4"/>
  <c r="X132" i="4" s="1"/>
  <c r="W136" i="4"/>
  <c r="X136" i="4" s="1"/>
  <c r="V244" i="4"/>
  <c r="EO121" i="4"/>
  <c r="EO247" i="4"/>
  <c r="V144" i="4"/>
  <c r="EO74" i="4"/>
  <c r="EO146" i="4"/>
  <c r="EO39" i="4"/>
  <c r="EO87" i="4"/>
  <c r="AE132" i="4"/>
  <c r="AO132" i="4" s="1"/>
  <c r="AY132" i="4" s="1"/>
  <c r="BI132" i="4" s="1"/>
  <c r="AE136" i="4"/>
  <c r="AF136" i="4" s="1"/>
  <c r="EO167" i="4"/>
  <c r="BJ25" i="4"/>
  <c r="V68" i="4"/>
  <c r="EO79" i="4"/>
  <c r="W103" i="4"/>
  <c r="X103" i="4" s="1"/>
  <c r="EO131" i="4"/>
  <c r="EO135" i="4"/>
  <c r="EO176" i="4"/>
  <c r="EO205" i="4"/>
  <c r="V212" i="4"/>
  <c r="EO219" i="4"/>
  <c r="W221" i="4"/>
  <c r="X221" i="4" s="1"/>
  <c r="EO223" i="4"/>
  <c r="EO257" i="4"/>
  <c r="EO71" i="4"/>
  <c r="EO236" i="4"/>
  <c r="EO123" i="4"/>
  <c r="EO140" i="4"/>
  <c r="EO177" i="4"/>
  <c r="EO181" i="4"/>
  <c r="EO253" i="4"/>
  <c r="DB24" i="4"/>
  <c r="EO63" i="4"/>
  <c r="EO119" i="4"/>
  <c r="W146" i="4"/>
  <c r="X146" i="4" s="1"/>
  <c r="EO148" i="4"/>
  <c r="EO186" i="4"/>
  <c r="EO228" i="4"/>
  <c r="EO241" i="4"/>
  <c r="EO245" i="4"/>
  <c r="EO32" i="4"/>
  <c r="EO50" i="4"/>
  <c r="EO249" i="4"/>
  <c r="ER24" i="4"/>
  <c r="EO258" i="4"/>
  <c r="V150" i="4"/>
  <c r="ED11" i="4"/>
  <c r="EF11" i="4" s="1"/>
  <c r="EG11" i="4" s="1"/>
  <c r="CA22" i="4"/>
  <c r="BV25" i="4"/>
  <c r="AP28" i="4"/>
  <c r="EO38" i="4"/>
  <c r="EO51" i="4"/>
  <c r="EO110" i="4"/>
  <c r="EE22" i="4"/>
  <c r="ED7" i="4"/>
  <c r="EE7" i="4" s="1"/>
  <c r="DP8" i="4"/>
  <c r="DQ8" i="4" s="1"/>
  <c r="EO185" i="4"/>
  <c r="EO195" i="4"/>
  <c r="U24" i="4"/>
  <c r="V124" i="4"/>
  <c r="V131" i="4"/>
  <c r="EO132" i="4"/>
  <c r="W140" i="4"/>
  <c r="X140" i="4" s="1"/>
  <c r="ED8" i="4"/>
  <c r="EE8" i="4" s="1"/>
  <c r="CN10" i="4"/>
  <c r="CO10" i="4" s="1"/>
  <c r="AA12" i="4"/>
  <c r="DP17" i="4"/>
  <c r="DR17" i="4" s="1"/>
  <c r="DS17" i="4" s="1"/>
  <c r="CN18" i="4"/>
  <c r="CP18" i="4" s="1"/>
  <c r="CQ18" i="4" s="1"/>
  <c r="BE25" i="4"/>
  <c r="EO126" i="4"/>
  <c r="EO149" i="4"/>
  <c r="EO192" i="4"/>
  <c r="EO222" i="4"/>
  <c r="EO229" i="4"/>
  <c r="V242" i="4"/>
  <c r="V88" i="4"/>
  <c r="EO179" i="4"/>
  <c r="EO203" i="4"/>
  <c r="EO206" i="4"/>
  <c r="EO210" i="4"/>
  <c r="W242" i="4"/>
  <c r="X242" i="4" s="1"/>
  <c r="ED17" i="4"/>
  <c r="EF17" i="4" s="1"/>
  <c r="EG17" i="4" s="1"/>
  <c r="EO35" i="4"/>
  <c r="EO52" i="4"/>
  <c r="EO64" i="4"/>
  <c r="EO92" i="4"/>
  <c r="EO103" i="4"/>
  <c r="V118" i="4"/>
  <c r="EO130" i="4"/>
  <c r="EO133" i="4"/>
  <c r="EO136" i="4"/>
  <c r="EO226" i="4"/>
  <c r="W239" i="4"/>
  <c r="X239" i="4" s="1"/>
  <c r="EO244" i="4"/>
  <c r="EO251" i="4"/>
  <c r="V47" i="4"/>
  <c r="EO49" i="4"/>
  <c r="EO77" i="4"/>
  <c r="EO200" i="4"/>
  <c r="EO238" i="4"/>
  <c r="EO260" i="4"/>
  <c r="BZ24" i="4"/>
  <c r="BZ12" i="4"/>
  <c r="CA12" i="4" s="1"/>
  <c r="CT16" i="4"/>
  <c r="DH16" i="4" s="1"/>
  <c r="DV16" i="4" s="1"/>
  <c r="EJ16" i="4" s="1"/>
  <c r="EO65" i="4"/>
  <c r="EO89" i="4"/>
  <c r="EO93" i="4"/>
  <c r="EO137" i="4"/>
  <c r="AE142" i="4"/>
  <c r="AO142" i="4" s="1"/>
  <c r="AY142" i="4" s="1"/>
  <c r="BI142" i="4" s="1"/>
  <c r="BS142" i="4" s="1"/>
  <c r="EO155" i="4"/>
  <c r="EO194" i="4"/>
  <c r="AP218" i="4"/>
  <c r="V229" i="4"/>
  <c r="DP11" i="4"/>
  <c r="DR11" i="4" s="1"/>
  <c r="DS11" i="4" s="1"/>
  <c r="V122" i="4"/>
  <c r="V146" i="4"/>
  <c r="EO180" i="4"/>
  <c r="EO190" i="4"/>
  <c r="EO212" i="4"/>
  <c r="EO216" i="4"/>
  <c r="AY138" i="4"/>
  <c r="BI138" i="4" s="1"/>
  <c r="AP138" i="4"/>
  <c r="EO259" i="4"/>
  <c r="EO175" i="4"/>
  <c r="EO112" i="4"/>
  <c r="EO129" i="4"/>
  <c r="EO134" i="4"/>
  <c r="W138" i="4"/>
  <c r="X138" i="4" s="1"/>
  <c r="EO139" i="4"/>
  <c r="EO144" i="4"/>
  <c r="EO156" i="4"/>
  <c r="EO182" i="4"/>
  <c r="EO188" i="4"/>
  <c r="EO191" i="4"/>
  <c r="EO250" i="4"/>
  <c r="CA25" i="4"/>
  <c r="DL25" i="4"/>
  <c r="V76" i="4"/>
  <c r="V83" i="4"/>
  <c r="EO115" i="4"/>
  <c r="EO162" i="4"/>
  <c r="EO173" i="4"/>
  <c r="W219" i="4"/>
  <c r="X219" i="4" s="1"/>
  <c r="AD47" i="4"/>
  <c r="AN47" i="4" s="1"/>
  <c r="AX47" i="4" s="1"/>
  <c r="BH47" i="4" s="1"/>
  <c r="BR47" i="4" s="1"/>
  <c r="CD47" i="4" s="1"/>
  <c r="CR47" i="4" s="1"/>
  <c r="DF47" i="4" s="1"/>
  <c r="DT47" i="4" s="1"/>
  <c r="EH47" i="4" s="1"/>
  <c r="EO84" i="4"/>
  <c r="EO96" i="4"/>
  <c r="AF101" i="4"/>
  <c r="EO105" i="4"/>
  <c r="DK110" i="4"/>
  <c r="DL110" i="4" s="1"/>
  <c r="EO147" i="4"/>
  <c r="EO168" i="4"/>
  <c r="EO198" i="4"/>
  <c r="EO213" i="4"/>
  <c r="EO220" i="4"/>
  <c r="EO254" i="4"/>
  <c r="EO264" i="4"/>
  <c r="W172" i="4"/>
  <c r="X172" i="4" s="1"/>
  <c r="CN16" i="4"/>
  <c r="CP16" i="4" s="1"/>
  <c r="CQ16" i="4" s="1"/>
  <c r="BE21" i="4"/>
  <c r="T24" i="4"/>
  <c r="EO36" i="4"/>
  <c r="AE221" i="4"/>
  <c r="AG221" i="4" s="1"/>
  <c r="AH221" i="4" s="1"/>
  <c r="EO232" i="4"/>
  <c r="V154" i="4"/>
  <c r="W240" i="4"/>
  <c r="X240" i="4" s="1"/>
  <c r="T23" i="4"/>
  <c r="Q7" i="4"/>
  <c r="BO21" i="4"/>
  <c r="AK23" i="4"/>
  <c r="BP24" i="4"/>
  <c r="DD24" i="4"/>
  <c r="EO78" i="4"/>
  <c r="EO118" i="4"/>
  <c r="W134" i="4"/>
  <c r="X134" i="4" s="1"/>
  <c r="W144" i="4"/>
  <c r="X144" i="4" s="1"/>
  <c r="EO157" i="4"/>
  <c r="EO166" i="4"/>
  <c r="EO183" i="4"/>
  <c r="W228" i="4"/>
  <c r="X228" i="4" s="1"/>
  <c r="EO242" i="4"/>
  <c r="CO22" i="4"/>
  <c r="DC21" i="4"/>
  <c r="EF24" i="4"/>
  <c r="V142" i="4"/>
  <c r="EO160" i="4"/>
  <c r="V241" i="4"/>
  <c r="DH9" i="4"/>
  <c r="DV9" i="4" s="1"/>
  <c r="EJ9" i="4" s="1"/>
  <c r="U7" i="4"/>
  <c r="AE7" i="4" s="1"/>
  <c r="AF7" i="4" s="1"/>
  <c r="CN9" i="4"/>
  <c r="CO9" i="4" s="1"/>
  <c r="AU23" i="4"/>
  <c r="DQ24" i="4"/>
  <c r="CH25" i="4"/>
  <c r="EO40" i="4"/>
  <c r="EO60" i="4"/>
  <c r="EO82" i="4"/>
  <c r="EO94" i="4"/>
  <c r="W96" i="4"/>
  <c r="X96" i="4" s="1"/>
  <c r="EO100" i="4"/>
  <c r="EO116" i="4"/>
  <c r="AG188" i="4"/>
  <c r="AH188" i="4" s="1"/>
  <c r="W201" i="4"/>
  <c r="X201" i="4" s="1"/>
  <c r="EO202" i="4"/>
  <c r="EO214" i="4"/>
  <c r="W133" i="4"/>
  <c r="X133" i="4" s="1"/>
  <c r="CT17" i="4"/>
  <c r="DH17" i="4" s="1"/>
  <c r="DV17" i="4" s="1"/>
  <c r="EJ17" i="4" s="1"/>
  <c r="AB24" i="4"/>
  <c r="DZ25" i="4"/>
  <c r="EO37" i="4"/>
  <c r="EO97" i="4"/>
  <c r="EO106" i="4"/>
  <c r="EO113" i="4"/>
  <c r="EO125" i="4"/>
  <c r="EO143" i="4"/>
  <c r="EO154" i="4"/>
  <c r="EO178" i="4"/>
  <c r="EO184" i="4"/>
  <c r="EO187" i="4"/>
  <c r="EO193" i="4"/>
  <c r="EO199" i="4"/>
  <c r="EO211" i="4"/>
  <c r="EO224" i="4"/>
  <c r="EO227" i="4"/>
  <c r="EO248" i="4"/>
  <c r="EO252" i="4"/>
  <c r="Q13" i="4"/>
  <c r="CT10" i="4"/>
  <c r="DH10" i="4" s="1"/>
  <c r="DV10" i="4" s="1"/>
  <c r="EJ10" i="4" s="1"/>
  <c r="CN17" i="4"/>
  <c r="CO17" i="4" s="1"/>
  <c r="DP24" i="4"/>
  <c r="AE134" i="4"/>
  <c r="AG134" i="4" s="1"/>
  <c r="AH134" i="4" s="1"/>
  <c r="EO141" i="4"/>
  <c r="EO151" i="4"/>
  <c r="EO196" i="4"/>
  <c r="EO208" i="4"/>
  <c r="V217" i="4"/>
  <c r="W220" i="4"/>
  <c r="X220" i="4" s="1"/>
  <c r="EO221" i="4"/>
  <c r="EO230" i="4"/>
  <c r="AF239" i="4"/>
  <c r="EO240" i="4"/>
  <c r="CB24" i="4"/>
  <c r="DR24" i="4"/>
  <c r="EO34" i="4"/>
  <c r="AQ72" i="4"/>
  <c r="AR72" i="4" s="1"/>
  <c r="BZ23" i="4"/>
  <c r="U23" i="4"/>
  <c r="EO111" i="4"/>
  <c r="EO117" i="4"/>
  <c r="EO128" i="4"/>
  <c r="V135" i="4"/>
  <c r="EO138" i="4"/>
  <c r="DB21" i="4"/>
  <c r="EO243" i="4"/>
  <c r="Q17" i="4"/>
  <c r="R17" i="4"/>
  <c r="S17" i="4" s="1"/>
  <c r="AV24" i="4"/>
  <c r="CP24" i="4"/>
  <c r="ED24" i="4"/>
  <c r="EE25" i="4"/>
  <c r="AF28" i="4"/>
  <c r="BZ11" i="4"/>
  <c r="CA11" i="4" s="1"/>
  <c r="DB17" i="4"/>
  <c r="BZ18" i="4"/>
  <c r="CB18" i="4" s="1"/>
  <c r="CC18" i="4" s="1"/>
  <c r="AA21" i="4"/>
  <c r="AL24" i="4"/>
  <c r="CO24" i="4"/>
  <c r="EO41" i="4"/>
  <c r="V53" i="4"/>
  <c r="V72" i="4"/>
  <c r="EO76" i="4"/>
  <c r="V78" i="4"/>
  <c r="EO95" i="4"/>
  <c r="EO101" i="4"/>
  <c r="EO122" i="4"/>
  <c r="EO158" i="4"/>
  <c r="EO164" i="4"/>
  <c r="EO172" i="4"/>
  <c r="EO234" i="4"/>
  <c r="EO256" i="4"/>
  <c r="EJ24" i="4"/>
  <c r="AO99" i="4"/>
  <c r="AY99" i="4" s="1"/>
  <c r="BI99" i="4" s="1"/>
  <c r="AG99" i="4"/>
  <c r="AH99" i="4" s="1"/>
  <c r="AF99" i="4"/>
  <c r="AO31" i="4"/>
  <c r="AY31" i="4" s="1"/>
  <c r="BI31" i="4" s="1"/>
  <c r="AG31" i="4"/>
  <c r="AH31" i="4" s="1"/>
  <c r="DC25" i="4"/>
  <c r="BE10" i="4"/>
  <c r="R11" i="4"/>
  <c r="S11" i="4" s="1"/>
  <c r="AB13" i="4"/>
  <c r="AC13" i="4" s="1"/>
  <c r="CM6" i="4"/>
  <c r="Q24" i="4"/>
  <c r="CT7" i="4"/>
  <c r="DH7" i="4" s="1"/>
  <c r="DV7" i="4" s="1"/>
  <c r="EJ7" i="4" s="1"/>
  <c r="AL8" i="4"/>
  <c r="AM8" i="4" s="1"/>
  <c r="U11" i="4"/>
  <c r="V11" i="4" s="1"/>
  <c r="BZ15" i="4"/>
  <c r="CA15" i="4" s="1"/>
  <c r="BY26" i="4"/>
  <c r="BE22" i="4"/>
  <c r="R24" i="4"/>
  <c r="BF24" i="4"/>
  <c r="CT24" i="4"/>
  <c r="X25" i="4"/>
  <c r="EO28" i="4"/>
  <c r="EO58" i="4"/>
  <c r="W66" i="4"/>
  <c r="X66" i="4" s="1"/>
  <c r="EO69" i="4"/>
  <c r="EO73" i="4"/>
  <c r="W102" i="4"/>
  <c r="X102" i="4" s="1"/>
  <c r="EO127" i="4"/>
  <c r="EO233" i="4"/>
  <c r="AE206" i="4"/>
  <c r="AG206" i="4" s="1"/>
  <c r="AH206" i="4" s="1"/>
  <c r="W206" i="4"/>
  <c r="X206" i="4" s="1"/>
  <c r="V206" i="4"/>
  <c r="DC22" i="4"/>
  <c r="W29" i="4"/>
  <c r="X29" i="4" s="1"/>
  <c r="V163" i="4"/>
  <c r="AD163" i="4"/>
  <c r="AN163" i="4" s="1"/>
  <c r="AX163" i="4" s="1"/>
  <c r="AZ163" i="4" s="1"/>
  <c r="V25" i="4"/>
  <c r="AE143" i="4"/>
  <c r="AO143" i="4" s="1"/>
  <c r="AY143" i="4" s="1"/>
  <c r="W143" i="4"/>
  <c r="X143" i="4" s="1"/>
  <c r="V143" i="4"/>
  <c r="EF21" i="4"/>
  <c r="AA25" i="4"/>
  <c r="BT25" i="4"/>
  <c r="CO25" i="4"/>
  <c r="AE29" i="4"/>
  <c r="AF29" i="4" s="1"/>
  <c r="EO30" i="4"/>
  <c r="EO45" i="4"/>
  <c r="EO54" i="4"/>
  <c r="EO56" i="4"/>
  <c r="V66" i="4"/>
  <c r="EO80" i="4"/>
  <c r="EO124" i="4"/>
  <c r="EO163" i="4"/>
  <c r="BE18" i="4"/>
  <c r="BO15" i="4"/>
  <c r="EE21" i="4"/>
  <c r="BE24" i="4"/>
  <c r="W86" i="4"/>
  <c r="X86" i="4" s="1"/>
  <c r="V102" i="4"/>
  <c r="BE13" i="4"/>
  <c r="EO43" i="4"/>
  <c r="EO67" i="4"/>
  <c r="EO75" i="4"/>
  <c r="EO85" i="4"/>
  <c r="EO108" i="4"/>
  <c r="EO114" i="4"/>
  <c r="AG133" i="4"/>
  <c r="AH133" i="4" s="1"/>
  <c r="EO153" i="4"/>
  <c r="EO165" i="4"/>
  <c r="EO231" i="4"/>
  <c r="V74" i="4"/>
  <c r="AA9" i="4"/>
  <c r="ED9" i="4"/>
  <c r="EF9" i="4" s="1"/>
  <c r="EG9" i="4" s="1"/>
  <c r="CM26" i="4"/>
  <c r="AD53" i="4"/>
  <c r="AN53" i="4" s="1"/>
  <c r="AX53" i="4" s="1"/>
  <c r="BH53" i="4" s="1"/>
  <c r="BR53" i="4" s="1"/>
  <c r="CD53" i="4" s="1"/>
  <c r="CR53" i="4" s="1"/>
  <c r="DF53" i="4" s="1"/>
  <c r="DT53" i="4" s="1"/>
  <c r="EH53" i="4" s="1"/>
  <c r="AE68" i="4"/>
  <c r="AO68" i="4" s="1"/>
  <c r="AP68" i="4" s="1"/>
  <c r="ER23" i="4"/>
  <c r="V89" i="4"/>
  <c r="V116" i="4"/>
  <c r="AE116" i="4"/>
  <c r="AO116" i="4" s="1"/>
  <c r="AQ116" i="4" s="1"/>
  <c r="AR116" i="4" s="1"/>
  <c r="V235" i="4"/>
  <c r="AE235" i="4"/>
  <c r="AF235" i="4" s="1"/>
  <c r="W235" i="4"/>
  <c r="X235" i="4" s="1"/>
  <c r="DA6" i="4"/>
  <c r="DP12" i="4"/>
  <c r="DR12" i="4" s="1"/>
  <c r="DS12" i="4" s="1"/>
  <c r="BZ16" i="4"/>
  <c r="CB16" i="4" s="1"/>
  <c r="CC16" i="4" s="1"/>
  <c r="AK21" i="4"/>
  <c r="AA24" i="4"/>
  <c r="EO47" i="4"/>
  <c r="EO83" i="4"/>
  <c r="EO171" i="4"/>
  <c r="W213" i="4"/>
  <c r="X213" i="4" s="1"/>
  <c r="EO239" i="4"/>
  <c r="EO218" i="4"/>
  <c r="EO91" i="4"/>
  <c r="BF7" i="4"/>
  <c r="BG7" i="4" s="1"/>
  <c r="R16" i="4"/>
  <c r="S16" i="4" s="1"/>
  <c r="AP25" i="4"/>
  <c r="DV24" i="4"/>
  <c r="AU22" i="4"/>
  <c r="W33" i="4"/>
  <c r="X33" i="4" s="1"/>
  <c r="V263" i="4"/>
  <c r="AD263" i="4"/>
  <c r="AN263" i="4" s="1"/>
  <c r="AX263" i="4" s="1"/>
  <c r="BH263" i="4" s="1"/>
  <c r="BR263" i="4" s="1"/>
  <c r="CD263" i="4" s="1"/>
  <c r="CR263" i="4" s="1"/>
  <c r="DF263" i="4" s="1"/>
  <c r="DT263" i="4" s="1"/>
  <c r="EH263" i="4" s="1"/>
  <c r="AL21" i="4"/>
  <c r="CB23" i="4"/>
  <c r="V204" i="4"/>
  <c r="DH24" i="4"/>
  <c r="W32" i="4"/>
  <c r="X32" i="4" s="1"/>
  <c r="V43" i="4"/>
  <c r="W47" i="4"/>
  <c r="X47" i="4" s="1"/>
  <c r="EO57" i="4"/>
  <c r="EO59" i="4"/>
  <c r="EO70" i="4"/>
  <c r="V80" i="4"/>
  <c r="EO81" i="4"/>
  <c r="EO86" i="4"/>
  <c r="EO109" i="4"/>
  <c r="W159" i="4"/>
  <c r="X159" i="4" s="1"/>
  <c r="AE159" i="4"/>
  <c r="AO159" i="4" s="1"/>
  <c r="AY159" i="4" s="1"/>
  <c r="EO215" i="4"/>
  <c r="EO237" i="4"/>
  <c r="EO261" i="4"/>
  <c r="DB23" i="4"/>
  <c r="W99" i="4"/>
  <c r="X99" i="4" s="1"/>
  <c r="V99" i="4"/>
  <c r="EO120" i="4"/>
  <c r="W31" i="4"/>
  <c r="X31" i="4" s="1"/>
  <c r="W74" i="4"/>
  <c r="X74" i="4" s="1"/>
  <c r="AG102" i="4"/>
  <c r="AH102" i="4" s="1"/>
  <c r="U10" i="4"/>
  <c r="V10" i="4" s="1"/>
  <c r="CT11" i="4"/>
  <c r="DH11" i="4" s="1"/>
  <c r="DV11" i="4" s="1"/>
  <c r="EJ11" i="4" s="1"/>
  <c r="DP18" i="4"/>
  <c r="DR18" i="4" s="1"/>
  <c r="DS18" i="4" s="1"/>
  <c r="AK25" i="4"/>
  <c r="V34" i="4"/>
  <c r="W98" i="4"/>
  <c r="X98" i="4" s="1"/>
  <c r="V98" i="4"/>
  <c r="EO204" i="4"/>
  <c r="BO12" i="4"/>
  <c r="AE13" i="4"/>
  <c r="AF13" i="4" s="1"/>
  <c r="CN13" i="4"/>
  <c r="CO13" i="4" s="1"/>
  <c r="ED15" i="4"/>
  <c r="EF15" i="4" s="1"/>
  <c r="EG15" i="4" s="1"/>
  <c r="EO42" i="4"/>
  <c r="EO44" i="4"/>
  <c r="EO48" i="4"/>
  <c r="EO55" i="4"/>
  <c r="EO88" i="4"/>
  <c r="EO99" i="4"/>
  <c r="EO169" i="4"/>
  <c r="AR25" i="4"/>
  <c r="ED18" i="4"/>
  <c r="EF18" i="4" s="1"/>
  <c r="EG18" i="4" s="1"/>
  <c r="CF24" i="4"/>
  <c r="EO29" i="4"/>
  <c r="EO31" i="4"/>
  <c r="EO33" i="4"/>
  <c r="EO46" i="4"/>
  <c r="EO53" i="4"/>
  <c r="EO66" i="4"/>
  <c r="EO68" i="4"/>
  <c r="W72" i="4"/>
  <c r="X72" i="4" s="1"/>
  <c r="EO72" i="4"/>
  <c r="W88" i="4"/>
  <c r="X88" i="4" s="1"/>
  <c r="EO102" i="4"/>
  <c r="EO104" i="4"/>
  <c r="W106" i="4"/>
  <c r="X106" i="4" s="1"/>
  <c r="AE124" i="4"/>
  <c r="AO124" i="4" s="1"/>
  <c r="AQ124" i="4" s="1"/>
  <c r="AR124" i="4" s="1"/>
  <c r="AD182" i="4"/>
  <c r="AN182" i="4" s="1"/>
  <c r="AQ182" i="4" s="1"/>
  <c r="AR182" i="4" s="1"/>
  <c r="V182" i="4"/>
  <c r="V239" i="4"/>
  <c r="V112" i="4"/>
  <c r="AE144" i="4"/>
  <c r="AF144" i="4" s="1"/>
  <c r="AE146" i="4"/>
  <c r="AO146" i="4" s="1"/>
  <c r="AY146" i="4" s="1"/>
  <c r="BI146" i="4" s="1"/>
  <c r="BS146" i="4" s="1"/>
  <c r="W153" i="4"/>
  <c r="X153" i="4" s="1"/>
  <c r="W195" i="4"/>
  <c r="X195" i="4" s="1"/>
  <c r="W222" i="4"/>
  <c r="X222" i="4" s="1"/>
  <c r="W233" i="4"/>
  <c r="X233" i="4" s="1"/>
  <c r="V237" i="4"/>
  <c r="V134" i="4"/>
  <c r="V224" i="4"/>
  <c r="V96" i="4"/>
  <c r="W231" i="4"/>
  <c r="X231" i="4" s="1"/>
  <c r="W245" i="4"/>
  <c r="X245" i="4" s="1"/>
  <c r="W131" i="4"/>
  <c r="X131" i="4" s="1"/>
  <c r="W229" i="4"/>
  <c r="X229" i="4" s="1"/>
  <c r="W264" i="4"/>
  <c r="X264" i="4" s="1"/>
  <c r="AG92" i="4"/>
  <c r="AH92" i="4" s="1"/>
  <c r="V103" i="4"/>
  <c r="AG128" i="4"/>
  <c r="AH128" i="4" s="1"/>
  <c r="AE140" i="4"/>
  <c r="AO140" i="4" s="1"/>
  <c r="AY140" i="4" s="1"/>
  <c r="BI140" i="4" s="1"/>
  <c r="W214" i="4"/>
  <c r="X214" i="4" s="1"/>
  <c r="AP223" i="4"/>
  <c r="V234" i="4"/>
  <c r="W244" i="4"/>
  <c r="X244" i="4" s="1"/>
  <c r="W260" i="4"/>
  <c r="X260" i="4" s="1"/>
  <c r="DI110" i="4"/>
  <c r="W118" i="4"/>
  <c r="X118" i="4" s="1"/>
  <c r="V128" i="4"/>
  <c r="V166" i="4"/>
  <c r="W181" i="4"/>
  <c r="X181" i="4" s="1"/>
  <c r="AF203" i="4"/>
  <c r="AE212" i="4"/>
  <c r="AO212" i="4" s="1"/>
  <c r="AY212" i="4" s="1"/>
  <c r="V219" i="4"/>
  <c r="V221" i="4"/>
  <c r="W223" i="4"/>
  <c r="X223" i="4" s="1"/>
  <c r="W225" i="4"/>
  <c r="X225" i="4" s="1"/>
  <c r="W234" i="4"/>
  <c r="X234" i="4" s="1"/>
  <c r="BZ21" i="4"/>
  <c r="U21" i="4"/>
  <c r="AQ240" i="4"/>
  <c r="AR240" i="4" s="1"/>
  <c r="CN24" i="4"/>
  <c r="ER21" i="4"/>
  <c r="AE244" i="4"/>
  <c r="AO244" i="4" s="1"/>
  <c r="AP244" i="4" s="1"/>
  <c r="W130" i="4"/>
  <c r="X130" i="4" s="1"/>
  <c r="W157" i="4"/>
  <c r="X157" i="4" s="1"/>
  <c r="CN21" i="4"/>
  <c r="V187" i="4"/>
  <c r="AE214" i="4"/>
  <c r="AO214" i="4" s="1"/>
  <c r="AY214" i="4" s="1"/>
  <c r="EO262" i="4"/>
  <c r="CZ6" i="4"/>
  <c r="DC6" i="4" s="1"/>
  <c r="BE15" i="4"/>
  <c r="BF15" i="4"/>
  <c r="BG15" i="4" s="1"/>
  <c r="BF23" i="4"/>
  <c r="W46" i="4"/>
  <c r="X46" i="4" s="1"/>
  <c r="AE46" i="4"/>
  <c r="AG46" i="4" s="1"/>
  <c r="AH46" i="4" s="1"/>
  <c r="CN23" i="4"/>
  <c r="S73" i="4"/>
  <c r="R23" i="4"/>
  <c r="DH87" i="4"/>
  <c r="CT23" i="4"/>
  <c r="DS190" i="4"/>
  <c r="DR21" i="4"/>
  <c r="BX26" i="4"/>
  <c r="CA21" i="4"/>
  <c r="BG178" i="4"/>
  <c r="BF21" i="4"/>
  <c r="AD10" i="4"/>
  <c r="AN10" i="4" s="1"/>
  <c r="AX10" i="4" s="1"/>
  <c r="BH10" i="4" s="1"/>
  <c r="BR10" i="4" s="1"/>
  <c r="CD10" i="4" s="1"/>
  <c r="CR10" i="4" s="1"/>
  <c r="DF10" i="4" s="1"/>
  <c r="DT10" i="4" s="1"/>
  <c r="EH10" i="4" s="1"/>
  <c r="W94" i="4"/>
  <c r="X94" i="4" s="1"/>
  <c r="V94" i="4"/>
  <c r="AE94" i="4"/>
  <c r="AF94" i="4" s="1"/>
  <c r="AC177" i="4"/>
  <c r="AB21" i="4"/>
  <c r="U12" i="4"/>
  <c r="AE12" i="4" s="1"/>
  <c r="R12" i="4"/>
  <c r="S12" i="4" s="1"/>
  <c r="AW72" i="4"/>
  <c r="AV23" i="4"/>
  <c r="DE90" i="4"/>
  <c r="DD23" i="4"/>
  <c r="V139" i="4"/>
  <c r="W70" i="4"/>
  <c r="X70" i="4" s="1"/>
  <c r="AE70" i="4"/>
  <c r="AO70" i="4" s="1"/>
  <c r="AP70" i="4" s="1"/>
  <c r="BX6" i="4"/>
  <c r="CA6" i="4" s="1"/>
  <c r="AV22" i="4"/>
  <c r="AA23" i="4"/>
  <c r="CF23" i="4"/>
  <c r="CV25" i="4"/>
  <c r="V37" i="4"/>
  <c r="W45" i="4"/>
  <c r="X45" i="4" s="1"/>
  <c r="V45" i="4"/>
  <c r="V70" i="4"/>
  <c r="EJ73" i="4"/>
  <c r="AE90" i="4"/>
  <c r="AF90" i="4" s="1"/>
  <c r="W90" i="4"/>
  <c r="X90" i="4" s="1"/>
  <c r="AM87" i="4"/>
  <c r="AL23" i="4"/>
  <c r="CC181" i="4"/>
  <c r="CB21" i="4"/>
  <c r="ED13" i="4"/>
  <c r="EF13" i="4" s="1"/>
  <c r="EG13" i="4" s="1"/>
  <c r="V86" i="4"/>
  <c r="AE86" i="4"/>
  <c r="AO86" i="4" s="1"/>
  <c r="AY86" i="4" s="1"/>
  <c r="BI86" i="4" s="1"/>
  <c r="BS86" i="4" s="1"/>
  <c r="DQ25" i="4"/>
  <c r="AX84" i="4"/>
  <c r="V90" i="4"/>
  <c r="DP15" i="4"/>
  <c r="DR15" i="4" s="1"/>
  <c r="DS15" i="4" s="1"/>
  <c r="R13" i="4"/>
  <c r="S13" i="4" s="1"/>
  <c r="AF34" i="4"/>
  <c r="AO34" i="4"/>
  <c r="AY34" i="4" s="1"/>
  <c r="BI34" i="4" s="1"/>
  <c r="BS34" i="4" s="1"/>
  <c r="U22" i="4"/>
  <c r="AO92" i="4"/>
  <c r="AY92" i="4" s="1"/>
  <c r="AZ92" i="4" s="1"/>
  <c r="CD73" i="4"/>
  <c r="CQ72" i="4"/>
  <c r="CP23" i="4"/>
  <c r="W104" i="4"/>
  <c r="X104" i="4" s="1"/>
  <c r="Q12" i="4"/>
  <c r="EF94" i="4"/>
  <c r="EG94" i="4" s="1"/>
  <c r="ED23" i="4"/>
  <c r="DE180" i="4"/>
  <c r="DD21" i="4"/>
  <c r="U14" i="4"/>
  <c r="W14" i="4" s="1"/>
  <c r="X14" i="4" s="1"/>
  <c r="R14" i="4"/>
  <c r="S14" i="4" s="1"/>
  <c r="CL6" i="4"/>
  <c r="CO6" i="4" s="1"/>
  <c r="R9" i="4"/>
  <c r="S9" i="4" s="1"/>
  <c r="Q9" i="4"/>
  <c r="U9" i="4"/>
  <c r="W9" i="4" s="1"/>
  <c r="X9" i="4" s="1"/>
  <c r="W42" i="4"/>
  <c r="X42" i="4" s="1"/>
  <c r="AE42" i="4"/>
  <c r="AO42" i="4" s="1"/>
  <c r="DP21" i="4"/>
  <c r="BZ10" i="4"/>
  <c r="CB10" i="4" s="1"/>
  <c r="CC10" i="4" s="1"/>
  <c r="AV15" i="4"/>
  <c r="AW15" i="4" s="1"/>
  <c r="W34" i="4"/>
  <c r="X34" i="4" s="1"/>
  <c r="BQ73" i="4"/>
  <c r="BP23" i="4"/>
  <c r="BQ148" i="4"/>
  <c r="BP21" i="4"/>
  <c r="DM26" i="4"/>
  <c r="BM26" i="4"/>
  <c r="W39" i="4"/>
  <c r="X39" i="4" s="1"/>
  <c r="W41" i="4"/>
  <c r="X41" i="4" s="1"/>
  <c r="W51" i="4"/>
  <c r="X51" i="4" s="1"/>
  <c r="CC73" i="4"/>
  <c r="AO85" i="4"/>
  <c r="AY85" i="4" s="1"/>
  <c r="AZ85" i="4" s="1"/>
  <c r="AF85" i="4"/>
  <c r="W93" i="4"/>
  <c r="X93" i="4" s="1"/>
  <c r="AE93" i="4"/>
  <c r="AF93" i="4" s="1"/>
  <c r="W100" i="4"/>
  <c r="X100" i="4" s="1"/>
  <c r="W180" i="4"/>
  <c r="X180" i="4" s="1"/>
  <c r="V100" i="4"/>
  <c r="AO101" i="4"/>
  <c r="AQ101" i="4" s="1"/>
  <c r="AR101" i="4" s="1"/>
  <c r="AG101" i="4"/>
  <c r="AH101" i="4" s="1"/>
  <c r="W122" i="4"/>
  <c r="X122" i="4" s="1"/>
  <c r="AE122" i="4"/>
  <c r="AO122" i="4" s="1"/>
  <c r="AQ122" i="4" s="1"/>
  <c r="AR122" i="4" s="1"/>
  <c r="V180" i="4"/>
  <c r="AD180" i="4"/>
  <c r="AN180" i="4" s="1"/>
  <c r="AX180" i="4" s="1"/>
  <c r="BH180" i="4" s="1"/>
  <c r="BR180" i="4" s="1"/>
  <c r="CD180" i="4" s="1"/>
  <c r="CR180" i="4" s="1"/>
  <c r="DF180" i="4" s="1"/>
  <c r="DT180" i="4" s="1"/>
  <c r="EH180" i="4" s="1"/>
  <c r="BO7" i="4"/>
  <c r="AA10" i="4"/>
  <c r="CT13" i="4"/>
  <c r="DH13" i="4" s="1"/>
  <c r="DV13" i="4" s="1"/>
  <c r="EJ13" i="4" s="1"/>
  <c r="AU21" i="4"/>
  <c r="BZ8" i="4"/>
  <c r="CB8" i="4" s="1"/>
  <c r="CC8" i="4" s="1"/>
  <c r="DB9" i="4"/>
  <c r="DD9" i="4" s="1"/>
  <c r="DE9" i="4" s="1"/>
  <c r="AB11" i="4"/>
  <c r="AC11" i="4" s="1"/>
  <c r="CA13" i="4"/>
  <c r="ED14" i="4"/>
  <c r="EF14" i="4" s="1"/>
  <c r="EG14" i="4" s="1"/>
  <c r="DB16" i="4"/>
  <c r="DD16" i="4" s="1"/>
  <c r="DE16" i="4" s="1"/>
  <c r="AV17" i="4"/>
  <c r="AW17" i="4" s="1"/>
  <c r="M26" i="4"/>
  <c r="AV21" i="4"/>
  <c r="CF21" i="4"/>
  <c r="DN26" i="4"/>
  <c r="BO22" i="4"/>
  <c r="DR23" i="4"/>
  <c r="CJ25" i="4"/>
  <c r="CX25" i="4"/>
  <c r="V28" i="4"/>
  <c r="AF33" i="4"/>
  <c r="V39" i="4"/>
  <c r="V41" i="4"/>
  <c r="V51" i="4"/>
  <c r="W84" i="4"/>
  <c r="X84" i="4" s="1"/>
  <c r="AG85" i="4"/>
  <c r="AH85" i="4" s="1"/>
  <c r="W89" i="4"/>
  <c r="X89" i="4" s="1"/>
  <c r="AE89" i="4"/>
  <c r="AG89" i="4" s="1"/>
  <c r="AH89" i="4" s="1"/>
  <c r="V93" i="4"/>
  <c r="W114" i="4"/>
  <c r="X114" i="4" s="1"/>
  <c r="AE114" i="4"/>
  <c r="AO114" i="4" s="1"/>
  <c r="AQ114" i="4" s="1"/>
  <c r="AR114" i="4" s="1"/>
  <c r="AF138" i="4"/>
  <c r="AG138" i="4"/>
  <c r="AH138" i="4" s="1"/>
  <c r="V178" i="4"/>
  <c r="W178" i="4"/>
  <c r="X178" i="4" s="1"/>
  <c r="W43" i="4"/>
  <c r="X43" i="4" s="1"/>
  <c r="W112" i="4"/>
  <c r="X112" i="4" s="1"/>
  <c r="AE112" i="4"/>
  <c r="AG112" i="4" s="1"/>
  <c r="AH112" i="4" s="1"/>
  <c r="DO6" i="4"/>
  <c r="DP14" i="4"/>
  <c r="DQ14" i="4" s="1"/>
  <c r="AU18" i="4"/>
  <c r="BZ7" i="4"/>
  <c r="CA7" i="4" s="1"/>
  <c r="BY6" i="4"/>
  <c r="DP9" i="4"/>
  <c r="DQ9" i="4" s="1"/>
  <c r="DB10" i="4"/>
  <c r="DD10" i="4" s="1"/>
  <c r="DE10" i="4" s="1"/>
  <c r="CN11" i="4"/>
  <c r="CO11" i="4" s="1"/>
  <c r="CN12" i="4"/>
  <c r="CP12" i="4" s="1"/>
  <c r="CQ12" i="4" s="1"/>
  <c r="N26" i="4"/>
  <c r="CK26" i="4"/>
  <c r="BL25" i="4"/>
  <c r="W28" i="4"/>
  <c r="X28" i="4" s="1"/>
  <c r="AG33" i="4"/>
  <c r="AH33" i="4" s="1"/>
  <c r="DP23" i="4"/>
  <c r="AF133" i="4"/>
  <c r="V138" i="4"/>
  <c r="V176" i="4"/>
  <c r="W176" i="4"/>
  <c r="X176" i="4" s="1"/>
  <c r="W210" i="4"/>
  <c r="X210" i="4" s="1"/>
  <c r="O26" i="4"/>
  <c r="CL26" i="4"/>
  <c r="AG30" i="4"/>
  <c r="AH30" i="4" s="1"/>
  <c r="AQ64" i="4"/>
  <c r="AR64" i="4" s="1"/>
  <c r="Q21" i="4"/>
  <c r="DQ21" i="4"/>
  <c r="T22" i="4"/>
  <c r="BO25" i="4"/>
  <c r="V29" i="4"/>
  <c r="DB22" i="4"/>
  <c r="V31" i="4"/>
  <c r="AG32" i="4"/>
  <c r="AH32" i="4" s="1"/>
  <c r="W49" i="4"/>
  <c r="X49" i="4" s="1"/>
  <c r="V54" i="4"/>
  <c r="V92" i="4"/>
  <c r="W95" i="4"/>
  <c r="X95" i="4" s="1"/>
  <c r="AE95" i="4"/>
  <c r="AG95" i="4" s="1"/>
  <c r="AH95" i="4" s="1"/>
  <c r="AQ130" i="4"/>
  <c r="AR130" i="4" s="1"/>
  <c r="AO145" i="4"/>
  <c r="AY145" i="4" s="1"/>
  <c r="BI145" i="4" s="1"/>
  <c r="AG145" i="4"/>
  <c r="AH145" i="4" s="1"/>
  <c r="AP187" i="4"/>
  <c r="AX187" i="4"/>
  <c r="BH187" i="4" s="1"/>
  <c r="BR187" i="4" s="1"/>
  <c r="CD187" i="4" s="1"/>
  <c r="CR187" i="4" s="1"/>
  <c r="DF187" i="4" s="1"/>
  <c r="DT187" i="4" s="1"/>
  <c r="EH187" i="4" s="1"/>
  <c r="CT12" i="4"/>
  <c r="DH12" i="4" s="1"/>
  <c r="DV12" i="4" s="1"/>
  <c r="EJ12" i="4" s="1"/>
  <c r="R15" i="4"/>
  <c r="S15" i="4" s="1"/>
  <c r="T21" i="4"/>
  <c r="BO24" i="4"/>
  <c r="DX25" i="4"/>
  <c r="V30" i="4"/>
  <c r="V49" i="4"/>
  <c r="W54" i="4"/>
  <c r="X54" i="4" s="1"/>
  <c r="W78" i="4"/>
  <c r="X78" i="4" s="1"/>
  <c r="W92" i="4"/>
  <c r="X92" i="4" s="1"/>
  <c r="V95" i="4"/>
  <c r="AG98" i="4"/>
  <c r="AH98" i="4" s="1"/>
  <c r="AO98" i="4"/>
  <c r="AY98" i="4" s="1"/>
  <c r="BI98" i="4" s="1"/>
  <c r="BS98" i="4" s="1"/>
  <c r="V145" i="4"/>
  <c r="AE227" i="4"/>
  <c r="AO227" i="4" s="1"/>
  <c r="AY227" i="4" s="1"/>
  <c r="BI227" i="4" s="1"/>
  <c r="BS227" i="4" s="1"/>
  <c r="W227" i="4"/>
  <c r="X227" i="4" s="1"/>
  <c r="V227" i="4"/>
  <c r="AS26" i="4"/>
  <c r="AU24" i="4"/>
  <c r="AV11" i="4"/>
  <c r="AW11" i="4" s="1"/>
  <c r="DH15" i="4"/>
  <c r="DV15" i="4" s="1"/>
  <c r="EJ15" i="4" s="1"/>
  <c r="AB16" i="4"/>
  <c r="AC16" i="4" s="1"/>
  <c r="BE17" i="4"/>
  <c r="DB8" i="4"/>
  <c r="DD8" i="4" s="1"/>
  <c r="DE8" i="4" s="1"/>
  <c r="DB13" i="4"/>
  <c r="DC13" i="4" s="1"/>
  <c r="CN15" i="4"/>
  <c r="DH18" i="4"/>
  <c r="DV18" i="4" s="1"/>
  <c r="EJ18" i="4" s="1"/>
  <c r="BN26" i="4"/>
  <c r="CO21" i="4"/>
  <c r="AA22" i="4"/>
  <c r="CA23" i="4"/>
  <c r="DC23" i="4"/>
  <c r="W30" i="4"/>
  <c r="X30" i="4" s="1"/>
  <c r="V32" i="4"/>
  <c r="CN22" i="4"/>
  <c r="W53" i="4"/>
  <c r="X53" i="4" s="1"/>
  <c r="AE66" i="4"/>
  <c r="AO66" i="4" s="1"/>
  <c r="AQ66" i="4" s="1"/>
  <c r="AR66" i="4" s="1"/>
  <c r="W80" i="4"/>
  <c r="X80" i="4" s="1"/>
  <c r="AE82" i="4"/>
  <c r="AF82" i="4" s="1"/>
  <c r="W82" i="4"/>
  <c r="X82" i="4" s="1"/>
  <c r="V82" i="4"/>
  <c r="AD83" i="4"/>
  <c r="AN83" i="4" s="1"/>
  <c r="AX83" i="4" s="1"/>
  <c r="BH83" i="4" s="1"/>
  <c r="BR83" i="4" s="1"/>
  <c r="W87" i="4"/>
  <c r="X87" i="4" s="1"/>
  <c r="V87" i="4"/>
  <c r="W137" i="4"/>
  <c r="X137" i="4" s="1"/>
  <c r="AE137" i="4"/>
  <c r="AO137" i="4" s="1"/>
  <c r="AQ137" i="4" s="1"/>
  <c r="AR137" i="4" s="1"/>
  <c r="W145" i="4"/>
  <c r="X145" i="4" s="1"/>
  <c r="EC6" i="4"/>
  <c r="AL10" i="4"/>
  <c r="AM10" i="4" s="1"/>
  <c r="AV10" i="4"/>
  <c r="AW10" i="4" s="1"/>
  <c r="BE12" i="4"/>
  <c r="AT26" i="4"/>
  <c r="AD76" i="4"/>
  <c r="AN76" i="4" s="1"/>
  <c r="AP76" i="4" s="1"/>
  <c r="W91" i="4"/>
  <c r="X91" i="4" s="1"/>
  <c r="AE91" i="4"/>
  <c r="W127" i="4"/>
  <c r="X127" i="4" s="1"/>
  <c r="AD127" i="4"/>
  <c r="AN127" i="4" s="1"/>
  <c r="AX127" i="4" s="1"/>
  <c r="BH127" i="4" s="1"/>
  <c r="BR127" i="4" s="1"/>
  <c r="CD127" i="4" s="1"/>
  <c r="CR127" i="4" s="1"/>
  <c r="DF127" i="4" s="1"/>
  <c r="DT127" i="4" s="1"/>
  <c r="EH127" i="4" s="1"/>
  <c r="V137" i="4"/>
  <c r="AG100" i="4"/>
  <c r="AH100" i="4" s="1"/>
  <c r="AO100" i="4"/>
  <c r="AQ100" i="4" s="1"/>
  <c r="AR100" i="4" s="1"/>
  <c r="AE139" i="4"/>
  <c r="W139" i="4"/>
  <c r="X139" i="4" s="1"/>
  <c r="DQ23" i="4"/>
  <c r="AV13" i="4"/>
  <c r="AW13" i="4" s="1"/>
  <c r="CP21" i="4"/>
  <c r="AB7" i="4"/>
  <c r="AC7" i="4" s="1"/>
  <c r="AB8" i="4"/>
  <c r="AC8" i="4" s="1"/>
  <c r="Q10" i="4"/>
  <c r="BE11" i="4"/>
  <c r="ED12" i="4"/>
  <c r="EF12" i="4" s="1"/>
  <c r="EG12" i="4" s="1"/>
  <c r="DP13" i="4"/>
  <c r="DQ13" i="4" s="1"/>
  <c r="CT14" i="4"/>
  <c r="DH14" i="4" s="1"/>
  <c r="DV14" i="4" s="1"/>
  <c r="EJ14" i="4" s="1"/>
  <c r="CY26" i="4"/>
  <c r="Q23" i="4"/>
  <c r="CA24" i="4"/>
  <c r="AZ25" i="4"/>
  <c r="DJ25" i="4"/>
  <c r="V33" i="4"/>
  <c r="AD78" i="4"/>
  <c r="AN78" i="4" s="1"/>
  <c r="AX78" i="4" s="1"/>
  <c r="BH78" i="4" s="1"/>
  <c r="BR78" i="4" s="1"/>
  <c r="CD78" i="4" s="1"/>
  <c r="CR78" i="4" s="1"/>
  <c r="DF78" i="4" s="1"/>
  <c r="DT78" i="4" s="1"/>
  <c r="EH78" i="4" s="1"/>
  <c r="AE88" i="4"/>
  <c r="AG88" i="4" s="1"/>
  <c r="AH88" i="4" s="1"/>
  <c r="V91" i="4"/>
  <c r="AE127" i="4"/>
  <c r="V127" i="4"/>
  <c r="DQ22" i="4"/>
  <c r="Q15" i="4"/>
  <c r="CN7" i="4"/>
  <c r="ED10" i="4"/>
  <c r="EF10" i="4" s="1"/>
  <c r="EG10" i="4" s="1"/>
  <c r="AJ6" i="4"/>
  <c r="AK6" i="4" s="1"/>
  <c r="CN14" i="4"/>
  <c r="CP14" i="4" s="1"/>
  <c r="CQ14" i="4" s="1"/>
  <c r="DB15" i="4"/>
  <c r="DC15" i="4" s="1"/>
  <c r="BZ17" i="4"/>
  <c r="Z6" i="4"/>
  <c r="AA6" i="4" s="1"/>
  <c r="DB18" i="4"/>
  <c r="DD18" i="4" s="1"/>
  <c r="DE18" i="4" s="1"/>
  <c r="BW26" i="4"/>
  <c r="ED21" i="4"/>
  <c r="AK24" i="4"/>
  <c r="AH25" i="4"/>
  <c r="BB25" i="4"/>
  <c r="AG34" i="4"/>
  <c r="AH34" i="4" s="1"/>
  <c r="W64" i="4"/>
  <c r="X64" i="4" s="1"/>
  <c r="V64" i="4"/>
  <c r="AE78" i="4"/>
  <c r="AO78" i="4" s="1"/>
  <c r="AY78" i="4" s="1"/>
  <c r="AD80" i="4"/>
  <c r="AN80" i="4" s="1"/>
  <c r="AX80" i="4" s="1"/>
  <c r="BH80" i="4" s="1"/>
  <c r="BR80" i="4" s="1"/>
  <c r="CD80" i="4" s="1"/>
  <c r="CR80" i="4" s="1"/>
  <c r="DF80" i="4" s="1"/>
  <c r="DT80" i="4" s="1"/>
  <c r="EH80" i="4" s="1"/>
  <c r="W101" i="4"/>
  <c r="X101" i="4" s="1"/>
  <c r="V101" i="4"/>
  <c r="AG241" i="4"/>
  <c r="AH241" i="4" s="1"/>
  <c r="AO241" i="4"/>
  <c r="AQ241" i="4" s="1"/>
  <c r="AR241" i="4" s="1"/>
  <c r="W209" i="4"/>
  <c r="X209" i="4" s="1"/>
  <c r="AE209" i="4"/>
  <c r="AO209" i="4" s="1"/>
  <c r="W76" i="4"/>
  <c r="X76" i="4" s="1"/>
  <c r="W83" i="4"/>
  <c r="X83" i="4" s="1"/>
  <c r="W97" i="4"/>
  <c r="X97" i="4" s="1"/>
  <c r="AY224" i="4"/>
  <c r="BA224" i="4" s="1"/>
  <c r="BB224" i="4" s="1"/>
  <c r="AP224" i="4"/>
  <c r="V84" i="4"/>
  <c r="W85" i="4"/>
  <c r="X85" i="4" s="1"/>
  <c r="V97" i="4"/>
  <c r="W120" i="4"/>
  <c r="X120" i="4" s="1"/>
  <c r="V126" i="4"/>
  <c r="W129" i="4"/>
  <c r="X129" i="4" s="1"/>
  <c r="V130" i="4"/>
  <c r="V140" i="4"/>
  <c r="V141" i="4"/>
  <c r="W155" i="4"/>
  <c r="X155" i="4" s="1"/>
  <c r="AO219" i="4"/>
  <c r="AY219" i="4" s="1"/>
  <c r="AZ219" i="4" s="1"/>
  <c r="AG219" i="4"/>
  <c r="AH219" i="4" s="1"/>
  <c r="AF219" i="4"/>
  <c r="DD22" i="4"/>
  <c r="W68" i="4"/>
  <c r="X68" i="4" s="1"/>
  <c r="V85" i="4"/>
  <c r="V120" i="4"/>
  <c r="W126" i="4"/>
  <c r="X126" i="4" s="1"/>
  <c r="V129" i="4"/>
  <c r="W141" i="4"/>
  <c r="X141" i="4" s="1"/>
  <c r="W148" i="4"/>
  <c r="X148" i="4" s="1"/>
  <c r="AE148" i="4"/>
  <c r="AG148" i="4" s="1"/>
  <c r="AH148" i="4" s="1"/>
  <c r="W174" i="4"/>
  <c r="X174" i="4" s="1"/>
  <c r="W128" i="4"/>
  <c r="X128" i="4" s="1"/>
  <c r="AE217" i="4"/>
  <c r="AG217" i="4" s="1"/>
  <c r="AH217" i="4" s="1"/>
  <c r="W217" i="4"/>
  <c r="X217" i="4" s="1"/>
  <c r="AF238" i="4"/>
  <c r="AO242" i="4"/>
  <c r="AY242" i="4" s="1"/>
  <c r="BI242" i="4" s="1"/>
  <c r="BK242" i="4" s="1"/>
  <c r="BL242" i="4" s="1"/>
  <c r="AF242" i="4"/>
  <c r="W164" i="4"/>
  <c r="X164" i="4" s="1"/>
  <c r="AE164" i="4"/>
  <c r="AF164" i="4" s="1"/>
  <c r="AD166" i="4"/>
  <c r="AN166" i="4" s="1"/>
  <c r="AX166" i="4" s="1"/>
  <c r="BH166" i="4" s="1"/>
  <c r="BR166" i="4" s="1"/>
  <c r="CD166" i="4" s="1"/>
  <c r="CR166" i="4" s="1"/>
  <c r="DF166" i="4" s="1"/>
  <c r="DT166" i="4" s="1"/>
  <c r="EH166" i="4" s="1"/>
  <c r="W166" i="4"/>
  <c r="X166" i="4" s="1"/>
  <c r="AE211" i="4"/>
  <c r="W211" i="4"/>
  <c r="X211" i="4" s="1"/>
  <c r="V211" i="4"/>
  <c r="AD247" i="4"/>
  <c r="AN247" i="4" s="1"/>
  <c r="W247" i="4"/>
  <c r="X247" i="4" s="1"/>
  <c r="W116" i="4"/>
  <c r="X116" i="4" s="1"/>
  <c r="W124" i="4"/>
  <c r="X124" i="4" s="1"/>
  <c r="V133" i="4"/>
  <c r="V132" i="4"/>
  <c r="AG136" i="4"/>
  <c r="AH136" i="4" s="1"/>
  <c r="W168" i="4"/>
  <c r="X168" i="4" s="1"/>
  <c r="AD168" i="4"/>
  <c r="AN168" i="4" s="1"/>
  <c r="AX168" i="4" s="1"/>
  <c r="BH168" i="4" s="1"/>
  <c r="BR168" i="4" s="1"/>
  <c r="CD168" i="4" s="1"/>
  <c r="CR168" i="4" s="1"/>
  <c r="DF168" i="4" s="1"/>
  <c r="DT168" i="4" s="1"/>
  <c r="EH168" i="4" s="1"/>
  <c r="AQ187" i="4"/>
  <c r="AR187" i="4" s="1"/>
  <c r="AQ189" i="4"/>
  <c r="AR189" i="4" s="1"/>
  <c r="W199" i="4"/>
  <c r="X199" i="4" s="1"/>
  <c r="AD199" i="4"/>
  <c r="AN199" i="4" s="1"/>
  <c r="AX199" i="4" s="1"/>
  <c r="BH199" i="4" s="1"/>
  <c r="BR199" i="4" s="1"/>
  <c r="CD199" i="4" s="1"/>
  <c r="CR199" i="4" s="1"/>
  <c r="DF199" i="4" s="1"/>
  <c r="DT199" i="4" s="1"/>
  <c r="EH199" i="4" s="1"/>
  <c r="AG96" i="4"/>
  <c r="AH96" i="4" s="1"/>
  <c r="W135" i="4"/>
  <c r="X135" i="4" s="1"/>
  <c r="AG189" i="4"/>
  <c r="AH189" i="4" s="1"/>
  <c r="V136" i="4"/>
  <c r="AD147" i="4"/>
  <c r="AN147" i="4" s="1"/>
  <c r="AX147" i="4" s="1"/>
  <c r="BH147" i="4" s="1"/>
  <c r="BR147" i="4" s="1"/>
  <c r="CD147" i="4" s="1"/>
  <c r="CR147" i="4" s="1"/>
  <c r="DF147" i="4" s="1"/>
  <c r="DT147" i="4" s="1"/>
  <c r="EH147" i="4" s="1"/>
  <c r="V147" i="4"/>
  <c r="V199" i="4"/>
  <c r="AO208" i="4"/>
  <c r="AY208" i="4" s="1"/>
  <c r="BI208" i="4" s="1"/>
  <c r="AF208" i="4"/>
  <c r="AD212" i="4"/>
  <c r="W212" i="4"/>
  <c r="X212" i="4" s="1"/>
  <c r="W161" i="4"/>
  <c r="X161" i="4" s="1"/>
  <c r="W204" i="4"/>
  <c r="X204" i="4" s="1"/>
  <c r="W230" i="4"/>
  <c r="X230" i="4" s="1"/>
  <c r="AE237" i="4"/>
  <c r="AF237" i="4" s="1"/>
  <c r="W253" i="4"/>
  <c r="X253" i="4" s="1"/>
  <c r="AE231" i="4"/>
  <c r="AG231" i="4" s="1"/>
  <c r="AH231" i="4" s="1"/>
  <c r="V181" i="4"/>
  <c r="AE229" i="4"/>
  <c r="V215" i="4"/>
  <c r="V223" i="4"/>
  <c r="V259" i="4"/>
  <c r="W215" i="4"/>
  <c r="X215" i="4" s="1"/>
  <c r="W185" i="4"/>
  <c r="X185" i="4" s="1"/>
  <c r="V203" i="4"/>
  <c r="V214" i="4"/>
  <c r="AE220" i="4"/>
  <c r="W224" i="4"/>
  <c r="X224" i="4" s="1"/>
  <c r="V225" i="4"/>
  <c r="W184" i="4"/>
  <c r="X184" i="4" s="1"/>
  <c r="V201" i="4"/>
  <c r="W203" i="4"/>
  <c r="X203" i="4" s="1"/>
  <c r="V213" i="4"/>
  <c r="W218" i="4"/>
  <c r="X218" i="4" s="1"/>
  <c r="V231" i="4"/>
  <c r="AE233" i="4"/>
  <c r="AF233" i="4" s="1"/>
  <c r="W237" i="4"/>
  <c r="X237" i="4" s="1"/>
  <c r="V174" i="4"/>
  <c r="W182" i="4"/>
  <c r="X182" i="4" s="1"/>
  <c r="AP189" i="4"/>
  <c r="AD201" i="4"/>
  <c r="AG201" i="4" s="1"/>
  <c r="AH201" i="4" s="1"/>
  <c r="AG203" i="4"/>
  <c r="AH203" i="4" s="1"/>
  <c r="V218" i="4"/>
  <c r="DR14" i="4"/>
  <c r="DS14" i="4" s="1"/>
  <c r="AC12" i="4"/>
  <c r="S7" i="4"/>
  <c r="EE18" i="4"/>
  <c r="BS30" i="4"/>
  <c r="BI33" i="4"/>
  <c r="BA33" i="4"/>
  <c r="BB33" i="4" s="1"/>
  <c r="AZ33" i="4"/>
  <c r="BP6" i="4"/>
  <c r="AD6" i="4"/>
  <c r="AN7" i="4"/>
  <c r="W8" i="4"/>
  <c r="X8" i="4" s="1"/>
  <c r="V8" i="4"/>
  <c r="AE8" i="4"/>
  <c r="DR10" i="4"/>
  <c r="DS10" i="4" s="1"/>
  <c r="DQ10" i="4"/>
  <c r="DQ11" i="4"/>
  <c r="AW7" i="4"/>
  <c r="AT6" i="4"/>
  <c r="AU6" i="4" s="1"/>
  <c r="AL7" i="4"/>
  <c r="BQ7" i="4"/>
  <c r="DR8" i="4"/>
  <c r="DS8" i="4" s="1"/>
  <c r="AL9" i="4"/>
  <c r="AM9" i="4" s="1"/>
  <c r="BO10" i="4"/>
  <c r="EL25" i="4"/>
  <c r="P6" i="4"/>
  <c r="Q6" i="4" s="1"/>
  <c r="Q8" i="4"/>
  <c r="AV8" i="4"/>
  <c r="AW8" i="4" s="1"/>
  <c r="BE9" i="4"/>
  <c r="BO11" i="4"/>
  <c r="AL13" i="4"/>
  <c r="AM13" i="4" s="1"/>
  <c r="AK13" i="4"/>
  <c r="BO13" i="4"/>
  <c r="BF16" i="4"/>
  <c r="BG16" i="4" s="1"/>
  <c r="AB18" i="4"/>
  <c r="AC18" i="4" s="1"/>
  <c r="DA26" i="4"/>
  <c r="R22" i="4"/>
  <c r="BE23" i="4"/>
  <c r="AU25" i="4"/>
  <c r="BZ22" i="4"/>
  <c r="BP22" i="4"/>
  <c r="AF30" i="4"/>
  <c r="AC72" i="4"/>
  <c r="AB23" i="4"/>
  <c r="AL15" i="4"/>
  <c r="AM15" i="4" s="1"/>
  <c r="AK15" i="4"/>
  <c r="BA32" i="4"/>
  <c r="BB32" i="4" s="1"/>
  <c r="AZ32" i="4"/>
  <c r="AA18" i="4"/>
  <c r="AY28" i="4"/>
  <c r="AQ32" i="4"/>
  <c r="AR32" i="4" s="1"/>
  <c r="AF48" i="4"/>
  <c r="AO48" i="4"/>
  <c r="R8" i="4"/>
  <c r="S8" i="4" s="1"/>
  <c r="BZ9" i="4"/>
  <c r="DB12" i="4"/>
  <c r="EC26" i="4"/>
  <c r="EN25" i="4"/>
  <c r="AG28" i="4"/>
  <c r="AQ28" i="4"/>
  <c r="BQ29" i="4"/>
  <c r="AL11" i="4"/>
  <c r="AM11" i="4" s="1"/>
  <c r="AK11" i="4"/>
  <c r="AK7" i="4"/>
  <c r="CB22" i="4"/>
  <c r="ED22" i="4"/>
  <c r="EF28" i="4"/>
  <c r="AP32" i="4"/>
  <c r="CZ26" i="4"/>
  <c r="EA26" i="4"/>
  <c r="DC24" i="4"/>
  <c r="T6" i="4"/>
  <c r="AE15" i="4"/>
  <c r="W15" i="4"/>
  <c r="X15" i="4" s="1"/>
  <c r="V15" i="4"/>
  <c r="BC26" i="4"/>
  <c r="AG48" i="4"/>
  <c r="AH48" i="4" s="1"/>
  <c r="BN6" i="4"/>
  <c r="BO6" i="4" s="1"/>
  <c r="DP7" i="4"/>
  <c r="BO8" i="4"/>
  <c r="BE14" i="4"/>
  <c r="Z26" i="4"/>
  <c r="CP22" i="4"/>
  <c r="AN44" i="4"/>
  <c r="AX44" i="4" s="1"/>
  <c r="BH44" i="4" s="1"/>
  <c r="BR44" i="4" s="1"/>
  <c r="CD44" i="4" s="1"/>
  <c r="CR44" i="4" s="1"/>
  <c r="DF44" i="4" s="1"/>
  <c r="DT44" i="4" s="1"/>
  <c r="EH44" i="4" s="1"/>
  <c r="AG44" i="4"/>
  <c r="AH44" i="4" s="1"/>
  <c r="AF50" i="4"/>
  <c r="AO50" i="4"/>
  <c r="AG50" i="4"/>
  <c r="AH50" i="4" s="1"/>
  <c r="DB7" i="4"/>
  <c r="CA18" i="4"/>
  <c r="AF25" i="4"/>
  <c r="P26" i="4"/>
  <c r="AN30" i="4"/>
  <c r="AX30" i="4" s="1"/>
  <c r="BH30" i="4" s="1"/>
  <c r="BR30" i="4" s="1"/>
  <c r="CD30" i="4" s="1"/>
  <c r="CR30" i="4" s="1"/>
  <c r="DF30" i="4" s="1"/>
  <c r="DT30" i="4" s="1"/>
  <c r="EH30" i="4" s="1"/>
  <c r="AF31" i="4"/>
  <c r="W44" i="4"/>
  <c r="X44" i="4" s="1"/>
  <c r="CF8" i="4"/>
  <c r="CT8" i="4" s="1"/>
  <c r="DH8" i="4" s="1"/>
  <c r="DV8" i="4" s="1"/>
  <c r="EJ8" i="4" s="1"/>
  <c r="DD11" i="4"/>
  <c r="DE11" i="4" s="1"/>
  <c r="DC11" i="4"/>
  <c r="DD17" i="4"/>
  <c r="DE17" i="4" s="1"/>
  <c r="DC17" i="4"/>
  <c r="DP22" i="4"/>
  <c r="AU7" i="4"/>
  <c r="AU9" i="4"/>
  <c r="DB14" i="4"/>
  <c r="BO17" i="4"/>
  <c r="BF22" i="4"/>
  <c r="AF32" i="4"/>
  <c r="AL17" i="4"/>
  <c r="AM17" i="4" s="1"/>
  <c r="AK17" i="4"/>
  <c r="DO26" i="4"/>
  <c r="CT29" i="4"/>
  <c r="CF22" i="4"/>
  <c r="DR22" i="4"/>
  <c r="BI32" i="4"/>
  <c r="EE16" i="4"/>
  <c r="W38" i="4"/>
  <c r="X38" i="4" s="1"/>
  <c r="V38" i="4"/>
  <c r="AE38" i="4"/>
  <c r="AE17" i="4"/>
  <c r="W17" i="4"/>
  <c r="X17" i="4" s="1"/>
  <c r="V17" i="4"/>
  <c r="EE24" i="4"/>
  <c r="AX28" i="4"/>
  <c r="W16" i="4"/>
  <c r="X16" i="4" s="1"/>
  <c r="V16" i="4"/>
  <c r="AE16" i="4"/>
  <c r="ER22" i="4"/>
  <c r="DH187" i="4"/>
  <c r="CT21" i="4"/>
  <c r="S214" i="4"/>
  <c r="R21" i="4"/>
  <c r="DN6" i="4"/>
  <c r="DQ6" i="4" s="1"/>
  <c r="BE8" i="4"/>
  <c r="BO9" i="4"/>
  <c r="AA14" i="4"/>
  <c r="L26" i="4"/>
  <c r="AK22" i="4"/>
  <c r="EE23" i="4"/>
  <c r="Q25" i="4"/>
  <c r="DS29" i="4"/>
  <c r="AF36" i="4"/>
  <c r="AO36" i="4"/>
  <c r="AG36" i="4"/>
  <c r="AH36" i="4" s="1"/>
  <c r="AY54" i="4"/>
  <c r="AQ54" i="4"/>
  <c r="AR54" i="4" s="1"/>
  <c r="AP54" i="4"/>
  <c r="BD6" i="4"/>
  <c r="BE6" i="4" s="1"/>
  <c r="EB6" i="4"/>
  <c r="EE6" i="4" s="1"/>
  <c r="AL12" i="4"/>
  <c r="AM12" i="4" s="1"/>
  <c r="AK12" i="4"/>
  <c r="W18" i="4"/>
  <c r="X18" i="4" s="1"/>
  <c r="V18" i="4"/>
  <c r="AE18" i="4"/>
  <c r="AI26" i="4"/>
  <c r="AQ33" i="4"/>
  <c r="AR33" i="4" s="1"/>
  <c r="AP33" i="4"/>
  <c r="AB22" i="4"/>
  <c r="AL22" i="4"/>
  <c r="AM40" i="4"/>
  <c r="AF52" i="4"/>
  <c r="AO52" i="4"/>
  <c r="V13" i="4"/>
  <c r="AJ26" i="4"/>
  <c r="AU12" i="4"/>
  <c r="W13" i="4"/>
  <c r="X13" i="4" s="1"/>
  <c r="AU14" i="4"/>
  <c r="AU16" i="4"/>
  <c r="AF44" i="4"/>
  <c r="AF54" i="4"/>
  <c r="AG54" i="4"/>
  <c r="AH54" i="4" s="1"/>
  <c r="AG63" i="4"/>
  <c r="AH63" i="4" s="1"/>
  <c r="AF63" i="4"/>
  <c r="AO63" i="4"/>
  <c r="Q14" i="4"/>
  <c r="Q16" i="4"/>
  <c r="Q18" i="4"/>
  <c r="AG52" i="4"/>
  <c r="AH52" i="4" s="1"/>
  <c r="AE75" i="4"/>
  <c r="W75" i="4"/>
  <c r="X75" i="4" s="1"/>
  <c r="V75" i="4"/>
  <c r="R18" i="4"/>
  <c r="S18" i="4" s="1"/>
  <c r="AA15" i="4"/>
  <c r="AA17" i="4"/>
  <c r="Y26" i="4"/>
  <c r="BD26" i="4"/>
  <c r="EB26" i="4"/>
  <c r="BO14" i="4"/>
  <c r="BO16" i="4"/>
  <c r="BO18" i="4"/>
  <c r="W40" i="4"/>
  <c r="X40" i="4" s="1"/>
  <c r="V40" i="4"/>
  <c r="AK14" i="4"/>
  <c r="AK16" i="4"/>
  <c r="AK18" i="4"/>
  <c r="W35" i="4"/>
  <c r="X35" i="4" s="1"/>
  <c r="AE35" i="4"/>
  <c r="BI87" i="4"/>
  <c r="BA87" i="4"/>
  <c r="BB87" i="4" s="1"/>
  <c r="AZ87" i="4"/>
  <c r="V35" i="4"/>
  <c r="W36" i="4"/>
  <c r="X36" i="4" s="1"/>
  <c r="V36" i="4"/>
  <c r="AE73" i="4"/>
  <c r="W73" i="4"/>
  <c r="V73" i="4"/>
  <c r="W37" i="4"/>
  <c r="X37" i="4" s="1"/>
  <c r="AE37" i="4"/>
  <c r="AE40" i="4"/>
  <c r="V56" i="4"/>
  <c r="AE56" i="4"/>
  <c r="AE77" i="4"/>
  <c r="W77" i="4"/>
  <c r="X77" i="4" s="1"/>
  <c r="V77" i="4"/>
  <c r="AE79" i="4"/>
  <c r="W79" i="4"/>
  <c r="X79" i="4" s="1"/>
  <c r="V79" i="4"/>
  <c r="W81" i="4"/>
  <c r="X81" i="4" s="1"/>
  <c r="AE81" i="4"/>
  <c r="BI131" i="4"/>
  <c r="BA131" i="4"/>
  <c r="BB131" i="4" s="1"/>
  <c r="AZ131" i="4"/>
  <c r="AE39" i="4"/>
  <c r="AE41" i="4"/>
  <c r="V42" i="4"/>
  <c r="AE43" i="4"/>
  <c r="V44" i="4"/>
  <c r="AE45" i="4"/>
  <c r="V46" i="4"/>
  <c r="AE47" i="4"/>
  <c r="V48" i="4"/>
  <c r="AE49" i="4"/>
  <c r="V50" i="4"/>
  <c r="AE51" i="4"/>
  <c r="V52" i="4"/>
  <c r="AE53" i="4"/>
  <c r="W56" i="4"/>
  <c r="X56" i="4" s="1"/>
  <c r="V81" i="4"/>
  <c r="AO44" i="4"/>
  <c r="W48" i="4"/>
  <c r="X48" i="4" s="1"/>
  <c r="W50" i="4"/>
  <c r="X50" i="4" s="1"/>
  <c r="W52" i="4"/>
  <c r="X52" i="4" s="1"/>
  <c r="AE61" i="4"/>
  <c r="W61" i="4"/>
  <c r="X61" i="4" s="1"/>
  <c r="V61" i="4"/>
  <c r="AP72" i="4"/>
  <c r="AY72" i="4"/>
  <c r="CE83" i="4"/>
  <c r="AQ92" i="4"/>
  <c r="AR92" i="4" s="1"/>
  <c r="BS102" i="4"/>
  <c r="BK102" i="4"/>
  <c r="BL102" i="4" s="1"/>
  <c r="BJ102" i="4"/>
  <c r="AP118" i="4"/>
  <c r="AY118" i="4"/>
  <c r="AQ118" i="4"/>
  <c r="AR118" i="4" s="1"/>
  <c r="AE57" i="4"/>
  <c r="W57" i="4"/>
  <c r="X57" i="4" s="1"/>
  <c r="V57" i="4"/>
  <c r="V58" i="4"/>
  <c r="AE58" i="4"/>
  <c r="V60" i="4"/>
  <c r="AE60" i="4"/>
  <c r="AP74" i="4"/>
  <c r="AY74" i="4"/>
  <c r="BS96" i="4"/>
  <c r="BK96" i="4"/>
  <c r="BL96" i="4" s="1"/>
  <c r="BJ96" i="4"/>
  <c r="AO103" i="4"/>
  <c r="AG103" i="4"/>
  <c r="AH103" i="4" s="1"/>
  <c r="W58" i="4"/>
  <c r="X58" i="4" s="1"/>
  <c r="W60" i="4"/>
  <c r="X60" i="4" s="1"/>
  <c r="AE65" i="4"/>
  <c r="W65" i="4"/>
  <c r="X65" i="4" s="1"/>
  <c r="V65" i="4"/>
  <c r="AE67" i="4"/>
  <c r="W67" i="4"/>
  <c r="X67" i="4" s="1"/>
  <c r="V67" i="4"/>
  <c r="AE69" i="4"/>
  <c r="W69" i="4"/>
  <c r="X69" i="4" s="1"/>
  <c r="V69" i="4"/>
  <c r="AY84" i="4"/>
  <c r="AQ84" i="4"/>
  <c r="AR84" i="4" s="1"/>
  <c r="AF103" i="4"/>
  <c r="AE59" i="4"/>
  <c r="W59" i="4"/>
  <c r="X59" i="4" s="1"/>
  <c r="V59" i="4"/>
  <c r="AP84" i="4"/>
  <c r="AE55" i="4"/>
  <c r="W55" i="4"/>
  <c r="X55" i="4" s="1"/>
  <c r="V55" i="4"/>
  <c r="W62" i="4"/>
  <c r="X62" i="4" s="1"/>
  <c r="V62" i="4"/>
  <c r="AE62" i="4"/>
  <c r="AE71" i="4"/>
  <c r="W71" i="4"/>
  <c r="X71" i="4" s="1"/>
  <c r="V71" i="4"/>
  <c r="AQ74" i="4"/>
  <c r="AR74" i="4" s="1"/>
  <c r="AY76" i="4"/>
  <c r="AY80" i="4"/>
  <c r="W63" i="4"/>
  <c r="X63" i="4" s="1"/>
  <c r="V63" i="4"/>
  <c r="AP64" i="4"/>
  <c r="AY64" i="4"/>
  <c r="BA96" i="4"/>
  <c r="BB96" i="4" s="1"/>
  <c r="AZ96" i="4"/>
  <c r="AE115" i="4"/>
  <c r="W115" i="4"/>
  <c r="X115" i="4" s="1"/>
  <c r="V115" i="4"/>
  <c r="AF64" i="4"/>
  <c r="AF72" i="4"/>
  <c r="AF74" i="4"/>
  <c r="AP96" i="4"/>
  <c r="AG64" i="4"/>
  <c r="AH64" i="4" s="1"/>
  <c r="AG72" i="4"/>
  <c r="AG74" i="4"/>
  <c r="AH74" i="4" s="1"/>
  <c r="AQ96" i="4"/>
  <c r="AR96" i="4" s="1"/>
  <c r="AQ87" i="4"/>
  <c r="AR87" i="4" s="1"/>
  <c r="AP87" i="4"/>
  <c r="BA102" i="4"/>
  <c r="BB102" i="4" s="1"/>
  <c r="AZ102" i="4"/>
  <c r="AF87" i="4"/>
  <c r="BI97" i="4"/>
  <c r="BA97" i="4"/>
  <c r="BB97" i="4" s="1"/>
  <c r="AP102" i="4"/>
  <c r="AP120" i="4"/>
  <c r="AY120" i="4"/>
  <c r="AQ120" i="4"/>
  <c r="AR120" i="4" s="1"/>
  <c r="AQ83" i="4"/>
  <c r="AR83" i="4" s="1"/>
  <c r="AG87" i="4"/>
  <c r="AH87" i="4" s="1"/>
  <c r="AZ97" i="4"/>
  <c r="AQ102" i="4"/>
  <c r="AR102" i="4" s="1"/>
  <c r="AG84" i="4"/>
  <c r="AH84" i="4" s="1"/>
  <c r="AF84" i="4"/>
  <c r="AQ97" i="4"/>
  <c r="AR97" i="4" s="1"/>
  <c r="AP97" i="4"/>
  <c r="AG83" i="4"/>
  <c r="AH83" i="4" s="1"/>
  <c r="AF97" i="4"/>
  <c r="AP161" i="4"/>
  <c r="AY161" i="4"/>
  <c r="AQ161" i="4"/>
  <c r="AR161" i="4" s="1"/>
  <c r="AG97" i="4"/>
  <c r="AH97" i="4" s="1"/>
  <c r="AE109" i="4"/>
  <c r="W109" i="4"/>
  <c r="X109" i="4" s="1"/>
  <c r="V109" i="4"/>
  <c r="DT110" i="4"/>
  <c r="DX110" i="4" s="1"/>
  <c r="AO126" i="4"/>
  <c r="AG126" i="4"/>
  <c r="AH126" i="4" s="1"/>
  <c r="W111" i="4"/>
  <c r="X111" i="4" s="1"/>
  <c r="AF126" i="4"/>
  <c r="BA130" i="4"/>
  <c r="BB130" i="4" s="1"/>
  <c r="AZ130" i="4"/>
  <c r="BI130" i="4"/>
  <c r="DW110" i="4"/>
  <c r="V111" i="4"/>
  <c r="AE117" i="4"/>
  <c r="W117" i="4"/>
  <c r="X117" i="4" s="1"/>
  <c r="V117" i="4"/>
  <c r="AP130" i="4"/>
  <c r="AQ143" i="4"/>
  <c r="AR143" i="4" s="1"/>
  <c r="AP143" i="4"/>
  <c r="BI163" i="4"/>
  <c r="V108" i="4"/>
  <c r="AE108" i="4"/>
  <c r="AQ131" i="4"/>
  <c r="AR131" i="4" s="1"/>
  <c r="AP131" i="4"/>
  <c r="BS138" i="4"/>
  <c r="BK138" i="4"/>
  <c r="BL138" i="4" s="1"/>
  <c r="BJ138" i="4"/>
  <c r="AO147" i="4"/>
  <c r="AF92" i="4"/>
  <c r="AF96" i="4"/>
  <c r="AF98" i="4"/>
  <c r="AF100" i="4"/>
  <c r="AF102" i="4"/>
  <c r="AE107" i="4"/>
  <c r="W107" i="4"/>
  <c r="X107" i="4" s="1"/>
  <c r="V107" i="4"/>
  <c r="W108" i="4"/>
  <c r="X108" i="4" s="1"/>
  <c r="AY128" i="4"/>
  <c r="AQ128" i="4"/>
  <c r="AR128" i="4" s="1"/>
  <c r="AF131" i="4"/>
  <c r="BS132" i="4"/>
  <c r="BK132" i="4"/>
  <c r="BL132" i="4" s="1"/>
  <c r="BJ132" i="4"/>
  <c r="AN146" i="4"/>
  <c r="AX146" i="4" s="1"/>
  <c r="BH146" i="4" s="1"/>
  <c r="BR146" i="4" s="1"/>
  <c r="CD146" i="4" s="1"/>
  <c r="CR146" i="4" s="1"/>
  <c r="DF146" i="4" s="1"/>
  <c r="DT146" i="4" s="1"/>
  <c r="EH146" i="4" s="1"/>
  <c r="AG111" i="4"/>
  <c r="AH111" i="4" s="1"/>
  <c r="AF111" i="4"/>
  <c r="AO111" i="4"/>
  <c r="AE119" i="4"/>
  <c r="W119" i="4"/>
  <c r="X119" i="4" s="1"/>
  <c r="V119" i="4"/>
  <c r="AP128" i="4"/>
  <c r="AG131" i="4"/>
  <c r="AH131" i="4" s="1"/>
  <c r="BI135" i="4"/>
  <c r="BA135" i="4"/>
  <c r="BB135" i="4" s="1"/>
  <c r="AZ135" i="4"/>
  <c r="V106" i="4"/>
  <c r="AE106" i="4"/>
  <c r="DJ110" i="4"/>
  <c r="AE113" i="4"/>
  <c r="W113" i="4"/>
  <c r="X113" i="4" s="1"/>
  <c r="V113" i="4"/>
  <c r="AN140" i="4"/>
  <c r="AX140" i="4" s="1"/>
  <c r="BH140" i="4" s="1"/>
  <c r="BR140" i="4" s="1"/>
  <c r="CD140" i="4" s="1"/>
  <c r="CR140" i="4" s="1"/>
  <c r="DF140" i="4" s="1"/>
  <c r="DT140" i="4" s="1"/>
  <c r="EH140" i="4" s="1"/>
  <c r="BI141" i="4"/>
  <c r="BA141" i="4"/>
  <c r="BB141" i="4" s="1"/>
  <c r="AZ141" i="4"/>
  <c r="AE121" i="4"/>
  <c r="W121" i="4"/>
  <c r="X121" i="4" s="1"/>
  <c r="V121" i="4"/>
  <c r="AE123" i="4"/>
  <c r="W123" i="4"/>
  <c r="X123" i="4" s="1"/>
  <c r="V123" i="4"/>
  <c r="AE125" i="4"/>
  <c r="W125" i="4"/>
  <c r="X125" i="4" s="1"/>
  <c r="V125" i="4"/>
  <c r="V104" i="4"/>
  <c r="AE104" i="4"/>
  <c r="AE105" i="4"/>
  <c r="W105" i="4"/>
  <c r="X105" i="4" s="1"/>
  <c r="V105" i="4"/>
  <c r="AP129" i="4"/>
  <c r="BI133" i="4"/>
  <c r="BA133" i="4"/>
  <c r="BB133" i="4" s="1"/>
  <c r="AF118" i="4"/>
  <c r="AF120" i="4"/>
  <c r="AF124" i="4"/>
  <c r="AZ133" i="4"/>
  <c r="AO185" i="4"/>
  <c r="AG185" i="4"/>
  <c r="AH185" i="4" s="1"/>
  <c r="EI110" i="4"/>
  <c r="AG118" i="4"/>
  <c r="AH118" i="4" s="1"/>
  <c r="AG120" i="4"/>
  <c r="AH120" i="4" s="1"/>
  <c r="AG124" i="4"/>
  <c r="AH124" i="4" s="1"/>
  <c r="AF132" i="4"/>
  <c r="AQ133" i="4"/>
  <c r="AR133" i="4" s="1"/>
  <c r="AP133" i="4"/>
  <c r="AQ142" i="4"/>
  <c r="AR142" i="4" s="1"/>
  <c r="AF145" i="4"/>
  <c r="AP155" i="4"/>
  <c r="AY155" i="4"/>
  <c r="AQ155" i="4"/>
  <c r="AR155" i="4" s="1"/>
  <c r="AF185" i="4"/>
  <c r="AQ129" i="4"/>
  <c r="AR129" i="4" s="1"/>
  <c r="AY129" i="4"/>
  <c r="AO179" i="4"/>
  <c r="AG179" i="4"/>
  <c r="AH179" i="4" s="1"/>
  <c r="AF179" i="4"/>
  <c r="AF129" i="4"/>
  <c r="AF130" i="4"/>
  <c r="AP157" i="4"/>
  <c r="AY157" i="4"/>
  <c r="AQ157" i="4"/>
  <c r="AR157" i="4" s="1"/>
  <c r="AF128" i="4"/>
  <c r="AG129" i="4"/>
  <c r="AH129" i="4" s="1"/>
  <c r="AG130" i="4"/>
  <c r="AH130" i="4" s="1"/>
  <c r="BA138" i="4"/>
  <c r="BB138" i="4" s="1"/>
  <c r="AZ138" i="4"/>
  <c r="BA132" i="4"/>
  <c r="BB132" i="4" s="1"/>
  <c r="AZ132" i="4"/>
  <c r="AQ135" i="4"/>
  <c r="AR135" i="4" s="1"/>
  <c r="AP135" i="4"/>
  <c r="AQ141" i="4"/>
  <c r="AR141" i="4" s="1"/>
  <c r="AP141" i="4"/>
  <c r="AO149" i="4"/>
  <c r="AG149" i="4"/>
  <c r="AF149" i="4"/>
  <c r="AP132" i="4"/>
  <c r="AF135" i="4"/>
  <c r="AQ138" i="4"/>
  <c r="AR138" i="4" s="1"/>
  <c r="AF141" i="4"/>
  <c r="BI191" i="4"/>
  <c r="AQ132" i="4"/>
  <c r="AR132" i="4" s="1"/>
  <c r="AG135" i="4"/>
  <c r="AH135" i="4" s="1"/>
  <c r="AG141" i="4"/>
  <c r="AH141" i="4" s="1"/>
  <c r="AQ165" i="4"/>
  <c r="AR165" i="4" s="1"/>
  <c r="CE180" i="4"/>
  <c r="AE183" i="4"/>
  <c r="W183" i="4"/>
  <c r="X183" i="4" s="1"/>
  <c r="V183" i="4"/>
  <c r="BS207" i="4"/>
  <c r="W151" i="4"/>
  <c r="X151" i="4" s="1"/>
  <c r="AE169" i="4"/>
  <c r="W169" i="4"/>
  <c r="X169" i="4" s="1"/>
  <c r="V169" i="4"/>
  <c r="AE152" i="4"/>
  <c r="W152" i="4"/>
  <c r="X152" i="4" s="1"/>
  <c r="AO153" i="4"/>
  <c r="AG153" i="4"/>
  <c r="AH153" i="4" s="1"/>
  <c r="AF153" i="4"/>
  <c r="AE171" i="4"/>
  <c r="W171" i="4"/>
  <c r="X171" i="4" s="1"/>
  <c r="V171" i="4"/>
  <c r="V152" i="4"/>
  <c r="AE154" i="4"/>
  <c r="W154" i="4"/>
  <c r="X154" i="4" s="1"/>
  <c r="AO166" i="4"/>
  <c r="AD205" i="4"/>
  <c r="AF205" i="4" s="1"/>
  <c r="W205" i="4"/>
  <c r="X205" i="4" s="1"/>
  <c r="AE167" i="4"/>
  <c r="W167" i="4"/>
  <c r="X167" i="4" s="1"/>
  <c r="V148" i="4"/>
  <c r="AE156" i="4"/>
  <c r="W156" i="4"/>
  <c r="X156" i="4" s="1"/>
  <c r="V156" i="4"/>
  <c r="AE158" i="4"/>
  <c r="W158" i="4"/>
  <c r="X158" i="4" s="1"/>
  <c r="V158" i="4"/>
  <c r="AE160" i="4"/>
  <c r="W160" i="4"/>
  <c r="X160" i="4" s="1"/>
  <c r="V160" i="4"/>
  <c r="AE162" i="4"/>
  <c r="W162" i="4"/>
  <c r="X162" i="4" s="1"/>
  <c r="V162" i="4"/>
  <c r="V167" i="4"/>
  <c r="AO151" i="4"/>
  <c r="AG151" i="4"/>
  <c r="AH151" i="4" s="1"/>
  <c r="AF151" i="4"/>
  <c r="W147" i="4"/>
  <c r="X147" i="4" s="1"/>
  <c r="W149" i="4"/>
  <c r="V149" i="4"/>
  <c r="AE150" i="4"/>
  <c r="W150" i="4"/>
  <c r="X150" i="4" s="1"/>
  <c r="BK180" i="4"/>
  <c r="BL180" i="4" s="1"/>
  <c r="AO181" i="4"/>
  <c r="AG181" i="4"/>
  <c r="AH181" i="4" s="1"/>
  <c r="AF181" i="4"/>
  <c r="AF155" i="4"/>
  <c r="AF157" i="4"/>
  <c r="AF161" i="4"/>
  <c r="AF165" i="4"/>
  <c r="AY165" i="4"/>
  <c r="AE173" i="4"/>
  <c r="W173" i="4"/>
  <c r="X173" i="4" s="1"/>
  <c r="V173" i="4"/>
  <c r="AN191" i="4"/>
  <c r="AP191" i="4" s="1"/>
  <c r="AG191" i="4"/>
  <c r="AH191" i="4" s="1"/>
  <c r="AF191" i="4"/>
  <c r="AG155" i="4"/>
  <c r="AH155" i="4" s="1"/>
  <c r="AG157" i="4"/>
  <c r="AH157" i="4" s="1"/>
  <c r="AG161" i="4"/>
  <c r="AH161" i="4" s="1"/>
  <c r="AG165" i="4"/>
  <c r="AH165" i="4" s="1"/>
  <c r="AY182" i="4"/>
  <c r="W191" i="4"/>
  <c r="X191" i="4" s="1"/>
  <c r="AY197" i="4"/>
  <c r="AX211" i="4"/>
  <c r="V170" i="4"/>
  <c r="AE170" i="4"/>
  <c r="AE175" i="4"/>
  <c r="W175" i="4"/>
  <c r="X175" i="4" s="1"/>
  <c r="V175" i="4"/>
  <c r="AP193" i="4"/>
  <c r="AY193" i="4"/>
  <c r="AQ193" i="4"/>
  <c r="AR193" i="4" s="1"/>
  <c r="W163" i="4"/>
  <c r="X163" i="4" s="1"/>
  <c r="V168" i="4"/>
  <c r="AE168" i="4"/>
  <c r="W170" i="4"/>
  <c r="X170" i="4" s="1"/>
  <c r="AE177" i="4"/>
  <c r="W177" i="4"/>
  <c r="X177" i="4" s="1"/>
  <c r="V177" i="4"/>
  <c r="AP180" i="4"/>
  <c r="AF193" i="4"/>
  <c r="AO195" i="4"/>
  <c r="AG195" i="4"/>
  <c r="AH195" i="4" s="1"/>
  <c r="AF195" i="4"/>
  <c r="AF186" i="4"/>
  <c r="AO186" i="4"/>
  <c r="AG193" i="4"/>
  <c r="AH193" i="4" s="1"/>
  <c r="AQ200" i="4"/>
  <c r="AR200" i="4" s="1"/>
  <c r="AP200" i="4"/>
  <c r="V164" i="4"/>
  <c r="V172" i="4"/>
  <c r="AE172" i="4"/>
  <c r="AE192" i="4"/>
  <c r="W192" i="4"/>
  <c r="X192" i="4" s="1"/>
  <c r="V192" i="4"/>
  <c r="AO199" i="4"/>
  <c r="AG204" i="4"/>
  <c r="AH204" i="4" s="1"/>
  <c r="AO204" i="4"/>
  <c r="V151" i="4"/>
  <c r="V153" i="4"/>
  <c r="V155" i="4"/>
  <c r="V157" i="4"/>
  <c r="V159" i="4"/>
  <c r="V161" i="4"/>
  <c r="W165" i="4"/>
  <c r="X165" i="4" s="1"/>
  <c r="AF204" i="4"/>
  <c r="V165" i="4"/>
  <c r="AP165" i="4"/>
  <c r="AO184" i="4"/>
  <c r="AG184" i="4"/>
  <c r="AH184" i="4" s="1"/>
  <c r="AF184" i="4"/>
  <c r="AG186" i="4"/>
  <c r="AH186" i="4" s="1"/>
  <c r="AY190" i="4"/>
  <c r="AQ190" i="4"/>
  <c r="AR190" i="4" s="1"/>
  <c r="AP190" i="4"/>
  <c r="AY200" i="4"/>
  <c r="AE174" i="4"/>
  <c r="AE176" i="4"/>
  <c r="AE178" i="4"/>
  <c r="V179" i="4"/>
  <c r="V186" i="4"/>
  <c r="AF200" i="4"/>
  <c r="AG200" i="4"/>
  <c r="AH200" i="4" s="1"/>
  <c r="W179" i="4"/>
  <c r="X179" i="4" s="1"/>
  <c r="W186" i="4"/>
  <c r="X186" i="4" s="1"/>
  <c r="AF187" i="4"/>
  <c r="W189" i="4"/>
  <c r="X189" i="4" s="1"/>
  <c r="V200" i="4"/>
  <c r="AG187" i="4"/>
  <c r="AH187" i="4" s="1"/>
  <c r="AQ188" i="4"/>
  <c r="AR188" i="4" s="1"/>
  <c r="AY194" i="4"/>
  <c r="AQ194" i="4"/>
  <c r="AR194" i="4" s="1"/>
  <c r="W197" i="4"/>
  <c r="X197" i="4" s="1"/>
  <c r="V197" i="4"/>
  <c r="AE198" i="4"/>
  <c r="W198" i="4"/>
  <c r="X198" i="4" s="1"/>
  <c r="W200" i="4"/>
  <c r="X200" i="4" s="1"/>
  <c r="AQ223" i="4"/>
  <c r="AR223" i="4" s="1"/>
  <c r="AY223" i="4"/>
  <c r="AF188" i="4"/>
  <c r="AP188" i="4"/>
  <c r="BA189" i="4"/>
  <c r="BB189" i="4" s="1"/>
  <c r="AZ189" i="4"/>
  <c r="AG190" i="4"/>
  <c r="AH190" i="4" s="1"/>
  <c r="AF190" i="4"/>
  <c r="AP194" i="4"/>
  <c r="AY196" i="4"/>
  <c r="AQ196" i="4"/>
  <c r="AR196" i="4" s="1"/>
  <c r="V198" i="4"/>
  <c r="V185" i="4"/>
  <c r="BI187" i="4"/>
  <c r="V188" i="4"/>
  <c r="V190" i="4"/>
  <c r="AG194" i="4"/>
  <c r="AH194" i="4" s="1"/>
  <c r="AF194" i="4"/>
  <c r="AP196" i="4"/>
  <c r="V184" i="4"/>
  <c r="W188" i="4"/>
  <c r="X188" i="4" s="1"/>
  <c r="W190" i="4"/>
  <c r="X190" i="4" s="1"/>
  <c r="W193" i="4"/>
  <c r="X193" i="4" s="1"/>
  <c r="V194" i="4"/>
  <c r="AG196" i="4"/>
  <c r="AH196" i="4" s="1"/>
  <c r="AF196" i="4"/>
  <c r="AY202" i="4"/>
  <c r="AQ202" i="4"/>
  <c r="AR202" i="4" s="1"/>
  <c r="AP202" i="4"/>
  <c r="BA210" i="4"/>
  <c r="BB210" i="4" s="1"/>
  <c r="AZ210" i="4"/>
  <c r="BI210" i="4"/>
  <c r="AY188" i="4"/>
  <c r="W194" i="4"/>
  <c r="X194" i="4" s="1"/>
  <c r="V196" i="4"/>
  <c r="AO246" i="4"/>
  <c r="AF246" i="4"/>
  <c r="W187" i="4"/>
  <c r="X187" i="4" s="1"/>
  <c r="AF189" i="4"/>
  <c r="BI189" i="4"/>
  <c r="W196" i="4"/>
  <c r="X196" i="4" s="1"/>
  <c r="AD197" i="4"/>
  <c r="AG246" i="4"/>
  <c r="AH246" i="4" s="1"/>
  <c r="V205" i="4"/>
  <c r="AP240" i="4"/>
  <c r="AY240" i="4"/>
  <c r="AG208" i="4"/>
  <c r="AH208" i="4" s="1"/>
  <c r="BS253" i="4"/>
  <c r="AO203" i="4"/>
  <c r="AY216" i="4"/>
  <c r="AO230" i="4"/>
  <c r="AG202" i="4"/>
  <c r="AH202" i="4" s="1"/>
  <c r="AF202" i="4"/>
  <c r="AN214" i="4"/>
  <c r="AZ224" i="4"/>
  <c r="BI224" i="4"/>
  <c r="AY226" i="4"/>
  <c r="AQ226" i="4"/>
  <c r="AR226" i="4" s="1"/>
  <c r="AN227" i="4"/>
  <c r="AX227" i="4" s="1"/>
  <c r="V189" i="4"/>
  <c r="V191" i="4"/>
  <c r="V193" i="4"/>
  <c r="V195" i="4"/>
  <c r="V202" i="4"/>
  <c r="AD207" i="4"/>
  <c r="V207" i="4"/>
  <c r="W207" i="4"/>
  <c r="X207" i="4" s="1"/>
  <c r="AP226" i="4"/>
  <c r="W202" i="4"/>
  <c r="X202" i="4" s="1"/>
  <c r="AQ210" i="4"/>
  <c r="AR210" i="4" s="1"/>
  <c r="AP210" i="4"/>
  <c r="AG223" i="4"/>
  <c r="AH223" i="4" s="1"/>
  <c r="AF223" i="4"/>
  <c r="AO236" i="4"/>
  <c r="AG236" i="4"/>
  <c r="AH236" i="4" s="1"/>
  <c r="AO201" i="4"/>
  <c r="AO205" i="4"/>
  <c r="AY218" i="4"/>
  <c r="AQ218" i="4"/>
  <c r="AR218" i="4" s="1"/>
  <c r="AF236" i="4"/>
  <c r="AO215" i="4"/>
  <c r="AG215" i="4"/>
  <c r="AH215" i="4" s="1"/>
  <c r="V208" i="4"/>
  <c r="AF215" i="4"/>
  <c r="AO222" i="4"/>
  <c r="AG226" i="4"/>
  <c r="AH226" i="4" s="1"/>
  <c r="AF226" i="4"/>
  <c r="AO234" i="4"/>
  <c r="AG234" i="4"/>
  <c r="AH234" i="4" s="1"/>
  <c r="AF234" i="4"/>
  <c r="AN259" i="4"/>
  <c r="AX259" i="4" s="1"/>
  <c r="BH259" i="4" s="1"/>
  <c r="BR259" i="4" s="1"/>
  <c r="CD259" i="4" s="1"/>
  <c r="CR259" i="4" s="1"/>
  <c r="DF259" i="4" s="1"/>
  <c r="DT259" i="4" s="1"/>
  <c r="EH259" i="4" s="1"/>
  <c r="AG259" i="4"/>
  <c r="AH259" i="4" s="1"/>
  <c r="AF259" i="4"/>
  <c r="W208" i="4"/>
  <c r="X208" i="4" s="1"/>
  <c r="AG210" i="4"/>
  <c r="AH210" i="4" s="1"/>
  <c r="AF210" i="4"/>
  <c r="V209" i="4"/>
  <c r="AE232" i="4"/>
  <c r="V232" i="4"/>
  <c r="W232" i="4"/>
  <c r="X232" i="4" s="1"/>
  <c r="AF249" i="4"/>
  <c r="AN249" i="4"/>
  <c r="AX249" i="4" s="1"/>
  <c r="BH249" i="4" s="1"/>
  <c r="BR249" i="4" s="1"/>
  <c r="CD249" i="4" s="1"/>
  <c r="CR249" i="4" s="1"/>
  <c r="DF249" i="4" s="1"/>
  <c r="DT249" i="4" s="1"/>
  <c r="EH249" i="4" s="1"/>
  <c r="AG218" i="4"/>
  <c r="AH218" i="4" s="1"/>
  <c r="AF218" i="4"/>
  <c r="AQ224" i="4"/>
  <c r="AR224" i="4" s="1"/>
  <c r="AG240" i="4"/>
  <c r="AH240" i="4" s="1"/>
  <c r="AF240" i="4"/>
  <c r="AO225" i="4"/>
  <c r="AG225" i="4"/>
  <c r="AH225" i="4" s="1"/>
  <c r="AF225" i="4"/>
  <c r="V243" i="4"/>
  <c r="AE243" i="4"/>
  <c r="W243" i="4"/>
  <c r="X243" i="4" s="1"/>
  <c r="V210" i="4"/>
  <c r="AD222" i="4"/>
  <c r="AN222" i="4" s="1"/>
  <c r="AX222" i="4" s="1"/>
  <c r="BH222" i="4" s="1"/>
  <c r="BR222" i="4" s="1"/>
  <c r="CD222" i="4" s="1"/>
  <c r="CR222" i="4" s="1"/>
  <c r="DF222" i="4" s="1"/>
  <c r="DT222" i="4" s="1"/>
  <c r="EH222" i="4" s="1"/>
  <c r="V222" i="4"/>
  <c r="AG224" i="4"/>
  <c r="AH224" i="4" s="1"/>
  <c r="AF224" i="4"/>
  <c r="AO238" i="4"/>
  <c r="AG238" i="4"/>
  <c r="AH238" i="4" s="1"/>
  <c r="V261" i="4"/>
  <c r="AD261" i="4"/>
  <c r="W226" i="4"/>
  <c r="X226" i="4" s="1"/>
  <c r="V226" i="4"/>
  <c r="AE228" i="4"/>
  <c r="V228" i="4"/>
  <c r="AG213" i="4"/>
  <c r="AH213" i="4" s="1"/>
  <c r="AF213" i="4"/>
  <c r="AO213" i="4"/>
  <c r="W249" i="4"/>
  <c r="X249" i="4" s="1"/>
  <c r="V249" i="4"/>
  <c r="AD216" i="4"/>
  <c r="V216" i="4"/>
  <c r="V220" i="4"/>
  <c r="AF241" i="4"/>
  <c r="AE245" i="4"/>
  <c r="V245" i="4"/>
  <c r="V233" i="4"/>
  <c r="BI247" i="4"/>
  <c r="V247" i="4"/>
  <c r="AQ248" i="4"/>
  <c r="AR248" i="4" s="1"/>
  <c r="AP248" i="4"/>
  <c r="AY248" i="4"/>
  <c r="W216" i="4"/>
  <c r="X216" i="4" s="1"/>
  <c r="AD230" i="4"/>
  <c r="AN230" i="4" s="1"/>
  <c r="AX230" i="4" s="1"/>
  <c r="BH230" i="4" s="1"/>
  <c r="BR230" i="4" s="1"/>
  <c r="CD230" i="4" s="1"/>
  <c r="CR230" i="4" s="1"/>
  <c r="DF230" i="4" s="1"/>
  <c r="DT230" i="4" s="1"/>
  <c r="EH230" i="4" s="1"/>
  <c r="V230" i="4"/>
  <c r="W241" i="4"/>
  <c r="X241" i="4" s="1"/>
  <c r="AD254" i="4"/>
  <c r="W254" i="4"/>
  <c r="X254" i="4" s="1"/>
  <c r="AG249" i="4"/>
  <c r="AH249" i="4" s="1"/>
  <c r="AO249" i="4"/>
  <c r="AO255" i="4"/>
  <c r="AG255" i="4"/>
  <c r="AH255" i="4" s="1"/>
  <c r="AF255" i="4"/>
  <c r="AG242" i="4"/>
  <c r="AH242" i="4" s="1"/>
  <c r="AO257" i="4"/>
  <c r="AG257" i="4"/>
  <c r="AH257" i="4" s="1"/>
  <c r="AF257" i="4"/>
  <c r="W238" i="4"/>
  <c r="X238" i="4" s="1"/>
  <c r="AG248" i="4"/>
  <c r="AH248" i="4" s="1"/>
  <c r="AF248" i="4"/>
  <c r="AE252" i="4"/>
  <c r="W252" i="4"/>
  <c r="V252" i="4"/>
  <c r="W236" i="4"/>
  <c r="X236" i="4" s="1"/>
  <c r="V238" i="4"/>
  <c r="V246" i="4"/>
  <c r="V248" i="4"/>
  <c r="V258" i="4"/>
  <c r="AE258" i="4"/>
  <c r="V236" i="4"/>
  <c r="V240" i="4"/>
  <c r="W246" i="4"/>
  <c r="X246" i="4" s="1"/>
  <c r="W248" i="4"/>
  <c r="X248" i="4" s="1"/>
  <c r="W258" i="4"/>
  <c r="X258" i="4" s="1"/>
  <c r="AG239" i="4"/>
  <c r="AH239" i="4" s="1"/>
  <c r="AO239" i="4"/>
  <c r="V262" i="4"/>
  <c r="AE262" i="4"/>
  <c r="W262" i="4"/>
  <c r="X262" i="4" s="1"/>
  <c r="AE250" i="4"/>
  <c r="W250" i="4"/>
  <c r="X250" i="4" s="1"/>
  <c r="W251" i="4"/>
  <c r="X251" i="4" s="1"/>
  <c r="AE251" i="4"/>
  <c r="V250" i="4"/>
  <c r="V251" i="4"/>
  <c r="AN253" i="4"/>
  <c r="AP253" i="4" s="1"/>
  <c r="AF253" i="4"/>
  <c r="V254" i="4"/>
  <c r="AE254" i="4"/>
  <c r="V264" i="4"/>
  <c r="AE264" i="4"/>
  <c r="AG253" i="4"/>
  <c r="AH253" i="4" s="1"/>
  <c r="AY259" i="4"/>
  <c r="AO263" i="4"/>
  <c r="V256" i="4"/>
  <c r="AE256" i="4"/>
  <c r="W256" i="4"/>
  <c r="X256" i="4" s="1"/>
  <c r="V260" i="4"/>
  <c r="AE260" i="4"/>
  <c r="AY261" i="4"/>
  <c r="V253" i="4"/>
  <c r="V255" i="4"/>
  <c r="V257" i="4"/>
  <c r="W255" i="4"/>
  <c r="X255" i="4" s="1"/>
  <c r="W257" i="4"/>
  <c r="X257" i="4" s="1"/>
  <c r="W259" i="4"/>
  <c r="X259" i="4" s="1"/>
  <c r="W261" i="4"/>
  <c r="X261" i="4" s="1"/>
  <c r="W263" i="4"/>
  <c r="X263" i="4" s="1"/>
  <c r="AF135" i="3"/>
  <c r="V135" i="3"/>
  <c r="DV135" i="3"/>
  <c r="ED16" i="3"/>
  <c r="EF16" i="3" s="1"/>
  <c r="EG16" i="3" s="1"/>
  <c r="AO135" i="3"/>
  <c r="W135" i="3"/>
  <c r="X135" i="3" s="1"/>
  <c r="ED9" i="3"/>
  <c r="EF9" i="3" s="1"/>
  <c r="EG9" i="3" s="1"/>
  <c r="ED12" i="3"/>
  <c r="EE12" i="3" s="1"/>
  <c r="ED14" i="3"/>
  <c r="EF14" i="3" s="1"/>
  <c r="EG14" i="3" s="1"/>
  <c r="ED11" i="3"/>
  <c r="EF11" i="3" s="1"/>
  <c r="EG11" i="3" s="1"/>
  <c r="ED18" i="3"/>
  <c r="EF18" i="3" s="1"/>
  <c r="EG18" i="3" s="1"/>
  <c r="AG135" i="3"/>
  <c r="AH135" i="3" s="1"/>
  <c r="ED8" i="3"/>
  <c r="EE8" i="3" s="1"/>
  <c r="ED15" i="3"/>
  <c r="EF15" i="3" s="1"/>
  <c r="EG15" i="3" s="1"/>
  <c r="ED17" i="3"/>
  <c r="EF17" i="3" s="1"/>
  <c r="EG17" i="3" s="1"/>
  <c r="EC6" i="3"/>
  <c r="ED7" i="3"/>
  <c r="ED13" i="3"/>
  <c r="EF13" i="3" s="1"/>
  <c r="EG13" i="3" s="1"/>
  <c r="EC26" i="3"/>
  <c r="EE63" i="3"/>
  <c r="ED63" i="3"/>
  <c r="ED10" i="3"/>
  <c r="EN25" i="3"/>
  <c r="EB6" i="3"/>
  <c r="AG247" i="4" l="1"/>
  <c r="AH247" i="4" s="1"/>
  <c r="AG132" i="4"/>
  <c r="AH132" i="4" s="1"/>
  <c r="EF8" i="4"/>
  <c r="EG8" i="4" s="1"/>
  <c r="AF247" i="4"/>
  <c r="DQ12" i="4"/>
  <c r="CB14" i="4"/>
  <c r="CC14" i="4" s="1"/>
  <c r="CP8" i="4"/>
  <c r="CQ8" i="4" s="1"/>
  <c r="AF263" i="4"/>
  <c r="AK26" i="4"/>
  <c r="EE10" i="4"/>
  <c r="EE17" i="4"/>
  <c r="AG263" i="4"/>
  <c r="AH263" i="4" s="1"/>
  <c r="BF26" i="4"/>
  <c r="DC9" i="4"/>
  <c r="AG140" i="4"/>
  <c r="AH140" i="4" s="1"/>
  <c r="DQ16" i="4"/>
  <c r="AY66" i="4"/>
  <c r="AG180" i="4"/>
  <c r="AH180" i="4" s="1"/>
  <c r="BK83" i="4"/>
  <c r="BL83" i="4" s="1"/>
  <c r="AP219" i="4"/>
  <c r="AQ180" i="4"/>
  <c r="AR180" i="4" s="1"/>
  <c r="AZ180" i="4"/>
  <c r="BA83" i="4"/>
  <c r="BB83" i="4" s="1"/>
  <c r="AF114" i="4"/>
  <c r="AO206" i="4"/>
  <c r="AY206" i="4" s="1"/>
  <c r="CB15" i="4"/>
  <c r="CC15" i="4" s="1"/>
  <c r="AO231" i="4"/>
  <c r="AY231" i="4" s="1"/>
  <c r="AP163" i="4"/>
  <c r="AZ83" i="4"/>
  <c r="AF89" i="4"/>
  <c r="BA180" i="4"/>
  <c r="BB180" i="4" s="1"/>
  <c r="AQ163" i="4"/>
  <c r="AR163" i="4" s="1"/>
  <c r="AO13" i="4"/>
  <c r="AY13" i="4" s="1"/>
  <c r="AZ99" i="4"/>
  <c r="BI219" i="4"/>
  <c r="BS219" i="4" s="1"/>
  <c r="AF217" i="4"/>
  <c r="AG68" i="4"/>
  <c r="AH68" i="4" s="1"/>
  <c r="BA219" i="4"/>
  <c r="BB219" i="4" s="1"/>
  <c r="AP86" i="4"/>
  <c r="BA142" i="4"/>
  <c r="BB142" i="4" s="1"/>
  <c r="BA99" i="4"/>
  <c r="BB99" i="4" s="1"/>
  <c r="EF7" i="4"/>
  <c r="BJ142" i="4"/>
  <c r="AF142" i="4"/>
  <c r="BK142" i="4"/>
  <c r="BL142" i="4" s="1"/>
  <c r="AZ31" i="4"/>
  <c r="CP17" i="4"/>
  <c r="CQ17" i="4" s="1"/>
  <c r="AG164" i="4"/>
  <c r="AH164" i="4" s="1"/>
  <c r="AG114" i="4"/>
  <c r="AH114" i="4" s="1"/>
  <c r="AP99" i="4"/>
  <c r="BA31" i="4"/>
  <c r="BB31" i="4" s="1"/>
  <c r="AO136" i="4"/>
  <c r="AY136" i="4" s="1"/>
  <c r="BI136" i="4" s="1"/>
  <c r="BJ136" i="4" s="1"/>
  <c r="V21" i="4"/>
  <c r="AQ99" i="4"/>
  <c r="AR99" i="4" s="1"/>
  <c r="EE15" i="4"/>
  <c r="EE9" i="4"/>
  <c r="AY114" i="4"/>
  <c r="BI114" i="4" s="1"/>
  <c r="DQ26" i="4"/>
  <c r="W10" i="4"/>
  <c r="X10" i="4" s="1"/>
  <c r="AY244" i="4"/>
  <c r="BI244" i="4" s="1"/>
  <c r="AP114" i="4"/>
  <c r="AQ86" i="4"/>
  <c r="AR86" i="4" s="1"/>
  <c r="CA10" i="4"/>
  <c r="AE10" i="4"/>
  <c r="AO10" i="4" s="1"/>
  <c r="AQ244" i="4"/>
  <c r="AR244" i="4" s="1"/>
  <c r="AP142" i="4"/>
  <c r="CO16" i="4"/>
  <c r="AZ142" i="4"/>
  <c r="AF206" i="4"/>
  <c r="AP31" i="4"/>
  <c r="AG142" i="4"/>
  <c r="AH142" i="4" s="1"/>
  <c r="CO18" i="4"/>
  <c r="AG244" i="4"/>
  <c r="AH244" i="4" s="1"/>
  <c r="AQ219" i="4"/>
  <c r="AR219" i="4" s="1"/>
  <c r="AQ31" i="4"/>
  <c r="AR31" i="4" s="1"/>
  <c r="U26" i="4"/>
  <c r="AE11" i="4"/>
  <c r="AG11" i="4" s="1"/>
  <c r="AH11" i="4" s="1"/>
  <c r="AF214" i="4"/>
  <c r="AP85" i="4"/>
  <c r="BA85" i="4"/>
  <c r="BB85" i="4" s="1"/>
  <c r="BI92" i="4"/>
  <c r="BJ92" i="4" s="1"/>
  <c r="CP10" i="4"/>
  <c r="CQ10" i="4" s="1"/>
  <c r="AG214" i="4"/>
  <c r="AH214" i="4" s="1"/>
  <c r="AO217" i="4"/>
  <c r="AQ217" i="4" s="1"/>
  <c r="AR217" i="4" s="1"/>
  <c r="AQ85" i="4"/>
  <c r="AR85" i="4" s="1"/>
  <c r="BI85" i="4"/>
  <c r="BK85" i="4" s="1"/>
  <c r="BL85" i="4" s="1"/>
  <c r="V7" i="4"/>
  <c r="EO24" i="4"/>
  <c r="AF68" i="4"/>
  <c r="DC8" i="4"/>
  <c r="AQ242" i="4"/>
  <c r="AR242" i="4" s="1"/>
  <c r="AZ242" i="4"/>
  <c r="DR13" i="4"/>
  <c r="DS13" i="4" s="1"/>
  <c r="AF137" i="4"/>
  <c r="W11" i="4"/>
  <c r="X11" i="4" s="1"/>
  <c r="DQ17" i="4"/>
  <c r="EF23" i="4"/>
  <c r="CB12" i="4"/>
  <c r="CC12" i="4" s="1"/>
  <c r="AG13" i="4"/>
  <c r="AH13" i="4" s="1"/>
  <c r="V23" i="4"/>
  <c r="EO23" i="4"/>
  <c r="V24" i="4"/>
  <c r="AF46" i="4"/>
  <c r="EE11" i="4"/>
  <c r="AO46" i="4"/>
  <c r="AQ46" i="4" s="1"/>
  <c r="AR46" i="4" s="1"/>
  <c r="AG182" i="4"/>
  <c r="AH182" i="4" s="1"/>
  <c r="CP13" i="4"/>
  <c r="CQ13" i="4" s="1"/>
  <c r="BA242" i="4"/>
  <c r="BB242" i="4" s="1"/>
  <c r="AF227" i="4"/>
  <c r="AG82" i="4"/>
  <c r="AH82" i="4" s="1"/>
  <c r="AY68" i="4"/>
  <c r="AZ68" i="4" s="1"/>
  <c r="AP241" i="4"/>
  <c r="AF182" i="4"/>
  <c r="AO82" i="4"/>
  <c r="AP82" i="4" s="1"/>
  <c r="AQ68" i="4"/>
  <c r="AR68" i="4" s="1"/>
  <c r="AG127" i="4"/>
  <c r="AH127" i="4" s="1"/>
  <c r="AZ34" i="4"/>
  <c r="CP9" i="4"/>
  <c r="CQ9" i="4" s="1"/>
  <c r="ED6" i="4"/>
  <c r="AO134" i="4"/>
  <c r="AQ134" i="4" s="1"/>
  <c r="AR134" i="4" s="1"/>
  <c r="AF116" i="4"/>
  <c r="AY116" i="4"/>
  <c r="AZ116" i="4" s="1"/>
  <c r="AG166" i="4"/>
  <c r="AH166" i="4" s="1"/>
  <c r="BA92" i="4"/>
  <c r="BB92" i="4" s="1"/>
  <c r="CF26" i="4"/>
  <c r="AF134" i="4"/>
  <c r="AP116" i="4"/>
  <c r="AP242" i="4"/>
  <c r="AF166" i="4"/>
  <c r="AP159" i="4"/>
  <c r="AP137" i="4"/>
  <c r="AP83" i="4"/>
  <c r="Q26" i="4"/>
  <c r="BZ26" i="4"/>
  <c r="AO7" i="4"/>
  <c r="AY7" i="4" s="1"/>
  <c r="BH163" i="4"/>
  <c r="BR163" i="4" s="1"/>
  <c r="CD163" i="4" s="1"/>
  <c r="CR163" i="4" s="1"/>
  <c r="DF163" i="4" s="1"/>
  <c r="DT163" i="4" s="1"/>
  <c r="EH163" i="4" s="1"/>
  <c r="DQ18" i="4"/>
  <c r="AF140" i="4"/>
  <c r="AG116" i="4"/>
  <c r="AH116" i="4" s="1"/>
  <c r="AF86" i="4"/>
  <c r="W7" i="4"/>
  <c r="X7" i="4" s="1"/>
  <c r="AG7" i="4"/>
  <c r="AH7" i="4" s="1"/>
  <c r="AO221" i="4"/>
  <c r="DP26" i="4"/>
  <c r="CB11" i="4"/>
  <c r="CC11" i="4" s="1"/>
  <c r="AF221" i="4"/>
  <c r="AG86" i="4"/>
  <c r="AH86" i="4" s="1"/>
  <c r="R26" i="4"/>
  <c r="DC10" i="4"/>
  <c r="V12" i="4"/>
  <c r="EO22" i="4"/>
  <c r="AO164" i="4"/>
  <c r="AQ164" i="4" s="1"/>
  <c r="AR164" i="4" s="1"/>
  <c r="W12" i="4"/>
  <c r="X12" i="4" s="1"/>
  <c r="BJ86" i="4"/>
  <c r="BZ6" i="4"/>
  <c r="AG137" i="4"/>
  <c r="AH137" i="4" s="1"/>
  <c r="BA163" i="4"/>
  <c r="BB163" i="4" s="1"/>
  <c r="BK86" i="4"/>
  <c r="BL86" i="4" s="1"/>
  <c r="AP92" i="4"/>
  <c r="CA8" i="4"/>
  <c r="CB7" i="4"/>
  <c r="CC7" i="4" s="1"/>
  <c r="DR9" i="4"/>
  <c r="DS9" i="4" s="1"/>
  <c r="ED26" i="4"/>
  <c r="BK34" i="4"/>
  <c r="BL34" i="4" s="1"/>
  <c r="AE14" i="4"/>
  <c r="AG14" i="4" s="1"/>
  <c r="AH14" i="4" s="1"/>
  <c r="AU26" i="4"/>
  <c r="V14" i="4"/>
  <c r="EO21" i="4"/>
  <c r="AG163" i="4"/>
  <c r="AH163" i="4" s="1"/>
  <c r="AY241" i="4"/>
  <c r="BA241" i="4" s="1"/>
  <c r="BB241" i="4" s="1"/>
  <c r="AP145" i="4"/>
  <c r="AG199" i="4"/>
  <c r="AH199" i="4" s="1"/>
  <c r="AF180" i="4"/>
  <c r="AQ145" i="4"/>
  <c r="AR145" i="4" s="1"/>
  <c r="AY124" i="4"/>
  <c r="BA124" i="4" s="1"/>
  <c r="BB124" i="4" s="1"/>
  <c r="AO88" i="4"/>
  <c r="AY88" i="4" s="1"/>
  <c r="AO89" i="4"/>
  <c r="AP89" i="4" s="1"/>
  <c r="AG29" i="4"/>
  <c r="AH29" i="4" s="1"/>
  <c r="AE9" i="4"/>
  <c r="EE13" i="4"/>
  <c r="DC26" i="4"/>
  <c r="AO235" i="4"/>
  <c r="AY235" i="4" s="1"/>
  <c r="AP124" i="4"/>
  <c r="AP98" i="4"/>
  <c r="AF88" i="4"/>
  <c r="ER26" i="4"/>
  <c r="CA16" i="4"/>
  <c r="DC18" i="4"/>
  <c r="CN26" i="4"/>
  <c r="CO26" i="4"/>
  <c r="AZ98" i="4"/>
  <c r="AG235" i="4"/>
  <c r="AH235" i="4" s="1"/>
  <c r="AO112" i="4"/>
  <c r="AY112" i="4" s="1"/>
  <c r="AF76" i="4"/>
  <c r="AF159" i="4"/>
  <c r="AF244" i="4"/>
  <c r="AG159" i="4"/>
  <c r="AH159" i="4" s="1"/>
  <c r="BT180" i="4"/>
  <c r="AQ159" i="4"/>
  <c r="AR159" i="4" s="1"/>
  <c r="AY137" i="4"/>
  <c r="AZ137" i="4" s="1"/>
  <c r="AO29" i="4"/>
  <c r="AQ29" i="4" s="1"/>
  <c r="AR29" i="4" s="1"/>
  <c r="AQ78" i="4"/>
  <c r="AR78" i="4" s="1"/>
  <c r="AG143" i="4"/>
  <c r="AH143" i="4" s="1"/>
  <c r="AF143" i="4"/>
  <c r="AX182" i="4"/>
  <c r="BH182" i="4" s="1"/>
  <c r="BR182" i="4" s="1"/>
  <c r="CD182" i="4" s="1"/>
  <c r="CR182" i="4" s="1"/>
  <c r="DF182" i="4" s="1"/>
  <c r="DT182" i="4" s="1"/>
  <c r="EH182" i="4" s="1"/>
  <c r="AP182" i="4"/>
  <c r="AF163" i="4"/>
  <c r="AP78" i="4"/>
  <c r="AQ70" i="4"/>
  <c r="AR70" i="4" s="1"/>
  <c r="DQ15" i="4"/>
  <c r="AO148" i="4"/>
  <c r="AQ148" i="4" s="1"/>
  <c r="AF199" i="4"/>
  <c r="AG146" i="4"/>
  <c r="AH146" i="4" s="1"/>
  <c r="V9" i="4"/>
  <c r="DD26" i="4"/>
  <c r="AG76" i="4"/>
  <c r="AH76" i="4" s="1"/>
  <c r="BA98" i="4"/>
  <c r="BB98" i="4" s="1"/>
  <c r="AZ187" i="4"/>
  <c r="AZ145" i="4"/>
  <c r="BJ98" i="4"/>
  <c r="AG209" i="4"/>
  <c r="AH209" i="4" s="1"/>
  <c r="BA187" i="4"/>
  <c r="BB187" i="4" s="1"/>
  <c r="AF122" i="4"/>
  <c r="BA145" i="4"/>
  <c r="BB145" i="4" s="1"/>
  <c r="BK98" i="4"/>
  <c r="BL98" i="4" s="1"/>
  <c r="DD13" i="4"/>
  <c r="DE13" i="4" s="1"/>
  <c r="AZ30" i="4"/>
  <c r="AG144" i="4"/>
  <c r="AH144" i="4" s="1"/>
  <c r="AV26" i="4"/>
  <c r="AO144" i="4"/>
  <c r="AY144" i="4" s="1"/>
  <c r="BI144" i="4" s="1"/>
  <c r="BS144" i="4" s="1"/>
  <c r="CE144" i="4" s="1"/>
  <c r="AQ98" i="4"/>
  <c r="AR98" i="4" s="1"/>
  <c r="T26" i="4"/>
  <c r="DR26" i="4"/>
  <c r="AF231" i="4"/>
  <c r="BJ180" i="4"/>
  <c r="BU180" i="4"/>
  <c r="BV180" i="4" s="1"/>
  <c r="AF146" i="4"/>
  <c r="BJ83" i="4"/>
  <c r="BA30" i="4"/>
  <c r="BB30" i="4" s="1"/>
  <c r="DB26" i="4"/>
  <c r="BO26" i="4"/>
  <c r="AB26" i="4"/>
  <c r="CD83" i="4"/>
  <c r="CR83" i="4" s="1"/>
  <c r="DF83" i="4" s="1"/>
  <c r="DT83" i="4" s="1"/>
  <c r="EH83" i="4" s="1"/>
  <c r="BT83" i="4"/>
  <c r="BU83" i="4"/>
  <c r="BV83" i="4" s="1"/>
  <c r="AG227" i="4"/>
  <c r="AH227" i="4" s="1"/>
  <c r="AF209" i="4"/>
  <c r="AP80" i="4"/>
  <c r="BP26" i="4"/>
  <c r="CA17" i="4"/>
  <c r="CB17" i="4"/>
  <c r="CC17" i="4" s="1"/>
  <c r="CA26" i="4"/>
  <c r="AZ208" i="4"/>
  <c r="AF78" i="4"/>
  <c r="CR73" i="4"/>
  <c r="AG90" i="4"/>
  <c r="AH90" i="4" s="1"/>
  <c r="AO90" i="4"/>
  <c r="AG94" i="4"/>
  <c r="AH94" i="4" s="1"/>
  <c r="AO94" i="4"/>
  <c r="AP208" i="4"/>
  <c r="BE26" i="4"/>
  <c r="DC16" i="4"/>
  <c r="AP227" i="4"/>
  <c r="AF80" i="4"/>
  <c r="AD22" i="4"/>
  <c r="CN6" i="4"/>
  <c r="AG80" i="4"/>
  <c r="AH80" i="4" s="1"/>
  <c r="CB26" i="4"/>
  <c r="CO7" i="4"/>
  <c r="CP7" i="4"/>
  <c r="CQ7" i="4" s="1"/>
  <c r="AQ80" i="4"/>
  <c r="AR80" i="4" s="1"/>
  <c r="AO233" i="4"/>
  <c r="AQ233" i="4" s="1"/>
  <c r="AR233" i="4" s="1"/>
  <c r="BA146" i="4"/>
  <c r="BB146" i="4" s="1"/>
  <c r="AP122" i="4"/>
  <c r="AG78" i="4"/>
  <c r="AH78" i="4" s="1"/>
  <c r="DD15" i="4"/>
  <c r="DE15" i="4" s="1"/>
  <c r="AP30" i="4"/>
  <c r="AP34" i="4"/>
  <c r="AN23" i="4"/>
  <c r="AP66" i="4"/>
  <c r="DV87" i="4"/>
  <c r="DH23" i="4"/>
  <c r="BA208" i="4"/>
  <c r="BB208" i="4" s="1"/>
  <c r="AY122" i="4"/>
  <c r="BA122" i="4" s="1"/>
  <c r="BB122" i="4" s="1"/>
  <c r="AY100" i="4"/>
  <c r="AP100" i="4"/>
  <c r="AG233" i="4"/>
  <c r="AH233" i="4" s="1"/>
  <c r="AQ30" i="4"/>
  <c r="AR30" i="4" s="1"/>
  <c r="AQ34" i="4"/>
  <c r="AR34" i="4" s="1"/>
  <c r="CO14" i="4"/>
  <c r="EE14" i="4"/>
  <c r="AO93" i="4"/>
  <c r="AG93" i="4"/>
  <c r="AH93" i="4" s="1"/>
  <c r="BH84" i="4"/>
  <c r="AX23" i="4"/>
  <c r="AQ146" i="4"/>
  <c r="AR146" i="4" s="1"/>
  <c r="AO139" i="4"/>
  <c r="AF139" i="4"/>
  <c r="AF222" i="4"/>
  <c r="AF70" i="4"/>
  <c r="CO12" i="4"/>
  <c r="BJ34" i="4"/>
  <c r="AN201" i="4"/>
  <c r="AX201" i="4" s="1"/>
  <c r="BH201" i="4" s="1"/>
  <c r="BR201" i="4" s="1"/>
  <c r="CD201" i="4" s="1"/>
  <c r="CR201" i="4" s="1"/>
  <c r="DF201" i="4" s="1"/>
  <c r="DT201" i="4" s="1"/>
  <c r="EH201" i="4" s="1"/>
  <c r="AF201" i="4"/>
  <c r="AO237" i="4"/>
  <c r="AG237" i="4"/>
  <c r="AH237" i="4" s="1"/>
  <c r="AX247" i="4"/>
  <c r="AQ247" i="4"/>
  <c r="AR247" i="4" s="1"/>
  <c r="AP247" i="4"/>
  <c r="AD23" i="4"/>
  <c r="V22" i="4"/>
  <c r="AQ208" i="4"/>
  <c r="AR208" i="4" s="1"/>
  <c r="AF220" i="4"/>
  <c r="AG220" i="4"/>
  <c r="AH220" i="4" s="1"/>
  <c r="AO220" i="4"/>
  <c r="AG70" i="4"/>
  <c r="AH70" i="4" s="1"/>
  <c r="BA34" i="4"/>
  <c r="BB34" i="4" s="1"/>
  <c r="AO91" i="4"/>
  <c r="AG91" i="4"/>
  <c r="AH91" i="4" s="1"/>
  <c r="AF91" i="4"/>
  <c r="AL26" i="4"/>
  <c r="BK146" i="4"/>
  <c r="BL146" i="4" s="1"/>
  <c r="AZ86" i="4"/>
  <c r="AF66" i="4"/>
  <c r="AY101" i="4"/>
  <c r="BI101" i="4" s="1"/>
  <c r="BJ242" i="4"/>
  <c r="AG230" i="4"/>
  <c r="AH230" i="4" s="1"/>
  <c r="AP146" i="4"/>
  <c r="AG122" i="4"/>
  <c r="AH122" i="4" s="1"/>
  <c r="AF112" i="4"/>
  <c r="BA86" i="4"/>
  <c r="BB86" i="4" s="1"/>
  <c r="AF148" i="4"/>
  <c r="AP101" i="4"/>
  <c r="AY70" i="4"/>
  <c r="BA70" i="4" s="1"/>
  <c r="BB70" i="4" s="1"/>
  <c r="U6" i="4"/>
  <c r="V6" i="4" s="1"/>
  <c r="EE12" i="4"/>
  <c r="AG211" i="4"/>
  <c r="AH211" i="4" s="1"/>
  <c r="AF211" i="4"/>
  <c r="AO211" i="4"/>
  <c r="AO95" i="4"/>
  <c r="AF95" i="4"/>
  <c r="AF229" i="4"/>
  <c r="AO229" i="4"/>
  <c r="AG229" i="4"/>
  <c r="AH229" i="4" s="1"/>
  <c r="AQ227" i="4"/>
  <c r="AR227" i="4" s="1"/>
  <c r="BJ146" i="4"/>
  <c r="AO127" i="4"/>
  <c r="AF127" i="4"/>
  <c r="BS242" i="4"/>
  <c r="CE242" i="4" s="1"/>
  <c r="BA227" i="4"/>
  <c r="BB227" i="4" s="1"/>
  <c r="AG147" i="4"/>
  <c r="AH147" i="4" s="1"/>
  <c r="AF230" i="4"/>
  <c r="AG139" i="4"/>
  <c r="AH139" i="4" s="1"/>
  <c r="AF147" i="4"/>
  <c r="AG66" i="4"/>
  <c r="AH66" i="4" s="1"/>
  <c r="CP11" i="4"/>
  <c r="CQ11" i="4" s="1"/>
  <c r="AF83" i="4"/>
  <c r="AX76" i="4"/>
  <c r="BH76" i="4" s="1"/>
  <c r="BR76" i="4" s="1"/>
  <c r="CD76" i="4" s="1"/>
  <c r="CR76" i="4" s="1"/>
  <c r="DF76" i="4" s="1"/>
  <c r="DT76" i="4" s="1"/>
  <c r="EH76" i="4" s="1"/>
  <c r="AQ76" i="4"/>
  <c r="AR76" i="4" s="1"/>
  <c r="CO15" i="4"/>
  <c r="CP15" i="4"/>
  <c r="CQ15" i="4" s="1"/>
  <c r="AF42" i="4"/>
  <c r="AG42" i="4"/>
  <c r="AH42" i="4" s="1"/>
  <c r="CP26" i="4"/>
  <c r="AN212" i="4"/>
  <c r="AG212" i="4"/>
  <c r="AH212" i="4" s="1"/>
  <c r="AF212" i="4"/>
  <c r="BK135" i="4"/>
  <c r="BL135" i="4" s="1"/>
  <c r="BJ135" i="4"/>
  <c r="BS135" i="4"/>
  <c r="BU102" i="4"/>
  <c r="BV102" i="4" s="1"/>
  <c r="BT102" i="4"/>
  <c r="CE102" i="4"/>
  <c r="AO45" i="4"/>
  <c r="AG45" i="4"/>
  <c r="AH45" i="4" s="1"/>
  <c r="AF45" i="4"/>
  <c r="AG18" i="4"/>
  <c r="AH18" i="4" s="1"/>
  <c r="AF18" i="4"/>
  <c r="AO18" i="4"/>
  <c r="BA54" i="4"/>
  <c r="BB54" i="4" s="1"/>
  <c r="AZ54" i="4"/>
  <c r="BI54" i="4"/>
  <c r="AE22" i="4"/>
  <c r="BF6" i="4"/>
  <c r="AN207" i="4"/>
  <c r="AG207" i="4"/>
  <c r="AH207" i="4" s="1"/>
  <c r="AF207" i="4"/>
  <c r="BA74" i="4"/>
  <c r="BB74" i="4" s="1"/>
  <c r="AZ74" i="4"/>
  <c r="BI74" i="4"/>
  <c r="AY201" i="4"/>
  <c r="AO173" i="4"/>
  <c r="AG173" i="4"/>
  <c r="AH173" i="4" s="1"/>
  <c r="AF173" i="4"/>
  <c r="BU86" i="4"/>
  <c r="BV86" i="4" s="1"/>
  <c r="BT86" i="4"/>
  <c r="CE86" i="4"/>
  <c r="BU132" i="4"/>
  <c r="BV132" i="4" s="1"/>
  <c r="BT132" i="4"/>
  <c r="CE132" i="4"/>
  <c r="DY110" i="4"/>
  <c r="DZ110" i="4" s="1"/>
  <c r="EH110" i="4"/>
  <c r="EM110" i="4" s="1"/>
  <c r="EN110" i="4" s="1"/>
  <c r="AZ64" i="4"/>
  <c r="BI64" i="4"/>
  <c r="BA64" i="4"/>
  <c r="BB64" i="4" s="1"/>
  <c r="AF58" i="4"/>
  <c r="AO58" i="4"/>
  <c r="AG58" i="4"/>
  <c r="AH58" i="4" s="1"/>
  <c r="AO41" i="4"/>
  <c r="AG41" i="4"/>
  <c r="AH41" i="4" s="1"/>
  <c r="AF41" i="4"/>
  <c r="AF40" i="4"/>
  <c r="AO40" i="4"/>
  <c r="AG40" i="4"/>
  <c r="AH40" i="4" s="1"/>
  <c r="AQ52" i="4"/>
  <c r="AR52" i="4" s="1"/>
  <c r="AP52" i="4"/>
  <c r="AY52" i="4"/>
  <c r="AF12" i="4"/>
  <c r="AO12" i="4"/>
  <c r="AG12" i="4"/>
  <c r="AH12" i="4" s="1"/>
  <c r="AF174" i="4"/>
  <c r="AG174" i="4"/>
  <c r="AH174" i="4" s="1"/>
  <c r="AO174" i="4"/>
  <c r="AY166" i="4"/>
  <c r="AQ166" i="4"/>
  <c r="AR166" i="4" s="1"/>
  <c r="AP166" i="4"/>
  <c r="AG119" i="4"/>
  <c r="AH119" i="4" s="1"/>
  <c r="AF119" i="4"/>
  <c r="AO119" i="4"/>
  <c r="BA161" i="4"/>
  <c r="BB161" i="4" s="1"/>
  <c r="AZ161" i="4"/>
  <c r="BI161" i="4"/>
  <c r="BK99" i="4"/>
  <c r="BL99" i="4" s="1"/>
  <c r="BJ99" i="4"/>
  <c r="BS99" i="4"/>
  <c r="AO39" i="4"/>
  <c r="AF39" i="4"/>
  <c r="AG39" i="4"/>
  <c r="AH39" i="4" s="1"/>
  <c r="AG79" i="4"/>
  <c r="AH79" i="4" s="1"/>
  <c r="AF79" i="4"/>
  <c r="AO79" i="4"/>
  <c r="AO37" i="4"/>
  <c r="AF37" i="4"/>
  <c r="AG37" i="4"/>
  <c r="AH37" i="4" s="1"/>
  <c r="DV187" i="4"/>
  <c r="DH21" i="4"/>
  <c r="EG7" i="4"/>
  <c r="EF6" i="4"/>
  <c r="BA28" i="4"/>
  <c r="AZ28" i="4"/>
  <c r="BI28" i="4"/>
  <c r="BK33" i="4"/>
  <c r="BL33" i="4" s="1"/>
  <c r="BJ33" i="4"/>
  <c r="BS33" i="4"/>
  <c r="BI212" i="4"/>
  <c r="X252" i="4"/>
  <c r="W24" i="4"/>
  <c r="X24" i="4" s="1"/>
  <c r="AQ185" i="4"/>
  <c r="AR185" i="4" s="1"/>
  <c r="AP185" i="4"/>
  <c r="AY185" i="4"/>
  <c r="BU138" i="4"/>
  <c r="BV138" i="4" s="1"/>
  <c r="BT138" i="4"/>
  <c r="CE138" i="4"/>
  <c r="BI76" i="4"/>
  <c r="AB6" i="4"/>
  <c r="AZ244" i="4"/>
  <c r="BI165" i="4"/>
  <c r="BA165" i="4"/>
  <c r="BB165" i="4" s="1"/>
  <c r="AZ165" i="4"/>
  <c r="AG160" i="4"/>
  <c r="AH160" i="4" s="1"/>
  <c r="AF160" i="4"/>
  <c r="AO160" i="4"/>
  <c r="AG125" i="4"/>
  <c r="AH125" i="4" s="1"/>
  <c r="AF125" i="4"/>
  <c r="AO125" i="4"/>
  <c r="AR28" i="4"/>
  <c r="AA26" i="4"/>
  <c r="AH28" i="4"/>
  <c r="BU142" i="4"/>
  <c r="BV142" i="4" s="1"/>
  <c r="BT142" i="4"/>
  <c r="CE142" i="4"/>
  <c r="AN261" i="4"/>
  <c r="AF261" i="4"/>
  <c r="AG261" i="4"/>
  <c r="AH261" i="4" s="1"/>
  <c r="AN197" i="4"/>
  <c r="AN22" i="4" s="1"/>
  <c r="AG197" i="4"/>
  <c r="AH197" i="4" s="1"/>
  <c r="AF197" i="4"/>
  <c r="AG192" i="4"/>
  <c r="AH192" i="4" s="1"/>
  <c r="AF192" i="4"/>
  <c r="AO192" i="4"/>
  <c r="AQ230" i="4"/>
  <c r="AR230" i="4" s="1"/>
  <c r="AP230" i="4"/>
  <c r="AY230" i="4"/>
  <c r="CE227" i="4"/>
  <c r="BA223" i="4"/>
  <c r="BB223" i="4" s="1"/>
  <c r="AZ223" i="4"/>
  <c r="BI223" i="4"/>
  <c r="AO175" i="4"/>
  <c r="AG175" i="4"/>
  <c r="AH175" i="4" s="1"/>
  <c r="AF175" i="4"/>
  <c r="AG158" i="4"/>
  <c r="AH158" i="4" s="1"/>
  <c r="AF158" i="4"/>
  <c r="AO158" i="4"/>
  <c r="AO169" i="4"/>
  <c r="AG169" i="4"/>
  <c r="AH169" i="4" s="1"/>
  <c r="AF169" i="4"/>
  <c r="BK133" i="4"/>
  <c r="BL133" i="4" s="1"/>
  <c r="BJ133" i="4"/>
  <c r="BS133" i="4"/>
  <c r="AG123" i="4"/>
  <c r="AH123" i="4" s="1"/>
  <c r="AF123" i="4"/>
  <c r="AO123" i="4"/>
  <c r="AG113" i="4"/>
  <c r="AH113" i="4" s="1"/>
  <c r="AF113" i="4"/>
  <c r="AO113" i="4"/>
  <c r="AG71" i="4"/>
  <c r="AH71" i="4" s="1"/>
  <c r="AF71" i="4"/>
  <c r="AO71" i="4"/>
  <c r="AG65" i="4"/>
  <c r="AH65" i="4" s="1"/>
  <c r="AF65" i="4"/>
  <c r="AO65" i="4"/>
  <c r="AO53" i="4"/>
  <c r="AG53" i="4"/>
  <c r="AH53" i="4" s="1"/>
  <c r="AF53" i="4"/>
  <c r="BS32" i="4"/>
  <c r="BK32" i="4"/>
  <c r="BL32" i="4" s="1"/>
  <c r="BJ32" i="4"/>
  <c r="DB6" i="4"/>
  <c r="DD7" i="4"/>
  <c r="DC7" i="4"/>
  <c r="BJ30" i="4"/>
  <c r="CF6" i="4"/>
  <c r="BI248" i="4"/>
  <c r="AZ248" i="4"/>
  <c r="BA248" i="4"/>
  <c r="BB248" i="4" s="1"/>
  <c r="AX214" i="4"/>
  <c r="BH214" i="4" s="1"/>
  <c r="BR214" i="4" s="1"/>
  <c r="CD214" i="4" s="1"/>
  <c r="CR214" i="4" s="1"/>
  <c r="DF214" i="4" s="1"/>
  <c r="DT214" i="4" s="1"/>
  <c r="EH214" i="4" s="1"/>
  <c r="AP214" i="4"/>
  <c r="BK97" i="4"/>
  <c r="BL97" i="4" s="1"/>
  <c r="BJ97" i="4"/>
  <c r="BS97" i="4"/>
  <c r="BK31" i="4"/>
  <c r="BL31" i="4" s="1"/>
  <c r="BJ31" i="4"/>
  <c r="BS31" i="4"/>
  <c r="AP255" i="4"/>
  <c r="AQ255" i="4"/>
  <c r="AR255" i="4" s="1"/>
  <c r="AY255" i="4"/>
  <c r="AP195" i="4"/>
  <c r="AQ195" i="4"/>
  <c r="AR195" i="4" s="1"/>
  <c r="AY195" i="4"/>
  <c r="BS247" i="4"/>
  <c r="AQ234" i="4"/>
  <c r="AR234" i="4" s="1"/>
  <c r="AP234" i="4"/>
  <c r="AY234" i="4"/>
  <c r="AP235" i="4"/>
  <c r="BS189" i="4"/>
  <c r="BK189" i="4"/>
  <c r="BL189" i="4" s="1"/>
  <c r="BJ189" i="4"/>
  <c r="AF172" i="4"/>
  <c r="AO172" i="4"/>
  <c r="AG172" i="4"/>
  <c r="AH172" i="4" s="1"/>
  <c r="AF170" i="4"/>
  <c r="AO170" i="4"/>
  <c r="AG170" i="4"/>
  <c r="AH170" i="4" s="1"/>
  <c r="AZ128" i="4"/>
  <c r="BA128" i="4"/>
  <c r="BB128" i="4" s="1"/>
  <c r="BI128" i="4"/>
  <c r="AF108" i="4"/>
  <c r="AO108" i="4"/>
  <c r="AG108" i="4"/>
  <c r="AH108" i="4" s="1"/>
  <c r="AG117" i="4"/>
  <c r="AH117" i="4" s="1"/>
  <c r="AF117" i="4"/>
  <c r="AO117" i="4"/>
  <c r="AF109" i="4"/>
  <c r="AO109" i="4"/>
  <c r="AG109" i="4"/>
  <c r="AH109" i="4" s="1"/>
  <c r="AH72" i="4"/>
  <c r="AO62" i="4"/>
  <c r="AG62" i="4"/>
  <c r="AH62" i="4" s="1"/>
  <c r="AF62" i="4"/>
  <c r="AO61" i="4"/>
  <c r="AG61" i="4"/>
  <c r="AH61" i="4" s="1"/>
  <c r="AF61" i="4"/>
  <c r="AG75" i="4"/>
  <c r="AH75" i="4" s="1"/>
  <c r="AF75" i="4"/>
  <c r="AO75" i="4"/>
  <c r="AO17" i="4"/>
  <c r="AG17" i="4"/>
  <c r="AH17" i="4" s="1"/>
  <c r="AF17" i="4"/>
  <c r="AL6" i="4"/>
  <c r="AM7" i="4"/>
  <c r="CT6" i="4"/>
  <c r="BK30" i="4"/>
  <c r="BL30" i="4" s="1"/>
  <c r="AY203" i="4"/>
  <c r="AP203" i="4"/>
  <c r="AQ203" i="4"/>
  <c r="AR203" i="4" s="1"/>
  <c r="AG252" i="4"/>
  <c r="AF252" i="4"/>
  <c r="AO252" i="4"/>
  <c r="AE24" i="4"/>
  <c r="AY199" i="4"/>
  <c r="AQ199" i="4"/>
  <c r="AR199" i="4" s="1"/>
  <c r="AP199" i="4"/>
  <c r="AF60" i="4"/>
  <c r="AO60" i="4"/>
  <c r="AG60" i="4"/>
  <c r="AH60" i="4" s="1"/>
  <c r="AX253" i="4"/>
  <c r="AQ253" i="4"/>
  <c r="AR253" i="4" s="1"/>
  <c r="AG152" i="4"/>
  <c r="AH152" i="4" s="1"/>
  <c r="AF152" i="4"/>
  <c r="AO152" i="4"/>
  <c r="AO251" i="4"/>
  <c r="AF251" i="4"/>
  <c r="AG251" i="4"/>
  <c r="AH251" i="4" s="1"/>
  <c r="BI200" i="4"/>
  <c r="BA200" i="4"/>
  <c r="BB200" i="4" s="1"/>
  <c r="AZ200" i="4"/>
  <c r="AG154" i="4"/>
  <c r="AH154" i="4" s="1"/>
  <c r="AF154" i="4"/>
  <c r="AO154" i="4"/>
  <c r="AF106" i="4"/>
  <c r="AO106" i="4"/>
  <c r="AG106" i="4"/>
  <c r="AH106" i="4" s="1"/>
  <c r="AO59" i="4"/>
  <c r="AG59" i="4"/>
  <c r="AH59" i="4" s="1"/>
  <c r="AF59" i="4"/>
  <c r="AO57" i="4"/>
  <c r="AG57" i="4"/>
  <c r="AH57" i="4" s="1"/>
  <c r="AF57" i="4"/>
  <c r="AO51" i="4"/>
  <c r="AG51" i="4"/>
  <c r="AH51" i="4" s="1"/>
  <c r="AF51" i="4"/>
  <c r="BK131" i="4"/>
  <c r="BL131" i="4" s="1"/>
  <c r="BJ131" i="4"/>
  <c r="BS131" i="4"/>
  <c r="AG77" i="4"/>
  <c r="AH77" i="4" s="1"/>
  <c r="AF77" i="4"/>
  <c r="AO77" i="4"/>
  <c r="X73" i="4"/>
  <c r="W23" i="4"/>
  <c r="X23" i="4" s="1"/>
  <c r="BU34" i="4"/>
  <c r="BV34" i="4" s="1"/>
  <c r="BT34" i="4"/>
  <c r="CE34" i="4"/>
  <c r="AQ50" i="4"/>
  <c r="AR50" i="4" s="1"/>
  <c r="AP50" i="4"/>
  <c r="AY50" i="4"/>
  <c r="EF22" i="4"/>
  <c r="EF26" i="4" s="1"/>
  <c r="EG28" i="4"/>
  <c r="DV6" i="4"/>
  <c r="BU30" i="4"/>
  <c r="BV30" i="4" s="1"/>
  <c r="BT30" i="4"/>
  <c r="CE30" i="4"/>
  <c r="AP206" i="4"/>
  <c r="AY217" i="4"/>
  <c r="AF150" i="4"/>
  <c r="AO150" i="4"/>
  <c r="AG150" i="4"/>
  <c r="AH150" i="4" s="1"/>
  <c r="AE21" i="4"/>
  <c r="AO81" i="4"/>
  <c r="AG81" i="4"/>
  <c r="AH81" i="4" s="1"/>
  <c r="AF81" i="4"/>
  <c r="CE253" i="4"/>
  <c r="BI182" i="4"/>
  <c r="BA182" i="4"/>
  <c r="BB182" i="4" s="1"/>
  <c r="AZ182" i="4"/>
  <c r="AN205" i="4"/>
  <c r="AX205" i="4" s="1"/>
  <c r="BH205" i="4" s="1"/>
  <c r="BR205" i="4" s="1"/>
  <c r="CD205" i="4" s="1"/>
  <c r="CR205" i="4" s="1"/>
  <c r="DF205" i="4" s="1"/>
  <c r="DT205" i="4" s="1"/>
  <c r="EH205" i="4" s="1"/>
  <c r="AD21" i="4"/>
  <c r="BS210" i="4"/>
  <c r="BK210" i="4"/>
  <c r="BL210" i="4" s="1"/>
  <c r="BJ210" i="4"/>
  <c r="AP263" i="4"/>
  <c r="AQ263" i="4"/>
  <c r="AR263" i="4" s="1"/>
  <c r="AY263" i="4"/>
  <c r="BA259" i="4"/>
  <c r="BB259" i="4" s="1"/>
  <c r="AZ259" i="4"/>
  <c r="BI259" i="4"/>
  <c r="AZ202" i="4"/>
  <c r="BA202" i="4"/>
  <c r="BB202" i="4" s="1"/>
  <c r="BI202" i="4"/>
  <c r="AY111" i="4"/>
  <c r="AQ111" i="4"/>
  <c r="AR111" i="4" s="1"/>
  <c r="AP111" i="4"/>
  <c r="BU146" i="4"/>
  <c r="BV146" i="4" s="1"/>
  <c r="BT146" i="4"/>
  <c r="CE146" i="4"/>
  <c r="AG73" i="4"/>
  <c r="AH73" i="4" s="1"/>
  <c r="AF73" i="4"/>
  <c r="AO73" i="4"/>
  <c r="AE23" i="4"/>
  <c r="EJ6" i="4"/>
  <c r="AO8" i="4"/>
  <c r="AG8" i="4"/>
  <c r="AH8" i="4" s="1"/>
  <c r="AF8" i="4"/>
  <c r="AY82" i="4"/>
  <c r="AQ82" i="4"/>
  <c r="AR82" i="4" s="1"/>
  <c r="AQ126" i="4"/>
  <c r="AR126" i="4" s="1"/>
  <c r="AP126" i="4"/>
  <c r="AY126" i="4"/>
  <c r="AY249" i="4"/>
  <c r="AP249" i="4"/>
  <c r="AQ249" i="4"/>
  <c r="AR249" i="4" s="1"/>
  <c r="AP238" i="4"/>
  <c r="AQ238" i="4"/>
  <c r="AR238" i="4" s="1"/>
  <c r="AY238" i="4"/>
  <c r="AG232" i="4"/>
  <c r="AH232" i="4" s="1"/>
  <c r="AF232" i="4"/>
  <c r="AO232" i="4"/>
  <c r="AG156" i="4"/>
  <c r="AH156" i="4" s="1"/>
  <c r="AF156" i="4"/>
  <c r="AO156" i="4"/>
  <c r="AG121" i="4"/>
  <c r="AH121" i="4" s="1"/>
  <c r="AF121" i="4"/>
  <c r="AO121" i="4"/>
  <c r="BA155" i="4"/>
  <c r="BB155" i="4" s="1"/>
  <c r="AZ155" i="4"/>
  <c r="BI155" i="4"/>
  <c r="EK110" i="4"/>
  <c r="AO105" i="4"/>
  <c r="AG105" i="4"/>
  <c r="AH105" i="4" s="1"/>
  <c r="AF105" i="4"/>
  <c r="AQ140" i="4"/>
  <c r="AR140" i="4" s="1"/>
  <c r="BS163" i="4"/>
  <c r="BS130" i="4"/>
  <c r="BK130" i="4"/>
  <c r="BL130" i="4" s="1"/>
  <c r="BJ130" i="4"/>
  <c r="BK145" i="4"/>
  <c r="BL145" i="4" s="1"/>
  <c r="BJ145" i="4"/>
  <c r="BS145" i="4"/>
  <c r="AQ103" i="4"/>
  <c r="AR103" i="4" s="1"/>
  <c r="AP103" i="4"/>
  <c r="AY103" i="4"/>
  <c r="BA118" i="4"/>
  <c r="BB118" i="4" s="1"/>
  <c r="AZ118" i="4"/>
  <c r="BI118" i="4"/>
  <c r="AO49" i="4"/>
  <c r="AG49" i="4"/>
  <c r="AH49" i="4" s="1"/>
  <c r="AF49" i="4"/>
  <c r="AF38" i="4"/>
  <c r="AO38" i="4"/>
  <c r="AG38" i="4"/>
  <c r="AH38" i="4" s="1"/>
  <c r="DH29" i="4"/>
  <c r="CT22" i="4"/>
  <c r="CT26" i="4" s="1"/>
  <c r="AO15" i="4"/>
  <c r="AG15" i="4"/>
  <c r="AH15" i="4" s="1"/>
  <c r="AF15" i="4"/>
  <c r="BI129" i="4"/>
  <c r="BA129" i="4"/>
  <c r="BB129" i="4" s="1"/>
  <c r="AZ129" i="4"/>
  <c r="BA72" i="4"/>
  <c r="AZ72" i="4"/>
  <c r="BI72" i="4"/>
  <c r="AG256" i="4"/>
  <c r="AH256" i="4" s="1"/>
  <c r="AF256" i="4"/>
  <c r="AO256" i="4"/>
  <c r="AQ259" i="4"/>
  <c r="AR259" i="4" s="1"/>
  <c r="AY213" i="4"/>
  <c r="AP213" i="4"/>
  <c r="AQ213" i="4"/>
  <c r="AR213" i="4" s="1"/>
  <c r="BA226" i="4"/>
  <c r="BB226" i="4" s="1"/>
  <c r="AZ226" i="4"/>
  <c r="BI226" i="4"/>
  <c r="AF198" i="4"/>
  <c r="AG198" i="4"/>
  <c r="AH198" i="4" s="1"/>
  <c r="AO198" i="4"/>
  <c r="AO177" i="4"/>
  <c r="AG177" i="4"/>
  <c r="AH177" i="4" s="1"/>
  <c r="AF177" i="4"/>
  <c r="BH211" i="4"/>
  <c r="BR211" i="4" s="1"/>
  <c r="CD211" i="4" s="1"/>
  <c r="CR211" i="4" s="1"/>
  <c r="DF211" i="4" s="1"/>
  <c r="DT211" i="4" s="1"/>
  <c r="EH211" i="4" s="1"/>
  <c r="AP151" i="4"/>
  <c r="AY151" i="4"/>
  <c r="AQ151" i="4"/>
  <c r="AR151" i="4" s="1"/>
  <c r="BS140" i="4"/>
  <c r="BK140" i="4"/>
  <c r="BL140" i="4" s="1"/>
  <c r="BJ140" i="4"/>
  <c r="BK224" i="4"/>
  <c r="BL224" i="4" s="1"/>
  <c r="BJ224" i="4"/>
  <c r="BS224" i="4"/>
  <c r="AQ181" i="4"/>
  <c r="AR181" i="4" s="1"/>
  <c r="AP181" i="4"/>
  <c r="AY181" i="4"/>
  <c r="AH149" i="4"/>
  <c r="BS208" i="4"/>
  <c r="BK208" i="4"/>
  <c r="BL208" i="4" s="1"/>
  <c r="BJ208" i="4"/>
  <c r="AF104" i="4"/>
  <c r="AO104" i="4"/>
  <c r="AG104" i="4"/>
  <c r="AH104" i="4" s="1"/>
  <c r="AZ140" i="4"/>
  <c r="BI143" i="4"/>
  <c r="BA143" i="4"/>
  <c r="BB143" i="4" s="1"/>
  <c r="AZ143" i="4"/>
  <c r="BA120" i="4"/>
  <c r="BB120" i="4" s="1"/>
  <c r="AZ120" i="4"/>
  <c r="BI120" i="4"/>
  <c r="BA80" i="4"/>
  <c r="BB80" i="4" s="1"/>
  <c r="AZ80" i="4"/>
  <c r="BI80" i="4"/>
  <c r="BA84" i="4"/>
  <c r="BB84" i="4" s="1"/>
  <c r="AZ84" i="4"/>
  <c r="BI84" i="4"/>
  <c r="BA68" i="4"/>
  <c r="BB68" i="4" s="1"/>
  <c r="AG16" i="4"/>
  <c r="AH16" i="4" s="1"/>
  <c r="AF16" i="4"/>
  <c r="AO16" i="4"/>
  <c r="DD14" i="4"/>
  <c r="DE14" i="4" s="1"/>
  <c r="DC14" i="4"/>
  <c r="W22" i="4"/>
  <c r="X22" i="4" s="1"/>
  <c r="DD12" i="4"/>
  <c r="DE12" i="4" s="1"/>
  <c r="DC12" i="4"/>
  <c r="AG254" i="4"/>
  <c r="AH254" i="4" s="1"/>
  <c r="AF254" i="4"/>
  <c r="AO254" i="4"/>
  <c r="AG162" i="4"/>
  <c r="AH162" i="4" s="1"/>
  <c r="AF162" i="4"/>
  <c r="AO162" i="4"/>
  <c r="AP140" i="4"/>
  <c r="AG69" i="4"/>
  <c r="AH69" i="4" s="1"/>
  <c r="AF69" i="4"/>
  <c r="AO69" i="4"/>
  <c r="AQ184" i="4"/>
  <c r="AR184" i="4" s="1"/>
  <c r="AP184" i="4"/>
  <c r="AY184" i="4"/>
  <c r="AP153" i="4"/>
  <c r="AY153" i="4"/>
  <c r="AQ153" i="4"/>
  <c r="AR153" i="4" s="1"/>
  <c r="AQ48" i="4"/>
  <c r="AR48" i="4" s="1"/>
  <c r="AP48" i="4"/>
  <c r="AY48" i="4"/>
  <c r="AQ236" i="4"/>
  <c r="AR236" i="4" s="1"/>
  <c r="AP236" i="4"/>
  <c r="AY236" i="4"/>
  <c r="AG205" i="4"/>
  <c r="AH205" i="4" s="1"/>
  <c r="AG178" i="4"/>
  <c r="AH178" i="4" s="1"/>
  <c r="AF178" i="4"/>
  <c r="AO178" i="4"/>
  <c r="AG67" i="4"/>
  <c r="AH67" i="4" s="1"/>
  <c r="AF67" i="4"/>
  <c r="AO67" i="4"/>
  <c r="AO35" i="4"/>
  <c r="AF35" i="4"/>
  <c r="AG35" i="4"/>
  <c r="AH35" i="4" s="1"/>
  <c r="BH28" i="4"/>
  <c r="AF176" i="4"/>
  <c r="AO176" i="4"/>
  <c r="AG176" i="4"/>
  <c r="AH176" i="4" s="1"/>
  <c r="AG258" i="4"/>
  <c r="AH258" i="4" s="1"/>
  <c r="AF258" i="4"/>
  <c r="AO258" i="4"/>
  <c r="BA240" i="4"/>
  <c r="BB240" i="4" s="1"/>
  <c r="AZ240" i="4"/>
  <c r="BI240" i="4"/>
  <c r="AN254" i="4"/>
  <c r="AX254" i="4" s="1"/>
  <c r="BH254" i="4" s="1"/>
  <c r="BR254" i="4" s="1"/>
  <c r="CD254" i="4" s="1"/>
  <c r="CR254" i="4" s="1"/>
  <c r="DF254" i="4" s="1"/>
  <c r="DT254" i="4" s="1"/>
  <c r="EH254" i="4" s="1"/>
  <c r="AD24" i="4"/>
  <c r="CE207" i="4"/>
  <c r="AP147" i="4"/>
  <c r="AY147" i="4"/>
  <c r="AQ147" i="4"/>
  <c r="AR147" i="4" s="1"/>
  <c r="AP259" i="4"/>
  <c r="BI214" i="4"/>
  <c r="AQ246" i="4"/>
  <c r="AR246" i="4" s="1"/>
  <c r="AP246" i="4"/>
  <c r="AY246" i="4"/>
  <c r="AG264" i="4"/>
  <c r="AH264" i="4" s="1"/>
  <c r="AF264" i="4"/>
  <c r="AO264" i="4"/>
  <c r="AG245" i="4"/>
  <c r="AH245" i="4" s="1"/>
  <c r="AO245" i="4"/>
  <c r="AF245" i="4"/>
  <c r="AO243" i="4"/>
  <c r="AG243" i="4"/>
  <c r="AH243" i="4" s="1"/>
  <c r="AF243" i="4"/>
  <c r="AQ222" i="4"/>
  <c r="AR222" i="4" s="1"/>
  <c r="AP222" i="4"/>
  <c r="AY222" i="4"/>
  <c r="AQ209" i="4"/>
  <c r="AR209" i="4" s="1"/>
  <c r="AY209" i="4"/>
  <c r="AP209" i="4"/>
  <c r="BI216" i="4"/>
  <c r="BI196" i="4"/>
  <c r="AZ196" i="4"/>
  <c r="BA196" i="4"/>
  <c r="BB196" i="4" s="1"/>
  <c r="AF168" i="4"/>
  <c r="AO168" i="4"/>
  <c r="AG168" i="4"/>
  <c r="AH168" i="4" s="1"/>
  <c r="BI197" i="4"/>
  <c r="AQ191" i="4"/>
  <c r="AR191" i="4" s="1"/>
  <c r="AX191" i="4"/>
  <c r="AO167" i="4"/>
  <c r="AG167" i="4"/>
  <c r="AH167" i="4" s="1"/>
  <c r="AF167" i="4"/>
  <c r="AO171" i="4"/>
  <c r="AG171" i="4"/>
  <c r="AH171" i="4" s="1"/>
  <c r="AF171" i="4"/>
  <c r="BS191" i="4"/>
  <c r="AY149" i="4"/>
  <c r="AQ149" i="4"/>
  <c r="AR149" i="4" s="1"/>
  <c r="AP149" i="4"/>
  <c r="BA140" i="4"/>
  <c r="BB140" i="4" s="1"/>
  <c r="AG115" i="4"/>
  <c r="AH115" i="4" s="1"/>
  <c r="AF115" i="4"/>
  <c r="AO115" i="4"/>
  <c r="AO55" i="4"/>
  <c r="AG55" i="4"/>
  <c r="AH55" i="4" s="1"/>
  <c r="AF55" i="4"/>
  <c r="BU98" i="4"/>
  <c r="BV98" i="4" s="1"/>
  <c r="BT98" i="4"/>
  <c r="CE98" i="4"/>
  <c r="AQ44" i="4"/>
  <c r="AR44" i="4" s="1"/>
  <c r="AP44" i="4"/>
  <c r="AY44" i="4"/>
  <c r="AO47" i="4"/>
  <c r="AG47" i="4"/>
  <c r="AH47" i="4" s="1"/>
  <c r="AF47" i="4"/>
  <c r="BK92" i="4"/>
  <c r="BL92" i="4" s="1"/>
  <c r="AY63" i="4"/>
  <c r="AQ63" i="4"/>
  <c r="AR63" i="4" s="1"/>
  <c r="AP63" i="4"/>
  <c r="AP13" i="4"/>
  <c r="AQ13" i="4"/>
  <c r="AR13" i="4" s="1"/>
  <c r="AV6" i="4"/>
  <c r="AX7" i="4"/>
  <c r="AN6" i="4"/>
  <c r="R6" i="4"/>
  <c r="BI194" i="4"/>
  <c r="BA194" i="4"/>
  <c r="BB194" i="4" s="1"/>
  <c r="AZ194" i="4"/>
  <c r="AY239" i="4"/>
  <c r="AQ239" i="4"/>
  <c r="AR239" i="4" s="1"/>
  <c r="AP239" i="4"/>
  <c r="AF56" i="4"/>
  <c r="AG56" i="4"/>
  <c r="AH56" i="4" s="1"/>
  <c r="AO56" i="4"/>
  <c r="AQ215" i="4"/>
  <c r="AR215" i="4" s="1"/>
  <c r="AP215" i="4"/>
  <c r="AY215" i="4"/>
  <c r="BA193" i="4"/>
  <c r="BB193" i="4" s="1"/>
  <c r="AZ193" i="4"/>
  <c r="BI193" i="4"/>
  <c r="AG183" i="4"/>
  <c r="AH183" i="4" s="1"/>
  <c r="AF183" i="4"/>
  <c r="AO183" i="4"/>
  <c r="BA159" i="4"/>
  <c r="BB159" i="4" s="1"/>
  <c r="AZ159" i="4"/>
  <c r="BI159" i="4"/>
  <c r="CS83" i="4"/>
  <c r="CG83" i="4"/>
  <c r="AO43" i="4"/>
  <c r="AG43" i="4"/>
  <c r="AH43" i="4" s="1"/>
  <c r="AF43" i="4"/>
  <c r="BK87" i="4"/>
  <c r="BL87" i="4" s="1"/>
  <c r="BJ87" i="4"/>
  <c r="BS87" i="4"/>
  <c r="AQ36" i="4"/>
  <c r="AR36" i="4" s="1"/>
  <c r="AP36" i="4"/>
  <c r="AY36" i="4"/>
  <c r="AN216" i="4"/>
  <c r="AG216" i="4"/>
  <c r="AH216" i="4" s="1"/>
  <c r="AF216" i="4"/>
  <c r="BI188" i="4"/>
  <c r="AZ188" i="4"/>
  <c r="BA188" i="4"/>
  <c r="BB188" i="4" s="1"/>
  <c r="X149" i="4"/>
  <c r="W21" i="4"/>
  <c r="BA157" i="4"/>
  <c r="BB157" i="4" s="1"/>
  <c r="AZ157" i="4"/>
  <c r="BI157" i="4"/>
  <c r="CS180" i="4"/>
  <c r="CG180" i="4"/>
  <c r="AQ231" i="4"/>
  <c r="AR231" i="4" s="1"/>
  <c r="AP225" i="4"/>
  <c r="AQ225" i="4"/>
  <c r="AR225" i="4" s="1"/>
  <c r="AY225" i="4"/>
  <c r="BH227" i="4"/>
  <c r="AZ227" i="4"/>
  <c r="BS187" i="4"/>
  <c r="BK187" i="4"/>
  <c r="BL187" i="4" s="1"/>
  <c r="BJ187" i="4"/>
  <c r="AF250" i="4"/>
  <c r="AO250" i="4"/>
  <c r="AG250" i="4"/>
  <c r="AH250" i="4" s="1"/>
  <c r="AQ214" i="4"/>
  <c r="AR214" i="4" s="1"/>
  <c r="AG222" i="4"/>
  <c r="AH222" i="4" s="1"/>
  <c r="BA218" i="4"/>
  <c r="BB218" i="4" s="1"/>
  <c r="AZ218" i="4"/>
  <c r="BI218" i="4"/>
  <c r="BI190" i="4"/>
  <c r="BA190" i="4"/>
  <c r="BB190" i="4" s="1"/>
  <c r="AZ190" i="4"/>
  <c r="BI261" i="4"/>
  <c r="AP257" i="4"/>
  <c r="AQ257" i="4"/>
  <c r="AR257" i="4" s="1"/>
  <c r="AY257" i="4"/>
  <c r="AG260" i="4"/>
  <c r="AH260" i="4" s="1"/>
  <c r="AF260" i="4"/>
  <c r="AO260" i="4"/>
  <c r="AG262" i="4"/>
  <c r="AH262" i="4" s="1"/>
  <c r="AF262" i="4"/>
  <c r="AO262" i="4"/>
  <c r="AF228" i="4"/>
  <c r="AO228" i="4"/>
  <c r="AG228" i="4"/>
  <c r="AH228" i="4" s="1"/>
  <c r="AY205" i="4"/>
  <c r="AP204" i="4"/>
  <c r="AY204" i="4"/>
  <c r="AQ204" i="4"/>
  <c r="AR204" i="4" s="1"/>
  <c r="AQ186" i="4"/>
  <c r="AR186" i="4" s="1"/>
  <c r="AY186" i="4"/>
  <c r="AP186" i="4"/>
  <c r="AZ146" i="4"/>
  <c r="AQ179" i="4"/>
  <c r="AR179" i="4" s="1"/>
  <c r="AP179" i="4"/>
  <c r="AY179" i="4"/>
  <c r="BK141" i="4"/>
  <c r="BL141" i="4" s="1"/>
  <c r="BJ141" i="4"/>
  <c r="BS141" i="4"/>
  <c r="AO107" i="4"/>
  <c r="AG107" i="4"/>
  <c r="AH107" i="4" s="1"/>
  <c r="AF107" i="4"/>
  <c r="BA78" i="4"/>
  <c r="BB78" i="4" s="1"/>
  <c r="AZ78" i="4"/>
  <c r="BI78" i="4"/>
  <c r="BU96" i="4"/>
  <c r="BV96" i="4" s="1"/>
  <c r="BT96" i="4"/>
  <c r="CE96" i="4"/>
  <c r="AQ42" i="4"/>
  <c r="AR42" i="4" s="1"/>
  <c r="AP42" i="4"/>
  <c r="AY42" i="4"/>
  <c r="BA66" i="4"/>
  <c r="BB66" i="4" s="1"/>
  <c r="AZ66" i="4"/>
  <c r="BI66" i="4"/>
  <c r="EE26" i="4"/>
  <c r="DR7" i="4"/>
  <c r="DQ7" i="4"/>
  <c r="DP6" i="4"/>
  <c r="DH6" i="4"/>
  <c r="CB9" i="4"/>
  <c r="CC9" i="4" s="1"/>
  <c r="CA9" i="4"/>
  <c r="EF12" i="3"/>
  <c r="EG12" i="3" s="1"/>
  <c r="EE9" i="3"/>
  <c r="EE18" i="3"/>
  <c r="EE14" i="3"/>
  <c r="AY135" i="3"/>
  <c r="AQ135" i="3"/>
  <c r="AR135" i="3" s="1"/>
  <c r="AP135" i="3"/>
  <c r="EE16" i="3"/>
  <c r="EJ135" i="3"/>
  <c r="EE11" i="3"/>
  <c r="EE17" i="3"/>
  <c r="EE13" i="3"/>
  <c r="EE15" i="3"/>
  <c r="EF8" i="3"/>
  <c r="EG8" i="3" s="1"/>
  <c r="EG7" i="3"/>
  <c r="EF10" i="3"/>
  <c r="EG10" i="3" s="1"/>
  <c r="EE10" i="3"/>
  <c r="ED6" i="3"/>
  <c r="BA137" i="4" l="1"/>
  <c r="BB137" i="4" s="1"/>
  <c r="BI137" i="4"/>
  <c r="AY164" i="4"/>
  <c r="BA164" i="4" s="1"/>
  <c r="BB164" i="4" s="1"/>
  <c r="AQ206" i="4"/>
  <c r="AR206" i="4" s="1"/>
  <c r="BA114" i="4"/>
  <c r="BB114" i="4" s="1"/>
  <c r="AP112" i="4"/>
  <c r="AO14" i="4"/>
  <c r="AF14" i="4"/>
  <c r="BA244" i="4"/>
  <c r="BB244" i="4" s="1"/>
  <c r="AZ214" i="4"/>
  <c r="AP164" i="4"/>
  <c r="BU144" i="4"/>
  <c r="BV144" i="4" s="1"/>
  <c r="BJ219" i="4"/>
  <c r="AO11" i="4"/>
  <c r="AQ11" i="4" s="1"/>
  <c r="AR11" i="4" s="1"/>
  <c r="AF11" i="4"/>
  <c r="AP231" i="4"/>
  <c r="AZ114" i="4"/>
  <c r="AP217" i="4"/>
  <c r="AQ235" i="4"/>
  <c r="AR235" i="4" s="1"/>
  <c r="BS85" i="4"/>
  <c r="BJ85" i="4"/>
  <c r="BK219" i="4"/>
  <c r="BL219" i="4" s="1"/>
  <c r="BI68" i="4"/>
  <c r="AQ136" i="4"/>
  <c r="AR136" i="4" s="1"/>
  <c r="W6" i="4"/>
  <c r="X6" i="4" s="1"/>
  <c r="AG10" i="4"/>
  <c r="AH10" i="4" s="1"/>
  <c r="BA136" i="4"/>
  <c r="BB136" i="4" s="1"/>
  <c r="AP136" i="4"/>
  <c r="BS92" i="4"/>
  <c r="BU92" i="4" s="1"/>
  <c r="BV92" i="4" s="1"/>
  <c r="AY46" i="4"/>
  <c r="BI46" i="4" s="1"/>
  <c r="AF10" i="4"/>
  <c r="AZ101" i="4"/>
  <c r="AP7" i="4"/>
  <c r="BK136" i="4"/>
  <c r="BL136" i="4" s="1"/>
  <c r="AZ136" i="4"/>
  <c r="AP148" i="4"/>
  <c r="AQ7" i="4"/>
  <c r="AR7" i="4" s="1"/>
  <c r="V26" i="4"/>
  <c r="AP46" i="4"/>
  <c r="BS136" i="4"/>
  <c r="AP205" i="4"/>
  <c r="BK163" i="4"/>
  <c r="BL163" i="4" s="1"/>
  <c r="EO26" i="4"/>
  <c r="AZ124" i="4"/>
  <c r="BA116" i="4"/>
  <c r="BB116" i="4" s="1"/>
  <c r="BI70" i="4"/>
  <c r="BK70" i="4" s="1"/>
  <c r="BL70" i="4" s="1"/>
  <c r="AZ70" i="4"/>
  <c r="AY221" i="4"/>
  <c r="AP221" i="4"/>
  <c r="BT242" i="4"/>
  <c r="AP233" i="4"/>
  <c r="AE6" i="4"/>
  <c r="AF6" i="4" s="1"/>
  <c r="AY233" i="4"/>
  <c r="BA233" i="4" s="1"/>
  <c r="BB233" i="4" s="1"/>
  <c r="BJ163" i="4"/>
  <c r="BI116" i="4"/>
  <c r="BS116" i="4" s="1"/>
  <c r="BI124" i="4"/>
  <c r="BS124" i="4" s="1"/>
  <c r="AZ241" i="4"/>
  <c r="AQ112" i="4"/>
  <c r="AR112" i="4" s="1"/>
  <c r="BI241" i="4"/>
  <c r="BS241" i="4" s="1"/>
  <c r="AP134" i="4"/>
  <c r="AY134" i="4"/>
  <c r="AQ221" i="4"/>
  <c r="AR221" i="4" s="1"/>
  <c r="BT144" i="4"/>
  <c r="AQ89" i="4"/>
  <c r="AR89" i="4" s="1"/>
  <c r="AO9" i="4"/>
  <c r="AQ9" i="4" s="1"/>
  <c r="AR9" i="4" s="1"/>
  <c r="AZ76" i="4"/>
  <c r="AF9" i="4"/>
  <c r="AG9" i="4"/>
  <c r="AH9" i="4" s="1"/>
  <c r="AP144" i="4"/>
  <c r="BK144" i="4"/>
  <c r="BL144" i="4" s="1"/>
  <c r="BA144" i="4"/>
  <c r="BB144" i="4" s="1"/>
  <c r="AZ144" i="4"/>
  <c r="BJ144" i="4"/>
  <c r="BA101" i="4"/>
  <c r="BB101" i="4" s="1"/>
  <c r="AP88" i="4"/>
  <c r="AP29" i="4"/>
  <c r="AY148" i="4"/>
  <c r="BI148" i="4" s="1"/>
  <c r="AY89" i="4"/>
  <c r="AZ89" i="4" s="1"/>
  <c r="AQ88" i="4"/>
  <c r="AR88" i="4" s="1"/>
  <c r="BA214" i="4"/>
  <c r="BB214" i="4" s="1"/>
  <c r="AQ144" i="4"/>
  <c r="AR144" i="4" s="1"/>
  <c r="AY29" i="4"/>
  <c r="BA29" i="4" s="1"/>
  <c r="BB29" i="4" s="1"/>
  <c r="AP237" i="4"/>
  <c r="AY237" i="4"/>
  <c r="AQ237" i="4"/>
  <c r="AR237" i="4" s="1"/>
  <c r="AQ201" i="4"/>
  <c r="AR201" i="4" s="1"/>
  <c r="AP220" i="4"/>
  <c r="AY220" i="4"/>
  <c r="AQ220" i="4"/>
  <c r="AR220" i="4" s="1"/>
  <c r="AF22" i="4"/>
  <c r="AY93" i="4"/>
  <c r="AQ93" i="4"/>
  <c r="AR93" i="4" s="1"/>
  <c r="AP93" i="4"/>
  <c r="BA76" i="4"/>
  <c r="BB76" i="4" s="1"/>
  <c r="AY95" i="4"/>
  <c r="AP95" i="4"/>
  <c r="AQ95" i="4"/>
  <c r="AR95" i="4" s="1"/>
  <c r="AQ229" i="4"/>
  <c r="AR229" i="4" s="1"/>
  <c r="AY229" i="4"/>
  <c r="AP229" i="4"/>
  <c r="AY211" i="4"/>
  <c r="AQ211" i="4"/>
  <c r="AR211" i="4" s="1"/>
  <c r="AP211" i="4"/>
  <c r="AP201" i="4"/>
  <c r="AF24" i="4"/>
  <c r="AY139" i="4"/>
  <c r="AQ139" i="4"/>
  <c r="AR139" i="4" s="1"/>
  <c r="AP139" i="4"/>
  <c r="AX212" i="4"/>
  <c r="AP212" i="4"/>
  <c r="AQ212" i="4"/>
  <c r="AR212" i="4" s="1"/>
  <c r="BI100" i="4"/>
  <c r="AZ100" i="4"/>
  <c r="BA100" i="4"/>
  <c r="BB100" i="4" s="1"/>
  <c r="AY94" i="4"/>
  <c r="AP94" i="4"/>
  <c r="AQ94" i="4"/>
  <c r="AR94" i="4" s="1"/>
  <c r="DF73" i="4"/>
  <c r="BI122" i="4"/>
  <c r="BJ122" i="4" s="1"/>
  <c r="AY90" i="4"/>
  <c r="AQ90" i="4"/>
  <c r="AR90" i="4" s="1"/>
  <c r="AP90" i="4"/>
  <c r="CP6" i="4"/>
  <c r="BU242" i="4"/>
  <c r="BV242" i="4" s="1"/>
  <c r="AZ122" i="4"/>
  <c r="BH247" i="4"/>
  <c r="AZ247" i="4"/>
  <c r="BA247" i="4"/>
  <c r="BB247" i="4" s="1"/>
  <c r="BR84" i="4"/>
  <c r="BH23" i="4"/>
  <c r="AY91" i="4"/>
  <c r="AQ91" i="4"/>
  <c r="AR91" i="4" s="1"/>
  <c r="AP91" i="4"/>
  <c r="AD26" i="4"/>
  <c r="CB6" i="4"/>
  <c r="AF23" i="4"/>
  <c r="AY127" i="4"/>
  <c r="AP127" i="4"/>
  <c r="AQ127" i="4"/>
  <c r="AR127" i="4" s="1"/>
  <c r="EJ87" i="4"/>
  <c r="EJ23" i="4" s="1"/>
  <c r="DV23" i="4"/>
  <c r="BI13" i="4"/>
  <c r="BA13" i="4"/>
  <c r="BB13" i="4" s="1"/>
  <c r="AZ13" i="4"/>
  <c r="BI246" i="4"/>
  <c r="BA246" i="4"/>
  <c r="BB246" i="4" s="1"/>
  <c r="AZ246" i="4"/>
  <c r="CE31" i="4"/>
  <c r="BU31" i="4"/>
  <c r="BV31" i="4" s="1"/>
  <c r="BT31" i="4"/>
  <c r="AY71" i="4"/>
  <c r="AQ71" i="4"/>
  <c r="AR71" i="4" s="1"/>
  <c r="AP71" i="4"/>
  <c r="AP169" i="4"/>
  <c r="AY169" i="4"/>
  <c r="AQ169" i="4"/>
  <c r="AR169" i="4" s="1"/>
  <c r="AY18" i="4"/>
  <c r="AQ18" i="4"/>
  <c r="AR18" i="4" s="1"/>
  <c r="AP18" i="4"/>
  <c r="BK218" i="4"/>
  <c r="BL218" i="4" s="1"/>
  <c r="BJ218" i="4"/>
  <c r="BS218" i="4"/>
  <c r="BJ188" i="4"/>
  <c r="BS188" i="4"/>
  <c r="BK188" i="4"/>
  <c r="BL188" i="4" s="1"/>
  <c r="CH83" i="4"/>
  <c r="CI83" i="4"/>
  <c r="CJ83" i="4" s="1"/>
  <c r="BI184" i="4"/>
  <c r="BA184" i="4"/>
  <c r="BB184" i="4" s="1"/>
  <c r="AZ184" i="4"/>
  <c r="CE85" i="4"/>
  <c r="BU85" i="4"/>
  <c r="BV85" i="4" s="1"/>
  <c r="BT85" i="4"/>
  <c r="AY49" i="4"/>
  <c r="AQ49" i="4"/>
  <c r="AR49" i="4" s="1"/>
  <c r="AP49" i="4"/>
  <c r="BU210" i="4"/>
  <c r="BV210" i="4" s="1"/>
  <c r="BT210" i="4"/>
  <c r="CE210" i="4"/>
  <c r="AY81" i="4"/>
  <c r="AQ81" i="4"/>
  <c r="AR81" i="4" s="1"/>
  <c r="AP81" i="4"/>
  <c r="AY77" i="4"/>
  <c r="AQ77" i="4"/>
  <c r="AR77" i="4" s="1"/>
  <c r="AP77" i="4"/>
  <c r="AQ59" i="4"/>
  <c r="AR59" i="4" s="1"/>
  <c r="AP59" i="4"/>
  <c r="AY59" i="4"/>
  <c r="AY252" i="4"/>
  <c r="AP252" i="4"/>
  <c r="AQ252" i="4"/>
  <c r="AO24" i="4"/>
  <c r="AG23" i="4"/>
  <c r="AH23" i="4" s="1"/>
  <c r="AY158" i="4"/>
  <c r="AQ158" i="4"/>
  <c r="AR158" i="4" s="1"/>
  <c r="AP158" i="4"/>
  <c r="AQ40" i="4"/>
  <c r="AR40" i="4" s="1"/>
  <c r="AP40" i="4"/>
  <c r="AY40" i="4"/>
  <c r="BA215" i="4"/>
  <c r="BB215" i="4" s="1"/>
  <c r="BI215" i="4"/>
  <c r="AZ215" i="4"/>
  <c r="BI151" i="4"/>
  <c r="BA151" i="4"/>
  <c r="BB151" i="4" s="1"/>
  <c r="AZ151" i="4"/>
  <c r="CG146" i="4"/>
  <c r="CS146" i="4"/>
  <c r="AZ235" i="4"/>
  <c r="BA235" i="4"/>
  <c r="BB235" i="4" s="1"/>
  <c r="BI235" i="4"/>
  <c r="AX261" i="4"/>
  <c r="AX24" i="4" s="1"/>
  <c r="AQ261" i="4"/>
  <c r="AR261" i="4" s="1"/>
  <c r="AP261" i="4"/>
  <c r="BS244" i="4"/>
  <c r="BK244" i="4"/>
  <c r="BL244" i="4" s="1"/>
  <c r="BJ244" i="4"/>
  <c r="AG21" i="4"/>
  <c r="BI164" i="4"/>
  <c r="AZ164" i="4"/>
  <c r="CG142" i="4"/>
  <c r="CS142" i="4"/>
  <c r="CV83" i="4"/>
  <c r="CU83" i="4"/>
  <c r="DG83" i="4"/>
  <c r="CW83" i="4"/>
  <c r="CX83" i="4" s="1"/>
  <c r="AY178" i="4"/>
  <c r="AQ178" i="4"/>
  <c r="AR178" i="4" s="1"/>
  <c r="AP178" i="4"/>
  <c r="AZ181" i="4"/>
  <c r="BI181" i="4"/>
  <c r="BA181" i="4"/>
  <c r="BB181" i="4" s="1"/>
  <c r="AY121" i="4"/>
  <c r="AQ121" i="4"/>
  <c r="AR121" i="4" s="1"/>
  <c r="AP121" i="4"/>
  <c r="BA249" i="4"/>
  <c r="BB249" i="4" s="1"/>
  <c r="AZ249" i="4"/>
  <c r="BI249" i="4"/>
  <c r="AE26" i="4"/>
  <c r="AF21" i="4"/>
  <c r="AQ106" i="4"/>
  <c r="AR106" i="4" s="1"/>
  <c r="AP106" i="4"/>
  <c r="AY106" i="4"/>
  <c r="AN24" i="4"/>
  <c r="AY170" i="4"/>
  <c r="AQ170" i="4"/>
  <c r="AR170" i="4" s="1"/>
  <c r="AP170" i="4"/>
  <c r="BI230" i="4"/>
  <c r="BA230" i="4"/>
  <c r="BB230" i="4" s="1"/>
  <c r="AZ230" i="4"/>
  <c r="AY125" i="4"/>
  <c r="AQ125" i="4"/>
  <c r="AR125" i="4" s="1"/>
  <c r="AP125" i="4"/>
  <c r="BU219" i="4"/>
  <c r="BV219" i="4" s="1"/>
  <c r="BT219" i="4"/>
  <c r="CE219" i="4"/>
  <c r="BS161" i="4"/>
  <c r="BK161" i="4"/>
  <c r="BL161" i="4" s="1"/>
  <c r="BJ161" i="4"/>
  <c r="BK64" i="4"/>
  <c r="BL64" i="4" s="1"/>
  <c r="BJ64" i="4"/>
  <c r="BS64" i="4"/>
  <c r="BA209" i="4"/>
  <c r="BB209" i="4" s="1"/>
  <c r="BI209" i="4"/>
  <c r="AZ209" i="4"/>
  <c r="AY57" i="4"/>
  <c r="AQ57" i="4"/>
  <c r="AR57" i="4" s="1"/>
  <c r="AP57" i="4"/>
  <c r="BK128" i="4"/>
  <c r="BL128" i="4" s="1"/>
  <c r="BJ128" i="4"/>
  <c r="BS128" i="4"/>
  <c r="BR227" i="4"/>
  <c r="BJ227" i="4"/>
  <c r="BK227" i="4"/>
  <c r="BL227" i="4" s="1"/>
  <c r="AY168" i="4"/>
  <c r="AQ168" i="4"/>
  <c r="AR168" i="4" s="1"/>
  <c r="AP168" i="4"/>
  <c r="BS159" i="4"/>
  <c r="BK159" i="4"/>
  <c r="BL159" i="4" s="1"/>
  <c r="BJ159" i="4"/>
  <c r="BI126" i="4"/>
  <c r="BA126" i="4"/>
  <c r="BB126" i="4" s="1"/>
  <c r="AZ126" i="4"/>
  <c r="AP8" i="4"/>
  <c r="AQ8" i="4"/>
  <c r="AR8" i="4" s="1"/>
  <c r="AY8" i="4"/>
  <c r="BI111" i="4"/>
  <c r="BA111" i="4"/>
  <c r="BB111" i="4" s="1"/>
  <c r="AZ111" i="4"/>
  <c r="AH252" i="4"/>
  <c r="AG24" i="4"/>
  <c r="AH24" i="4" s="1"/>
  <c r="CE97" i="4"/>
  <c r="BU97" i="4"/>
  <c r="BV97" i="4" s="1"/>
  <c r="BT97" i="4"/>
  <c r="DE7" i="4"/>
  <c r="DD6" i="4"/>
  <c r="AY113" i="4"/>
  <c r="AQ113" i="4"/>
  <c r="AR113" i="4" s="1"/>
  <c r="AP113" i="4"/>
  <c r="AG22" i="4"/>
  <c r="AH22" i="4" s="1"/>
  <c r="EJ187" i="4"/>
  <c r="EJ21" i="4" s="1"/>
  <c r="DV21" i="4"/>
  <c r="BS120" i="4"/>
  <c r="BK120" i="4"/>
  <c r="BL120" i="4" s="1"/>
  <c r="BJ120" i="4"/>
  <c r="AY67" i="4"/>
  <c r="AQ67" i="4"/>
  <c r="AR67" i="4" s="1"/>
  <c r="AP67" i="4"/>
  <c r="CE191" i="4"/>
  <c r="BA257" i="4"/>
  <c r="BB257" i="4" s="1"/>
  <c r="AZ257" i="4"/>
  <c r="BI257" i="4"/>
  <c r="AQ55" i="4"/>
  <c r="AR55" i="4" s="1"/>
  <c r="AP55" i="4"/>
  <c r="AY55" i="4"/>
  <c r="BS84" i="4"/>
  <c r="BK84" i="4"/>
  <c r="BL84" i="4" s="1"/>
  <c r="BJ84" i="4"/>
  <c r="AY69" i="4"/>
  <c r="AQ69" i="4"/>
  <c r="AR69" i="4" s="1"/>
  <c r="AP69" i="4"/>
  <c r="AQ177" i="4"/>
  <c r="AR177" i="4" s="1"/>
  <c r="AY177" i="4"/>
  <c r="AP177" i="4"/>
  <c r="AY256" i="4"/>
  <c r="AP256" i="4"/>
  <c r="AQ256" i="4"/>
  <c r="AR256" i="4" s="1"/>
  <c r="BS202" i="4"/>
  <c r="BJ202" i="4"/>
  <c r="BK202" i="4"/>
  <c r="BL202" i="4" s="1"/>
  <c r="AP150" i="4"/>
  <c r="AQ150" i="4"/>
  <c r="AR150" i="4" s="1"/>
  <c r="AY150" i="4"/>
  <c r="AY14" i="4"/>
  <c r="AP14" i="4"/>
  <c r="AQ14" i="4"/>
  <c r="AR14" i="4" s="1"/>
  <c r="CE131" i="4"/>
  <c r="BU131" i="4"/>
  <c r="BV131" i="4" s="1"/>
  <c r="BT131" i="4"/>
  <c r="BK101" i="4"/>
  <c r="BL101" i="4" s="1"/>
  <c r="BJ101" i="4"/>
  <c r="BS101" i="4"/>
  <c r="AY154" i="4"/>
  <c r="AQ154" i="4"/>
  <c r="AR154" i="4" s="1"/>
  <c r="AP154" i="4"/>
  <c r="BH253" i="4"/>
  <c r="AZ253" i="4"/>
  <c r="BA253" i="4"/>
  <c r="BB253" i="4" s="1"/>
  <c r="AP109" i="4"/>
  <c r="AY109" i="4"/>
  <c r="AQ109" i="4"/>
  <c r="AR109" i="4" s="1"/>
  <c r="CE247" i="4"/>
  <c r="BS76" i="4"/>
  <c r="BK76" i="4"/>
  <c r="BL76" i="4" s="1"/>
  <c r="BJ76" i="4"/>
  <c r="CG98" i="4"/>
  <c r="CS98" i="4"/>
  <c r="AY152" i="4"/>
  <c r="AP152" i="4"/>
  <c r="AQ152" i="4"/>
  <c r="AR152" i="4" s="1"/>
  <c r="DS7" i="4"/>
  <c r="DR6" i="4"/>
  <c r="CE163" i="4"/>
  <c r="BU163" i="4"/>
  <c r="BV163" i="4" s="1"/>
  <c r="BT163" i="4"/>
  <c r="BH7" i="4"/>
  <c r="AX6" i="4"/>
  <c r="AZ213" i="4"/>
  <c r="BI213" i="4"/>
  <c r="BA213" i="4"/>
  <c r="BB213" i="4" s="1"/>
  <c r="BI204" i="4"/>
  <c r="BA204" i="4"/>
  <c r="BB204" i="4" s="1"/>
  <c r="AZ204" i="4"/>
  <c r="AX216" i="4"/>
  <c r="AP216" i="4"/>
  <c r="AQ216" i="4"/>
  <c r="AR216" i="4" s="1"/>
  <c r="AY107" i="4"/>
  <c r="AQ107" i="4"/>
  <c r="AR107" i="4" s="1"/>
  <c r="AP107" i="4"/>
  <c r="BA231" i="4"/>
  <c r="BB231" i="4" s="1"/>
  <c r="AZ231" i="4"/>
  <c r="BI231" i="4"/>
  <c r="AQ171" i="4"/>
  <c r="AR171" i="4" s="1"/>
  <c r="AP171" i="4"/>
  <c r="AY171" i="4"/>
  <c r="AY16" i="4"/>
  <c r="AP16" i="4"/>
  <c r="AQ16" i="4"/>
  <c r="AR16" i="4" s="1"/>
  <c r="CE224" i="4"/>
  <c r="BU224" i="4"/>
  <c r="BV224" i="4" s="1"/>
  <c r="BT224" i="4"/>
  <c r="AQ198" i="4"/>
  <c r="AR198" i="4" s="1"/>
  <c r="AY198" i="4"/>
  <c r="AP198" i="4"/>
  <c r="BI103" i="4"/>
  <c r="BA103" i="4"/>
  <c r="BB103" i="4" s="1"/>
  <c r="AZ103" i="4"/>
  <c r="AY156" i="4"/>
  <c r="AQ156" i="4"/>
  <c r="AR156" i="4" s="1"/>
  <c r="AP156" i="4"/>
  <c r="AO21" i="4"/>
  <c r="AQ17" i="4"/>
  <c r="AR17" i="4" s="1"/>
  <c r="AP17" i="4"/>
  <c r="AY17" i="4"/>
  <c r="AQ172" i="4"/>
  <c r="AR172" i="4" s="1"/>
  <c r="AP172" i="4"/>
  <c r="AY172" i="4"/>
  <c r="BA195" i="4"/>
  <c r="BB195" i="4" s="1"/>
  <c r="AZ195" i="4"/>
  <c r="BI195" i="4"/>
  <c r="AY192" i="4"/>
  <c r="AQ192" i="4"/>
  <c r="AR192" i="4" s="1"/>
  <c r="AP192" i="4"/>
  <c r="AY160" i="4"/>
  <c r="AQ160" i="4"/>
  <c r="AR160" i="4" s="1"/>
  <c r="AP160" i="4"/>
  <c r="BS212" i="4"/>
  <c r="AY119" i="4"/>
  <c r="AQ119" i="4"/>
  <c r="AR119" i="4" s="1"/>
  <c r="AP119" i="4"/>
  <c r="AY41" i="4"/>
  <c r="AQ41" i="4"/>
  <c r="AR41" i="4" s="1"/>
  <c r="AP41" i="4"/>
  <c r="AX207" i="4"/>
  <c r="AQ207" i="4"/>
  <c r="AR207" i="4" s="1"/>
  <c r="AP207" i="4"/>
  <c r="AY45" i="4"/>
  <c r="AQ45" i="4"/>
  <c r="AR45" i="4" s="1"/>
  <c r="AP45" i="4"/>
  <c r="BS197" i="4"/>
  <c r="BJ240" i="4"/>
  <c r="BS240" i="4"/>
  <c r="BK240" i="4"/>
  <c r="BL240" i="4" s="1"/>
  <c r="BB28" i="4"/>
  <c r="BI186" i="4"/>
  <c r="BA186" i="4"/>
  <c r="BB186" i="4" s="1"/>
  <c r="AZ186" i="4"/>
  <c r="AY258" i="4"/>
  <c r="AQ258" i="4"/>
  <c r="AR258" i="4" s="1"/>
  <c r="AP258" i="4"/>
  <c r="BS66" i="4"/>
  <c r="BK66" i="4"/>
  <c r="BL66" i="4" s="1"/>
  <c r="BJ66" i="4"/>
  <c r="AQ243" i="4"/>
  <c r="AR243" i="4" s="1"/>
  <c r="AP243" i="4"/>
  <c r="AY243" i="4"/>
  <c r="CE141" i="4"/>
  <c r="BU141" i="4"/>
  <c r="BV141" i="4" s="1"/>
  <c r="BT141" i="4"/>
  <c r="BI205" i="4"/>
  <c r="BA205" i="4"/>
  <c r="BB205" i="4" s="1"/>
  <c r="AZ205" i="4"/>
  <c r="CI180" i="4"/>
  <c r="CJ180" i="4" s="1"/>
  <c r="CH180" i="4"/>
  <c r="BI36" i="4"/>
  <c r="BA36" i="4"/>
  <c r="BB36" i="4" s="1"/>
  <c r="AZ36" i="4"/>
  <c r="AY183" i="4"/>
  <c r="AQ183" i="4"/>
  <c r="AR183" i="4" s="1"/>
  <c r="AP183" i="4"/>
  <c r="AP11" i="4"/>
  <c r="BK196" i="4"/>
  <c r="BL196" i="4" s="1"/>
  <c r="BJ196" i="4"/>
  <c r="BS196" i="4"/>
  <c r="BI147" i="4"/>
  <c r="BA147" i="4"/>
  <c r="BB147" i="4" s="1"/>
  <c r="AZ147" i="4"/>
  <c r="AY176" i="4"/>
  <c r="AQ176" i="4"/>
  <c r="AR176" i="4" s="1"/>
  <c r="AP176" i="4"/>
  <c r="BI236" i="4"/>
  <c r="BA236" i="4"/>
  <c r="BB236" i="4" s="1"/>
  <c r="AZ236" i="4"/>
  <c r="BS80" i="4"/>
  <c r="BK80" i="4"/>
  <c r="BL80" i="4" s="1"/>
  <c r="BJ80" i="4"/>
  <c r="BK143" i="4"/>
  <c r="BL143" i="4" s="1"/>
  <c r="BJ143" i="4"/>
  <c r="BS143" i="4"/>
  <c r="AQ105" i="4"/>
  <c r="AR105" i="4" s="1"/>
  <c r="AP105" i="4"/>
  <c r="AY105" i="4"/>
  <c r="AY73" i="4"/>
  <c r="AQ73" i="4"/>
  <c r="AP73" i="4"/>
  <c r="AO23" i="4"/>
  <c r="AP23" i="4" s="1"/>
  <c r="BK137" i="4"/>
  <c r="BL137" i="4" s="1"/>
  <c r="BJ137" i="4"/>
  <c r="BS137" i="4"/>
  <c r="BA217" i="4"/>
  <c r="BB217" i="4" s="1"/>
  <c r="AZ217" i="4"/>
  <c r="BI217" i="4"/>
  <c r="AY60" i="4"/>
  <c r="AQ60" i="4"/>
  <c r="AR60" i="4" s="1"/>
  <c r="AP60" i="4"/>
  <c r="AZ203" i="4"/>
  <c r="BA203" i="4"/>
  <c r="BB203" i="4" s="1"/>
  <c r="BI203" i="4"/>
  <c r="AY75" i="4"/>
  <c r="AQ75" i="4"/>
  <c r="AR75" i="4" s="1"/>
  <c r="AP75" i="4"/>
  <c r="AY117" i="4"/>
  <c r="AQ117" i="4"/>
  <c r="AR117" i="4" s="1"/>
  <c r="AP117" i="4"/>
  <c r="AY123" i="4"/>
  <c r="AQ123" i="4"/>
  <c r="AR123" i="4" s="1"/>
  <c r="AP123" i="4"/>
  <c r="AQ37" i="4"/>
  <c r="AR37" i="4" s="1"/>
  <c r="AP37" i="4"/>
  <c r="AY37" i="4"/>
  <c r="CG132" i="4"/>
  <c r="CS132" i="4"/>
  <c r="CG102" i="4"/>
  <c r="CS102" i="4"/>
  <c r="BA153" i="4"/>
  <c r="BB153" i="4" s="1"/>
  <c r="BI153" i="4"/>
  <c r="AZ153" i="4"/>
  <c r="BU130" i="4"/>
  <c r="BV130" i="4" s="1"/>
  <c r="BT130" i="4"/>
  <c r="CE130" i="4"/>
  <c r="AZ112" i="4"/>
  <c r="BI112" i="4"/>
  <c r="BA112" i="4"/>
  <c r="BB112" i="4" s="1"/>
  <c r="BA185" i="4"/>
  <c r="BB185" i="4" s="1"/>
  <c r="AZ185" i="4"/>
  <c r="BI185" i="4"/>
  <c r="AY115" i="4"/>
  <c r="AQ115" i="4"/>
  <c r="AR115" i="4" s="1"/>
  <c r="AP115" i="4"/>
  <c r="AQ205" i="4"/>
  <c r="AR205" i="4" s="1"/>
  <c r="BS261" i="4"/>
  <c r="AY250" i="4"/>
  <c r="AQ250" i="4"/>
  <c r="AR250" i="4" s="1"/>
  <c r="AP250" i="4"/>
  <c r="CW180" i="4"/>
  <c r="CX180" i="4" s="1"/>
  <c r="CV180" i="4"/>
  <c r="CU180" i="4"/>
  <c r="DG180" i="4"/>
  <c r="AY245" i="4"/>
  <c r="AQ245" i="4"/>
  <c r="AR245" i="4" s="1"/>
  <c r="AP245" i="4"/>
  <c r="BS72" i="4"/>
  <c r="BK72" i="4"/>
  <c r="BJ72" i="4"/>
  <c r="AQ15" i="4"/>
  <c r="AR15" i="4" s="1"/>
  <c r="AP15" i="4"/>
  <c r="AY15" i="4"/>
  <c r="BK259" i="4"/>
  <c r="BL259" i="4" s="1"/>
  <c r="BJ259" i="4"/>
  <c r="BS259" i="4"/>
  <c r="BI50" i="4"/>
  <c r="AZ50" i="4"/>
  <c r="BA50" i="4"/>
  <c r="BB50" i="4" s="1"/>
  <c r="AR148" i="4"/>
  <c r="BU32" i="4"/>
  <c r="BV32" i="4" s="1"/>
  <c r="BT32" i="4"/>
  <c r="CE32" i="4"/>
  <c r="CE33" i="4"/>
  <c r="BU33" i="4"/>
  <c r="BV33" i="4" s="1"/>
  <c r="BT33" i="4"/>
  <c r="AY79" i="4"/>
  <c r="AQ79" i="4"/>
  <c r="AR79" i="4" s="1"/>
  <c r="AP79" i="4"/>
  <c r="AY173" i="4"/>
  <c r="AQ173" i="4"/>
  <c r="AR173" i="4" s="1"/>
  <c r="AP173" i="4"/>
  <c r="BK194" i="4"/>
  <c r="BL194" i="4" s="1"/>
  <c r="BJ194" i="4"/>
  <c r="BS194" i="4"/>
  <c r="BI234" i="4"/>
  <c r="AZ234" i="4"/>
  <c r="BA234" i="4"/>
  <c r="BB234" i="4" s="1"/>
  <c r="BS78" i="4"/>
  <c r="BK78" i="4"/>
  <c r="BL78" i="4" s="1"/>
  <c r="BJ78" i="4"/>
  <c r="AY62" i="4"/>
  <c r="AQ62" i="4"/>
  <c r="AR62" i="4" s="1"/>
  <c r="AP62" i="4"/>
  <c r="CE145" i="4"/>
  <c r="BU145" i="4"/>
  <c r="BV145" i="4" s="1"/>
  <c r="BT145" i="4"/>
  <c r="EL110" i="4"/>
  <c r="AQ232" i="4"/>
  <c r="AR232" i="4" s="1"/>
  <c r="AY232" i="4"/>
  <c r="AP232" i="4"/>
  <c r="CG144" i="4"/>
  <c r="CS144" i="4"/>
  <c r="BA88" i="4"/>
  <c r="BB88" i="4" s="1"/>
  <c r="AZ88" i="4"/>
  <c r="BI88" i="4"/>
  <c r="CG30" i="4"/>
  <c r="CS30" i="4"/>
  <c r="BA225" i="4"/>
  <c r="BB225" i="4" s="1"/>
  <c r="BI225" i="4"/>
  <c r="AZ225" i="4"/>
  <c r="AY56" i="4"/>
  <c r="AQ56" i="4"/>
  <c r="AR56" i="4" s="1"/>
  <c r="AP56" i="4"/>
  <c r="BI42" i="4"/>
  <c r="BA42" i="4"/>
  <c r="BB42" i="4" s="1"/>
  <c r="AZ42" i="4"/>
  <c r="BS157" i="4"/>
  <c r="BK157" i="4"/>
  <c r="BL157" i="4" s="1"/>
  <c r="BJ157" i="4"/>
  <c r="AY47" i="4"/>
  <c r="AQ47" i="4"/>
  <c r="AR47" i="4" s="1"/>
  <c r="AP47" i="4"/>
  <c r="AY162" i="4"/>
  <c r="AQ162" i="4"/>
  <c r="AR162" i="4" s="1"/>
  <c r="AP162" i="4"/>
  <c r="BS68" i="4"/>
  <c r="BK68" i="4"/>
  <c r="BL68" i="4" s="1"/>
  <c r="BJ68" i="4"/>
  <c r="AZ179" i="4"/>
  <c r="BI179" i="4"/>
  <c r="BA179" i="4"/>
  <c r="BB179" i="4" s="1"/>
  <c r="CE87" i="4"/>
  <c r="BU87" i="4"/>
  <c r="BV87" i="4" s="1"/>
  <c r="BT87" i="4"/>
  <c r="BS193" i="4"/>
  <c r="BK193" i="4"/>
  <c r="BL193" i="4" s="1"/>
  <c r="BJ193" i="4"/>
  <c r="BI44" i="4"/>
  <c r="BA44" i="4"/>
  <c r="BB44" i="4" s="1"/>
  <c r="AZ44" i="4"/>
  <c r="AN21" i="4"/>
  <c r="AY264" i="4"/>
  <c r="AQ264" i="4"/>
  <c r="AR264" i="4" s="1"/>
  <c r="AP264" i="4"/>
  <c r="BR28" i="4"/>
  <c r="BI48" i="4"/>
  <c r="BA48" i="4"/>
  <c r="BB48" i="4" s="1"/>
  <c r="AZ48" i="4"/>
  <c r="AQ104" i="4"/>
  <c r="AR104" i="4" s="1"/>
  <c r="AP104" i="4"/>
  <c r="AY104" i="4"/>
  <c r="DV29" i="4"/>
  <c r="DH22" i="4"/>
  <c r="DH26" i="4" s="1"/>
  <c r="BS182" i="4"/>
  <c r="BK182" i="4"/>
  <c r="BL182" i="4" s="1"/>
  <c r="BJ182" i="4"/>
  <c r="AY51" i="4"/>
  <c r="AQ51" i="4"/>
  <c r="AR51" i="4" s="1"/>
  <c r="AP51" i="4"/>
  <c r="BS114" i="4"/>
  <c r="BK114" i="4"/>
  <c r="BL114" i="4" s="1"/>
  <c r="BJ114" i="4"/>
  <c r="BK200" i="4"/>
  <c r="BL200" i="4" s="1"/>
  <c r="BJ200" i="4"/>
  <c r="BS200" i="4"/>
  <c r="CS242" i="4"/>
  <c r="CG242" i="4"/>
  <c r="BU189" i="4"/>
  <c r="BV189" i="4" s="1"/>
  <c r="CE189" i="4"/>
  <c r="BT189" i="4"/>
  <c r="CE133" i="4"/>
  <c r="BU133" i="4"/>
  <c r="BV133" i="4" s="1"/>
  <c r="BT133" i="4"/>
  <c r="AQ175" i="4"/>
  <c r="AR175" i="4" s="1"/>
  <c r="AY175" i="4"/>
  <c r="AP175" i="4"/>
  <c r="BI7" i="4"/>
  <c r="AZ7" i="4"/>
  <c r="BA7" i="4"/>
  <c r="AP12" i="4"/>
  <c r="AY12" i="4"/>
  <c r="AQ12" i="4"/>
  <c r="AR12" i="4" s="1"/>
  <c r="CG86" i="4"/>
  <c r="CS86" i="4"/>
  <c r="CE135" i="4"/>
  <c r="BU135" i="4"/>
  <c r="BV135" i="4" s="1"/>
  <c r="BT135" i="4"/>
  <c r="AP39" i="4"/>
  <c r="AY39" i="4"/>
  <c r="AQ39" i="4"/>
  <c r="AR39" i="4" s="1"/>
  <c r="CE99" i="4"/>
  <c r="BU99" i="4"/>
  <c r="BV99" i="4" s="1"/>
  <c r="BT99" i="4"/>
  <c r="AY43" i="4"/>
  <c r="AQ43" i="4"/>
  <c r="AR43" i="4" s="1"/>
  <c r="AP43" i="4"/>
  <c r="BS118" i="4"/>
  <c r="BK118" i="4"/>
  <c r="BL118" i="4" s="1"/>
  <c r="BJ118" i="4"/>
  <c r="AY167" i="4"/>
  <c r="AQ167" i="4"/>
  <c r="AR167" i="4" s="1"/>
  <c r="AP167" i="4"/>
  <c r="BA239" i="4"/>
  <c r="BB239" i="4" s="1"/>
  <c r="BI239" i="4"/>
  <c r="AZ239" i="4"/>
  <c r="AQ10" i="4"/>
  <c r="AR10" i="4" s="1"/>
  <c r="AP10" i="4"/>
  <c r="AY10" i="4"/>
  <c r="BH191" i="4"/>
  <c r="AZ191" i="4"/>
  <c r="BA191" i="4"/>
  <c r="BB191" i="4" s="1"/>
  <c r="BS216" i="4"/>
  <c r="CG207" i="4"/>
  <c r="CS207" i="4"/>
  <c r="BU140" i="4"/>
  <c r="BV140" i="4" s="1"/>
  <c r="BT140" i="4"/>
  <c r="CE140" i="4"/>
  <c r="BB72" i="4"/>
  <c r="BS155" i="4"/>
  <c r="BK155" i="4"/>
  <c r="BL155" i="4" s="1"/>
  <c r="BJ155" i="4"/>
  <c r="BI263" i="4"/>
  <c r="AZ263" i="4"/>
  <c r="BA263" i="4"/>
  <c r="BB263" i="4" s="1"/>
  <c r="BA206" i="4"/>
  <c r="BB206" i="4" s="1"/>
  <c r="BI206" i="4"/>
  <c r="AZ206" i="4"/>
  <c r="CG34" i="4"/>
  <c r="CS34" i="4"/>
  <c r="AY108" i="4"/>
  <c r="AQ108" i="4"/>
  <c r="AR108" i="4" s="1"/>
  <c r="AP108" i="4"/>
  <c r="AY53" i="4"/>
  <c r="AQ53" i="4"/>
  <c r="AR53" i="4" s="1"/>
  <c r="AP53" i="4"/>
  <c r="BS223" i="4"/>
  <c r="BK223" i="4"/>
  <c r="BL223" i="4" s="1"/>
  <c r="BJ223" i="4"/>
  <c r="AX197" i="4"/>
  <c r="AP197" i="4"/>
  <c r="AQ197" i="4"/>
  <c r="AR197" i="4" s="1"/>
  <c r="BJ165" i="4"/>
  <c r="BS165" i="4"/>
  <c r="BK165" i="4"/>
  <c r="BL165" i="4" s="1"/>
  <c r="CG138" i="4"/>
  <c r="CS138" i="4"/>
  <c r="BA166" i="4"/>
  <c r="BB166" i="4" s="1"/>
  <c r="AZ166" i="4"/>
  <c r="BI166" i="4"/>
  <c r="AY58" i="4"/>
  <c r="AQ58" i="4"/>
  <c r="AR58" i="4" s="1"/>
  <c r="AP58" i="4"/>
  <c r="BA201" i="4"/>
  <c r="BB201" i="4" s="1"/>
  <c r="AZ201" i="4"/>
  <c r="BI201" i="4"/>
  <c r="AQ35" i="4"/>
  <c r="AP35" i="4"/>
  <c r="AY35" i="4"/>
  <c r="AO22" i="4"/>
  <c r="AP22" i="4" s="1"/>
  <c r="AY251" i="4"/>
  <c r="AQ251" i="4"/>
  <c r="AR251" i="4" s="1"/>
  <c r="AP251" i="4"/>
  <c r="BI149" i="4"/>
  <c r="BA149" i="4"/>
  <c r="BB149" i="4" s="1"/>
  <c r="AZ149" i="4"/>
  <c r="BU208" i="4"/>
  <c r="BV208" i="4" s="1"/>
  <c r="CE208" i="4"/>
  <c r="BT208" i="4"/>
  <c r="BK129" i="4"/>
  <c r="BL129" i="4" s="1"/>
  <c r="BS129" i="4"/>
  <c r="BJ129" i="4"/>
  <c r="BA199" i="4"/>
  <c r="BB199" i="4" s="1"/>
  <c r="AZ199" i="4"/>
  <c r="BI199" i="4"/>
  <c r="BJ248" i="4"/>
  <c r="BK248" i="4"/>
  <c r="BL248" i="4" s="1"/>
  <c r="BS248" i="4"/>
  <c r="CG227" i="4"/>
  <c r="CS227" i="4"/>
  <c r="AY260" i="4"/>
  <c r="AP260" i="4"/>
  <c r="AQ260" i="4"/>
  <c r="AR260" i="4" s="1"/>
  <c r="BI222" i="4"/>
  <c r="BA222" i="4"/>
  <c r="BB222" i="4" s="1"/>
  <c r="AZ222" i="4"/>
  <c r="BI63" i="4"/>
  <c r="BA63" i="4"/>
  <c r="BB63" i="4" s="1"/>
  <c r="AZ63" i="4"/>
  <c r="BS214" i="4"/>
  <c r="BK214" i="4"/>
  <c r="BL214" i="4" s="1"/>
  <c r="BJ214" i="4"/>
  <c r="BK226" i="4"/>
  <c r="BL226" i="4" s="1"/>
  <c r="BJ226" i="4"/>
  <c r="BS226" i="4"/>
  <c r="AY228" i="4"/>
  <c r="AQ228" i="4"/>
  <c r="AR228" i="4" s="1"/>
  <c r="AP228" i="4"/>
  <c r="CG96" i="4"/>
  <c r="CS96" i="4"/>
  <c r="AY262" i="4"/>
  <c r="AQ262" i="4"/>
  <c r="AR262" i="4" s="1"/>
  <c r="AP262" i="4"/>
  <c r="BJ190" i="4"/>
  <c r="BS190" i="4"/>
  <c r="BK190" i="4"/>
  <c r="BL190" i="4" s="1"/>
  <c r="BU187" i="4"/>
  <c r="BV187" i="4" s="1"/>
  <c r="CE187" i="4"/>
  <c r="BT187" i="4"/>
  <c r="X21" i="4"/>
  <c r="W26" i="4"/>
  <c r="X26" i="4" s="1"/>
  <c r="AY254" i="4"/>
  <c r="AP254" i="4"/>
  <c r="AQ254" i="4"/>
  <c r="AR254" i="4" s="1"/>
  <c r="AQ38" i="4"/>
  <c r="AR38" i="4" s="1"/>
  <c r="AP38" i="4"/>
  <c r="AY38" i="4"/>
  <c r="BI238" i="4"/>
  <c r="BA238" i="4"/>
  <c r="BB238" i="4" s="1"/>
  <c r="AZ238" i="4"/>
  <c r="AZ82" i="4"/>
  <c r="BI82" i="4"/>
  <c r="BA82" i="4"/>
  <c r="BB82" i="4" s="1"/>
  <c r="CS253" i="4"/>
  <c r="CG253" i="4"/>
  <c r="AY61" i="4"/>
  <c r="AQ61" i="4"/>
  <c r="AR61" i="4" s="1"/>
  <c r="AP61" i="4"/>
  <c r="BI255" i="4"/>
  <c r="BA255" i="4"/>
  <c r="BB255" i="4" s="1"/>
  <c r="AZ255" i="4"/>
  <c r="AY65" i="4"/>
  <c r="AQ65" i="4"/>
  <c r="AR65" i="4" s="1"/>
  <c r="AP65" i="4"/>
  <c r="BS28" i="4"/>
  <c r="BK28" i="4"/>
  <c r="BJ28" i="4"/>
  <c r="AY174" i="4"/>
  <c r="AQ174" i="4"/>
  <c r="AR174" i="4" s="1"/>
  <c r="AP174" i="4"/>
  <c r="BI52" i="4"/>
  <c r="BA52" i="4"/>
  <c r="BB52" i="4" s="1"/>
  <c r="AZ52" i="4"/>
  <c r="BS74" i="4"/>
  <c r="BK74" i="4"/>
  <c r="BL74" i="4" s="1"/>
  <c r="BJ74" i="4"/>
  <c r="BS54" i="4"/>
  <c r="BJ54" i="4"/>
  <c r="BK54" i="4"/>
  <c r="BL54" i="4" s="1"/>
  <c r="AZ135" i="3"/>
  <c r="BI135" i="3"/>
  <c r="BA135" i="3"/>
  <c r="BB135" i="3" s="1"/>
  <c r="EF6" i="3"/>
  <c r="AY11" i="4" l="1"/>
  <c r="BI11" i="4" s="1"/>
  <c r="AG6" i="4"/>
  <c r="AH6" i="4" s="1"/>
  <c r="BS70" i="4"/>
  <c r="BU70" i="4" s="1"/>
  <c r="BV70" i="4" s="1"/>
  <c r="BJ241" i="4"/>
  <c r="BA46" i="4"/>
  <c r="BB46" i="4" s="1"/>
  <c r="BJ70" i="4"/>
  <c r="AO6" i="4"/>
  <c r="AP6" i="4" s="1"/>
  <c r="AY9" i="4"/>
  <c r="AY6" i="4" s="1"/>
  <c r="AZ6" i="4" s="1"/>
  <c r="AZ46" i="4"/>
  <c r="CE92" i="4"/>
  <c r="CS92" i="4" s="1"/>
  <c r="BT92" i="4"/>
  <c r="AP9" i="4"/>
  <c r="AF26" i="4"/>
  <c r="BK122" i="4"/>
  <c r="BL122" i="4" s="1"/>
  <c r="AZ148" i="4"/>
  <c r="BA148" i="4"/>
  <c r="BB148" i="4" s="1"/>
  <c r="BK241" i="4"/>
  <c r="BL241" i="4" s="1"/>
  <c r="BA89" i="4"/>
  <c r="BB89" i="4" s="1"/>
  <c r="BI89" i="4"/>
  <c r="BK89" i="4" s="1"/>
  <c r="BL89" i="4" s="1"/>
  <c r="BU136" i="4"/>
  <c r="BV136" i="4" s="1"/>
  <c r="CE136" i="4"/>
  <c r="BT136" i="4"/>
  <c r="BS122" i="4"/>
  <c r="BU122" i="4" s="1"/>
  <c r="BV122" i="4" s="1"/>
  <c r="BJ124" i="4"/>
  <c r="BK124" i="4"/>
  <c r="BL124" i="4" s="1"/>
  <c r="BJ116" i="4"/>
  <c r="BK116" i="4"/>
  <c r="BL116" i="4" s="1"/>
  <c r="AX21" i="4"/>
  <c r="BI233" i="4"/>
  <c r="BS233" i="4" s="1"/>
  <c r="AZ233" i="4"/>
  <c r="AZ29" i="4"/>
  <c r="BA134" i="4"/>
  <c r="BB134" i="4" s="1"/>
  <c r="AZ134" i="4"/>
  <c r="BI134" i="4"/>
  <c r="BI29" i="4"/>
  <c r="BS29" i="4" s="1"/>
  <c r="BI221" i="4"/>
  <c r="BA221" i="4"/>
  <c r="BB221" i="4" s="1"/>
  <c r="AZ221" i="4"/>
  <c r="AN26" i="4"/>
  <c r="BA95" i="4"/>
  <c r="BB95" i="4" s="1"/>
  <c r="AZ95" i="4"/>
  <c r="BI95" i="4"/>
  <c r="BI90" i="4"/>
  <c r="AZ90" i="4"/>
  <c r="BA90" i="4"/>
  <c r="BB90" i="4" s="1"/>
  <c r="BI139" i="4"/>
  <c r="BA139" i="4"/>
  <c r="BB139" i="4" s="1"/>
  <c r="AZ139" i="4"/>
  <c r="BA93" i="4"/>
  <c r="BB93" i="4" s="1"/>
  <c r="AZ93" i="4"/>
  <c r="BI93" i="4"/>
  <c r="BA91" i="4"/>
  <c r="BB91" i="4" s="1"/>
  <c r="BI91" i="4"/>
  <c r="AZ91" i="4"/>
  <c r="DT73" i="4"/>
  <c r="BI127" i="4"/>
  <c r="BA127" i="4"/>
  <c r="BB127" i="4" s="1"/>
  <c r="AZ127" i="4"/>
  <c r="BH212" i="4"/>
  <c r="BA212" i="4"/>
  <c r="BB212" i="4" s="1"/>
  <c r="AZ212" i="4"/>
  <c r="AY22" i="4"/>
  <c r="CD84" i="4"/>
  <c r="BR23" i="4"/>
  <c r="BA220" i="4"/>
  <c r="BB220" i="4" s="1"/>
  <c r="BI220" i="4"/>
  <c r="AZ220" i="4"/>
  <c r="BI94" i="4"/>
  <c r="BA94" i="4"/>
  <c r="BB94" i="4" s="1"/>
  <c r="AZ94" i="4"/>
  <c r="BI211" i="4"/>
  <c r="BA211" i="4"/>
  <c r="BB211" i="4" s="1"/>
  <c r="AZ211" i="4"/>
  <c r="AY21" i="4"/>
  <c r="AZ229" i="4"/>
  <c r="BA229" i="4"/>
  <c r="BB229" i="4" s="1"/>
  <c r="BI229" i="4"/>
  <c r="BR247" i="4"/>
  <c r="BJ247" i="4"/>
  <c r="BK247" i="4"/>
  <c r="BL247" i="4" s="1"/>
  <c r="BK100" i="4"/>
  <c r="BL100" i="4" s="1"/>
  <c r="BS100" i="4"/>
  <c r="BJ100" i="4"/>
  <c r="BI237" i="4"/>
  <c r="BA237" i="4"/>
  <c r="BB237" i="4" s="1"/>
  <c r="AZ237" i="4"/>
  <c r="CE101" i="4"/>
  <c r="BU101" i="4"/>
  <c r="BV101" i="4" s="1"/>
  <c r="BT101" i="4"/>
  <c r="CS189" i="4"/>
  <c r="CG189" i="4"/>
  <c r="BK111" i="4"/>
  <c r="BL111" i="4" s="1"/>
  <c r="BJ111" i="4"/>
  <c r="BS111" i="4"/>
  <c r="CE218" i="4"/>
  <c r="BU218" i="4"/>
  <c r="BV218" i="4" s="1"/>
  <c r="BT218" i="4"/>
  <c r="BI65" i="4"/>
  <c r="BA65" i="4"/>
  <c r="BB65" i="4" s="1"/>
  <c r="AZ65" i="4"/>
  <c r="CE129" i="4"/>
  <c r="BU129" i="4"/>
  <c r="BV129" i="4" s="1"/>
  <c r="BT129" i="4"/>
  <c r="AR35" i="4"/>
  <c r="AQ22" i="4"/>
  <c r="AR22" i="4" s="1"/>
  <c r="CW138" i="4"/>
  <c r="CX138" i="4" s="1"/>
  <c r="CV138" i="4"/>
  <c r="CU138" i="4"/>
  <c r="DG138" i="4"/>
  <c r="BA53" i="4"/>
  <c r="BB53" i="4" s="1"/>
  <c r="AZ53" i="4"/>
  <c r="BI53" i="4"/>
  <c r="BU155" i="4"/>
  <c r="BV155" i="4" s="1"/>
  <c r="BT155" i="4"/>
  <c r="CE155" i="4"/>
  <c r="BR191" i="4"/>
  <c r="BJ191" i="4"/>
  <c r="BK191" i="4"/>
  <c r="BL191" i="4" s="1"/>
  <c r="BA12" i="4"/>
  <c r="BB12" i="4" s="1"/>
  <c r="AZ12" i="4"/>
  <c r="BI12" i="4"/>
  <c r="BU182" i="4"/>
  <c r="BV182" i="4" s="1"/>
  <c r="BT182" i="4"/>
  <c r="CE182" i="4"/>
  <c r="BK48" i="4"/>
  <c r="BL48" i="4" s="1"/>
  <c r="BJ48" i="4"/>
  <c r="BS48" i="4"/>
  <c r="BI232" i="4"/>
  <c r="BA232" i="4"/>
  <c r="BB232" i="4" s="1"/>
  <c r="AZ232" i="4"/>
  <c r="BJ234" i="4"/>
  <c r="BK234" i="4"/>
  <c r="BL234" i="4" s="1"/>
  <c r="BS234" i="4"/>
  <c r="DJ180" i="4"/>
  <c r="DK180" i="4"/>
  <c r="DL180" i="4" s="1"/>
  <c r="DI180" i="4"/>
  <c r="DU180" i="4"/>
  <c r="BS185" i="4"/>
  <c r="BK185" i="4"/>
  <c r="BL185" i="4" s="1"/>
  <c r="BJ185" i="4"/>
  <c r="BU116" i="4"/>
  <c r="BV116" i="4" s="1"/>
  <c r="BT116" i="4"/>
  <c r="CE116" i="4"/>
  <c r="BI156" i="4"/>
  <c r="BA156" i="4"/>
  <c r="BB156" i="4" s="1"/>
  <c r="AZ156" i="4"/>
  <c r="BS257" i="4"/>
  <c r="BK257" i="4"/>
  <c r="BL257" i="4" s="1"/>
  <c r="BJ257" i="4"/>
  <c r="BA8" i="4"/>
  <c r="BB8" i="4" s="1"/>
  <c r="AZ8" i="4"/>
  <c r="BI8" i="4"/>
  <c r="DK83" i="4"/>
  <c r="DL83" i="4" s="1"/>
  <c r="DJ83" i="4"/>
  <c r="DI83" i="4"/>
  <c r="DU83" i="4"/>
  <c r="BH261" i="4"/>
  <c r="BH24" i="4" s="1"/>
  <c r="AZ261" i="4"/>
  <c r="BA261" i="4"/>
  <c r="BB261" i="4" s="1"/>
  <c r="BA9" i="4"/>
  <c r="BB9" i="4" s="1"/>
  <c r="BA252" i="4"/>
  <c r="AZ252" i="4"/>
  <c r="BI252" i="4"/>
  <c r="AY24" i="4"/>
  <c r="AZ24" i="4" s="1"/>
  <c r="CW102" i="4"/>
  <c r="CX102" i="4" s="1"/>
  <c r="CV102" i="4"/>
  <c r="CU102" i="4"/>
  <c r="DG102" i="4"/>
  <c r="BI115" i="4"/>
  <c r="AZ115" i="4"/>
  <c r="BA115" i="4"/>
  <c r="BB115" i="4" s="1"/>
  <c r="BU74" i="4"/>
  <c r="BV74" i="4" s="1"/>
  <c r="BT74" i="4"/>
  <c r="CE74" i="4"/>
  <c r="CI138" i="4"/>
  <c r="CJ138" i="4" s="1"/>
  <c r="CH138" i="4"/>
  <c r="CS87" i="4"/>
  <c r="CG87" i="4"/>
  <c r="CW30" i="4"/>
  <c r="CX30" i="4" s="1"/>
  <c r="CV30" i="4"/>
  <c r="CU30" i="4"/>
  <c r="DG30" i="4"/>
  <c r="CE194" i="4"/>
  <c r="BU194" i="4"/>
  <c r="BV194" i="4" s="1"/>
  <c r="BT194" i="4"/>
  <c r="CS33" i="4"/>
  <c r="CG33" i="4"/>
  <c r="BI105" i="4"/>
  <c r="BA105" i="4"/>
  <c r="BB105" i="4" s="1"/>
  <c r="AZ105" i="4"/>
  <c r="BA176" i="4"/>
  <c r="BB176" i="4" s="1"/>
  <c r="AZ176" i="4"/>
  <c r="BI176" i="4"/>
  <c r="AZ256" i="4"/>
  <c r="BI256" i="4"/>
  <c r="BA256" i="4"/>
  <c r="BB256" i="4" s="1"/>
  <c r="BS249" i="4"/>
  <c r="BJ249" i="4"/>
  <c r="BK249" i="4"/>
  <c r="BL249" i="4" s="1"/>
  <c r="BS235" i="4"/>
  <c r="BK235" i="4"/>
  <c r="BL235" i="4" s="1"/>
  <c r="BJ235" i="4"/>
  <c r="BI40" i="4"/>
  <c r="BA40" i="4"/>
  <c r="BB40" i="4" s="1"/>
  <c r="AZ40" i="4"/>
  <c r="BI59" i="4"/>
  <c r="AZ59" i="4"/>
  <c r="BA59" i="4"/>
  <c r="BB59" i="4" s="1"/>
  <c r="BA49" i="4"/>
  <c r="BB49" i="4" s="1"/>
  <c r="AZ49" i="4"/>
  <c r="BI49" i="4"/>
  <c r="BK46" i="4"/>
  <c r="BL46" i="4" s="1"/>
  <c r="BJ46" i="4"/>
  <c r="BS46" i="4"/>
  <c r="BK50" i="4"/>
  <c r="BL50" i="4" s="1"/>
  <c r="BJ50" i="4"/>
  <c r="BS50" i="4"/>
  <c r="BK236" i="4"/>
  <c r="BL236" i="4" s="1"/>
  <c r="BJ236" i="4"/>
  <c r="BS236" i="4"/>
  <c r="AZ57" i="4"/>
  <c r="BI57" i="4"/>
  <c r="BA57" i="4"/>
  <c r="BB57" i="4" s="1"/>
  <c r="BJ238" i="4"/>
  <c r="BS238" i="4"/>
  <c r="BK238" i="4"/>
  <c r="BL238" i="4" s="1"/>
  <c r="BI38" i="4"/>
  <c r="BA38" i="4"/>
  <c r="BB38" i="4" s="1"/>
  <c r="AZ38" i="4"/>
  <c r="BK222" i="4"/>
  <c r="BL222" i="4" s="1"/>
  <c r="BJ222" i="4"/>
  <c r="BS222" i="4"/>
  <c r="BI10" i="4"/>
  <c r="BA10" i="4"/>
  <c r="BB10" i="4" s="1"/>
  <c r="AZ10" i="4"/>
  <c r="BA43" i="4"/>
  <c r="BB43" i="4" s="1"/>
  <c r="AZ43" i="4"/>
  <c r="BI43" i="4"/>
  <c r="CI242" i="4"/>
  <c r="CJ242" i="4" s="1"/>
  <c r="CH242" i="4"/>
  <c r="CE190" i="4"/>
  <c r="BU190" i="4"/>
  <c r="BV190" i="4" s="1"/>
  <c r="BT190" i="4"/>
  <c r="BB7" i="4"/>
  <c r="CV242" i="4"/>
  <c r="CW242" i="4"/>
  <c r="CX242" i="4" s="1"/>
  <c r="CU242" i="4"/>
  <c r="DG242" i="4"/>
  <c r="CD28" i="4"/>
  <c r="BU157" i="4"/>
  <c r="BV157" i="4" s="1"/>
  <c r="BT157" i="4"/>
  <c r="CE157" i="4"/>
  <c r="CI30" i="4"/>
  <c r="CJ30" i="4" s="1"/>
  <c r="CH30" i="4"/>
  <c r="BI15" i="4"/>
  <c r="BA15" i="4"/>
  <c r="BB15" i="4" s="1"/>
  <c r="AZ15" i="4"/>
  <c r="BK148" i="4"/>
  <c r="BJ148" i="4"/>
  <c r="BS148" i="4"/>
  <c r="BK36" i="4"/>
  <c r="BL36" i="4" s="1"/>
  <c r="BJ36" i="4"/>
  <c r="BS36" i="4"/>
  <c r="BU66" i="4"/>
  <c r="BV66" i="4" s="1"/>
  <c r="BT66" i="4"/>
  <c r="CE66" i="4"/>
  <c r="CE197" i="4"/>
  <c r="BS195" i="4"/>
  <c r="BK195" i="4"/>
  <c r="BL195" i="4" s="1"/>
  <c r="BJ195" i="4"/>
  <c r="BH216" i="4"/>
  <c r="BA216" i="4"/>
  <c r="BB216" i="4" s="1"/>
  <c r="AZ216" i="4"/>
  <c r="BJ209" i="4"/>
  <c r="BS209" i="4"/>
  <c r="BK209" i="4"/>
  <c r="BL209" i="4" s="1"/>
  <c r="BI125" i="4"/>
  <c r="BA125" i="4"/>
  <c r="BB125" i="4" s="1"/>
  <c r="AZ125" i="4"/>
  <c r="CS31" i="4"/>
  <c r="CG31" i="4"/>
  <c r="CE226" i="4"/>
  <c r="BU226" i="4"/>
  <c r="BV226" i="4" s="1"/>
  <c r="BT226" i="4"/>
  <c r="BI79" i="4"/>
  <c r="BA79" i="4"/>
  <c r="BB79" i="4" s="1"/>
  <c r="AZ79" i="4"/>
  <c r="CE240" i="4"/>
  <c r="BU240" i="4"/>
  <c r="BV240" i="4" s="1"/>
  <c r="BT240" i="4"/>
  <c r="BS225" i="4"/>
  <c r="BK225" i="4"/>
  <c r="BL225" i="4" s="1"/>
  <c r="BJ225" i="4"/>
  <c r="BU259" i="4"/>
  <c r="BV259" i="4" s="1"/>
  <c r="CE259" i="4"/>
  <c r="BT259" i="4"/>
  <c r="CI102" i="4"/>
  <c r="CJ102" i="4" s="1"/>
  <c r="CH102" i="4"/>
  <c r="BA183" i="4"/>
  <c r="BB183" i="4" s="1"/>
  <c r="AZ183" i="4"/>
  <c r="BI183" i="4"/>
  <c r="BI171" i="4"/>
  <c r="BA171" i="4"/>
  <c r="BB171" i="4" s="1"/>
  <c r="AZ171" i="4"/>
  <c r="BI71" i="4"/>
  <c r="BA71" i="4"/>
  <c r="BB71" i="4" s="1"/>
  <c r="AZ71" i="4"/>
  <c r="BK255" i="4"/>
  <c r="BL255" i="4" s="1"/>
  <c r="BJ255" i="4"/>
  <c r="BS255" i="4"/>
  <c r="CE214" i="4"/>
  <c r="BU214" i="4"/>
  <c r="BV214" i="4" s="1"/>
  <c r="BT214" i="4"/>
  <c r="CG208" i="4"/>
  <c r="CS208" i="4"/>
  <c r="BU165" i="4"/>
  <c r="BV165" i="4" s="1"/>
  <c r="BT165" i="4"/>
  <c r="CE165" i="4"/>
  <c r="BA108" i="4"/>
  <c r="BB108" i="4" s="1"/>
  <c r="AZ108" i="4"/>
  <c r="BI108" i="4"/>
  <c r="CG140" i="4"/>
  <c r="CS140" i="4"/>
  <c r="CE200" i="4"/>
  <c r="BU200" i="4"/>
  <c r="BV200" i="4" s="1"/>
  <c r="BT200" i="4"/>
  <c r="BT70" i="4"/>
  <c r="BK179" i="4"/>
  <c r="BL179" i="4" s="1"/>
  <c r="BJ179" i="4"/>
  <c r="BS179" i="4"/>
  <c r="BS88" i="4"/>
  <c r="BK88" i="4"/>
  <c r="BL88" i="4" s="1"/>
  <c r="BJ88" i="4"/>
  <c r="CW132" i="4"/>
  <c r="CX132" i="4" s="1"/>
  <c r="CV132" i="4"/>
  <c r="CU132" i="4"/>
  <c r="DG132" i="4"/>
  <c r="BI117" i="4"/>
  <c r="BA117" i="4"/>
  <c r="BB117" i="4" s="1"/>
  <c r="AZ117" i="4"/>
  <c r="BK217" i="4"/>
  <c r="BL217" i="4" s="1"/>
  <c r="BJ217" i="4"/>
  <c r="BS217" i="4"/>
  <c r="BI119" i="4"/>
  <c r="BA119" i="4"/>
  <c r="BB119" i="4" s="1"/>
  <c r="AZ119" i="4"/>
  <c r="BJ103" i="4"/>
  <c r="BK103" i="4"/>
  <c r="BL103" i="4" s="1"/>
  <c r="BS103" i="4"/>
  <c r="BI109" i="4"/>
  <c r="BA109" i="4"/>
  <c r="BB109" i="4" s="1"/>
  <c r="AZ109" i="4"/>
  <c r="CS131" i="4"/>
  <c r="CG131" i="4"/>
  <c r="BI177" i="4"/>
  <c r="BA177" i="4"/>
  <c r="BB177" i="4" s="1"/>
  <c r="AZ177" i="4"/>
  <c r="BI113" i="4"/>
  <c r="BA113" i="4"/>
  <c r="BB113" i="4" s="1"/>
  <c r="AZ113" i="4"/>
  <c r="CW142" i="4"/>
  <c r="CX142" i="4" s="1"/>
  <c r="CV142" i="4"/>
  <c r="CU142" i="4"/>
  <c r="DG142" i="4"/>
  <c r="BU54" i="4"/>
  <c r="BV54" i="4" s="1"/>
  <c r="BT54" i="4"/>
  <c r="CE54" i="4"/>
  <c r="BA16" i="4"/>
  <c r="BB16" i="4" s="1"/>
  <c r="AZ16" i="4"/>
  <c r="BI16" i="4"/>
  <c r="CG187" i="4"/>
  <c r="CS187" i="4"/>
  <c r="BU124" i="4"/>
  <c r="BV124" i="4" s="1"/>
  <c r="BT124" i="4"/>
  <c r="CE124" i="4"/>
  <c r="BK112" i="4"/>
  <c r="BL112" i="4" s="1"/>
  <c r="BJ112" i="4"/>
  <c r="BS112" i="4"/>
  <c r="CI132" i="4"/>
  <c r="CJ132" i="4" s="1"/>
  <c r="CH132" i="4"/>
  <c r="CE143" i="4"/>
  <c r="BU143" i="4"/>
  <c r="BV143" i="4" s="1"/>
  <c r="BT143" i="4"/>
  <c r="BJ147" i="4"/>
  <c r="BS147" i="4"/>
  <c r="BK147" i="4"/>
  <c r="BL147" i="4" s="1"/>
  <c r="BI152" i="4"/>
  <c r="BA152" i="4"/>
  <c r="BB152" i="4" s="1"/>
  <c r="AZ152" i="4"/>
  <c r="CG191" i="4"/>
  <c r="CS191" i="4"/>
  <c r="BU64" i="4"/>
  <c r="BV64" i="4" s="1"/>
  <c r="BT64" i="4"/>
  <c r="CE64" i="4"/>
  <c r="CI142" i="4"/>
  <c r="CJ142" i="4" s="1"/>
  <c r="CH142" i="4"/>
  <c r="DG146" i="4"/>
  <c r="CW146" i="4"/>
  <c r="CX146" i="4" s="1"/>
  <c r="CV146" i="4"/>
  <c r="CU146" i="4"/>
  <c r="CS85" i="4"/>
  <c r="CG85" i="4"/>
  <c r="BK29" i="4"/>
  <c r="BL29" i="4" s="1"/>
  <c r="BU118" i="4"/>
  <c r="BV118" i="4" s="1"/>
  <c r="BT118" i="4"/>
  <c r="CE118" i="4"/>
  <c r="CI144" i="4"/>
  <c r="CJ144" i="4" s="1"/>
  <c r="CH144" i="4"/>
  <c r="BI73" i="4"/>
  <c r="BA73" i="4"/>
  <c r="AZ73" i="4"/>
  <c r="AY23" i="4"/>
  <c r="AZ23" i="4" s="1"/>
  <c r="BI192" i="4"/>
  <c r="BA192" i="4"/>
  <c r="BB192" i="4" s="1"/>
  <c r="AZ192" i="4"/>
  <c r="BK52" i="4"/>
  <c r="BL52" i="4" s="1"/>
  <c r="BJ52" i="4"/>
  <c r="BS52" i="4"/>
  <c r="BA260" i="4"/>
  <c r="BB260" i="4" s="1"/>
  <c r="AZ260" i="4"/>
  <c r="BI260" i="4"/>
  <c r="CU34" i="4"/>
  <c r="DG34" i="4"/>
  <c r="CW34" i="4"/>
  <c r="CX34" i="4" s="1"/>
  <c r="CV34" i="4"/>
  <c r="CS99" i="4"/>
  <c r="CG99" i="4"/>
  <c r="CU227" i="4"/>
  <c r="DG227" i="4"/>
  <c r="CI34" i="4"/>
  <c r="CJ34" i="4" s="1"/>
  <c r="CH34" i="4"/>
  <c r="BS239" i="4"/>
  <c r="BJ239" i="4"/>
  <c r="BK239" i="4"/>
  <c r="BL239" i="4" s="1"/>
  <c r="BK7" i="4"/>
  <c r="BJ7" i="4"/>
  <c r="BS7" i="4"/>
  <c r="DV22" i="4"/>
  <c r="DV26" i="4" s="1"/>
  <c r="EJ29" i="4"/>
  <c r="EJ22" i="4" s="1"/>
  <c r="EJ26" i="4" s="1"/>
  <c r="AZ264" i="4"/>
  <c r="BI264" i="4"/>
  <c r="BA264" i="4"/>
  <c r="BB264" i="4" s="1"/>
  <c r="BK42" i="4"/>
  <c r="BL42" i="4" s="1"/>
  <c r="BJ42" i="4"/>
  <c r="BS42" i="4"/>
  <c r="CS145" i="4"/>
  <c r="CG145" i="4"/>
  <c r="CG32" i="4"/>
  <c r="CS32" i="4"/>
  <c r="CE196" i="4"/>
  <c r="BU196" i="4"/>
  <c r="BV196" i="4" s="1"/>
  <c r="BT196" i="4"/>
  <c r="BI258" i="4"/>
  <c r="AZ258" i="4"/>
  <c r="BA258" i="4"/>
  <c r="BB258" i="4" s="1"/>
  <c r="BA45" i="4"/>
  <c r="BB45" i="4" s="1"/>
  <c r="AZ45" i="4"/>
  <c r="BI45" i="4"/>
  <c r="BA172" i="4"/>
  <c r="BB172" i="4" s="1"/>
  <c r="BI172" i="4"/>
  <c r="AZ172" i="4"/>
  <c r="BI198" i="4"/>
  <c r="BA198" i="4"/>
  <c r="BB198" i="4" s="1"/>
  <c r="AZ198" i="4"/>
  <c r="BK204" i="4"/>
  <c r="BL204" i="4" s="1"/>
  <c r="BS204" i="4"/>
  <c r="BJ204" i="4"/>
  <c r="BJ233" i="4"/>
  <c r="BK126" i="4"/>
  <c r="BL126" i="4" s="1"/>
  <c r="BJ126" i="4"/>
  <c r="BS126" i="4"/>
  <c r="BK230" i="4"/>
  <c r="BL230" i="4" s="1"/>
  <c r="BJ230" i="4"/>
  <c r="BS230" i="4"/>
  <c r="CI146" i="4"/>
  <c r="CJ146" i="4" s="1"/>
  <c r="CH146" i="4"/>
  <c r="BI35" i="4"/>
  <c r="BA35" i="4"/>
  <c r="AZ35" i="4"/>
  <c r="BU193" i="4"/>
  <c r="BV193" i="4" s="1"/>
  <c r="BT193" i="4"/>
  <c r="CE193" i="4"/>
  <c r="BU76" i="4"/>
  <c r="BV76" i="4" s="1"/>
  <c r="BT76" i="4"/>
  <c r="CE76" i="4"/>
  <c r="AR252" i="4"/>
  <c r="AQ24" i="4"/>
  <c r="AR24" i="4" s="1"/>
  <c r="BA107" i="4"/>
  <c r="BB107" i="4" s="1"/>
  <c r="AZ107" i="4"/>
  <c r="BI107" i="4"/>
  <c r="DG207" i="4"/>
  <c r="CU207" i="4"/>
  <c r="BA250" i="4"/>
  <c r="BB250" i="4" s="1"/>
  <c r="AZ250" i="4"/>
  <c r="BI250" i="4"/>
  <c r="CG130" i="4"/>
  <c r="CS130" i="4"/>
  <c r="BI37" i="4"/>
  <c r="BA37" i="4"/>
  <c r="BB37" i="4" s="1"/>
  <c r="AZ37" i="4"/>
  <c r="BI75" i="4"/>
  <c r="AZ75" i="4"/>
  <c r="BA75" i="4"/>
  <c r="BB75" i="4" s="1"/>
  <c r="CE137" i="4"/>
  <c r="BU137" i="4"/>
  <c r="BV137" i="4" s="1"/>
  <c r="BT137" i="4"/>
  <c r="CE212" i="4"/>
  <c r="BA14" i="4"/>
  <c r="BB14" i="4" s="1"/>
  <c r="AZ14" i="4"/>
  <c r="BI14" i="4"/>
  <c r="CD227" i="4"/>
  <c r="CR227" i="4" s="1"/>
  <c r="DF227" i="4" s="1"/>
  <c r="DT227" i="4" s="1"/>
  <c r="EH227" i="4" s="1"/>
  <c r="BU227" i="4"/>
  <c r="BV227" i="4" s="1"/>
  <c r="BT227" i="4"/>
  <c r="BI121" i="4"/>
  <c r="BA121" i="4"/>
  <c r="BB121" i="4" s="1"/>
  <c r="AZ121" i="4"/>
  <c r="BU241" i="4"/>
  <c r="BV241" i="4" s="1"/>
  <c r="CE241" i="4"/>
  <c r="BT241" i="4"/>
  <c r="BI77" i="4"/>
  <c r="BA77" i="4"/>
  <c r="BB77" i="4" s="1"/>
  <c r="AZ77" i="4"/>
  <c r="BA47" i="4"/>
  <c r="BB47" i="4" s="1"/>
  <c r="AZ47" i="4"/>
  <c r="BI47" i="4"/>
  <c r="CS163" i="4"/>
  <c r="CG163" i="4"/>
  <c r="BS201" i="4"/>
  <c r="BK201" i="4"/>
  <c r="BL201" i="4" s="1"/>
  <c r="BJ201" i="4"/>
  <c r="BA61" i="4"/>
  <c r="BB61" i="4" s="1"/>
  <c r="AZ61" i="4"/>
  <c r="BI61" i="4"/>
  <c r="BA262" i="4"/>
  <c r="BB262" i="4" s="1"/>
  <c r="AZ262" i="4"/>
  <c r="BI262" i="4"/>
  <c r="BK63" i="4"/>
  <c r="BL63" i="4" s="1"/>
  <c r="BS63" i="4"/>
  <c r="BJ63" i="4"/>
  <c r="BI39" i="4"/>
  <c r="BA39" i="4"/>
  <c r="BB39" i="4" s="1"/>
  <c r="AZ39" i="4"/>
  <c r="BA104" i="4"/>
  <c r="BB104" i="4" s="1"/>
  <c r="BI104" i="4"/>
  <c r="AZ104" i="4"/>
  <c r="BA174" i="4"/>
  <c r="BB174" i="4" s="1"/>
  <c r="AZ174" i="4"/>
  <c r="BI174" i="4"/>
  <c r="CW96" i="4"/>
  <c r="CX96" i="4" s="1"/>
  <c r="CV96" i="4"/>
  <c r="CU96" i="4"/>
  <c r="DG96" i="4"/>
  <c r="BU248" i="4"/>
  <c r="BV248" i="4" s="1"/>
  <c r="CE248" i="4"/>
  <c r="BT248" i="4"/>
  <c r="BK149" i="4"/>
  <c r="BL149" i="4" s="1"/>
  <c r="BJ149" i="4"/>
  <c r="BS149" i="4"/>
  <c r="BS206" i="4"/>
  <c r="BK206" i="4"/>
  <c r="BL206" i="4" s="1"/>
  <c r="BJ206" i="4"/>
  <c r="BI175" i="4"/>
  <c r="BA175" i="4"/>
  <c r="BB175" i="4" s="1"/>
  <c r="AZ175" i="4"/>
  <c r="BU68" i="4"/>
  <c r="BV68" i="4" s="1"/>
  <c r="BT68" i="4"/>
  <c r="CE68" i="4"/>
  <c r="AQ6" i="4"/>
  <c r="AR6" i="4" s="1"/>
  <c r="BL72" i="4"/>
  <c r="BS203" i="4"/>
  <c r="BK203" i="4"/>
  <c r="BL203" i="4" s="1"/>
  <c r="BJ203" i="4"/>
  <c r="BS205" i="4"/>
  <c r="BK205" i="4"/>
  <c r="BL205" i="4" s="1"/>
  <c r="BJ205" i="4"/>
  <c r="BK213" i="4"/>
  <c r="BL213" i="4" s="1"/>
  <c r="BJ213" i="4"/>
  <c r="BS213" i="4"/>
  <c r="BI150" i="4"/>
  <c r="BA150" i="4"/>
  <c r="BB150" i="4" s="1"/>
  <c r="AZ150" i="4"/>
  <c r="BI69" i="4"/>
  <c r="BA69" i="4"/>
  <c r="BB69" i="4" s="1"/>
  <c r="AZ69" i="4"/>
  <c r="BU128" i="4"/>
  <c r="BV128" i="4" s="1"/>
  <c r="BT128" i="4"/>
  <c r="CE128" i="4"/>
  <c r="BK164" i="4"/>
  <c r="BL164" i="4" s="1"/>
  <c r="BJ164" i="4"/>
  <c r="BS164" i="4"/>
  <c r="BJ184" i="4"/>
  <c r="BK184" i="4"/>
  <c r="BL184" i="4" s="1"/>
  <c r="BS184" i="4"/>
  <c r="BA18" i="4"/>
  <c r="BB18" i="4" s="1"/>
  <c r="AZ18" i="4"/>
  <c r="BI18" i="4"/>
  <c r="BA178" i="4"/>
  <c r="BB178" i="4" s="1"/>
  <c r="AZ178" i="4"/>
  <c r="BI178" i="4"/>
  <c r="CS247" i="4"/>
  <c r="CG247" i="4"/>
  <c r="DG253" i="4"/>
  <c r="CU253" i="4"/>
  <c r="CI96" i="4"/>
  <c r="CJ96" i="4" s="1"/>
  <c r="CH96" i="4"/>
  <c r="BH197" i="4"/>
  <c r="AX22" i="4"/>
  <c r="AZ197" i="4"/>
  <c r="BA197" i="4"/>
  <c r="BB197" i="4" s="1"/>
  <c r="BU114" i="4"/>
  <c r="BV114" i="4" s="1"/>
  <c r="BT114" i="4"/>
  <c r="CE114" i="4"/>
  <c r="BA56" i="4"/>
  <c r="BB56" i="4" s="1"/>
  <c r="AZ56" i="4"/>
  <c r="BI56" i="4"/>
  <c r="BA62" i="4"/>
  <c r="BB62" i="4" s="1"/>
  <c r="AZ62" i="4"/>
  <c r="BI62" i="4"/>
  <c r="AQ21" i="4"/>
  <c r="BU72" i="4"/>
  <c r="BT72" i="4"/>
  <c r="CE72" i="4"/>
  <c r="BJ186" i="4"/>
  <c r="BS186" i="4"/>
  <c r="BK186" i="4"/>
  <c r="BL186" i="4" s="1"/>
  <c r="BH207" i="4"/>
  <c r="BA207" i="4"/>
  <c r="BB207" i="4" s="1"/>
  <c r="AZ207" i="4"/>
  <c r="BI17" i="4"/>
  <c r="BA17" i="4"/>
  <c r="BB17" i="4" s="1"/>
  <c r="AZ17" i="4"/>
  <c r="BS231" i="4"/>
  <c r="BK231" i="4"/>
  <c r="BL231" i="4" s="1"/>
  <c r="BJ231" i="4"/>
  <c r="CW98" i="4"/>
  <c r="CX98" i="4" s="1"/>
  <c r="CV98" i="4"/>
  <c r="CU98" i="4"/>
  <c r="DG98" i="4"/>
  <c r="BR253" i="4"/>
  <c r="BJ253" i="4"/>
  <c r="BK253" i="4"/>
  <c r="BL253" i="4" s="1"/>
  <c r="BI67" i="4"/>
  <c r="BA67" i="4"/>
  <c r="BB67" i="4" s="1"/>
  <c r="AZ67" i="4"/>
  <c r="CS97" i="4"/>
  <c r="CG97" i="4"/>
  <c r="BU159" i="4"/>
  <c r="BV159" i="4" s="1"/>
  <c r="BT159" i="4"/>
  <c r="CE159" i="4"/>
  <c r="BA170" i="4"/>
  <c r="BB170" i="4" s="1"/>
  <c r="AZ170" i="4"/>
  <c r="BI170" i="4"/>
  <c r="BJ181" i="4"/>
  <c r="BS181" i="4"/>
  <c r="BK181" i="4"/>
  <c r="BL181" i="4" s="1"/>
  <c r="AH21" i="4"/>
  <c r="AG26" i="4"/>
  <c r="AH26" i="4" s="1"/>
  <c r="BK151" i="4"/>
  <c r="BL151" i="4" s="1"/>
  <c r="BJ151" i="4"/>
  <c r="BS151" i="4"/>
  <c r="BJ246" i="4"/>
  <c r="BK246" i="4"/>
  <c r="BL246" i="4" s="1"/>
  <c r="BS246" i="4"/>
  <c r="BA60" i="4"/>
  <c r="BB60" i="4" s="1"/>
  <c r="BI60" i="4"/>
  <c r="AZ60" i="4"/>
  <c r="BU202" i="4"/>
  <c r="BV202" i="4" s="1"/>
  <c r="BT202" i="4"/>
  <c r="CE202" i="4"/>
  <c r="BI58" i="4"/>
  <c r="BA58" i="4"/>
  <c r="BB58" i="4" s="1"/>
  <c r="AZ58" i="4"/>
  <c r="CE216" i="4"/>
  <c r="BI167" i="4"/>
  <c r="BA167" i="4"/>
  <c r="BB167" i="4" s="1"/>
  <c r="AZ167" i="4"/>
  <c r="BI173" i="4"/>
  <c r="BA173" i="4"/>
  <c r="BB173" i="4" s="1"/>
  <c r="AZ173" i="4"/>
  <c r="CE261" i="4"/>
  <c r="BU80" i="4"/>
  <c r="BV80" i="4" s="1"/>
  <c r="BT80" i="4"/>
  <c r="CE80" i="4"/>
  <c r="BI160" i="4"/>
  <c r="BA160" i="4"/>
  <c r="BB160" i="4" s="1"/>
  <c r="AZ160" i="4"/>
  <c r="CG224" i="4"/>
  <c r="CS224" i="4"/>
  <c r="CI98" i="4"/>
  <c r="CJ98" i="4" s="1"/>
  <c r="CH98" i="4"/>
  <c r="BU161" i="4"/>
  <c r="BV161" i="4" s="1"/>
  <c r="BT161" i="4"/>
  <c r="CE161" i="4"/>
  <c r="BI158" i="4"/>
  <c r="BA158" i="4"/>
  <c r="BB158" i="4" s="1"/>
  <c r="AZ158" i="4"/>
  <c r="BA81" i="4"/>
  <c r="BB81" i="4" s="1"/>
  <c r="AZ81" i="4"/>
  <c r="BI81" i="4"/>
  <c r="BI169" i="4"/>
  <c r="BA169" i="4"/>
  <c r="BB169" i="4" s="1"/>
  <c r="AZ169" i="4"/>
  <c r="BI254" i="4"/>
  <c r="AZ254" i="4"/>
  <c r="BA254" i="4"/>
  <c r="BB254" i="4" s="1"/>
  <c r="BK82" i="4"/>
  <c r="BL82" i="4" s="1"/>
  <c r="BJ82" i="4"/>
  <c r="BS82" i="4"/>
  <c r="BS199" i="4"/>
  <c r="BK199" i="4"/>
  <c r="BL199" i="4" s="1"/>
  <c r="BJ199" i="4"/>
  <c r="BA251" i="4"/>
  <c r="BB251" i="4" s="1"/>
  <c r="BI251" i="4"/>
  <c r="AZ251" i="4"/>
  <c r="BS166" i="4"/>
  <c r="BK166" i="4"/>
  <c r="BL166" i="4" s="1"/>
  <c r="BJ166" i="4"/>
  <c r="CS135" i="4"/>
  <c r="CG135" i="4"/>
  <c r="BI162" i="4"/>
  <c r="BA162" i="4"/>
  <c r="BB162" i="4" s="1"/>
  <c r="AZ162" i="4"/>
  <c r="BT122" i="4"/>
  <c r="CE122" i="4"/>
  <c r="BS153" i="4"/>
  <c r="BK153" i="4"/>
  <c r="BL153" i="4" s="1"/>
  <c r="BJ153" i="4"/>
  <c r="CS141" i="4"/>
  <c r="CG141" i="4"/>
  <c r="BH6" i="4"/>
  <c r="BR7" i="4"/>
  <c r="BU84" i="4"/>
  <c r="BV84" i="4" s="1"/>
  <c r="BT84" i="4"/>
  <c r="CE84" i="4"/>
  <c r="BA106" i="4"/>
  <c r="BB106" i="4" s="1"/>
  <c r="BI106" i="4"/>
  <c r="AZ106" i="4"/>
  <c r="BK215" i="4"/>
  <c r="BL215" i="4" s="1"/>
  <c r="BS215" i="4"/>
  <c r="BJ215" i="4"/>
  <c r="CS210" i="4"/>
  <c r="CG210" i="4"/>
  <c r="CI86" i="4"/>
  <c r="CJ86" i="4" s="1"/>
  <c r="CH86" i="4"/>
  <c r="BL28" i="4"/>
  <c r="BK44" i="4"/>
  <c r="BL44" i="4" s="1"/>
  <c r="BJ44" i="4"/>
  <c r="BS44" i="4"/>
  <c r="BU28" i="4"/>
  <c r="BT28" i="4"/>
  <c r="CE28" i="4"/>
  <c r="AZ228" i="4"/>
  <c r="BI228" i="4"/>
  <c r="BA228" i="4"/>
  <c r="BB228" i="4" s="1"/>
  <c r="BU223" i="4"/>
  <c r="BV223" i="4" s="1"/>
  <c r="BT223" i="4"/>
  <c r="CE223" i="4"/>
  <c r="BJ263" i="4"/>
  <c r="BS263" i="4"/>
  <c r="BK263" i="4"/>
  <c r="BL263" i="4" s="1"/>
  <c r="CV86" i="4"/>
  <c r="CU86" i="4"/>
  <c r="DG86" i="4"/>
  <c r="CW86" i="4"/>
  <c r="CX86" i="4" s="1"/>
  <c r="CS133" i="4"/>
  <c r="CG133" i="4"/>
  <c r="BA51" i="4"/>
  <c r="BB51" i="4" s="1"/>
  <c r="AZ51" i="4"/>
  <c r="BI51" i="4"/>
  <c r="CW144" i="4"/>
  <c r="CX144" i="4" s="1"/>
  <c r="CV144" i="4"/>
  <c r="CU144" i="4"/>
  <c r="DG144" i="4"/>
  <c r="BU78" i="4"/>
  <c r="BV78" i="4" s="1"/>
  <c r="BT78" i="4"/>
  <c r="CE78" i="4"/>
  <c r="BA245" i="4"/>
  <c r="BB245" i="4" s="1"/>
  <c r="AZ245" i="4"/>
  <c r="BI245" i="4"/>
  <c r="BI123" i="4"/>
  <c r="BA123" i="4"/>
  <c r="BB123" i="4" s="1"/>
  <c r="AZ123" i="4"/>
  <c r="AR73" i="4"/>
  <c r="AQ23" i="4"/>
  <c r="AR23" i="4" s="1"/>
  <c r="AZ243" i="4"/>
  <c r="BI243" i="4"/>
  <c r="BA243" i="4"/>
  <c r="BB243" i="4" s="1"/>
  <c r="BA41" i="4"/>
  <c r="BB41" i="4" s="1"/>
  <c r="AZ41" i="4"/>
  <c r="BI41" i="4"/>
  <c r="AP21" i="4"/>
  <c r="AO26" i="4"/>
  <c r="BI154" i="4"/>
  <c r="BA154" i="4"/>
  <c r="BB154" i="4" s="1"/>
  <c r="AZ154" i="4"/>
  <c r="BI55" i="4"/>
  <c r="BA55" i="4"/>
  <c r="BB55" i="4" s="1"/>
  <c r="AZ55" i="4"/>
  <c r="BU120" i="4"/>
  <c r="BV120" i="4" s="1"/>
  <c r="BT120" i="4"/>
  <c r="CE120" i="4"/>
  <c r="AZ168" i="4"/>
  <c r="BI168" i="4"/>
  <c r="BA168" i="4"/>
  <c r="BB168" i="4" s="1"/>
  <c r="CG219" i="4"/>
  <c r="CS219" i="4"/>
  <c r="BT244" i="4"/>
  <c r="BU244" i="4"/>
  <c r="BV244" i="4" s="1"/>
  <c r="CE244" i="4"/>
  <c r="AP24" i="4"/>
  <c r="CE188" i="4"/>
  <c r="BU188" i="4"/>
  <c r="BV188" i="4" s="1"/>
  <c r="BT188" i="4"/>
  <c r="BJ13" i="4"/>
  <c r="BS13" i="4"/>
  <c r="BK13" i="4"/>
  <c r="BL13" i="4" s="1"/>
  <c r="BJ135" i="3"/>
  <c r="BS135" i="3"/>
  <c r="BK135" i="3"/>
  <c r="BL135" i="3" s="1"/>
  <c r="DO8" i="3"/>
  <c r="DO9" i="3"/>
  <c r="DO10" i="3"/>
  <c r="DO11" i="3"/>
  <c r="DO12" i="3"/>
  <c r="DO13" i="3"/>
  <c r="DO14" i="3"/>
  <c r="DO15" i="3"/>
  <c r="DO16" i="3"/>
  <c r="DO17" i="3"/>
  <c r="DO18" i="3"/>
  <c r="DO7" i="3"/>
  <c r="DN7" i="3"/>
  <c r="DN8" i="3"/>
  <c r="DN9" i="3"/>
  <c r="DN10" i="3"/>
  <c r="DN11" i="3"/>
  <c r="DN12" i="3"/>
  <c r="DN13" i="3"/>
  <c r="DN14" i="3"/>
  <c r="DN15" i="3"/>
  <c r="DN16" i="3"/>
  <c r="DN17" i="3"/>
  <c r="DN18" i="3"/>
  <c r="DP28" i="3"/>
  <c r="DQ110" i="3"/>
  <c r="DB110" i="3"/>
  <c r="DC110" i="3"/>
  <c r="DD110" i="3"/>
  <c r="DE110" i="3" s="1"/>
  <c r="DF110" i="3"/>
  <c r="DT110" i="3" s="1"/>
  <c r="EH110" i="3" s="1"/>
  <c r="DG110" i="3"/>
  <c r="DH110" i="3"/>
  <c r="DV110" i="3" s="1"/>
  <c r="EJ110" i="3" s="1"/>
  <c r="A110" i="3"/>
  <c r="Q109" i="3"/>
  <c r="R109" i="3"/>
  <c r="S109" i="3" s="1"/>
  <c r="T109" i="3"/>
  <c r="AD109" i="3" s="1"/>
  <c r="U109" i="3"/>
  <c r="AE109" i="3" s="1"/>
  <c r="AA109" i="3"/>
  <c r="AB109" i="3"/>
  <c r="AC109" i="3" s="1"/>
  <c r="AK109" i="3"/>
  <c r="AL109" i="3"/>
  <c r="AM109" i="3" s="1"/>
  <c r="AU109" i="3"/>
  <c r="AV109" i="3"/>
  <c r="AW109" i="3" s="1"/>
  <c r="BE109" i="3"/>
  <c r="BF109" i="3"/>
  <c r="BG109" i="3" s="1"/>
  <c r="BO109" i="3"/>
  <c r="BP109" i="3"/>
  <c r="BQ109" i="3" s="1"/>
  <c r="BZ109" i="3"/>
  <c r="CA109" i="3"/>
  <c r="CB109" i="3"/>
  <c r="CC109" i="3" s="1"/>
  <c r="CF109" i="3"/>
  <c r="CT109" i="3" s="1"/>
  <c r="DH109" i="3" s="1"/>
  <c r="DV109" i="3" s="1"/>
  <c r="EJ109" i="3" s="1"/>
  <c r="CN109" i="3"/>
  <c r="CO109" i="3"/>
  <c r="CP109" i="3"/>
  <c r="CQ109" i="3" s="1"/>
  <c r="DB109" i="3"/>
  <c r="DP63" i="3"/>
  <c r="DY25" i="3"/>
  <c r="DW25" i="3"/>
  <c r="DV25" i="3"/>
  <c r="DU25" i="3"/>
  <c r="DT25" i="3"/>
  <c r="DR25" i="3"/>
  <c r="DP25" i="3"/>
  <c r="DO25" i="3"/>
  <c r="DN25" i="3"/>
  <c r="DO24" i="3"/>
  <c r="DO23" i="3"/>
  <c r="DO22" i="3"/>
  <c r="DO21" i="3"/>
  <c r="DZ20" i="3"/>
  <c r="DY20" i="3"/>
  <c r="DX20" i="3"/>
  <c r="DW20" i="3"/>
  <c r="DV20" i="3"/>
  <c r="DU20" i="3"/>
  <c r="DT20" i="3"/>
  <c r="DS20" i="3"/>
  <c r="DR20" i="3"/>
  <c r="DQ20" i="3"/>
  <c r="DP20" i="3"/>
  <c r="DO20" i="3"/>
  <c r="DN20" i="3"/>
  <c r="DA8" i="3"/>
  <c r="DA9" i="3"/>
  <c r="DA10" i="3"/>
  <c r="DA11" i="3"/>
  <c r="DA12" i="3"/>
  <c r="DA13" i="3"/>
  <c r="DA14" i="3"/>
  <c r="DA15" i="3"/>
  <c r="DA16" i="3"/>
  <c r="DA17" i="3"/>
  <c r="DA18" i="3"/>
  <c r="DA7" i="3"/>
  <c r="CZ8" i="3"/>
  <c r="CZ9" i="3"/>
  <c r="CZ10" i="3"/>
  <c r="CZ11" i="3"/>
  <c r="CZ12" i="3"/>
  <c r="CZ13" i="3"/>
  <c r="CZ14" i="3"/>
  <c r="CZ15" i="3"/>
  <c r="CZ16" i="3"/>
  <c r="CZ17" i="3"/>
  <c r="CZ18" i="3"/>
  <c r="CZ7" i="3"/>
  <c r="DD63" i="3"/>
  <c r="DE63" i="3" s="1"/>
  <c r="DK25" i="3"/>
  <c r="DI25" i="3"/>
  <c r="DH25" i="3"/>
  <c r="DG25" i="3"/>
  <c r="DF25" i="3"/>
  <c r="DD25" i="3"/>
  <c r="DB25" i="3"/>
  <c r="DA25" i="3"/>
  <c r="CZ25" i="3"/>
  <c r="DA24" i="3"/>
  <c r="DA23" i="3"/>
  <c r="DA22" i="3"/>
  <c r="DA21" i="3"/>
  <c r="DL20" i="3"/>
  <c r="DK20" i="3"/>
  <c r="DJ20" i="3"/>
  <c r="DI20" i="3"/>
  <c r="DH20" i="3"/>
  <c r="DG20" i="3"/>
  <c r="DF20" i="3"/>
  <c r="DE20" i="3"/>
  <c r="DD20" i="3"/>
  <c r="DC20" i="3"/>
  <c r="DB20" i="3"/>
  <c r="DA20" i="3"/>
  <c r="CZ20" i="3"/>
  <c r="CU25" i="3"/>
  <c r="CT25" i="3"/>
  <c r="CU20" i="3"/>
  <c r="CT20" i="3"/>
  <c r="CM8" i="3"/>
  <c r="CM9" i="3"/>
  <c r="CM10" i="3"/>
  <c r="CM11" i="3"/>
  <c r="CM12" i="3"/>
  <c r="CM13" i="3"/>
  <c r="CM14" i="3"/>
  <c r="CM15" i="3"/>
  <c r="CM16" i="3"/>
  <c r="CM17" i="3"/>
  <c r="CM18" i="3"/>
  <c r="CM7" i="3"/>
  <c r="CN264" i="3"/>
  <c r="CN263" i="3"/>
  <c r="CN262" i="3"/>
  <c r="CN261" i="3"/>
  <c r="CN260" i="3"/>
  <c r="CN259" i="3"/>
  <c r="CN258" i="3"/>
  <c r="CN257" i="3"/>
  <c r="CN256" i="3"/>
  <c r="CN255" i="3"/>
  <c r="CN254" i="3"/>
  <c r="CN253" i="3"/>
  <c r="CN252" i="3"/>
  <c r="CN251" i="3"/>
  <c r="CN250" i="3"/>
  <c r="CN249" i="3"/>
  <c r="CN248" i="3"/>
  <c r="CN247" i="3"/>
  <c r="CN246" i="3"/>
  <c r="CN245" i="3"/>
  <c r="CN244" i="3"/>
  <c r="CN243" i="3"/>
  <c r="CN242" i="3"/>
  <c r="CN241" i="3"/>
  <c r="CN240" i="3"/>
  <c r="CN239" i="3"/>
  <c r="CN238" i="3"/>
  <c r="CN237" i="3"/>
  <c r="CN236" i="3"/>
  <c r="CN235" i="3"/>
  <c r="CN234" i="3"/>
  <c r="CN233" i="3"/>
  <c r="CN232" i="3"/>
  <c r="CN231" i="3"/>
  <c r="CN230" i="3"/>
  <c r="CN229" i="3"/>
  <c r="CN228" i="3"/>
  <c r="CN227" i="3"/>
  <c r="CN226" i="3"/>
  <c r="CN225" i="3"/>
  <c r="CN224" i="3"/>
  <c r="CN223" i="3"/>
  <c r="CN222" i="3"/>
  <c r="CN221" i="3"/>
  <c r="CN220" i="3"/>
  <c r="CN219" i="3"/>
  <c r="CN218" i="3"/>
  <c r="CN217" i="3"/>
  <c r="CN216" i="3"/>
  <c r="CN215" i="3"/>
  <c r="CN214" i="3"/>
  <c r="CN213" i="3"/>
  <c r="CN212" i="3"/>
  <c r="CN211" i="3"/>
  <c r="CN210" i="3"/>
  <c r="CN209" i="3"/>
  <c r="CN208" i="3"/>
  <c r="CN207" i="3"/>
  <c r="CN206" i="3"/>
  <c r="CN205" i="3"/>
  <c r="CN204" i="3"/>
  <c r="CN203" i="3"/>
  <c r="CN202" i="3"/>
  <c r="CN201" i="3"/>
  <c r="CN200" i="3"/>
  <c r="CN199" i="3"/>
  <c r="CN198" i="3"/>
  <c r="CN197" i="3"/>
  <c r="CN196" i="3"/>
  <c r="CN195" i="3"/>
  <c r="CN194" i="3"/>
  <c r="CN193" i="3"/>
  <c r="CN192" i="3"/>
  <c r="CN191" i="3"/>
  <c r="CN190" i="3"/>
  <c r="CN189" i="3"/>
  <c r="CN188" i="3"/>
  <c r="CN187" i="3"/>
  <c r="CN186" i="3"/>
  <c r="CN185" i="3"/>
  <c r="CN184" i="3"/>
  <c r="CN183" i="3"/>
  <c r="CN182" i="3"/>
  <c r="CN181" i="3"/>
  <c r="CN180" i="3"/>
  <c r="CN179" i="3"/>
  <c r="CN178" i="3"/>
  <c r="CN177" i="3"/>
  <c r="CN176" i="3"/>
  <c r="CN175" i="3"/>
  <c r="CN174" i="3"/>
  <c r="CN173" i="3"/>
  <c r="CN172" i="3"/>
  <c r="CN171" i="3"/>
  <c r="CN170" i="3"/>
  <c r="CN169" i="3"/>
  <c r="CN168" i="3"/>
  <c r="CN167" i="3"/>
  <c r="CN166" i="3"/>
  <c r="CN165" i="3"/>
  <c r="CN164" i="3"/>
  <c r="CN163" i="3"/>
  <c r="CN162" i="3"/>
  <c r="CN161" i="3"/>
  <c r="CN160" i="3"/>
  <c r="CN159" i="3"/>
  <c r="CN158" i="3"/>
  <c r="CN157" i="3"/>
  <c r="CN156" i="3"/>
  <c r="CN155" i="3"/>
  <c r="CN154" i="3"/>
  <c r="CN153" i="3"/>
  <c r="CN152" i="3"/>
  <c r="CN151" i="3"/>
  <c r="CN150" i="3"/>
  <c r="CN149" i="3"/>
  <c r="CN148" i="3"/>
  <c r="CN147" i="3"/>
  <c r="CN146" i="3"/>
  <c r="CN145" i="3"/>
  <c r="CN144" i="3"/>
  <c r="CN143" i="3"/>
  <c r="CN142" i="3"/>
  <c r="CN141" i="3"/>
  <c r="CN140" i="3"/>
  <c r="CN139" i="3"/>
  <c r="CN138" i="3"/>
  <c r="CN137" i="3"/>
  <c r="CN136" i="3"/>
  <c r="CN134" i="3"/>
  <c r="CN133" i="3"/>
  <c r="CN132" i="3"/>
  <c r="CN131" i="3"/>
  <c r="CN130" i="3"/>
  <c r="CN129" i="3"/>
  <c r="CN128" i="3"/>
  <c r="CN127" i="3"/>
  <c r="CN126" i="3"/>
  <c r="CN125" i="3"/>
  <c r="CN124" i="3"/>
  <c r="CN123" i="3"/>
  <c r="CN122" i="3"/>
  <c r="CN121" i="3"/>
  <c r="CN120" i="3"/>
  <c r="CN119" i="3"/>
  <c r="CN118" i="3"/>
  <c r="CN117" i="3"/>
  <c r="CN116" i="3"/>
  <c r="CN115" i="3"/>
  <c r="CN114" i="3"/>
  <c r="CN113" i="3"/>
  <c r="CN112" i="3"/>
  <c r="CN111" i="3"/>
  <c r="CN108" i="3"/>
  <c r="CN107" i="3"/>
  <c r="CN106" i="3"/>
  <c r="CN105" i="3"/>
  <c r="CN104" i="3"/>
  <c r="CN103" i="3"/>
  <c r="CN102" i="3"/>
  <c r="CN101" i="3"/>
  <c r="CN100" i="3"/>
  <c r="CN99" i="3"/>
  <c r="CN98" i="3"/>
  <c r="CN97" i="3"/>
  <c r="CN96" i="3"/>
  <c r="CN95" i="3"/>
  <c r="CN94" i="3"/>
  <c r="CN93" i="3"/>
  <c r="CN92" i="3"/>
  <c r="CN91" i="3"/>
  <c r="CN90" i="3"/>
  <c r="CN89" i="3"/>
  <c r="CN88" i="3"/>
  <c r="CN87" i="3"/>
  <c r="CN86" i="3"/>
  <c r="CN85" i="3"/>
  <c r="CN84" i="3"/>
  <c r="CN83" i="3"/>
  <c r="CN82" i="3"/>
  <c r="CN81" i="3"/>
  <c r="CN80" i="3"/>
  <c r="CN79" i="3"/>
  <c r="CN78" i="3"/>
  <c r="CN77" i="3"/>
  <c r="CN76" i="3"/>
  <c r="CN75" i="3"/>
  <c r="CN74" i="3"/>
  <c r="CN73" i="3"/>
  <c r="CN72" i="3"/>
  <c r="CN71" i="3"/>
  <c r="CN70" i="3"/>
  <c r="CN69" i="3"/>
  <c r="CN68" i="3"/>
  <c r="CN67" i="3"/>
  <c r="CN66" i="3"/>
  <c r="CN65" i="3"/>
  <c r="CN64" i="3"/>
  <c r="CN63" i="3"/>
  <c r="CN62" i="3"/>
  <c r="CN61" i="3"/>
  <c r="CN60" i="3"/>
  <c r="CN59" i="3"/>
  <c r="CN58" i="3"/>
  <c r="CN57" i="3"/>
  <c r="CN56" i="3"/>
  <c r="CN55" i="3"/>
  <c r="CN54" i="3"/>
  <c r="CN53" i="3"/>
  <c r="CN52" i="3"/>
  <c r="CN51" i="3"/>
  <c r="CN50" i="3"/>
  <c r="CN49" i="3"/>
  <c r="CN48" i="3"/>
  <c r="CN47" i="3"/>
  <c r="CN46" i="3"/>
  <c r="CN45" i="3"/>
  <c r="CN44" i="3"/>
  <c r="CN43" i="3"/>
  <c r="CN42" i="3"/>
  <c r="CN41" i="3"/>
  <c r="CN40" i="3"/>
  <c r="CN39" i="3"/>
  <c r="CN38" i="3"/>
  <c r="CN37" i="3"/>
  <c r="CN36" i="3"/>
  <c r="CN35" i="3"/>
  <c r="CN34" i="3"/>
  <c r="CN33" i="3"/>
  <c r="CN32" i="3"/>
  <c r="CN31" i="3"/>
  <c r="CN30" i="3"/>
  <c r="CN29" i="3"/>
  <c r="CN28" i="3"/>
  <c r="CN25" i="3"/>
  <c r="CM25" i="3"/>
  <c r="CM24" i="3"/>
  <c r="CM23" i="3"/>
  <c r="CM22" i="3"/>
  <c r="CM21" i="3"/>
  <c r="CN20" i="3"/>
  <c r="CM20" i="3"/>
  <c r="CG25" i="3"/>
  <c r="CG20" i="3"/>
  <c r="CF20" i="3"/>
  <c r="CF25" i="3"/>
  <c r="CF29" i="3"/>
  <c r="CT29" i="3" s="1"/>
  <c r="DH29" i="3" s="1"/>
  <c r="DV29" i="3" s="1"/>
  <c r="EJ29" i="3" s="1"/>
  <c r="CF30" i="3"/>
  <c r="CT30" i="3" s="1"/>
  <c r="DH30" i="3" s="1"/>
  <c r="DV30" i="3" s="1"/>
  <c r="EJ30" i="3" s="1"/>
  <c r="CF31" i="3"/>
  <c r="CT31" i="3" s="1"/>
  <c r="DH31" i="3" s="1"/>
  <c r="DV31" i="3" s="1"/>
  <c r="EJ31" i="3" s="1"/>
  <c r="CF32" i="3"/>
  <c r="CT32" i="3" s="1"/>
  <c r="DH32" i="3" s="1"/>
  <c r="DV32" i="3" s="1"/>
  <c r="EJ32" i="3" s="1"/>
  <c r="CF33" i="3"/>
  <c r="CT33" i="3" s="1"/>
  <c r="DH33" i="3" s="1"/>
  <c r="DV33" i="3" s="1"/>
  <c r="EJ33" i="3" s="1"/>
  <c r="CF34" i="3"/>
  <c r="CT34" i="3" s="1"/>
  <c r="DH34" i="3" s="1"/>
  <c r="DV34" i="3" s="1"/>
  <c r="EJ34" i="3" s="1"/>
  <c r="CF35" i="3"/>
  <c r="CT35" i="3" s="1"/>
  <c r="DH35" i="3" s="1"/>
  <c r="DV35" i="3" s="1"/>
  <c r="EJ35" i="3" s="1"/>
  <c r="CF36" i="3"/>
  <c r="CT36" i="3" s="1"/>
  <c r="DH36" i="3" s="1"/>
  <c r="DV36" i="3" s="1"/>
  <c r="EJ36" i="3" s="1"/>
  <c r="CF37" i="3"/>
  <c r="CT37" i="3" s="1"/>
  <c r="DH37" i="3" s="1"/>
  <c r="DV37" i="3" s="1"/>
  <c r="EJ37" i="3" s="1"/>
  <c r="CF38" i="3"/>
  <c r="CT38" i="3" s="1"/>
  <c r="DH38" i="3" s="1"/>
  <c r="DV38" i="3" s="1"/>
  <c r="EJ38" i="3" s="1"/>
  <c r="CF39" i="3"/>
  <c r="CT39" i="3" s="1"/>
  <c r="DH39" i="3" s="1"/>
  <c r="DV39" i="3" s="1"/>
  <c r="EJ39" i="3" s="1"/>
  <c r="CF40" i="3"/>
  <c r="CT40" i="3" s="1"/>
  <c r="DH40" i="3" s="1"/>
  <c r="DV40" i="3" s="1"/>
  <c r="EJ40" i="3" s="1"/>
  <c r="CF41" i="3"/>
  <c r="CT41" i="3" s="1"/>
  <c r="DH41" i="3" s="1"/>
  <c r="DV41" i="3" s="1"/>
  <c r="EJ41" i="3" s="1"/>
  <c r="CF42" i="3"/>
  <c r="CT42" i="3" s="1"/>
  <c r="DH42" i="3" s="1"/>
  <c r="DV42" i="3" s="1"/>
  <c r="EJ42" i="3" s="1"/>
  <c r="CF43" i="3"/>
  <c r="CT43" i="3" s="1"/>
  <c r="DH43" i="3" s="1"/>
  <c r="DV43" i="3" s="1"/>
  <c r="EJ43" i="3" s="1"/>
  <c r="CF44" i="3"/>
  <c r="CT44" i="3" s="1"/>
  <c r="DH44" i="3" s="1"/>
  <c r="DV44" i="3" s="1"/>
  <c r="EJ44" i="3" s="1"/>
  <c r="CF45" i="3"/>
  <c r="CT45" i="3" s="1"/>
  <c r="DH45" i="3" s="1"/>
  <c r="DV45" i="3" s="1"/>
  <c r="EJ45" i="3" s="1"/>
  <c r="CF46" i="3"/>
  <c r="CT46" i="3" s="1"/>
  <c r="DH46" i="3" s="1"/>
  <c r="DV46" i="3" s="1"/>
  <c r="EJ46" i="3" s="1"/>
  <c r="CF47" i="3"/>
  <c r="CT47" i="3" s="1"/>
  <c r="DH47" i="3" s="1"/>
  <c r="DV47" i="3" s="1"/>
  <c r="EJ47" i="3" s="1"/>
  <c r="CF48" i="3"/>
  <c r="CT48" i="3" s="1"/>
  <c r="DH48" i="3" s="1"/>
  <c r="DV48" i="3" s="1"/>
  <c r="EJ48" i="3" s="1"/>
  <c r="CF49" i="3"/>
  <c r="CT49" i="3" s="1"/>
  <c r="DH49" i="3" s="1"/>
  <c r="DV49" i="3" s="1"/>
  <c r="EJ49" i="3" s="1"/>
  <c r="CF50" i="3"/>
  <c r="CT50" i="3" s="1"/>
  <c r="DH50" i="3" s="1"/>
  <c r="DV50" i="3" s="1"/>
  <c r="EJ50" i="3" s="1"/>
  <c r="CF51" i="3"/>
  <c r="CT51" i="3" s="1"/>
  <c r="DH51" i="3" s="1"/>
  <c r="DV51" i="3" s="1"/>
  <c r="EJ51" i="3" s="1"/>
  <c r="CF52" i="3"/>
  <c r="CT52" i="3" s="1"/>
  <c r="DH52" i="3" s="1"/>
  <c r="DV52" i="3" s="1"/>
  <c r="EJ52" i="3" s="1"/>
  <c r="CF53" i="3"/>
  <c r="CT53" i="3" s="1"/>
  <c r="DH53" i="3" s="1"/>
  <c r="DV53" i="3" s="1"/>
  <c r="EJ53" i="3" s="1"/>
  <c r="CF54" i="3"/>
  <c r="CT54" i="3" s="1"/>
  <c r="DH54" i="3" s="1"/>
  <c r="DV54" i="3" s="1"/>
  <c r="EJ54" i="3" s="1"/>
  <c r="CF55" i="3"/>
  <c r="CT55" i="3" s="1"/>
  <c r="DH55" i="3" s="1"/>
  <c r="DV55" i="3" s="1"/>
  <c r="EJ55" i="3" s="1"/>
  <c r="CF56" i="3"/>
  <c r="CT56" i="3" s="1"/>
  <c r="DH56" i="3" s="1"/>
  <c r="DV56" i="3" s="1"/>
  <c r="EJ56" i="3" s="1"/>
  <c r="CF57" i="3"/>
  <c r="CT57" i="3" s="1"/>
  <c r="DH57" i="3" s="1"/>
  <c r="DV57" i="3" s="1"/>
  <c r="EJ57" i="3" s="1"/>
  <c r="CF58" i="3"/>
  <c r="CT58" i="3" s="1"/>
  <c r="DH58" i="3" s="1"/>
  <c r="DV58" i="3" s="1"/>
  <c r="EJ58" i="3" s="1"/>
  <c r="CF59" i="3"/>
  <c r="CT59" i="3" s="1"/>
  <c r="DH59" i="3" s="1"/>
  <c r="DV59" i="3" s="1"/>
  <c r="EJ59" i="3" s="1"/>
  <c r="CF60" i="3"/>
  <c r="CT60" i="3" s="1"/>
  <c r="DH60" i="3" s="1"/>
  <c r="DV60" i="3" s="1"/>
  <c r="EJ60" i="3" s="1"/>
  <c r="CF61" i="3"/>
  <c r="CT61" i="3" s="1"/>
  <c r="DH61" i="3" s="1"/>
  <c r="DV61" i="3" s="1"/>
  <c r="EJ61" i="3" s="1"/>
  <c r="CF62" i="3"/>
  <c r="CT62" i="3" s="1"/>
  <c r="DH62" i="3" s="1"/>
  <c r="DV62" i="3" s="1"/>
  <c r="EJ62" i="3" s="1"/>
  <c r="CF63" i="3"/>
  <c r="CT63" i="3" s="1"/>
  <c r="DH63" i="3" s="1"/>
  <c r="DV63" i="3" s="1"/>
  <c r="EJ63" i="3" s="1"/>
  <c r="CF64" i="3"/>
  <c r="CT64" i="3" s="1"/>
  <c r="DH64" i="3" s="1"/>
  <c r="DV64" i="3" s="1"/>
  <c r="EJ64" i="3" s="1"/>
  <c r="CF65" i="3"/>
  <c r="CT65" i="3" s="1"/>
  <c r="DH65" i="3" s="1"/>
  <c r="DV65" i="3" s="1"/>
  <c r="EJ65" i="3" s="1"/>
  <c r="CF66" i="3"/>
  <c r="CT66" i="3" s="1"/>
  <c r="DH66" i="3" s="1"/>
  <c r="DV66" i="3" s="1"/>
  <c r="EJ66" i="3" s="1"/>
  <c r="CF67" i="3"/>
  <c r="CT67" i="3" s="1"/>
  <c r="DH67" i="3" s="1"/>
  <c r="DV67" i="3" s="1"/>
  <c r="EJ67" i="3" s="1"/>
  <c r="CF68" i="3"/>
  <c r="CT68" i="3" s="1"/>
  <c r="DH68" i="3" s="1"/>
  <c r="DV68" i="3" s="1"/>
  <c r="EJ68" i="3" s="1"/>
  <c r="CF69" i="3"/>
  <c r="CT69" i="3" s="1"/>
  <c r="DH69" i="3" s="1"/>
  <c r="DV69" i="3" s="1"/>
  <c r="EJ69" i="3" s="1"/>
  <c r="CF70" i="3"/>
  <c r="CT70" i="3" s="1"/>
  <c r="DH70" i="3" s="1"/>
  <c r="DV70" i="3" s="1"/>
  <c r="EJ70" i="3" s="1"/>
  <c r="CF71" i="3"/>
  <c r="CT71" i="3" s="1"/>
  <c r="DH71" i="3" s="1"/>
  <c r="DV71" i="3" s="1"/>
  <c r="EJ71" i="3" s="1"/>
  <c r="CF72" i="3"/>
  <c r="CT72" i="3" s="1"/>
  <c r="DH72" i="3" s="1"/>
  <c r="DV72" i="3" s="1"/>
  <c r="EJ72" i="3" s="1"/>
  <c r="CF73" i="3"/>
  <c r="CT73" i="3" s="1"/>
  <c r="DH73" i="3" s="1"/>
  <c r="DV73" i="3" s="1"/>
  <c r="EJ73" i="3" s="1"/>
  <c r="CF74" i="3"/>
  <c r="CT74" i="3" s="1"/>
  <c r="DH74" i="3" s="1"/>
  <c r="DV74" i="3" s="1"/>
  <c r="EJ74" i="3" s="1"/>
  <c r="CF75" i="3"/>
  <c r="CT75" i="3" s="1"/>
  <c r="DH75" i="3" s="1"/>
  <c r="DV75" i="3" s="1"/>
  <c r="EJ75" i="3" s="1"/>
  <c r="CF76" i="3"/>
  <c r="CT76" i="3" s="1"/>
  <c r="DH76" i="3" s="1"/>
  <c r="DV76" i="3" s="1"/>
  <c r="EJ76" i="3" s="1"/>
  <c r="CF77" i="3"/>
  <c r="CT77" i="3" s="1"/>
  <c r="DH77" i="3" s="1"/>
  <c r="DV77" i="3" s="1"/>
  <c r="EJ77" i="3" s="1"/>
  <c r="CF78" i="3"/>
  <c r="CT78" i="3" s="1"/>
  <c r="DH78" i="3" s="1"/>
  <c r="DV78" i="3" s="1"/>
  <c r="EJ78" i="3" s="1"/>
  <c r="CF79" i="3"/>
  <c r="CT79" i="3" s="1"/>
  <c r="DH79" i="3" s="1"/>
  <c r="DV79" i="3" s="1"/>
  <c r="EJ79" i="3" s="1"/>
  <c r="CF80" i="3"/>
  <c r="CT80" i="3" s="1"/>
  <c r="DH80" i="3" s="1"/>
  <c r="DV80" i="3" s="1"/>
  <c r="EJ80" i="3" s="1"/>
  <c r="CF81" i="3"/>
  <c r="CT81" i="3" s="1"/>
  <c r="DH81" i="3" s="1"/>
  <c r="DV81" i="3" s="1"/>
  <c r="EJ81" i="3" s="1"/>
  <c r="CF82" i="3"/>
  <c r="CT82" i="3" s="1"/>
  <c r="DH82" i="3" s="1"/>
  <c r="DV82" i="3" s="1"/>
  <c r="EJ82" i="3" s="1"/>
  <c r="CF83" i="3"/>
  <c r="CT83" i="3" s="1"/>
  <c r="DH83" i="3" s="1"/>
  <c r="DV83" i="3" s="1"/>
  <c r="EJ83" i="3" s="1"/>
  <c r="CF84" i="3"/>
  <c r="CT84" i="3" s="1"/>
  <c r="DH84" i="3" s="1"/>
  <c r="DV84" i="3" s="1"/>
  <c r="EJ84" i="3" s="1"/>
  <c r="CF85" i="3"/>
  <c r="CT85" i="3" s="1"/>
  <c r="DH85" i="3" s="1"/>
  <c r="DV85" i="3" s="1"/>
  <c r="EJ85" i="3" s="1"/>
  <c r="CF86" i="3"/>
  <c r="CT86" i="3" s="1"/>
  <c r="DH86" i="3" s="1"/>
  <c r="DV86" i="3" s="1"/>
  <c r="EJ86" i="3" s="1"/>
  <c r="CF87" i="3"/>
  <c r="CT87" i="3" s="1"/>
  <c r="DH87" i="3" s="1"/>
  <c r="DV87" i="3" s="1"/>
  <c r="EJ87" i="3" s="1"/>
  <c r="CF88" i="3"/>
  <c r="CT88" i="3" s="1"/>
  <c r="DH88" i="3" s="1"/>
  <c r="DV88" i="3" s="1"/>
  <c r="EJ88" i="3" s="1"/>
  <c r="CF89" i="3"/>
  <c r="CT89" i="3" s="1"/>
  <c r="DH89" i="3" s="1"/>
  <c r="DV89" i="3" s="1"/>
  <c r="EJ89" i="3" s="1"/>
  <c r="CF90" i="3"/>
  <c r="CT90" i="3" s="1"/>
  <c r="DH90" i="3" s="1"/>
  <c r="DV90" i="3" s="1"/>
  <c r="EJ90" i="3" s="1"/>
  <c r="CF91" i="3"/>
  <c r="CT91" i="3" s="1"/>
  <c r="DH91" i="3" s="1"/>
  <c r="DV91" i="3" s="1"/>
  <c r="EJ91" i="3" s="1"/>
  <c r="CF92" i="3"/>
  <c r="CT92" i="3" s="1"/>
  <c r="DH92" i="3" s="1"/>
  <c r="DV92" i="3" s="1"/>
  <c r="EJ92" i="3" s="1"/>
  <c r="CF93" i="3"/>
  <c r="CT93" i="3" s="1"/>
  <c r="DH93" i="3" s="1"/>
  <c r="DV93" i="3" s="1"/>
  <c r="EJ93" i="3" s="1"/>
  <c r="CF94" i="3"/>
  <c r="CT94" i="3" s="1"/>
  <c r="DH94" i="3" s="1"/>
  <c r="DV94" i="3" s="1"/>
  <c r="EJ94" i="3" s="1"/>
  <c r="CF95" i="3"/>
  <c r="CT95" i="3" s="1"/>
  <c r="DH95" i="3" s="1"/>
  <c r="DV95" i="3" s="1"/>
  <c r="EJ95" i="3" s="1"/>
  <c r="CF96" i="3"/>
  <c r="CT96" i="3" s="1"/>
  <c r="DH96" i="3" s="1"/>
  <c r="DV96" i="3" s="1"/>
  <c r="EJ96" i="3" s="1"/>
  <c r="CF97" i="3"/>
  <c r="CT97" i="3" s="1"/>
  <c r="DH97" i="3" s="1"/>
  <c r="DV97" i="3" s="1"/>
  <c r="EJ97" i="3" s="1"/>
  <c r="CF98" i="3"/>
  <c r="CT98" i="3" s="1"/>
  <c r="DH98" i="3" s="1"/>
  <c r="DV98" i="3" s="1"/>
  <c r="EJ98" i="3" s="1"/>
  <c r="CF99" i="3"/>
  <c r="CT99" i="3" s="1"/>
  <c r="DH99" i="3" s="1"/>
  <c r="DV99" i="3" s="1"/>
  <c r="EJ99" i="3" s="1"/>
  <c r="CF100" i="3"/>
  <c r="CT100" i="3" s="1"/>
  <c r="DH100" i="3" s="1"/>
  <c r="DV100" i="3" s="1"/>
  <c r="EJ100" i="3" s="1"/>
  <c r="CF101" i="3"/>
  <c r="CT101" i="3" s="1"/>
  <c r="DH101" i="3" s="1"/>
  <c r="DV101" i="3" s="1"/>
  <c r="EJ101" i="3" s="1"/>
  <c r="CF102" i="3"/>
  <c r="CT102" i="3" s="1"/>
  <c r="DH102" i="3" s="1"/>
  <c r="DV102" i="3" s="1"/>
  <c r="EJ102" i="3" s="1"/>
  <c r="CF103" i="3"/>
  <c r="CT103" i="3" s="1"/>
  <c r="DH103" i="3" s="1"/>
  <c r="DV103" i="3" s="1"/>
  <c r="EJ103" i="3" s="1"/>
  <c r="CF104" i="3"/>
  <c r="CT104" i="3" s="1"/>
  <c r="DH104" i="3" s="1"/>
  <c r="DV104" i="3" s="1"/>
  <c r="EJ104" i="3" s="1"/>
  <c r="CF105" i="3"/>
  <c r="CT105" i="3" s="1"/>
  <c r="DH105" i="3" s="1"/>
  <c r="DV105" i="3" s="1"/>
  <c r="EJ105" i="3" s="1"/>
  <c r="CF106" i="3"/>
  <c r="CT106" i="3" s="1"/>
  <c r="DH106" i="3" s="1"/>
  <c r="DV106" i="3" s="1"/>
  <c r="EJ106" i="3" s="1"/>
  <c r="CF107" i="3"/>
  <c r="CT107" i="3" s="1"/>
  <c r="DH107" i="3" s="1"/>
  <c r="DV107" i="3" s="1"/>
  <c r="EJ107" i="3" s="1"/>
  <c r="CF108" i="3"/>
  <c r="CT108" i="3" s="1"/>
  <c r="DH108" i="3" s="1"/>
  <c r="DV108" i="3" s="1"/>
  <c r="EJ108" i="3" s="1"/>
  <c r="CF111" i="3"/>
  <c r="CT111" i="3" s="1"/>
  <c r="DH111" i="3" s="1"/>
  <c r="DV111" i="3" s="1"/>
  <c r="EJ111" i="3" s="1"/>
  <c r="CF112" i="3"/>
  <c r="CT112" i="3" s="1"/>
  <c r="DH112" i="3" s="1"/>
  <c r="DV112" i="3" s="1"/>
  <c r="EJ112" i="3" s="1"/>
  <c r="CF113" i="3"/>
  <c r="CT113" i="3" s="1"/>
  <c r="DH113" i="3" s="1"/>
  <c r="DV113" i="3" s="1"/>
  <c r="EJ113" i="3" s="1"/>
  <c r="CF114" i="3"/>
  <c r="CT114" i="3" s="1"/>
  <c r="DH114" i="3" s="1"/>
  <c r="DV114" i="3" s="1"/>
  <c r="EJ114" i="3" s="1"/>
  <c r="CF115" i="3"/>
  <c r="CT115" i="3" s="1"/>
  <c r="DH115" i="3" s="1"/>
  <c r="DV115" i="3" s="1"/>
  <c r="EJ115" i="3" s="1"/>
  <c r="CF116" i="3"/>
  <c r="CT116" i="3" s="1"/>
  <c r="DH116" i="3" s="1"/>
  <c r="DV116" i="3" s="1"/>
  <c r="EJ116" i="3" s="1"/>
  <c r="CF117" i="3"/>
  <c r="CT117" i="3" s="1"/>
  <c r="DH117" i="3" s="1"/>
  <c r="DV117" i="3" s="1"/>
  <c r="EJ117" i="3" s="1"/>
  <c r="CF118" i="3"/>
  <c r="CT118" i="3" s="1"/>
  <c r="DH118" i="3" s="1"/>
  <c r="DV118" i="3" s="1"/>
  <c r="EJ118" i="3" s="1"/>
  <c r="CF119" i="3"/>
  <c r="CT119" i="3" s="1"/>
  <c r="DH119" i="3" s="1"/>
  <c r="DV119" i="3" s="1"/>
  <c r="EJ119" i="3" s="1"/>
  <c r="CF120" i="3"/>
  <c r="CT120" i="3" s="1"/>
  <c r="DH120" i="3" s="1"/>
  <c r="DV120" i="3" s="1"/>
  <c r="EJ120" i="3" s="1"/>
  <c r="CF121" i="3"/>
  <c r="CT121" i="3" s="1"/>
  <c r="DH121" i="3" s="1"/>
  <c r="DV121" i="3" s="1"/>
  <c r="EJ121" i="3" s="1"/>
  <c r="CF122" i="3"/>
  <c r="CT122" i="3" s="1"/>
  <c r="DH122" i="3" s="1"/>
  <c r="DV122" i="3" s="1"/>
  <c r="EJ122" i="3" s="1"/>
  <c r="CF123" i="3"/>
  <c r="CT123" i="3" s="1"/>
  <c r="DH123" i="3" s="1"/>
  <c r="DV123" i="3" s="1"/>
  <c r="EJ123" i="3" s="1"/>
  <c r="CF124" i="3"/>
  <c r="CT124" i="3" s="1"/>
  <c r="DH124" i="3" s="1"/>
  <c r="DV124" i="3" s="1"/>
  <c r="EJ124" i="3" s="1"/>
  <c r="CF125" i="3"/>
  <c r="CT125" i="3" s="1"/>
  <c r="DH125" i="3" s="1"/>
  <c r="DV125" i="3" s="1"/>
  <c r="EJ125" i="3" s="1"/>
  <c r="CF126" i="3"/>
  <c r="CT126" i="3" s="1"/>
  <c r="DH126" i="3" s="1"/>
  <c r="DV126" i="3" s="1"/>
  <c r="EJ126" i="3" s="1"/>
  <c r="CF127" i="3"/>
  <c r="CT127" i="3" s="1"/>
  <c r="DH127" i="3" s="1"/>
  <c r="DV127" i="3" s="1"/>
  <c r="EJ127" i="3" s="1"/>
  <c r="CF128" i="3"/>
  <c r="CT128" i="3" s="1"/>
  <c r="DH128" i="3" s="1"/>
  <c r="DV128" i="3" s="1"/>
  <c r="EJ128" i="3" s="1"/>
  <c r="CF129" i="3"/>
  <c r="CT129" i="3" s="1"/>
  <c r="DH129" i="3" s="1"/>
  <c r="DV129" i="3" s="1"/>
  <c r="EJ129" i="3" s="1"/>
  <c r="CF130" i="3"/>
  <c r="CT130" i="3" s="1"/>
  <c r="DH130" i="3" s="1"/>
  <c r="DV130" i="3" s="1"/>
  <c r="EJ130" i="3" s="1"/>
  <c r="CF131" i="3"/>
  <c r="CT131" i="3" s="1"/>
  <c r="DH131" i="3" s="1"/>
  <c r="DV131" i="3" s="1"/>
  <c r="EJ131" i="3" s="1"/>
  <c r="CF132" i="3"/>
  <c r="CT132" i="3" s="1"/>
  <c r="DH132" i="3" s="1"/>
  <c r="DV132" i="3" s="1"/>
  <c r="EJ132" i="3" s="1"/>
  <c r="CF133" i="3"/>
  <c r="CT133" i="3" s="1"/>
  <c r="DH133" i="3" s="1"/>
  <c r="DV133" i="3" s="1"/>
  <c r="EJ133" i="3" s="1"/>
  <c r="CF134" i="3"/>
  <c r="CT134" i="3" s="1"/>
  <c r="DH134" i="3" s="1"/>
  <c r="DV134" i="3" s="1"/>
  <c r="EJ134" i="3" s="1"/>
  <c r="CF136" i="3"/>
  <c r="CT136" i="3" s="1"/>
  <c r="DH136" i="3" s="1"/>
  <c r="DV136" i="3" s="1"/>
  <c r="EJ136" i="3" s="1"/>
  <c r="CF137" i="3"/>
  <c r="CT137" i="3" s="1"/>
  <c r="DH137" i="3" s="1"/>
  <c r="DV137" i="3" s="1"/>
  <c r="EJ137" i="3" s="1"/>
  <c r="CF138" i="3"/>
  <c r="CT138" i="3" s="1"/>
  <c r="DH138" i="3" s="1"/>
  <c r="DV138" i="3" s="1"/>
  <c r="EJ138" i="3" s="1"/>
  <c r="CF139" i="3"/>
  <c r="CT139" i="3" s="1"/>
  <c r="DH139" i="3" s="1"/>
  <c r="DV139" i="3" s="1"/>
  <c r="EJ139" i="3" s="1"/>
  <c r="CF140" i="3"/>
  <c r="CT140" i="3" s="1"/>
  <c r="DH140" i="3" s="1"/>
  <c r="DV140" i="3" s="1"/>
  <c r="EJ140" i="3" s="1"/>
  <c r="CF141" i="3"/>
  <c r="CT141" i="3" s="1"/>
  <c r="DH141" i="3" s="1"/>
  <c r="DV141" i="3" s="1"/>
  <c r="EJ141" i="3" s="1"/>
  <c r="CF142" i="3"/>
  <c r="CT142" i="3" s="1"/>
  <c r="DH142" i="3" s="1"/>
  <c r="DV142" i="3" s="1"/>
  <c r="EJ142" i="3" s="1"/>
  <c r="CF143" i="3"/>
  <c r="CT143" i="3" s="1"/>
  <c r="DH143" i="3" s="1"/>
  <c r="DV143" i="3" s="1"/>
  <c r="EJ143" i="3" s="1"/>
  <c r="CF144" i="3"/>
  <c r="CT144" i="3" s="1"/>
  <c r="DH144" i="3" s="1"/>
  <c r="DV144" i="3" s="1"/>
  <c r="EJ144" i="3" s="1"/>
  <c r="CF145" i="3"/>
  <c r="CT145" i="3" s="1"/>
  <c r="DH145" i="3" s="1"/>
  <c r="DV145" i="3" s="1"/>
  <c r="EJ145" i="3" s="1"/>
  <c r="CF146" i="3"/>
  <c r="CT146" i="3" s="1"/>
  <c r="DH146" i="3" s="1"/>
  <c r="DV146" i="3" s="1"/>
  <c r="EJ146" i="3" s="1"/>
  <c r="CF147" i="3"/>
  <c r="CT147" i="3" s="1"/>
  <c r="DH147" i="3" s="1"/>
  <c r="DV147" i="3" s="1"/>
  <c r="EJ147" i="3" s="1"/>
  <c r="CF148" i="3"/>
  <c r="CT148" i="3" s="1"/>
  <c r="DH148" i="3" s="1"/>
  <c r="DV148" i="3" s="1"/>
  <c r="EJ148" i="3" s="1"/>
  <c r="CF149" i="3"/>
  <c r="CT149" i="3" s="1"/>
  <c r="DH149" i="3" s="1"/>
  <c r="DV149" i="3" s="1"/>
  <c r="EJ149" i="3" s="1"/>
  <c r="CF150" i="3"/>
  <c r="CT150" i="3" s="1"/>
  <c r="DH150" i="3" s="1"/>
  <c r="DV150" i="3" s="1"/>
  <c r="EJ150" i="3" s="1"/>
  <c r="CF151" i="3"/>
  <c r="CT151" i="3" s="1"/>
  <c r="DH151" i="3" s="1"/>
  <c r="DV151" i="3" s="1"/>
  <c r="EJ151" i="3" s="1"/>
  <c r="CF152" i="3"/>
  <c r="CT152" i="3" s="1"/>
  <c r="DH152" i="3" s="1"/>
  <c r="DV152" i="3" s="1"/>
  <c r="EJ152" i="3" s="1"/>
  <c r="CF153" i="3"/>
  <c r="CT153" i="3" s="1"/>
  <c r="DH153" i="3" s="1"/>
  <c r="DV153" i="3" s="1"/>
  <c r="EJ153" i="3" s="1"/>
  <c r="CF154" i="3"/>
  <c r="CT154" i="3" s="1"/>
  <c r="DH154" i="3" s="1"/>
  <c r="DV154" i="3" s="1"/>
  <c r="EJ154" i="3" s="1"/>
  <c r="CF155" i="3"/>
  <c r="CT155" i="3" s="1"/>
  <c r="DH155" i="3" s="1"/>
  <c r="DV155" i="3" s="1"/>
  <c r="EJ155" i="3" s="1"/>
  <c r="CF156" i="3"/>
  <c r="CT156" i="3" s="1"/>
  <c r="DH156" i="3" s="1"/>
  <c r="DV156" i="3" s="1"/>
  <c r="EJ156" i="3" s="1"/>
  <c r="CF157" i="3"/>
  <c r="CT157" i="3" s="1"/>
  <c r="DH157" i="3" s="1"/>
  <c r="DV157" i="3" s="1"/>
  <c r="EJ157" i="3" s="1"/>
  <c r="CF158" i="3"/>
  <c r="CT158" i="3" s="1"/>
  <c r="DH158" i="3" s="1"/>
  <c r="DV158" i="3" s="1"/>
  <c r="EJ158" i="3" s="1"/>
  <c r="CF159" i="3"/>
  <c r="CT159" i="3" s="1"/>
  <c r="DH159" i="3" s="1"/>
  <c r="DV159" i="3" s="1"/>
  <c r="EJ159" i="3" s="1"/>
  <c r="CF160" i="3"/>
  <c r="CT160" i="3" s="1"/>
  <c r="DH160" i="3" s="1"/>
  <c r="DV160" i="3" s="1"/>
  <c r="EJ160" i="3" s="1"/>
  <c r="CF161" i="3"/>
  <c r="CT161" i="3" s="1"/>
  <c r="DH161" i="3" s="1"/>
  <c r="DV161" i="3" s="1"/>
  <c r="EJ161" i="3" s="1"/>
  <c r="CF162" i="3"/>
  <c r="CT162" i="3" s="1"/>
  <c r="DH162" i="3" s="1"/>
  <c r="DV162" i="3" s="1"/>
  <c r="EJ162" i="3" s="1"/>
  <c r="CF163" i="3"/>
  <c r="CT163" i="3" s="1"/>
  <c r="DH163" i="3" s="1"/>
  <c r="DV163" i="3" s="1"/>
  <c r="EJ163" i="3" s="1"/>
  <c r="CF164" i="3"/>
  <c r="CT164" i="3" s="1"/>
  <c r="DH164" i="3" s="1"/>
  <c r="DV164" i="3" s="1"/>
  <c r="EJ164" i="3" s="1"/>
  <c r="CF165" i="3"/>
  <c r="CT165" i="3" s="1"/>
  <c r="DH165" i="3" s="1"/>
  <c r="DV165" i="3" s="1"/>
  <c r="EJ165" i="3" s="1"/>
  <c r="CF166" i="3"/>
  <c r="CT166" i="3" s="1"/>
  <c r="DH166" i="3" s="1"/>
  <c r="DV166" i="3" s="1"/>
  <c r="EJ166" i="3" s="1"/>
  <c r="CF167" i="3"/>
  <c r="CT167" i="3" s="1"/>
  <c r="DH167" i="3" s="1"/>
  <c r="DV167" i="3" s="1"/>
  <c r="EJ167" i="3" s="1"/>
  <c r="CF168" i="3"/>
  <c r="CT168" i="3" s="1"/>
  <c r="DH168" i="3" s="1"/>
  <c r="DV168" i="3" s="1"/>
  <c r="EJ168" i="3" s="1"/>
  <c r="CF169" i="3"/>
  <c r="CT169" i="3" s="1"/>
  <c r="DH169" i="3" s="1"/>
  <c r="DV169" i="3" s="1"/>
  <c r="EJ169" i="3" s="1"/>
  <c r="CF170" i="3"/>
  <c r="CT170" i="3" s="1"/>
  <c r="DH170" i="3" s="1"/>
  <c r="DV170" i="3" s="1"/>
  <c r="EJ170" i="3" s="1"/>
  <c r="CF171" i="3"/>
  <c r="CT171" i="3" s="1"/>
  <c r="DH171" i="3" s="1"/>
  <c r="DV171" i="3" s="1"/>
  <c r="EJ171" i="3" s="1"/>
  <c r="CF172" i="3"/>
  <c r="CT172" i="3" s="1"/>
  <c r="DH172" i="3" s="1"/>
  <c r="DV172" i="3" s="1"/>
  <c r="EJ172" i="3" s="1"/>
  <c r="CF173" i="3"/>
  <c r="CT173" i="3" s="1"/>
  <c r="DH173" i="3" s="1"/>
  <c r="DV173" i="3" s="1"/>
  <c r="EJ173" i="3" s="1"/>
  <c r="CF174" i="3"/>
  <c r="CT174" i="3" s="1"/>
  <c r="DH174" i="3" s="1"/>
  <c r="DV174" i="3" s="1"/>
  <c r="EJ174" i="3" s="1"/>
  <c r="CF175" i="3"/>
  <c r="CT175" i="3" s="1"/>
  <c r="DH175" i="3" s="1"/>
  <c r="DV175" i="3" s="1"/>
  <c r="EJ175" i="3" s="1"/>
  <c r="CF176" i="3"/>
  <c r="CT176" i="3" s="1"/>
  <c r="DH176" i="3" s="1"/>
  <c r="DV176" i="3" s="1"/>
  <c r="EJ176" i="3" s="1"/>
  <c r="CF177" i="3"/>
  <c r="CT177" i="3" s="1"/>
  <c r="DH177" i="3" s="1"/>
  <c r="DV177" i="3" s="1"/>
  <c r="EJ177" i="3" s="1"/>
  <c r="CF178" i="3"/>
  <c r="CT178" i="3" s="1"/>
  <c r="DH178" i="3" s="1"/>
  <c r="DV178" i="3" s="1"/>
  <c r="EJ178" i="3" s="1"/>
  <c r="CF179" i="3"/>
  <c r="CT179" i="3" s="1"/>
  <c r="DH179" i="3" s="1"/>
  <c r="DV179" i="3" s="1"/>
  <c r="EJ179" i="3" s="1"/>
  <c r="CF180" i="3"/>
  <c r="CT180" i="3" s="1"/>
  <c r="DH180" i="3" s="1"/>
  <c r="DV180" i="3" s="1"/>
  <c r="EJ180" i="3" s="1"/>
  <c r="CF181" i="3"/>
  <c r="CT181" i="3" s="1"/>
  <c r="DH181" i="3" s="1"/>
  <c r="DV181" i="3" s="1"/>
  <c r="EJ181" i="3" s="1"/>
  <c r="CF182" i="3"/>
  <c r="CT182" i="3" s="1"/>
  <c r="DH182" i="3" s="1"/>
  <c r="DV182" i="3" s="1"/>
  <c r="EJ182" i="3" s="1"/>
  <c r="CF183" i="3"/>
  <c r="CT183" i="3" s="1"/>
  <c r="DH183" i="3" s="1"/>
  <c r="DV183" i="3" s="1"/>
  <c r="EJ183" i="3" s="1"/>
  <c r="CF184" i="3"/>
  <c r="CT184" i="3" s="1"/>
  <c r="DH184" i="3" s="1"/>
  <c r="DV184" i="3" s="1"/>
  <c r="EJ184" i="3" s="1"/>
  <c r="CF185" i="3"/>
  <c r="CT185" i="3" s="1"/>
  <c r="DH185" i="3" s="1"/>
  <c r="DV185" i="3" s="1"/>
  <c r="EJ185" i="3" s="1"/>
  <c r="CF186" i="3"/>
  <c r="CT186" i="3" s="1"/>
  <c r="DH186" i="3" s="1"/>
  <c r="DV186" i="3" s="1"/>
  <c r="EJ186" i="3" s="1"/>
  <c r="CF187" i="3"/>
  <c r="CT187" i="3" s="1"/>
  <c r="DH187" i="3" s="1"/>
  <c r="DV187" i="3" s="1"/>
  <c r="EJ187" i="3" s="1"/>
  <c r="CF188" i="3"/>
  <c r="CT188" i="3" s="1"/>
  <c r="DH188" i="3" s="1"/>
  <c r="DV188" i="3" s="1"/>
  <c r="EJ188" i="3" s="1"/>
  <c r="CF189" i="3"/>
  <c r="CT189" i="3" s="1"/>
  <c r="DH189" i="3" s="1"/>
  <c r="DV189" i="3" s="1"/>
  <c r="EJ189" i="3" s="1"/>
  <c r="CF190" i="3"/>
  <c r="CT190" i="3" s="1"/>
  <c r="DH190" i="3" s="1"/>
  <c r="DV190" i="3" s="1"/>
  <c r="EJ190" i="3" s="1"/>
  <c r="CF191" i="3"/>
  <c r="CT191" i="3" s="1"/>
  <c r="DH191" i="3" s="1"/>
  <c r="DV191" i="3" s="1"/>
  <c r="EJ191" i="3" s="1"/>
  <c r="CF192" i="3"/>
  <c r="CT192" i="3" s="1"/>
  <c r="DH192" i="3" s="1"/>
  <c r="DV192" i="3" s="1"/>
  <c r="EJ192" i="3" s="1"/>
  <c r="CF193" i="3"/>
  <c r="CT193" i="3" s="1"/>
  <c r="DH193" i="3" s="1"/>
  <c r="DV193" i="3" s="1"/>
  <c r="EJ193" i="3" s="1"/>
  <c r="CF194" i="3"/>
  <c r="CT194" i="3" s="1"/>
  <c r="DH194" i="3" s="1"/>
  <c r="DV194" i="3" s="1"/>
  <c r="EJ194" i="3" s="1"/>
  <c r="CF195" i="3"/>
  <c r="CT195" i="3" s="1"/>
  <c r="DH195" i="3" s="1"/>
  <c r="DV195" i="3" s="1"/>
  <c r="EJ195" i="3" s="1"/>
  <c r="CF196" i="3"/>
  <c r="CT196" i="3" s="1"/>
  <c r="DH196" i="3" s="1"/>
  <c r="DV196" i="3" s="1"/>
  <c r="EJ196" i="3" s="1"/>
  <c r="CF197" i="3"/>
  <c r="CT197" i="3" s="1"/>
  <c r="DH197" i="3" s="1"/>
  <c r="DV197" i="3" s="1"/>
  <c r="EJ197" i="3" s="1"/>
  <c r="CF198" i="3"/>
  <c r="CT198" i="3" s="1"/>
  <c r="DH198" i="3" s="1"/>
  <c r="DV198" i="3" s="1"/>
  <c r="EJ198" i="3" s="1"/>
  <c r="CF199" i="3"/>
  <c r="CT199" i="3" s="1"/>
  <c r="DH199" i="3" s="1"/>
  <c r="DV199" i="3" s="1"/>
  <c r="EJ199" i="3" s="1"/>
  <c r="CF200" i="3"/>
  <c r="CT200" i="3" s="1"/>
  <c r="DH200" i="3" s="1"/>
  <c r="DV200" i="3" s="1"/>
  <c r="EJ200" i="3" s="1"/>
  <c r="CF201" i="3"/>
  <c r="CT201" i="3" s="1"/>
  <c r="DH201" i="3" s="1"/>
  <c r="DV201" i="3" s="1"/>
  <c r="EJ201" i="3" s="1"/>
  <c r="CF202" i="3"/>
  <c r="CT202" i="3" s="1"/>
  <c r="DH202" i="3" s="1"/>
  <c r="DV202" i="3" s="1"/>
  <c r="EJ202" i="3" s="1"/>
  <c r="CF203" i="3"/>
  <c r="CT203" i="3" s="1"/>
  <c r="DH203" i="3" s="1"/>
  <c r="DV203" i="3" s="1"/>
  <c r="EJ203" i="3" s="1"/>
  <c r="CF204" i="3"/>
  <c r="CT204" i="3" s="1"/>
  <c r="DH204" i="3" s="1"/>
  <c r="DV204" i="3" s="1"/>
  <c r="EJ204" i="3" s="1"/>
  <c r="CF205" i="3"/>
  <c r="CT205" i="3" s="1"/>
  <c r="DH205" i="3" s="1"/>
  <c r="DV205" i="3" s="1"/>
  <c r="EJ205" i="3" s="1"/>
  <c r="CF206" i="3"/>
  <c r="CT206" i="3" s="1"/>
  <c r="DH206" i="3" s="1"/>
  <c r="DV206" i="3" s="1"/>
  <c r="EJ206" i="3" s="1"/>
  <c r="CF207" i="3"/>
  <c r="CT207" i="3" s="1"/>
  <c r="DH207" i="3" s="1"/>
  <c r="DV207" i="3" s="1"/>
  <c r="EJ207" i="3" s="1"/>
  <c r="CF208" i="3"/>
  <c r="CT208" i="3" s="1"/>
  <c r="DH208" i="3" s="1"/>
  <c r="DV208" i="3" s="1"/>
  <c r="EJ208" i="3" s="1"/>
  <c r="CF209" i="3"/>
  <c r="CT209" i="3" s="1"/>
  <c r="DH209" i="3" s="1"/>
  <c r="DV209" i="3" s="1"/>
  <c r="EJ209" i="3" s="1"/>
  <c r="CF210" i="3"/>
  <c r="CT210" i="3" s="1"/>
  <c r="DH210" i="3" s="1"/>
  <c r="DV210" i="3" s="1"/>
  <c r="EJ210" i="3" s="1"/>
  <c r="CF211" i="3"/>
  <c r="CT211" i="3" s="1"/>
  <c r="DH211" i="3" s="1"/>
  <c r="DV211" i="3" s="1"/>
  <c r="EJ211" i="3" s="1"/>
  <c r="CF212" i="3"/>
  <c r="CT212" i="3" s="1"/>
  <c r="DH212" i="3" s="1"/>
  <c r="DV212" i="3" s="1"/>
  <c r="EJ212" i="3" s="1"/>
  <c r="CF213" i="3"/>
  <c r="CT213" i="3" s="1"/>
  <c r="DH213" i="3" s="1"/>
  <c r="DV213" i="3" s="1"/>
  <c r="EJ213" i="3" s="1"/>
  <c r="CF214" i="3"/>
  <c r="CT214" i="3" s="1"/>
  <c r="DH214" i="3" s="1"/>
  <c r="DV214" i="3" s="1"/>
  <c r="EJ214" i="3" s="1"/>
  <c r="CF215" i="3"/>
  <c r="CT215" i="3" s="1"/>
  <c r="DH215" i="3" s="1"/>
  <c r="DV215" i="3" s="1"/>
  <c r="EJ215" i="3" s="1"/>
  <c r="CF216" i="3"/>
  <c r="CT216" i="3" s="1"/>
  <c r="DH216" i="3" s="1"/>
  <c r="DV216" i="3" s="1"/>
  <c r="EJ216" i="3" s="1"/>
  <c r="CF217" i="3"/>
  <c r="CT217" i="3" s="1"/>
  <c r="DH217" i="3" s="1"/>
  <c r="DV217" i="3" s="1"/>
  <c r="EJ217" i="3" s="1"/>
  <c r="CF218" i="3"/>
  <c r="CT218" i="3" s="1"/>
  <c r="DH218" i="3" s="1"/>
  <c r="DV218" i="3" s="1"/>
  <c r="EJ218" i="3" s="1"/>
  <c r="CF219" i="3"/>
  <c r="CT219" i="3" s="1"/>
  <c r="DH219" i="3" s="1"/>
  <c r="DV219" i="3" s="1"/>
  <c r="EJ219" i="3" s="1"/>
  <c r="CF220" i="3"/>
  <c r="CT220" i="3" s="1"/>
  <c r="DH220" i="3" s="1"/>
  <c r="DV220" i="3" s="1"/>
  <c r="EJ220" i="3" s="1"/>
  <c r="CF221" i="3"/>
  <c r="CT221" i="3" s="1"/>
  <c r="DH221" i="3" s="1"/>
  <c r="DV221" i="3" s="1"/>
  <c r="EJ221" i="3" s="1"/>
  <c r="CF222" i="3"/>
  <c r="CT222" i="3" s="1"/>
  <c r="DH222" i="3" s="1"/>
  <c r="DV222" i="3" s="1"/>
  <c r="EJ222" i="3" s="1"/>
  <c r="CF223" i="3"/>
  <c r="CT223" i="3" s="1"/>
  <c r="DH223" i="3" s="1"/>
  <c r="DV223" i="3" s="1"/>
  <c r="EJ223" i="3" s="1"/>
  <c r="CF224" i="3"/>
  <c r="CT224" i="3" s="1"/>
  <c r="DH224" i="3" s="1"/>
  <c r="DV224" i="3" s="1"/>
  <c r="EJ224" i="3" s="1"/>
  <c r="CF225" i="3"/>
  <c r="CT225" i="3" s="1"/>
  <c r="DH225" i="3" s="1"/>
  <c r="DV225" i="3" s="1"/>
  <c r="EJ225" i="3" s="1"/>
  <c r="CF226" i="3"/>
  <c r="CT226" i="3" s="1"/>
  <c r="DH226" i="3" s="1"/>
  <c r="DV226" i="3" s="1"/>
  <c r="EJ226" i="3" s="1"/>
  <c r="CF227" i="3"/>
  <c r="CT227" i="3" s="1"/>
  <c r="DH227" i="3" s="1"/>
  <c r="DV227" i="3" s="1"/>
  <c r="EJ227" i="3" s="1"/>
  <c r="CF228" i="3"/>
  <c r="CT228" i="3" s="1"/>
  <c r="DH228" i="3" s="1"/>
  <c r="DV228" i="3" s="1"/>
  <c r="EJ228" i="3" s="1"/>
  <c r="CF229" i="3"/>
  <c r="CT229" i="3" s="1"/>
  <c r="DH229" i="3" s="1"/>
  <c r="DV229" i="3" s="1"/>
  <c r="EJ229" i="3" s="1"/>
  <c r="CF230" i="3"/>
  <c r="CT230" i="3" s="1"/>
  <c r="DH230" i="3" s="1"/>
  <c r="DV230" i="3" s="1"/>
  <c r="EJ230" i="3" s="1"/>
  <c r="CF231" i="3"/>
  <c r="CT231" i="3" s="1"/>
  <c r="DH231" i="3" s="1"/>
  <c r="DV231" i="3" s="1"/>
  <c r="EJ231" i="3" s="1"/>
  <c r="CF232" i="3"/>
  <c r="CT232" i="3" s="1"/>
  <c r="DH232" i="3" s="1"/>
  <c r="DV232" i="3" s="1"/>
  <c r="EJ232" i="3" s="1"/>
  <c r="CF233" i="3"/>
  <c r="CT233" i="3" s="1"/>
  <c r="DH233" i="3" s="1"/>
  <c r="DV233" i="3" s="1"/>
  <c r="EJ233" i="3" s="1"/>
  <c r="CF234" i="3"/>
  <c r="CT234" i="3" s="1"/>
  <c r="DH234" i="3" s="1"/>
  <c r="DV234" i="3" s="1"/>
  <c r="EJ234" i="3" s="1"/>
  <c r="CF235" i="3"/>
  <c r="CT235" i="3" s="1"/>
  <c r="DH235" i="3" s="1"/>
  <c r="DV235" i="3" s="1"/>
  <c r="EJ235" i="3" s="1"/>
  <c r="CF236" i="3"/>
  <c r="CT236" i="3" s="1"/>
  <c r="DH236" i="3" s="1"/>
  <c r="DV236" i="3" s="1"/>
  <c r="EJ236" i="3" s="1"/>
  <c r="CF237" i="3"/>
  <c r="CT237" i="3" s="1"/>
  <c r="DH237" i="3" s="1"/>
  <c r="DV237" i="3" s="1"/>
  <c r="EJ237" i="3" s="1"/>
  <c r="CF238" i="3"/>
  <c r="CT238" i="3" s="1"/>
  <c r="DH238" i="3" s="1"/>
  <c r="DV238" i="3" s="1"/>
  <c r="EJ238" i="3" s="1"/>
  <c r="CF239" i="3"/>
  <c r="CT239" i="3" s="1"/>
  <c r="DH239" i="3" s="1"/>
  <c r="DV239" i="3" s="1"/>
  <c r="EJ239" i="3" s="1"/>
  <c r="CF240" i="3"/>
  <c r="CT240" i="3" s="1"/>
  <c r="DH240" i="3" s="1"/>
  <c r="DV240" i="3" s="1"/>
  <c r="EJ240" i="3" s="1"/>
  <c r="CF241" i="3"/>
  <c r="CT241" i="3" s="1"/>
  <c r="DH241" i="3" s="1"/>
  <c r="DV241" i="3" s="1"/>
  <c r="EJ241" i="3" s="1"/>
  <c r="CF242" i="3"/>
  <c r="CT242" i="3" s="1"/>
  <c r="DH242" i="3" s="1"/>
  <c r="DV242" i="3" s="1"/>
  <c r="EJ242" i="3" s="1"/>
  <c r="CF243" i="3"/>
  <c r="CT243" i="3" s="1"/>
  <c r="DH243" i="3" s="1"/>
  <c r="DV243" i="3" s="1"/>
  <c r="EJ243" i="3" s="1"/>
  <c r="CF244" i="3"/>
  <c r="CT244" i="3" s="1"/>
  <c r="DH244" i="3" s="1"/>
  <c r="DV244" i="3" s="1"/>
  <c r="EJ244" i="3" s="1"/>
  <c r="CF245" i="3"/>
  <c r="CT245" i="3" s="1"/>
  <c r="DH245" i="3" s="1"/>
  <c r="DV245" i="3" s="1"/>
  <c r="EJ245" i="3" s="1"/>
  <c r="CF246" i="3"/>
  <c r="CT246" i="3" s="1"/>
  <c r="DH246" i="3" s="1"/>
  <c r="DV246" i="3" s="1"/>
  <c r="EJ246" i="3" s="1"/>
  <c r="CF247" i="3"/>
  <c r="CT247" i="3" s="1"/>
  <c r="DH247" i="3" s="1"/>
  <c r="DV247" i="3" s="1"/>
  <c r="EJ247" i="3" s="1"/>
  <c r="CF248" i="3"/>
  <c r="CT248" i="3" s="1"/>
  <c r="DH248" i="3" s="1"/>
  <c r="DV248" i="3" s="1"/>
  <c r="EJ248" i="3" s="1"/>
  <c r="CF249" i="3"/>
  <c r="CT249" i="3" s="1"/>
  <c r="DH249" i="3" s="1"/>
  <c r="DV249" i="3" s="1"/>
  <c r="EJ249" i="3" s="1"/>
  <c r="CF250" i="3"/>
  <c r="CT250" i="3" s="1"/>
  <c r="DH250" i="3" s="1"/>
  <c r="DV250" i="3" s="1"/>
  <c r="EJ250" i="3" s="1"/>
  <c r="CF251" i="3"/>
  <c r="CT251" i="3" s="1"/>
  <c r="DH251" i="3" s="1"/>
  <c r="DV251" i="3" s="1"/>
  <c r="EJ251" i="3" s="1"/>
  <c r="CF252" i="3"/>
  <c r="CT252" i="3" s="1"/>
  <c r="DH252" i="3" s="1"/>
  <c r="DV252" i="3" s="1"/>
  <c r="EJ252" i="3" s="1"/>
  <c r="CF253" i="3"/>
  <c r="CT253" i="3" s="1"/>
  <c r="DH253" i="3" s="1"/>
  <c r="DV253" i="3" s="1"/>
  <c r="EJ253" i="3" s="1"/>
  <c r="CF254" i="3"/>
  <c r="CT254" i="3" s="1"/>
  <c r="DH254" i="3" s="1"/>
  <c r="DV254" i="3" s="1"/>
  <c r="EJ254" i="3" s="1"/>
  <c r="CF255" i="3"/>
  <c r="CT255" i="3" s="1"/>
  <c r="DH255" i="3" s="1"/>
  <c r="DV255" i="3" s="1"/>
  <c r="EJ255" i="3" s="1"/>
  <c r="CF256" i="3"/>
  <c r="CT256" i="3" s="1"/>
  <c r="DH256" i="3" s="1"/>
  <c r="DV256" i="3" s="1"/>
  <c r="EJ256" i="3" s="1"/>
  <c r="CF257" i="3"/>
  <c r="CT257" i="3" s="1"/>
  <c r="DH257" i="3" s="1"/>
  <c r="DV257" i="3" s="1"/>
  <c r="EJ257" i="3" s="1"/>
  <c r="CF258" i="3"/>
  <c r="CT258" i="3" s="1"/>
  <c r="DH258" i="3" s="1"/>
  <c r="DV258" i="3" s="1"/>
  <c r="EJ258" i="3" s="1"/>
  <c r="CF259" i="3"/>
  <c r="CT259" i="3" s="1"/>
  <c r="DH259" i="3" s="1"/>
  <c r="DV259" i="3" s="1"/>
  <c r="EJ259" i="3" s="1"/>
  <c r="CF260" i="3"/>
  <c r="CT260" i="3" s="1"/>
  <c r="DH260" i="3" s="1"/>
  <c r="DV260" i="3" s="1"/>
  <c r="EJ260" i="3" s="1"/>
  <c r="CF261" i="3"/>
  <c r="CT261" i="3" s="1"/>
  <c r="DH261" i="3" s="1"/>
  <c r="DV261" i="3" s="1"/>
  <c r="EJ261" i="3" s="1"/>
  <c r="CF262" i="3"/>
  <c r="CT262" i="3" s="1"/>
  <c r="DH262" i="3" s="1"/>
  <c r="DV262" i="3" s="1"/>
  <c r="EJ262" i="3" s="1"/>
  <c r="CF263" i="3"/>
  <c r="CT263" i="3" s="1"/>
  <c r="DH263" i="3" s="1"/>
  <c r="DV263" i="3" s="1"/>
  <c r="EJ263" i="3" s="1"/>
  <c r="CF264" i="3"/>
  <c r="CT264" i="3" s="1"/>
  <c r="DH264" i="3" s="1"/>
  <c r="DV264" i="3" s="1"/>
  <c r="EJ264" i="3" s="1"/>
  <c r="CF28" i="3"/>
  <c r="CT28" i="3" s="1"/>
  <c r="DH28" i="3" s="1"/>
  <c r="DV28" i="3" s="1"/>
  <c r="BZ25" i="3"/>
  <c r="BZ29" i="3"/>
  <c r="BZ30" i="3"/>
  <c r="BZ31" i="3"/>
  <c r="BZ32" i="3"/>
  <c r="BZ33" i="3"/>
  <c r="BZ34" i="3"/>
  <c r="BZ35" i="3"/>
  <c r="BZ36" i="3"/>
  <c r="BZ37" i="3"/>
  <c r="BZ38" i="3"/>
  <c r="BZ39" i="3"/>
  <c r="BZ40" i="3"/>
  <c r="BZ41" i="3"/>
  <c r="BZ42" i="3"/>
  <c r="BZ43" i="3"/>
  <c r="BZ44" i="3"/>
  <c r="BZ45" i="3"/>
  <c r="BZ46" i="3"/>
  <c r="BZ47" i="3"/>
  <c r="BZ48" i="3"/>
  <c r="BZ49" i="3"/>
  <c r="BZ50" i="3"/>
  <c r="BZ51" i="3"/>
  <c r="BZ52" i="3"/>
  <c r="BZ53" i="3"/>
  <c r="BZ54" i="3"/>
  <c r="BZ55" i="3"/>
  <c r="BZ56" i="3"/>
  <c r="BZ57" i="3"/>
  <c r="BZ58" i="3"/>
  <c r="BZ59" i="3"/>
  <c r="BZ60" i="3"/>
  <c r="BZ61" i="3"/>
  <c r="BZ62" i="3"/>
  <c r="BZ63" i="3"/>
  <c r="BZ64" i="3"/>
  <c r="BZ65" i="3"/>
  <c r="BZ66" i="3"/>
  <c r="BZ67" i="3"/>
  <c r="BZ68" i="3"/>
  <c r="BZ69" i="3"/>
  <c r="BZ70" i="3"/>
  <c r="BZ71" i="3"/>
  <c r="BZ72" i="3"/>
  <c r="BZ73" i="3"/>
  <c r="BZ74" i="3"/>
  <c r="BZ75" i="3"/>
  <c r="BZ76" i="3"/>
  <c r="BZ77" i="3"/>
  <c r="BZ78" i="3"/>
  <c r="BZ79" i="3"/>
  <c r="BZ80" i="3"/>
  <c r="BZ81" i="3"/>
  <c r="BZ82" i="3"/>
  <c r="BZ83" i="3"/>
  <c r="BZ84" i="3"/>
  <c r="BZ85" i="3"/>
  <c r="BZ86" i="3"/>
  <c r="BZ87" i="3"/>
  <c r="BZ88" i="3"/>
  <c r="BZ89" i="3"/>
  <c r="BZ90" i="3"/>
  <c r="BZ91" i="3"/>
  <c r="BZ92" i="3"/>
  <c r="BZ93" i="3"/>
  <c r="BZ94" i="3"/>
  <c r="BZ95" i="3"/>
  <c r="BZ96" i="3"/>
  <c r="BZ97" i="3"/>
  <c r="BZ98" i="3"/>
  <c r="BZ99" i="3"/>
  <c r="BZ100" i="3"/>
  <c r="BZ101" i="3"/>
  <c r="BZ102" i="3"/>
  <c r="BZ103" i="3"/>
  <c r="BZ104" i="3"/>
  <c r="BZ105" i="3"/>
  <c r="BZ106" i="3"/>
  <c r="BZ107" i="3"/>
  <c r="BZ108" i="3"/>
  <c r="BZ111" i="3"/>
  <c r="BZ112" i="3"/>
  <c r="BZ113" i="3"/>
  <c r="BZ114" i="3"/>
  <c r="BZ115" i="3"/>
  <c r="BZ116" i="3"/>
  <c r="BZ117" i="3"/>
  <c r="BZ118" i="3"/>
  <c r="BZ119" i="3"/>
  <c r="BZ120" i="3"/>
  <c r="BZ121" i="3"/>
  <c r="BZ122" i="3"/>
  <c r="BZ123" i="3"/>
  <c r="BZ124" i="3"/>
  <c r="BZ125" i="3"/>
  <c r="BZ126" i="3"/>
  <c r="BZ127" i="3"/>
  <c r="BZ128" i="3"/>
  <c r="BZ129" i="3"/>
  <c r="BZ130" i="3"/>
  <c r="BZ131" i="3"/>
  <c r="BZ132" i="3"/>
  <c r="BZ133" i="3"/>
  <c r="BZ134" i="3"/>
  <c r="BZ136" i="3"/>
  <c r="BZ137" i="3"/>
  <c r="BZ138" i="3"/>
  <c r="BZ139" i="3"/>
  <c r="BZ140" i="3"/>
  <c r="BZ141" i="3"/>
  <c r="BZ142" i="3"/>
  <c r="BZ143" i="3"/>
  <c r="BZ144" i="3"/>
  <c r="BZ145" i="3"/>
  <c r="BZ146" i="3"/>
  <c r="BZ147" i="3"/>
  <c r="BZ148" i="3"/>
  <c r="BZ149" i="3"/>
  <c r="BZ150" i="3"/>
  <c r="BZ151" i="3"/>
  <c r="BZ152" i="3"/>
  <c r="BZ153" i="3"/>
  <c r="BZ154" i="3"/>
  <c r="BZ155" i="3"/>
  <c r="BZ156" i="3"/>
  <c r="BZ157" i="3"/>
  <c r="BZ158" i="3"/>
  <c r="BZ159" i="3"/>
  <c r="BZ160" i="3"/>
  <c r="BZ161" i="3"/>
  <c r="BZ162" i="3"/>
  <c r="BZ163" i="3"/>
  <c r="BZ164" i="3"/>
  <c r="BZ165" i="3"/>
  <c r="BZ166" i="3"/>
  <c r="BZ167" i="3"/>
  <c r="BZ168" i="3"/>
  <c r="BZ169" i="3"/>
  <c r="BZ170" i="3"/>
  <c r="BZ171" i="3"/>
  <c r="BZ172" i="3"/>
  <c r="BZ173" i="3"/>
  <c r="BZ174" i="3"/>
  <c r="BZ175" i="3"/>
  <c r="BZ176" i="3"/>
  <c r="BZ177" i="3"/>
  <c r="BZ178" i="3"/>
  <c r="BZ179" i="3"/>
  <c r="BZ180" i="3"/>
  <c r="BZ181" i="3"/>
  <c r="BZ182" i="3"/>
  <c r="BZ183" i="3"/>
  <c r="BZ184" i="3"/>
  <c r="BZ185" i="3"/>
  <c r="BZ186" i="3"/>
  <c r="BZ187" i="3"/>
  <c r="BZ188" i="3"/>
  <c r="BZ189" i="3"/>
  <c r="BZ190" i="3"/>
  <c r="BZ191" i="3"/>
  <c r="BZ192" i="3"/>
  <c r="BZ193" i="3"/>
  <c r="BZ194" i="3"/>
  <c r="BZ195" i="3"/>
  <c r="BZ196" i="3"/>
  <c r="BZ197" i="3"/>
  <c r="BZ198" i="3"/>
  <c r="BZ199" i="3"/>
  <c r="BZ200" i="3"/>
  <c r="BZ201" i="3"/>
  <c r="BZ202" i="3"/>
  <c r="BZ203" i="3"/>
  <c r="BZ204" i="3"/>
  <c r="BZ205" i="3"/>
  <c r="BZ206" i="3"/>
  <c r="BZ207" i="3"/>
  <c r="BZ208" i="3"/>
  <c r="BZ209" i="3"/>
  <c r="BZ210" i="3"/>
  <c r="BZ211" i="3"/>
  <c r="BZ212" i="3"/>
  <c r="BZ213" i="3"/>
  <c r="BZ214" i="3"/>
  <c r="BZ215" i="3"/>
  <c r="BZ216" i="3"/>
  <c r="BZ217" i="3"/>
  <c r="BZ218" i="3"/>
  <c r="BZ219" i="3"/>
  <c r="BZ220" i="3"/>
  <c r="BZ221" i="3"/>
  <c r="BZ222" i="3"/>
  <c r="BZ223" i="3"/>
  <c r="BZ224" i="3"/>
  <c r="BZ225" i="3"/>
  <c r="BZ226" i="3"/>
  <c r="BZ227" i="3"/>
  <c r="BZ228" i="3"/>
  <c r="BZ229" i="3"/>
  <c r="BZ230" i="3"/>
  <c r="BZ231" i="3"/>
  <c r="BZ232" i="3"/>
  <c r="BZ233" i="3"/>
  <c r="BZ234" i="3"/>
  <c r="BZ235" i="3"/>
  <c r="BZ236" i="3"/>
  <c r="BZ237" i="3"/>
  <c r="BZ238" i="3"/>
  <c r="BZ239" i="3"/>
  <c r="BZ240" i="3"/>
  <c r="BZ241" i="3"/>
  <c r="BZ242" i="3"/>
  <c r="BZ243" i="3"/>
  <c r="BZ244" i="3"/>
  <c r="BZ245" i="3"/>
  <c r="BZ246" i="3"/>
  <c r="BZ247" i="3"/>
  <c r="BZ248" i="3"/>
  <c r="BZ249" i="3"/>
  <c r="BZ250" i="3"/>
  <c r="BZ251" i="3"/>
  <c r="BZ252" i="3"/>
  <c r="BZ253" i="3"/>
  <c r="BZ254" i="3"/>
  <c r="BZ255" i="3"/>
  <c r="BZ256" i="3"/>
  <c r="BZ257" i="3"/>
  <c r="BZ258" i="3"/>
  <c r="BZ259" i="3"/>
  <c r="BZ260" i="3"/>
  <c r="BZ261" i="3"/>
  <c r="BZ262" i="3"/>
  <c r="BZ263" i="3"/>
  <c r="BZ264" i="3"/>
  <c r="BZ28" i="3"/>
  <c r="BZ20" i="3"/>
  <c r="BY25" i="3"/>
  <c r="BY24" i="3"/>
  <c r="BY23" i="3"/>
  <c r="BY22" i="3"/>
  <c r="BY21" i="3"/>
  <c r="BY8" i="3"/>
  <c r="CF8" i="3" s="1"/>
  <c r="BY9" i="3"/>
  <c r="CF9" i="3" s="1"/>
  <c r="BY10" i="3"/>
  <c r="CF10" i="3" s="1"/>
  <c r="BY11" i="3"/>
  <c r="CF11" i="3" s="1"/>
  <c r="BY12" i="3"/>
  <c r="CF12" i="3" s="1"/>
  <c r="BY13" i="3"/>
  <c r="CF13" i="3" s="1"/>
  <c r="BY14" i="3"/>
  <c r="CF14" i="3" s="1"/>
  <c r="BY15" i="3"/>
  <c r="CF15" i="3" s="1"/>
  <c r="BY16" i="3"/>
  <c r="CF16" i="3" s="1"/>
  <c r="BY17" i="3"/>
  <c r="CF17" i="3" s="1"/>
  <c r="BY18" i="3"/>
  <c r="CF18" i="3" s="1"/>
  <c r="BY7" i="3"/>
  <c r="CF7" i="3" s="1"/>
  <c r="BX7" i="3"/>
  <c r="BY20" i="3"/>
  <c r="CL18" i="3"/>
  <c r="CL17" i="3"/>
  <c r="CL16" i="3"/>
  <c r="CL15" i="3"/>
  <c r="CL14" i="3"/>
  <c r="CL13" i="3"/>
  <c r="CL12" i="3"/>
  <c r="CL11" i="3"/>
  <c r="CL10" i="3"/>
  <c r="CL9" i="3"/>
  <c r="CL8" i="3"/>
  <c r="CL7" i="3"/>
  <c r="CP28" i="3"/>
  <c r="CP63" i="3"/>
  <c r="CQ63" i="3" s="1"/>
  <c r="CW25" i="3"/>
  <c r="CS25" i="3"/>
  <c r="CR25" i="3"/>
  <c r="CP25" i="3"/>
  <c r="CL25" i="3"/>
  <c r="CX20" i="3"/>
  <c r="CW20" i="3"/>
  <c r="CV20" i="3"/>
  <c r="CS20" i="3"/>
  <c r="CR20" i="3"/>
  <c r="CQ20" i="3"/>
  <c r="CP20" i="3"/>
  <c r="CO20" i="3"/>
  <c r="CL20" i="3"/>
  <c r="AJ7" i="3"/>
  <c r="P7" i="3"/>
  <c r="Z7" i="3"/>
  <c r="BX15" i="3"/>
  <c r="BX14" i="3"/>
  <c r="BX13" i="3"/>
  <c r="BX12" i="3"/>
  <c r="BX11" i="3"/>
  <c r="BX10" i="3"/>
  <c r="BX9" i="3"/>
  <c r="BX8" i="3"/>
  <c r="Z14" i="3"/>
  <c r="Z15" i="3"/>
  <c r="Z16" i="3"/>
  <c r="Z17" i="3"/>
  <c r="Z18" i="3"/>
  <c r="Z13" i="3"/>
  <c r="Z12" i="3"/>
  <c r="Z9" i="3"/>
  <c r="Z10" i="3"/>
  <c r="Z11" i="3"/>
  <c r="Z8" i="3"/>
  <c r="AJ8" i="3"/>
  <c r="AJ9" i="3"/>
  <c r="AJ10" i="3"/>
  <c r="AJ11" i="3"/>
  <c r="AJ12" i="3"/>
  <c r="AJ13" i="3"/>
  <c r="AJ14" i="3"/>
  <c r="AJ15" i="3"/>
  <c r="AJ16" i="3"/>
  <c r="AJ17" i="3"/>
  <c r="AJ18" i="3"/>
  <c r="AT8" i="3"/>
  <c r="AT9" i="3"/>
  <c r="AT10" i="3"/>
  <c r="AT11" i="3"/>
  <c r="AT12" i="3"/>
  <c r="AT13" i="3"/>
  <c r="AT14" i="3"/>
  <c r="AT15" i="3"/>
  <c r="AT16" i="3"/>
  <c r="AT17" i="3"/>
  <c r="AT18" i="3"/>
  <c r="AT7" i="3"/>
  <c r="BD7" i="3"/>
  <c r="BD8" i="3"/>
  <c r="BD9" i="3"/>
  <c r="BD10" i="3"/>
  <c r="BD11" i="3"/>
  <c r="BD12" i="3"/>
  <c r="BD13" i="3"/>
  <c r="BD14" i="3"/>
  <c r="BD15" i="3"/>
  <c r="BD16" i="3"/>
  <c r="BD17" i="3"/>
  <c r="BD18" i="3"/>
  <c r="BN8" i="3"/>
  <c r="BN9" i="3"/>
  <c r="BN10" i="3"/>
  <c r="BN11" i="3"/>
  <c r="BN12" i="3"/>
  <c r="BN13" i="3"/>
  <c r="BN14" i="3"/>
  <c r="BN15" i="3"/>
  <c r="BN16" i="3"/>
  <c r="BN17" i="3"/>
  <c r="BN18" i="3"/>
  <c r="BN7" i="3"/>
  <c r="CE70" i="4" l="1"/>
  <c r="AZ9" i="4"/>
  <c r="AZ11" i="4"/>
  <c r="BI9" i="4"/>
  <c r="BA11" i="4"/>
  <c r="BB11" i="4" s="1"/>
  <c r="CG92" i="4"/>
  <c r="BS89" i="4"/>
  <c r="BU89" i="4" s="1"/>
  <c r="BV89" i="4" s="1"/>
  <c r="BJ89" i="4"/>
  <c r="AZ22" i="4"/>
  <c r="BJ29" i="4"/>
  <c r="CS136" i="4"/>
  <c r="CG136" i="4"/>
  <c r="AZ21" i="4"/>
  <c r="AP26" i="4"/>
  <c r="BK233" i="4"/>
  <c r="BL233" i="4" s="1"/>
  <c r="BJ221" i="4"/>
  <c r="BS221" i="4"/>
  <c r="BK221" i="4"/>
  <c r="BL221" i="4" s="1"/>
  <c r="BJ134" i="4"/>
  <c r="BS134" i="4"/>
  <c r="BK134" i="4"/>
  <c r="BL134" i="4" s="1"/>
  <c r="CR84" i="4"/>
  <c r="CD23" i="4"/>
  <c r="BK91" i="4"/>
  <c r="BL91" i="4" s="1"/>
  <c r="BJ91" i="4"/>
  <c r="BS91" i="4"/>
  <c r="BJ220" i="4"/>
  <c r="BK220" i="4"/>
  <c r="BL220" i="4" s="1"/>
  <c r="BS220" i="4"/>
  <c r="BK93" i="4"/>
  <c r="BL93" i="4" s="1"/>
  <c r="BJ93" i="4"/>
  <c r="BS93" i="4"/>
  <c r="CH227" i="4"/>
  <c r="BR212" i="4"/>
  <c r="BK212" i="4"/>
  <c r="BL212" i="4" s="1"/>
  <c r="BJ212" i="4"/>
  <c r="BS139" i="4"/>
  <c r="BK139" i="4"/>
  <c r="BL139" i="4" s="1"/>
  <c r="BJ139" i="4"/>
  <c r="BS229" i="4"/>
  <c r="BK229" i="4"/>
  <c r="BL229" i="4" s="1"/>
  <c r="BJ229" i="4"/>
  <c r="BI21" i="4"/>
  <c r="BJ211" i="4"/>
  <c r="BK211" i="4"/>
  <c r="BL211" i="4" s="1"/>
  <c r="BS211" i="4"/>
  <c r="BK237" i="4"/>
  <c r="BL237" i="4" s="1"/>
  <c r="BJ237" i="4"/>
  <c r="BS237" i="4"/>
  <c r="BK127" i="4"/>
  <c r="BL127" i="4" s="1"/>
  <c r="BS127" i="4"/>
  <c r="BJ127" i="4"/>
  <c r="BK90" i="4"/>
  <c r="BL90" i="4" s="1"/>
  <c r="BS90" i="4"/>
  <c r="BJ90" i="4"/>
  <c r="CD247" i="4"/>
  <c r="CR247" i="4" s="1"/>
  <c r="DF247" i="4" s="1"/>
  <c r="DT247" i="4" s="1"/>
  <c r="EH247" i="4" s="1"/>
  <c r="BU247" i="4"/>
  <c r="BV247" i="4" s="1"/>
  <c r="BT247" i="4"/>
  <c r="BK95" i="4"/>
  <c r="BL95" i="4" s="1"/>
  <c r="BJ95" i="4"/>
  <c r="BS95" i="4"/>
  <c r="BT100" i="4"/>
  <c r="CE100" i="4"/>
  <c r="BU100" i="4"/>
  <c r="BV100" i="4" s="1"/>
  <c r="BS94" i="4"/>
  <c r="BK94" i="4"/>
  <c r="BL94" i="4" s="1"/>
  <c r="BJ94" i="4"/>
  <c r="EH73" i="4"/>
  <c r="AX26" i="4"/>
  <c r="BK160" i="4"/>
  <c r="BL160" i="4" s="1"/>
  <c r="BJ160" i="4"/>
  <c r="BS160" i="4"/>
  <c r="BS172" i="4"/>
  <c r="BK172" i="4"/>
  <c r="BL172" i="4" s="1"/>
  <c r="BJ172" i="4"/>
  <c r="BU217" i="4"/>
  <c r="BV217" i="4" s="1"/>
  <c r="BT217" i="4"/>
  <c r="CE217" i="4"/>
  <c r="BK71" i="4"/>
  <c r="BL71" i="4" s="1"/>
  <c r="BJ71" i="4"/>
  <c r="BS71" i="4"/>
  <c r="CS216" i="4"/>
  <c r="CG216" i="4"/>
  <c r="BS170" i="4"/>
  <c r="BK170" i="4"/>
  <c r="BL170" i="4" s="1"/>
  <c r="BJ170" i="4"/>
  <c r="CD253" i="4"/>
  <c r="BT253" i="4"/>
  <c r="BU253" i="4"/>
  <c r="BV253" i="4" s="1"/>
  <c r="CG114" i="4"/>
  <c r="CS114" i="4"/>
  <c r="BK175" i="4"/>
  <c r="BL175" i="4" s="1"/>
  <c r="BJ175" i="4"/>
  <c r="BS175" i="4"/>
  <c r="CE63" i="4"/>
  <c r="BU63" i="4"/>
  <c r="BV63" i="4" s="1"/>
  <c r="BT63" i="4"/>
  <c r="CG64" i="4"/>
  <c r="CS64" i="4"/>
  <c r="CG66" i="4"/>
  <c r="CS66" i="4"/>
  <c r="DU98" i="4"/>
  <c r="DK98" i="4"/>
  <c r="DL98" i="4" s="1"/>
  <c r="DJ98" i="4"/>
  <c r="DI98" i="4"/>
  <c r="BS178" i="4"/>
  <c r="BK178" i="4"/>
  <c r="BL178" i="4" s="1"/>
  <c r="BJ178" i="4"/>
  <c r="BK37" i="4"/>
  <c r="BL37" i="4" s="1"/>
  <c r="BJ37" i="4"/>
  <c r="BS37" i="4"/>
  <c r="CS193" i="4"/>
  <c r="CG193" i="4"/>
  <c r="BK154" i="4"/>
  <c r="BL154" i="4" s="1"/>
  <c r="BJ154" i="4"/>
  <c r="BS154" i="4"/>
  <c r="BS245" i="4"/>
  <c r="BK245" i="4"/>
  <c r="BL245" i="4" s="1"/>
  <c r="BJ245" i="4"/>
  <c r="BS51" i="4"/>
  <c r="BK51" i="4"/>
  <c r="BL51" i="4" s="1"/>
  <c r="BJ51" i="4"/>
  <c r="BT82" i="4"/>
  <c r="CE82" i="4"/>
  <c r="BU82" i="4"/>
  <c r="BV82" i="4" s="1"/>
  <c r="CE205" i="4"/>
  <c r="BT205" i="4"/>
  <c r="BU205" i="4"/>
  <c r="BV205" i="4" s="1"/>
  <c r="BS262" i="4"/>
  <c r="BK262" i="4"/>
  <c r="BL262" i="4" s="1"/>
  <c r="BJ262" i="4"/>
  <c r="CV130" i="4"/>
  <c r="CU130" i="4"/>
  <c r="DG130" i="4"/>
  <c r="CW130" i="4"/>
  <c r="CX130" i="4" s="1"/>
  <c r="CE52" i="4"/>
  <c r="BU52" i="4"/>
  <c r="BV52" i="4" s="1"/>
  <c r="BT52" i="4"/>
  <c r="BU112" i="4"/>
  <c r="BV112" i="4" s="1"/>
  <c r="BT112" i="4"/>
  <c r="CE112" i="4"/>
  <c r="CI131" i="4"/>
  <c r="CJ131" i="4" s="1"/>
  <c r="CH131" i="4"/>
  <c r="BK171" i="4"/>
  <c r="BL171" i="4" s="1"/>
  <c r="BJ171" i="4"/>
  <c r="BS171" i="4"/>
  <c r="CS240" i="4"/>
  <c r="CG240" i="4"/>
  <c r="CE50" i="4"/>
  <c r="BU50" i="4"/>
  <c r="BV50" i="4" s="1"/>
  <c r="BT50" i="4"/>
  <c r="BK40" i="4"/>
  <c r="BL40" i="4" s="1"/>
  <c r="BS40" i="4"/>
  <c r="BJ40" i="4"/>
  <c r="CV87" i="4"/>
  <c r="CU87" i="4"/>
  <c r="CW87" i="4"/>
  <c r="CX87" i="4" s="1"/>
  <c r="DG87" i="4"/>
  <c r="BR207" i="4"/>
  <c r="BJ207" i="4"/>
  <c r="BK207" i="4"/>
  <c r="BL207" i="4" s="1"/>
  <c r="CG128" i="4"/>
  <c r="CS128" i="4"/>
  <c r="BS47" i="4"/>
  <c r="BK47" i="4"/>
  <c r="BL47" i="4" s="1"/>
  <c r="BJ47" i="4"/>
  <c r="BK260" i="4"/>
  <c r="BL260" i="4" s="1"/>
  <c r="BS260" i="4"/>
  <c r="BJ260" i="4"/>
  <c r="CS143" i="4"/>
  <c r="CG143" i="4"/>
  <c r="BU225" i="4"/>
  <c r="BV225" i="4" s="1"/>
  <c r="BT225" i="4"/>
  <c r="CE225" i="4"/>
  <c r="BK125" i="4"/>
  <c r="BL125" i="4" s="1"/>
  <c r="BJ125" i="4"/>
  <c r="BS125" i="4"/>
  <c r="CG84" i="4"/>
  <c r="CS84" i="4"/>
  <c r="DG219" i="4"/>
  <c r="CU219" i="4"/>
  <c r="CW219" i="4"/>
  <c r="CX219" i="4" s="1"/>
  <c r="CV219" i="4"/>
  <c r="CD7" i="4"/>
  <c r="BR6" i="4"/>
  <c r="BK158" i="4"/>
  <c r="BL158" i="4" s="1"/>
  <c r="BJ158" i="4"/>
  <c r="BS158" i="4"/>
  <c r="CG261" i="4"/>
  <c r="CS261" i="4"/>
  <c r="BK58" i="4"/>
  <c r="BL58" i="4" s="1"/>
  <c r="BJ58" i="4"/>
  <c r="BS58" i="4"/>
  <c r="BU246" i="4"/>
  <c r="BV246" i="4" s="1"/>
  <c r="CE246" i="4"/>
  <c r="BT246" i="4"/>
  <c r="CG159" i="4"/>
  <c r="CS159" i="4"/>
  <c r="CI130" i="4"/>
  <c r="CJ130" i="4" s="1"/>
  <c r="CH130" i="4"/>
  <c r="BK107" i="4"/>
  <c r="BL107" i="4" s="1"/>
  <c r="BJ107" i="4"/>
  <c r="BS107" i="4"/>
  <c r="CW227" i="4"/>
  <c r="CX227" i="4" s="1"/>
  <c r="CE29" i="4"/>
  <c r="BU29" i="4"/>
  <c r="BV29" i="4" s="1"/>
  <c r="BT29" i="4"/>
  <c r="DG191" i="4"/>
  <c r="CU191" i="4"/>
  <c r="DU142" i="4"/>
  <c r="DK142" i="4"/>
  <c r="DL142" i="4" s="1"/>
  <c r="DJ142" i="4"/>
  <c r="DI142" i="4"/>
  <c r="CV131" i="4"/>
  <c r="CU131" i="4"/>
  <c r="DG131" i="4"/>
  <c r="CW131" i="4"/>
  <c r="CX131" i="4" s="1"/>
  <c r="CW208" i="4"/>
  <c r="CX208" i="4" s="1"/>
  <c r="CV208" i="4"/>
  <c r="CU208" i="4"/>
  <c r="DG208" i="4"/>
  <c r="BS183" i="4"/>
  <c r="BK183" i="4"/>
  <c r="BL183" i="4" s="1"/>
  <c r="BJ183" i="4"/>
  <c r="CE36" i="4"/>
  <c r="BU36" i="4"/>
  <c r="BV36" i="4" s="1"/>
  <c r="BT36" i="4"/>
  <c r="CG190" i="4"/>
  <c r="CS190" i="4"/>
  <c r="BK38" i="4"/>
  <c r="BL38" i="4" s="1"/>
  <c r="BJ38" i="4"/>
  <c r="BS38" i="4"/>
  <c r="BK105" i="4"/>
  <c r="BL105" i="4" s="1"/>
  <c r="BJ105" i="4"/>
  <c r="BS105" i="4"/>
  <c r="BH21" i="4"/>
  <c r="BK55" i="4"/>
  <c r="BL55" i="4" s="1"/>
  <c r="BJ55" i="4"/>
  <c r="BS55" i="4"/>
  <c r="CG122" i="4"/>
  <c r="CS122" i="4"/>
  <c r="CV145" i="4"/>
  <c r="CU145" i="4"/>
  <c r="DG145" i="4"/>
  <c r="CW145" i="4"/>
  <c r="CX145" i="4" s="1"/>
  <c r="CS244" i="4"/>
  <c r="CG244" i="4"/>
  <c r="CS223" i="4"/>
  <c r="CG223" i="4"/>
  <c r="CG80" i="4"/>
  <c r="CS80" i="4"/>
  <c r="CW247" i="4"/>
  <c r="CX247" i="4" s="1"/>
  <c r="DG247" i="4"/>
  <c r="CU247" i="4"/>
  <c r="CI227" i="4"/>
  <c r="CJ227" i="4" s="1"/>
  <c r="BT126" i="4"/>
  <c r="CE126" i="4"/>
  <c r="BU126" i="4"/>
  <c r="BV126" i="4" s="1"/>
  <c r="CE42" i="4"/>
  <c r="BU42" i="4"/>
  <c r="BV42" i="4" s="1"/>
  <c r="BT42" i="4"/>
  <c r="BU239" i="4"/>
  <c r="BV239" i="4" s="1"/>
  <c r="CE239" i="4"/>
  <c r="BT239" i="4"/>
  <c r="CG118" i="4"/>
  <c r="CS118" i="4"/>
  <c r="CG54" i="4"/>
  <c r="CS54" i="4"/>
  <c r="BA6" i="4"/>
  <c r="BB6" i="4" s="1"/>
  <c r="BK123" i="4"/>
  <c r="BL123" i="4" s="1"/>
  <c r="BJ123" i="4"/>
  <c r="BS123" i="4"/>
  <c r="BU199" i="4"/>
  <c r="BV199" i="4" s="1"/>
  <c r="BT199" i="4"/>
  <c r="CE199" i="4"/>
  <c r="BS60" i="4"/>
  <c r="BK60" i="4"/>
  <c r="BL60" i="4" s="1"/>
  <c r="BJ60" i="4"/>
  <c r="BU186" i="4"/>
  <c r="BV186" i="4" s="1"/>
  <c r="BT186" i="4"/>
  <c r="CE186" i="4"/>
  <c r="BK14" i="4"/>
  <c r="BL14" i="4" s="1"/>
  <c r="BJ14" i="4"/>
  <c r="BS14" i="4"/>
  <c r="BS45" i="4"/>
  <c r="BK45" i="4"/>
  <c r="BL45" i="4" s="1"/>
  <c r="BJ45" i="4"/>
  <c r="BK177" i="4"/>
  <c r="BL177" i="4" s="1"/>
  <c r="BJ177" i="4"/>
  <c r="BS177" i="4"/>
  <c r="CG70" i="4"/>
  <c r="CS70" i="4"/>
  <c r="CE209" i="4"/>
  <c r="BU209" i="4"/>
  <c r="BV209" i="4" s="1"/>
  <c r="BT209" i="4"/>
  <c r="BJ15" i="4"/>
  <c r="BS15" i="4"/>
  <c r="BK15" i="4"/>
  <c r="BL15" i="4" s="1"/>
  <c r="CI219" i="4"/>
  <c r="CJ219" i="4" s="1"/>
  <c r="CH219" i="4"/>
  <c r="BK228" i="4"/>
  <c r="BL228" i="4" s="1"/>
  <c r="BJ228" i="4"/>
  <c r="BS228" i="4"/>
  <c r="BK162" i="4"/>
  <c r="BL162" i="4" s="1"/>
  <c r="BJ162" i="4"/>
  <c r="BS162" i="4"/>
  <c r="CG161" i="4"/>
  <c r="CS161" i="4"/>
  <c r="CG72" i="4"/>
  <c r="CS72" i="4"/>
  <c r="BK18" i="4"/>
  <c r="BL18" i="4" s="1"/>
  <c r="BJ18" i="4"/>
  <c r="BS18" i="4"/>
  <c r="BK69" i="4"/>
  <c r="BL69" i="4" s="1"/>
  <c r="BJ69" i="4"/>
  <c r="BS69" i="4"/>
  <c r="BS174" i="4"/>
  <c r="BK174" i="4"/>
  <c r="BL174" i="4" s="1"/>
  <c r="BJ174" i="4"/>
  <c r="BJ250" i="4"/>
  <c r="BS250" i="4"/>
  <c r="BK250" i="4"/>
  <c r="BL250" i="4" s="1"/>
  <c r="BK264" i="4"/>
  <c r="BL264" i="4" s="1"/>
  <c r="BJ264" i="4"/>
  <c r="BS264" i="4"/>
  <c r="CV227" i="4"/>
  <c r="BK117" i="4"/>
  <c r="BL117" i="4" s="1"/>
  <c r="BJ117" i="4"/>
  <c r="BS117" i="4"/>
  <c r="CH208" i="4"/>
  <c r="CI208" i="4"/>
  <c r="CJ208" i="4" s="1"/>
  <c r="CG157" i="4"/>
  <c r="CS157" i="4"/>
  <c r="BA21" i="4"/>
  <c r="BS252" i="4"/>
  <c r="BK252" i="4"/>
  <c r="BJ252" i="4"/>
  <c r="BI24" i="4"/>
  <c r="BJ24" i="4" s="1"/>
  <c r="CG116" i="4"/>
  <c r="CS116" i="4"/>
  <c r="CD191" i="4"/>
  <c r="BU191" i="4"/>
  <c r="BV191" i="4" s="1"/>
  <c r="BT191" i="4"/>
  <c r="DY83" i="4"/>
  <c r="DZ83" i="4" s="1"/>
  <c r="DW83" i="4"/>
  <c r="EI83" i="4"/>
  <c r="DX83" i="4"/>
  <c r="BS41" i="4"/>
  <c r="BJ41" i="4"/>
  <c r="BK41" i="4"/>
  <c r="BL41" i="4" s="1"/>
  <c r="CG78" i="4"/>
  <c r="CS78" i="4"/>
  <c r="CI133" i="4"/>
  <c r="CJ133" i="4" s="1"/>
  <c r="CH133" i="4"/>
  <c r="CI141" i="4"/>
  <c r="CJ141" i="4" s="1"/>
  <c r="CH141" i="4"/>
  <c r="CI135" i="4"/>
  <c r="CJ135" i="4" s="1"/>
  <c r="CH135" i="4"/>
  <c r="BT203" i="4"/>
  <c r="BU203" i="4"/>
  <c r="BV203" i="4" s="1"/>
  <c r="CE203" i="4"/>
  <c r="BU206" i="4"/>
  <c r="BV206" i="4" s="1"/>
  <c r="CE206" i="4"/>
  <c r="BT206" i="4"/>
  <c r="BK61" i="4"/>
  <c r="BL61" i="4" s="1"/>
  <c r="BJ61" i="4"/>
  <c r="BS61" i="4"/>
  <c r="BK77" i="4"/>
  <c r="BL77" i="4" s="1"/>
  <c r="BJ77" i="4"/>
  <c r="BS77" i="4"/>
  <c r="CG212" i="4"/>
  <c r="CS212" i="4"/>
  <c r="BB35" i="4"/>
  <c r="BA22" i="4"/>
  <c r="BB22" i="4" s="1"/>
  <c r="BT233" i="4"/>
  <c r="CE233" i="4"/>
  <c r="BU233" i="4"/>
  <c r="BV233" i="4" s="1"/>
  <c r="DU227" i="4"/>
  <c r="DK227" i="4"/>
  <c r="DL227" i="4" s="1"/>
  <c r="DJ227" i="4"/>
  <c r="DI227" i="4"/>
  <c r="CG124" i="4"/>
  <c r="CS124" i="4"/>
  <c r="DU132" i="4"/>
  <c r="DK132" i="4"/>
  <c r="DL132" i="4" s="1"/>
  <c r="DI132" i="4"/>
  <c r="DJ132" i="4"/>
  <c r="BK79" i="4"/>
  <c r="BL79" i="4" s="1"/>
  <c r="BJ79" i="4"/>
  <c r="BS79" i="4"/>
  <c r="BR216" i="4"/>
  <c r="BK216" i="4"/>
  <c r="BL216" i="4" s="1"/>
  <c r="BJ216" i="4"/>
  <c r="CE238" i="4"/>
  <c r="BT238" i="4"/>
  <c r="BU238" i="4"/>
  <c r="BV238" i="4" s="1"/>
  <c r="CE46" i="4"/>
  <c r="BU46" i="4"/>
  <c r="BV46" i="4" s="1"/>
  <c r="BT46" i="4"/>
  <c r="BU235" i="4"/>
  <c r="BV235" i="4" s="1"/>
  <c r="BT235" i="4"/>
  <c r="CE235" i="4"/>
  <c r="CG74" i="4"/>
  <c r="CS74" i="4"/>
  <c r="BS8" i="4"/>
  <c r="BK8" i="4"/>
  <c r="BL8" i="4" s="1"/>
  <c r="BJ8" i="4"/>
  <c r="BK232" i="4"/>
  <c r="BL232" i="4" s="1"/>
  <c r="BS232" i="4"/>
  <c r="BJ232" i="4"/>
  <c r="CG155" i="4"/>
  <c r="CS155" i="4"/>
  <c r="CS129" i="4"/>
  <c r="CG129" i="4"/>
  <c r="CI189" i="4"/>
  <c r="CJ189" i="4" s="1"/>
  <c r="CH189" i="4"/>
  <c r="BK59" i="4"/>
  <c r="BL59" i="4" s="1"/>
  <c r="BJ59" i="4"/>
  <c r="BS59" i="4"/>
  <c r="BK168" i="4"/>
  <c r="BL168" i="4" s="1"/>
  <c r="BJ168" i="4"/>
  <c r="BS168" i="4"/>
  <c r="CV133" i="4"/>
  <c r="CU133" i="4"/>
  <c r="DG133" i="4"/>
  <c r="CW133" i="4"/>
  <c r="CX133" i="4" s="1"/>
  <c r="CI210" i="4"/>
  <c r="CJ210" i="4" s="1"/>
  <c r="CH210" i="4"/>
  <c r="CV141" i="4"/>
  <c r="CU141" i="4"/>
  <c r="DG141" i="4"/>
  <c r="CW141" i="4"/>
  <c r="CX141" i="4" s="1"/>
  <c r="CV135" i="4"/>
  <c r="CU135" i="4"/>
  <c r="DG135" i="4"/>
  <c r="CW135" i="4"/>
  <c r="CX135" i="4" s="1"/>
  <c r="BU151" i="4"/>
  <c r="BV151" i="4" s="1"/>
  <c r="CE151" i="4"/>
  <c r="BT151" i="4"/>
  <c r="CI97" i="4"/>
  <c r="CJ97" i="4" s="1"/>
  <c r="CH97" i="4"/>
  <c r="BV72" i="4"/>
  <c r="BR197" i="4"/>
  <c r="BK197" i="4"/>
  <c r="BL197" i="4" s="1"/>
  <c r="BH22" i="4"/>
  <c r="BJ197" i="4"/>
  <c r="CE149" i="4"/>
  <c r="BU149" i="4"/>
  <c r="BV149" i="4" s="1"/>
  <c r="BT149" i="4"/>
  <c r="BK35" i="4"/>
  <c r="BJ35" i="4"/>
  <c r="BS35" i="4"/>
  <c r="BI22" i="4"/>
  <c r="BS258" i="4"/>
  <c r="BJ258" i="4"/>
  <c r="BK258" i="4"/>
  <c r="BL258" i="4" s="1"/>
  <c r="CI85" i="4"/>
  <c r="CJ85" i="4" s="1"/>
  <c r="CH85" i="4"/>
  <c r="BK109" i="4"/>
  <c r="BL109" i="4" s="1"/>
  <c r="BJ109" i="4"/>
  <c r="BS109" i="4"/>
  <c r="CG200" i="4"/>
  <c r="CS200" i="4"/>
  <c r="CW92" i="4"/>
  <c r="CX92" i="4" s="1"/>
  <c r="CV92" i="4"/>
  <c r="CU92" i="4"/>
  <c r="DG92" i="4"/>
  <c r="BS43" i="4"/>
  <c r="BK43" i="4"/>
  <c r="BL43" i="4" s="1"/>
  <c r="BJ43" i="4"/>
  <c r="CI33" i="4"/>
  <c r="CJ33" i="4" s="1"/>
  <c r="CH33" i="4"/>
  <c r="BB252" i="4"/>
  <c r="BA24" i="4"/>
  <c r="BB24" i="4" s="1"/>
  <c r="CE48" i="4"/>
  <c r="BU48" i="4"/>
  <c r="BV48" i="4" s="1"/>
  <c r="BT48" i="4"/>
  <c r="DG189" i="4"/>
  <c r="CW189" i="4"/>
  <c r="CX189" i="4" s="1"/>
  <c r="CV189" i="4"/>
  <c r="CU189" i="4"/>
  <c r="BU236" i="4"/>
  <c r="BV236" i="4" s="1"/>
  <c r="BT236" i="4"/>
  <c r="CE236" i="4"/>
  <c r="CG28" i="4"/>
  <c r="CS28" i="4"/>
  <c r="CV210" i="4"/>
  <c r="CU210" i="4"/>
  <c r="CW210" i="4"/>
  <c r="CX210" i="4" s="1"/>
  <c r="DG210" i="4"/>
  <c r="BJ254" i="4"/>
  <c r="BS254" i="4"/>
  <c r="BK254" i="4"/>
  <c r="BL254" i="4" s="1"/>
  <c r="CV97" i="4"/>
  <c r="CU97" i="4"/>
  <c r="DG97" i="4"/>
  <c r="CW97" i="4"/>
  <c r="CX97" i="4" s="1"/>
  <c r="BU231" i="4"/>
  <c r="BV231" i="4" s="1"/>
  <c r="BT231" i="4"/>
  <c r="CE231" i="4"/>
  <c r="AR21" i="4"/>
  <c r="AQ26" i="4"/>
  <c r="AR26" i="4" s="1"/>
  <c r="CE184" i="4"/>
  <c r="BU184" i="4"/>
  <c r="BV184" i="4" s="1"/>
  <c r="BT184" i="4"/>
  <c r="BS150" i="4"/>
  <c r="BK150" i="4"/>
  <c r="BL150" i="4" s="1"/>
  <c r="BJ150" i="4"/>
  <c r="CG241" i="4"/>
  <c r="CS241" i="4"/>
  <c r="BU204" i="4"/>
  <c r="BV204" i="4" s="1"/>
  <c r="CE204" i="4"/>
  <c r="BT204" i="4"/>
  <c r="CI99" i="4"/>
  <c r="CJ99" i="4" s="1"/>
  <c r="CH99" i="4"/>
  <c r="BJ192" i="4"/>
  <c r="BK192" i="4"/>
  <c r="BL192" i="4" s="1"/>
  <c r="BS192" i="4"/>
  <c r="CV85" i="4"/>
  <c r="CU85" i="4"/>
  <c r="DG85" i="4"/>
  <c r="CW85" i="4"/>
  <c r="CX85" i="4" s="1"/>
  <c r="BK152" i="4"/>
  <c r="BL152" i="4" s="1"/>
  <c r="BJ152" i="4"/>
  <c r="BS152" i="4"/>
  <c r="CE89" i="4"/>
  <c r="BT89" i="4"/>
  <c r="CE103" i="4"/>
  <c r="BU103" i="4"/>
  <c r="BV103" i="4" s="1"/>
  <c r="BT103" i="4"/>
  <c r="CW140" i="4"/>
  <c r="CX140" i="4" s="1"/>
  <c r="CV140" i="4"/>
  <c r="CU140" i="4"/>
  <c r="DG140" i="4"/>
  <c r="CS214" i="4"/>
  <c r="CG214" i="4"/>
  <c r="CI92" i="4"/>
  <c r="CJ92" i="4" s="1"/>
  <c r="CH92" i="4"/>
  <c r="CE148" i="4"/>
  <c r="BU148" i="4"/>
  <c r="BT148" i="4"/>
  <c r="CV33" i="4"/>
  <c r="CU33" i="4"/>
  <c r="DG33" i="4"/>
  <c r="CW33" i="4"/>
  <c r="CX33" i="4" s="1"/>
  <c r="BU13" i="4"/>
  <c r="BV13" i="4" s="1"/>
  <c r="BT13" i="4"/>
  <c r="CE13" i="4"/>
  <c r="CG120" i="4"/>
  <c r="CS120" i="4"/>
  <c r="DU144" i="4"/>
  <c r="DK144" i="4"/>
  <c r="DL144" i="4" s="1"/>
  <c r="DJ144" i="4"/>
  <c r="DI144" i="4"/>
  <c r="DU86" i="4"/>
  <c r="DK86" i="4"/>
  <c r="DL86" i="4" s="1"/>
  <c r="DI86" i="4"/>
  <c r="DJ86" i="4"/>
  <c r="BK173" i="4"/>
  <c r="BL173" i="4" s="1"/>
  <c r="BJ173" i="4"/>
  <c r="BS173" i="4"/>
  <c r="BS62" i="4"/>
  <c r="BK62" i="4"/>
  <c r="BL62" i="4" s="1"/>
  <c r="BJ62" i="4"/>
  <c r="CE213" i="4"/>
  <c r="BU213" i="4"/>
  <c r="BV213" i="4" s="1"/>
  <c r="BT213" i="4"/>
  <c r="BS104" i="4"/>
  <c r="BK104" i="4"/>
  <c r="BL104" i="4" s="1"/>
  <c r="BJ104" i="4"/>
  <c r="CG76" i="4"/>
  <c r="CS76" i="4"/>
  <c r="BU7" i="4"/>
  <c r="CE7" i="4"/>
  <c r="BT7" i="4"/>
  <c r="CV99" i="4"/>
  <c r="CU99" i="4"/>
  <c r="DG99" i="4"/>
  <c r="CW99" i="4"/>
  <c r="CX99" i="4" s="1"/>
  <c r="CI140" i="4"/>
  <c r="CJ140" i="4" s="1"/>
  <c r="CH140" i="4"/>
  <c r="BU255" i="4"/>
  <c r="BV255" i="4" s="1"/>
  <c r="BT255" i="4"/>
  <c r="CE255" i="4"/>
  <c r="CS226" i="4"/>
  <c r="CG226" i="4"/>
  <c r="CR28" i="4"/>
  <c r="BS49" i="4"/>
  <c r="BK49" i="4"/>
  <c r="BL49" i="4" s="1"/>
  <c r="BJ49" i="4"/>
  <c r="BU249" i="4"/>
  <c r="BV249" i="4" s="1"/>
  <c r="CE249" i="4"/>
  <c r="BT249" i="4"/>
  <c r="BS53" i="4"/>
  <c r="BK53" i="4"/>
  <c r="BL53" i="4" s="1"/>
  <c r="BJ53" i="4"/>
  <c r="BK65" i="4"/>
  <c r="BL65" i="4" s="1"/>
  <c r="BJ65" i="4"/>
  <c r="BS65" i="4"/>
  <c r="BU234" i="4"/>
  <c r="BV234" i="4" s="1"/>
  <c r="CE234" i="4"/>
  <c r="BT234" i="4"/>
  <c r="BK243" i="4"/>
  <c r="BL243" i="4" s="1"/>
  <c r="BJ243" i="4"/>
  <c r="BS243" i="4"/>
  <c r="BV28" i="4"/>
  <c r="BU215" i="4"/>
  <c r="BV215" i="4" s="1"/>
  <c r="BT215" i="4"/>
  <c r="CE215" i="4"/>
  <c r="BJ11" i="4"/>
  <c r="BS11" i="4"/>
  <c r="BK11" i="4"/>
  <c r="BL11" i="4" s="1"/>
  <c r="BU166" i="4"/>
  <c r="BV166" i="4" s="1"/>
  <c r="BT166" i="4"/>
  <c r="CE166" i="4"/>
  <c r="CV224" i="4"/>
  <c r="CU224" i="4"/>
  <c r="CW224" i="4"/>
  <c r="CX224" i="4" s="1"/>
  <c r="DG224" i="4"/>
  <c r="CG68" i="4"/>
  <c r="CS68" i="4"/>
  <c r="CS137" i="4"/>
  <c r="CG137" i="4"/>
  <c r="CG196" i="4"/>
  <c r="CS196" i="4"/>
  <c r="BU147" i="4"/>
  <c r="BV147" i="4" s="1"/>
  <c r="BT147" i="4"/>
  <c r="CE147" i="4"/>
  <c r="DG187" i="4"/>
  <c r="CW187" i="4"/>
  <c r="CX187" i="4" s="1"/>
  <c r="CV187" i="4"/>
  <c r="CU187" i="4"/>
  <c r="BS108" i="4"/>
  <c r="BK108" i="4"/>
  <c r="BL108" i="4" s="1"/>
  <c r="BJ108" i="4"/>
  <c r="CG259" i="4"/>
  <c r="CS259" i="4"/>
  <c r="CI31" i="4"/>
  <c r="CJ31" i="4" s="1"/>
  <c r="CH31" i="4"/>
  <c r="BL148" i="4"/>
  <c r="DJ242" i="4"/>
  <c r="DU242" i="4"/>
  <c r="DK242" i="4"/>
  <c r="DL242" i="4" s="1"/>
  <c r="DI242" i="4"/>
  <c r="BJ9" i="4"/>
  <c r="BK9" i="4"/>
  <c r="BL9" i="4" s="1"/>
  <c r="BS9" i="4"/>
  <c r="CE185" i="4"/>
  <c r="BU185" i="4"/>
  <c r="BV185" i="4" s="1"/>
  <c r="BT185" i="4"/>
  <c r="CS182" i="4"/>
  <c r="CG182" i="4"/>
  <c r="CS101" i="4"/>
  <c r="CG101" i="4"/>
  <c r="CI87" i="4"/>
  <c r="CJ87" i="4" s="1"/>
  <c r="CH87" i="4"/>
  <c r="CE44" i="4"/>
  <c r="BU44" i="4"/>
  <c r="BV44" i="4" s="1"/>
  <c r="BT44" i="4"/>
  <c r="CH224" i="4"/>
  <c r="CI224" i="4"/>
  <c r="CJ224" i="4" s="1"/>
  <c r="BK67" i="4"/>
  <c r="BL67" i="4" s="1"/>
  <c r="BJ67" i="4"/>
  <c r="BS67" i="4"/>
  <c r="BJ17" i="4"/>
  <c r="BS17" i="4"/>
  <c r="BK17" i="4"/>
  <c r="BL17" i="4" s="1"/>
  <c r="BU164" i="4"/>
  <c r="BV164" i="4" s="1"/>
  <c r="BT164" i="4"/>
  <c r="CE164" i="4"/>
  <c r="CS248" i="4"/>
  <c r="CG248" i="4"/>
  <c r="BU201" i="4"/>
  <c r="BV201" i="4" s="1"/>
  <c r="BT201" i="4"/>
  <c r="CE201" i="4"/>
  <c r="CW32" i="4"/>
  <c r="CX32" i="4" s="1"/>
  <c r="CV32" i="4"/>
  <c r="CU32" i="4"/>
  <c r="DG32" i="4"/>
  <c r="BI6" i="4"/>
  <c r="BJ6" i="4" s="1"/>
  <c r="BB73" i="4"/>
  <c r="BA23" i="4"/>
  <c r="BB23" i="4" s="1"/>
  <c r="CI187" i="4"/>
  <c r="CJ187" i="4" s="1"/>
  <c r="CH187" i="4"/>
  <c r="CV31" i="4"/>
  <c r="CU31" i="4"/>
  <c r="DG31" i="4"/>
  <c r="CW31" i="4"/>
  <c r="CX31" i="4" s="1"/>
  <c r="BU195" i="4"/>
  <c r="BV195" i="4" s="1"/>
  <c r="BT195" i="4"/>
  <c r="CE195" i="4"/>
  <c r="BS256" i="4"/>
  <c r="BK256" i="4"/>
  <c r="BL256" i="4" s="1"/>
  <c r="BJ256" i="4"/>
  <c r="CG194" i="4"/>
  <c r="CS194" i="4"/>
  <c r="BK115" i="4"/>
  <c r="BL115" i="4" s="1"/>
  <c r="BJ115" i="4"/>
  <c r="BS115" i="4"/>
  <c r="BU257" i="4"/>
  <c r="BV257" i="4" s="1"/>
  <c r="BT257" i="4"/>
  <c r="CE257" i="4"/>
  <c r="EI180" i="4"/>
  <c r="DY180" i="4"/>
  <c r="DZ180" i="4" s="1"/>
  <c r="DX180" i="4"/>
  <c r="DW180" i="4"/>
  <c r="AY26" i="4"/>
  <c r="DU102" i="4"/>
  <c r="DK102" i="4"/>
  <c r="DL102" i="4" s="1"/>
  <c r="DJ102" i="4"/>
  <c r="DI102" i="4"/>
  <c r="BS251" i="4"/>
  <c r="BK251" i="4"/>
  <c r="BL251" i="4" s="1"/>
  <c r="BJ251" i="4"/>
  <c r="BJ169" i="4"/>
  <c r="BS169" i="4"/>
  <c r="BK169" i="4"/>
  <c r="BL169" i="4" s="1"/>
  <c r="BS167" i="4"/>
  <c r="BK167" i="4"/>
  <c r="BL167" i="4" s="1"/>
  <c r="BJ167" i="4"/>
  <c r="CG202" i="4"/>
  <c r="CS202" i="4"/>
  <c r="BS56" i="4"/>
  <c r="BK56" i="4"/>
  <c r="BL56" i="4" s="1"/>
  <c r="BJ56" i="4"/>
  <c r="DI253" i="4"/>
  <c r="DU253" i="4"/>
  <c r="CI163" i="4"/>
  <c r="CJ163" i="4" s="1"/>
  <c r="CH163" i="4"/>
  <c r="BK121" i="4"/>
  <c r="BL121" i="4" s="1"/>
  <c r="BJ121" i="4"/>
  <c r="BS121" i="4"/>
  <c r="DU207" i="4"/>
  <c r="DI207" i="4"/>
  <c r="CE230" i="4"/>
  <c r="BU230" i="4"/>
  <c r="BV230" i="4" s="1"/>
  <c r="BT230" i="4"/>
  <c r="BK198" i="4"/>
  <c r="BL198" i="4" s="1"/>
  <c r="BJ198" i="4"/>
  <c r="BS198" i="4"/>
  <c r="CI32" i="4"/>
  <c r="CJ32" i="4" s="1"/>
  <c r="CH32" i="4"/>
  <c r="BL7" i="4"/>
  <c r="DK34" i="4"/>
  <c r="DL34" i="4" s="1"/>
  <c r="DJ34" i="4"/>
  <c r="DI34" i="4"/>
  <c r="DU34" i="4"/>
  <c r="BK73" i="4"/>
  <c r="BJ73" i="4"/>
  <c r="BS73" i="4"/>
  <c r="BI23" i="4"/>
  <c r="BJ23" i="4" s="1"/>
  <c r="DK146" i="4"/>
  <c r="DL146" i="4" s="1"/>
  <c r="DJ146" i="4"/>
  <c r="DI146" i="4"/>
  <c r="DU146" i="4"/>
  <c r="BK16" i="4"/>
  <c r="BL16" i="4" s="1"/>
  <c r="BJ16" i="4"/>
  <c r="BS16" i="4"/>
  <c r="BU88" i="4"/>
  <c r="BV88" i="4" s="1"/>
  <c r="BT88" i="4"/>
  <c r="CE88" i="4"/>
  <c r="CS197" i="4"/>
  <c r="CG197" i="4"/>
  <c r="BJ10" i="4"/>
  <c r="BK10" i="4"/>
  <c r="BL10" i="4" s="1"/>
  <c r="BS10" i="4"/>
  <c r="BK57" i="4"/>
  <c r="BL57" i="4" s="1"/>
  <c r="BS57" i="4"/>
  <c r="BJ57" i="4"/>
  <c r="DU30" i="4"/>
  <c r="DK30" i="4"/>
  <c r="DL30" i="4" s="1"/>
  <c r="DJ30" i="4"/>
  <c r="DI30" i="4"/>
  <c r="DU138" i="4"/>
  <c r="DK138" i="4"/>
  <c r="DL138" i="4" s="1"/>
  <c r="DJ138" i="4"/>
  <c r="DI138" i="4"/>
  <c r="CS218" i="4"/>
  <c r="CG218" i="4"/>
  <c r="BK156" i="4"/>
  <c r="BL156" i="4" s="1"/>
  <c r="BJ156" i="4"/>
  <c r="BS156" i="4"/>
  <c r="CG188" i="4"/>
  <c r="CS188" i="4"/>
  <c r="BU263" i="4"/>
  <c r="BV263" i="4" s="1"/>
  <c r="CE263" i="4"/>
  <c r="BT263" i="4"/>
  <c r="BS106" i="4"/>
  <c r="BK106" i="4"/>
  <c r="BL106" i="4" s="1"/>
  <c r="BJ106" i="4"/>
  <c r="BU153" i="4"/>
  <c r="BV153" i="4" s="1"/>
  <c r="BT153" i="4"/>
  <c r="CE153" i="4"/>
  <c r="BK81" i="4"/>
  <c r="BL81" i="4" s="1"/>
  <c r="BS81" i="4"/>
  <c r="BJ81" i="4"/>
  <c r="BU181" i="4"/>
  <c r="BV181" i="4" s="1"/>
  <c r="BT181" i="4"/>
  <c r="CE181" i="4"/>
  <c r="DU96" i="4"/>
  <c r="DK96" i="4"/>
  <c r="DL96" i="4" s="1"/>
  <c r="DJ96" i="4"/>
  <c r="DI96" i="4"/>
  <c r="BK39" i="4"/>
  <c r="BL39" i="4" s="1"/>
  <c r="BJ39" i="4"/>
  <c r="BS39" i="4"/>
  <c r="CW163" i="4"/>
  <c r="CX163" i="4" s="1"/>
  <c r="CV163" i="4"/>
  <c r="CU163" i="4"/>
  <c r="DG163" i="4"/>
  <c r="BK75" i="4"/>
  <c r="BL75" i="4" s="1"/>
  <c r="BJ75" i="4"/>
  <c r="BS75" i="4"/>
  <c r="CI145" i="4"/>
  <c r="CJ145" i="4" s="1"/>
  <c r="CH145" i="4"/>
  <c r="BK113" i="4"/>
  <c r="BL113" i="4" s="1"/>
  <c r="BJ113" i="4"/>
  <c r="BS113" i="4"/>
  <c r="BK119" i="4"/>
  <c r="BL119" i="4" s="1"/>
  <c r="BJ119" i="4"/>
  <c r="BS119" i="4"/>
  <c r="CE179" i="4"/>
  <c r="BU179" i="4"/>
  <c r="BV179" i="4" s="1"/>
  <c r="BT179" i="4"/>
  <c r="CS165" i="4"/>
  <c r="CG165" i="4"/>
  <c r="CE222" i="4"/>
  <c r="BU222" i="4"/>
  <c r="BV222" i="4" s="1"/>
  <c r="BT222" i="4"/>
  <c r="BS176" i="4"/>
  <c r="BK176" i="4"/>
  <c r="BL176" i="4" s="1"/>
  <c r="BJ176" i="4"/>
  <c r="BR261" i="4"/>
  <c r="BR24" i="4" s="1"/>
  <c r="BK261" i="4"/>
  <c r="BL261" i="4" s="1"/>
  <c r="BJ261" i="4"/>
  <c r="BK12" i="4"/>
  <c r="BL12" i="4" s="1"/>
  <c r="BJ12" i="4"/>
  <c r="BS12" i="4"/>
  <c r="CE111" i="4"/>
  <c r="BU111" i="4"/>
  <c r="BV111" i="4" s="1"/>
  <c r="BT111" i="4"/>
  <c r="BT135" i="3"/>
  <c r="CE135" i="3"/>
  <c r="BU135" i="3"/>
  <c r="BV135" i="3" s="1"/>
  <c r="EG110" i="3"/>
  <c r="EE110" i="3"/>
  <c r="ED110" i="3"/>
  <c r="EJ21" i="3"/>
  <c r="EJ23" i="3"/>
  <c r="EJ24" i="3"/>
  <c r="EJ22" i="3"/>
  <c r="DJ110" i="3"/>
  <c r="DU110" i="3"/>
  <c r="DX110" i="3" s="1"/>
  <c r="DK110" i="3"/>
  <c r="DL110" i="3" s="1"/>
  <c r="DI110" i="3"/>
  <c r="DP110" i="3"/>
  <c r="DR110" i="3"/>
  <c r="DS110" i="3" s="1"/>
  <c r="V109" i="3"/>
  <c r="DP16" i="3"/>
  <c r="DR16" i="3" s="1"/>
  <c r="DS16" i="3" s="1"/>
  <c r="AG109" i="3"/>
  <c r="AH109" i="3" s="1"/>
  <c r="DZ25" i="3"/>
  <c r="W109" i="3"/>
  <c r="X109" i="3" s="1"/>
  <c r="AF109" i="3"/>
  <c r="AO109" i="3"/>
  <c r="AY109" i="3" s="1"/>
  <c r="BI109" i="3" s="1"/>
  <c r="AN109" i="3"/>
  <c r="DP7" i="3"/>
  <c r="DR7" i="3" s="1"/>
  <c r="DS7" i="3" s="1"/>
  <c r="DP13" i="3"/>
  <c r="DR13" i="3" s="1"/>
  <c r="DS13" i="3" s="1"/>
  <c r="DP14" i="3"/>
  <c r="DR14" i="3" s="1"/>
  <c r="DS14" i="3" s="1"/>
  <c r="DP11" i="3"/>
  <c r="DQ11" i="3" s="1"/>
  <c r="DP12" i="3"/>
  <c r="DQ12" i="3" s="1"/>
  <c r="DX25" i="3"/>
  <c r="DV24" i="3"/>
  <c r="DP8" i="3"/>
  <c r="DR8" i="3" s="1"/>
  <c r="DS8" i="3" s="1"/>
  <c r="DP17" i="3"/>
  <c r="DR17" i="3" s="1"/>
  <c r="DS17" i="3" s="1"/>
  <c r="DQ63" i="3"/>
  <c r="DP9" i="3"/>
  <c r="DQ9" i="3" s="1"/>
  <c r="DP18" i="3"/>
  <c r="DR18" i="3" s="1"/>
  <c r="DS18" i="3" s="1"/>
  <c r="DR63" i="3"/>
  <c r="DS63" i="3" s="1"/>
  <c r="DP10" i="3"/>
  <c r="DO26" i="3"/>
  <c r="DV22" i="3"/>
  <c r="DV21" i="3"/>
  <c r="DN6" i="3"/>
  <c r="DP15" i="3"/>
  <c r="DV23" i="3"/>
  <c r="DO6" i="3"/>
  <c r="DB16" i="3"/>
  <c r="DD16" i="3" s="1"/>
  <c r="DE16" i="3" s="1"/>
  <c r="DB15" i="3"/>
  <c r="DC15" i="3" s="1"/>
  <c r="DB8" i="3"/>
  <c r="DD8" i="3" s="1"/>
  <c r="DE8" i="3" s="1"/>
  <c r="DB14" i="3"/>
  <c r="DD14" i="3" s="1"/>
  <c r="DE14" i="3" s="1"/>
  <c r="DB17" i="3"/>
  <c r="DD17" i="3" s="1"/>
  <c r="DE17" i="3" s="1"/>
  <c r="CT10" i="3"/>
  <c r="DH10" i="3" s="1"/>
  <c r="DV10" i="3" s="1"/>
  <c r="EJ10" i="3" s="1"/>
  <c r="DB9" i="3"/>
  <c r="DD9" i="3" s="1"/>
  <c r="DE9" i="3" s="1"/>
  <c r="DB12" i="3"/>
  <c r="DD12" i="3" s="1"/>
  <c r="DE12" i="3" s="1"/>
  <c r="CT17" i="3"/>
  <c r="DH17" i="3" s="1"/>
  <c r="DV17" i="3" s="1"/>
  <c r="EJ17" i="3" s="1"/>
  <c r="DJ25" i="3"/>
  <c r="DB13" i="3"/>
  <c r="DD13" i="3" s="1"/>
  <c r="DE13" i="3" s="1"/>
  <c r="DA26" i="3"/>
  <c r="DL25" i="3"/>
  <c r="CT18" i="3"/>
  <c r="DH18" i="3" s="1"/>
  <c r="DV18" i="3" s="1"/>
  <c r="EJ18" i="3" s="1"/>
  <c r="CT16" i="3"/>
  <c r="DH16" i="3" s="1"/>
  <c r="DV16" i="3" s="1"/>
  <c r="EJ16" i="3" s="1"/>
  <c r="DB7" i="3"/>
  <c r="DB11" i="3"/>
  <c r="DD11" i="3" s="1"/>
  <c r="DE11" i="3" s="1"/>
  <c r="DB18" i="3"/>
  <c r="DC18" i="3" s="1"/>
  <c r="DH24" i="3"/>
  <c r="DB10" i="3"/>
  <c r="DB63" i="3"/>
  <c r="DC63" i="3"/>
  <c r="DH22" i="3"/>
  <c r="CZ6" i="3"/>
  <c r="DA6" i="3"/>
  <c r="DH21" i="3"/>
  <c r="DH23" i="3"/>
  <c r="CT15" i="3"/>
  <c r="DH15" i="3" s="1"/>
  <c r="DV15" i="3" s="1"/>
  <c r="EJ15" i="3" s="1"/>
  <c r="CT9" i="3"/>
  <c r="DH9" i="3" s="1"/>
  <c r="DV9" i="3" s="1"/>
  <c r="EJ9" i="3" s="1"/>
  <c r="CT8" i="3"/>
  <c r="DH8" i="3" s="1"/>
  <c r="DV8" i="3" s="1"/>
  <c r="EJ8" i="3" s="1"/>
  <c r="CT13" i="3"/>
  <c r="DH13" i="3" s="1"/>
  <c r="DV13" i="3" s="1"/>
  <c r="EJ13" i="3" s="1"/>
  <c r="CT11" i="3"/>
  <c r="DH11" i="3" s="1"/>
  <c r="DV11" i="3" s="1"/>
  <c r="EJ11" i="3" s="1"/>
  <c r="BZ11" i="3"/>
  <c r="CA11" i="3" s="1"/>
  <c r="BZ10" i="3"/>
  <c r="CA10" i="3" s="1"/>
  <c r="CT7" i="3"/>
  <c r="DH7" i="3" s="1"/>
  <c r="DV7" i="3" s="1"/>
  <c r="EJ7" i="3" s="1"/>
  <c r="CT14" i="3"/>
  <c r="DH14" i="3" s="1"/>
  <c r="DV14" i="3" s="1"/>
  <c r="EJ14" i="3" s="1"/>
  <c r="CT12" i="3"/>
  <c r="DH12" i="3" s="1"/>
  <c r="DV12" i="3" s="1"/>
  <c r="EJ12" i="3" s="1"/>
  <c r="CT24" i="3"/>
  <c r="CT23" i="3"/>
  <c r="BZ15" i="3"/>
  <c r="CB15" i="3" s="1"/>
  <c r="CT21" i="3"/>
  <c r="CT22" i="3"/>
  <c r="CN11" i="3"/>
  <c r="CN12" i="3"/>
  <c r="CN23" i="3"/>
  <c r="CF24" i="3"/>
  <c r="CN21" i="3"/>
  <c r="CF21" i="3"/>
  <c r="CF22" i="3"/>
  <c r="CN17" i="3"/>
  <c r="CN22" i="3"/>
  <c r="CN24" i="3"/>
  <c r="CM6" i="3"/>
  <c r="CF23" i="3"/>
  <c r="CN18" i="3"/>
  <c r="CN7" i="3"/>
  <c r="CF6" i="3"/>
  <c r="CM26" i="3"/>
  <c r="BZ7" i="3"/>
  <c r="CB7" i="3" s="1"/>
  <c r="CC7" i="3" s="1"/>
  <c r="CN13" i="3"/>
  <c r="CN8" i="3"/>
  <c r="CN14" i="3"/>
  <c r="CN9" i="3"/>
  <c r="CN15" i="3"/>
  <c r="BZ9" i="3"/>
  <c r="CA9" i="3" s="1"/>
  <c r="CN10" i="3"/>
  <c r="CN16" i="3"/>
  <c r="BZ8" i="3"/>
  <c r="CA8" i="3" s="1"/>
  <c r="BZ22" i="3"/>
  <c r="BZ23" i="3"/>
  <c r="CX25" i="3"/>
  <c r="BZ24" i="3"/>
  <c r="BZ13" i="3"/>
  <c r="BZ14" i="3"/>
  <c r="BZ21" i="3"/>
  <c r="BY6" i="3"/>
  <c r="BY26" i="3"/>
  <c r="BZ12" i="3"/>
  <c r="CV25" i="3"/>
  <c r="CO63" i="3"/>
  <c r="CL6" i="3"/>
  <c r="BX16" i="3"/>
  <c r="BZ16" i="3" s="1"/>
  <c r="BX17" i="3"/>
  <c r="BZ17" i="3" s="1"/>
  <c r="BX18" i="3"/>
  <c r="BZ18" i="3" s="1"/>
  <c r="CI136" i="4" l="1"/>
  <c r="CJ136" i="4" s="1"/>
  <c r="CH136" i="4"/>
  <c r="CW136" i="4"/>
  <c r="CX136" i="4" s="1"/>
  <c r="CV136" i="4"/>
  <c r="CU136" i="4"/>
  <c r="DG136" i="4"/>
  <c r="AZ26" i="4"/>
  <c r="CV247" i="4"/>
  <c r="BU134" i="4"/>
  <c r="BV134" i="4" s="1"/>
  <c r="BT134" i="4"/>
  <c r="CE134" i="4"/>
  <c r="BU221" i="4"/>
  <c r="BV221" i="4" s="1"/>
  <c r="BT221" i="4"/>
  <c r="CE221" i="4"/>
  <c r="CH247" i="4"/>
  <c r="CI247" i="4"/>
  <c r="CJ247" i="4" s="1"/>
  <c r="CG100" i="4"/>
  <c r="CS100" i="4"/>
  <c r="CE220" i="4"/>
  <c r="BT220" i="4"/>
  <c r="BU220" i="4"/>
  <c r="BV220" i="4" s="1"/>
  <c r="BT237" i="4"/>
  <c r="BU237" i="4"/>
  <c r="BV237" i="4" s="1"/>
  <c r="CE237" i="4"/>
  <c r="CE93" i="4"/>
  <c r="BU93" i="4"/>
  <c r="BV93" i="4" s="1"/>
  <c r="BT93" i="4"/>
  <c r="BS6" i="4"/>
  <c r="BT6" i="4" s="1"/>
  <c r="BJ22" i="4"/>
  <c r="BU90" i="4"/>
  <c r="BV90" i="4" s="1"/>
  <c r="BT90" i="4"/>
  <c r="CE90" i="4"/>
  <c r="BU229" i="4"/>
  <c r="BV229" i="4" s="1"/>
  <c r="BT229" i="4"/>
  <c r="CE229" i="4"/>
  <c r="BT91" i="4"/>
  <c r="BU91" i="4"/>
  <c r="BV91" i="4" s="1"/>
  <c r="CE91" i="4"/>
  <c r="CE95" i="4"/>
  <c r="BU95" i="4"/>
  <c r="BV95" i="4" s="1"/>
  <c r="BT95" i="4"/>
  <c r="BH26" i="4"/>
  <c r="CD212" i="4"/>
  <c r="CR212" i="4" s="1"/>
  <c r="DF212" i="4" s="1"/>
  <c r="DT212" i="4" s="1"/>
  <c r="EH212" i="4" s="1"/>
  <c r="BT212" i="4"/>
  <c r="BU212" i="4"/>
  <c r="BV212" i="4" s="1"/>
  <c r="BT211" i="4"/>
  <c r="CE211" i="4"/>
  <c r="BU211" i="4"/>
  <c r="BV211" i="4" s="1"/>
  <c r="BS21" i="4"/>
  <c r="CE94" i="4"/>
  <c r="BU94" i="4"/>
  <c r="BV94" i="4" s="1"/>
  <c r="BT94" i="4"/>
  <c r="CE127" i="4"/>
  <c r="BU127" i="4"/>
  <c r="BV127" i="4" s="1"/>
  <c r="BT127" i="4"/>
  <c r="BU139" i="4"/>
  <c r="BV139" i="4" s="1"/>
  <c r="BT139" i="4"/>
  <c r="CE139" i="4"/>
  <c r="DF84" i="4"/>
  <c r="CR23" i="4"/>
  <c r="CH240" i="4"/>
  <c r="CI240" i="4"/>
  <c r="CJ240" i="4" s="1"/>
  <c r="CH101" i="4"/>
  <c r="CI101" i="4"/>
  <c r="CJ101" i="4" s="1"/>
  <c r="CE264" i="4"/>
  <c r="BT264" i="4"/>
  <c r="BU264" i="4"/>
  <c r="BV264" i="4" s="1"/>
  <c r="CE256" i="4"/>
  <c r="BT256" i="4"/>
  <c r="BU256" i="4"/>
  <c r="BV256" i="4" s="1"/>
  <c r="BU17" i="4"/>
  <c r="BV17" i="4" s="1"/>
  <c r="BT17" i="4"/>
  <c r="CE17" i="4"/>
  <c r="CI182" i="4"/>
  <c r="CJ182" i="4" s="1"/>
  <c r="CH182" i="4"/>
  <c r="BK21" i="4"/>
  <c r="DF28" i="4"/>
  <c r="BV7" i="4"/>
  <c r="CE104" i="4"/>
  <c r="BU104" i="4"/>
  <c r="BV104" i="4" s="1"/>
  <c r="BT104" i="4"/>
  <c r="CE150" i="4"/>
  <c r="BT150" i="4"/>
  <c r="BU150" i="4"/>
  <c r="BV150" i="4" s="1"/>
  <c r="DG74" i="4"/>
  <c r="CW74" i="4"/>
  <c r="CX74" i="4" s="1"/>
  <c r="CV74" i="4"/>
  <c r="CU74" i="4"/>
  <c r="CE79" i="4"/>
  <c r="BU79" i="4"/>
  <c r="BV79" i="4" s="1"/>
  <c r="BT79" i="4"/>
  <c r="CG233" i="4"/>
  <c r="CS233" i="4"/>
  <c r="BU41" i="4"/>
  <c r="BV41" i="4" s="1"/>
  <c r="BT41" i="4"/>
  <c r="CE41" i="4"/>
  <c r="CE252" i="4"/>
  <c r="BU252" i="4"/>
  <c r="BT252" i="4"/>
  <c r="BS24" i="4"/>
  <c r="BT24" i="4" s="1"/>
  <c r="DG72" i="4"/>
  <c r="CW72" i="4"/>
  <c r="CV72" i="4"/>
  <c r="CU72" i="4"/>
  <c r="CE55" i="4"/>
  <c r="BU55" i="4"/>
  <c r="BV55" i="4" s="1"/>
  <c r="BT55" i="4"/>
  <c r="CG36" i="4"/>
  <c r="CS36" i="4"/>
  <c r="CH143" i="4"/>
  <c r="CI143" i="4"/>
  <c r="CJ143" i="4" s="1"/>
  <c r="CD207" i="4"/>
  <c r="BU207" i="4"/>
  <c r="BV207" i="4" s="1"/>
  <c r="BT207" i="4"/>
  <c r="DG114" i="4"/>
  <c r="CW114" i="4"/>
  <c r="CX114" i="4" s="1"/>
  <c r="CV114" i="4"/>
  <c r="CU114" i="4"/>
  <c r="CG217" i="4"/>
  <c r="CS217" i="4"/>
  <c r="BU56" i="4"/>
  <c r="BV56" i="4" s="1"/>
  <c r="BT56" i="4"/>
  <c r="CE56" i="4"/>
  <c r="DK141" i="4"/>
  <c r="DL141" i="4" s="1"/>
  <c r="DJ141" i="4"/>
  <c r="DI141" i="4"/>
  <c r="DU141" i="4"/>
  <c r="CE175" i="4"/>
  <c r="BU175" i="4"/>
  <c r="BV175" i="4" s="1"/>
  <c r="BT175" i="4"/>
  <c r="DG202" i="4"/>
  <c r="CW202" i="4"/>
  <c r="CX202" i="4" s="1"/>
  <c r="CV202" i="4"/>
  <c r="CU202" i="4"/>
  <c r="DW242" i="4"/>
  <c r="DY242" i="4"/>
  <c r="DZ242" i="4" s="1"/>
  <c r="DX242" i="4"/>
  <c r="EI242" i="4"/>
  <c r="BU49" i="4"/>
  <c r="BV49" i="4" s="1"/>
  <c r="BT49" i="4"/>
  <c r="CE49" i="4"/>
  <c r="DK33" i="4"/>
  <c r="DL33" i="4" s="1"/>
  <c r="DJ33" i="4"/>
  <c r="DI33" i="4"/>
  <c r="DU33" i="4"/>
  <c r="CG147" i="4"/>
  <c r="CS147" i="4"/>
  <c r="DU32" i="4"/>
  <c r="DK32" i="4"/>
  <c r="DL32" i="4" s="1"/>
  <c r="DJ32" i="4"/>
  <c r="DI32" i="4"/>
  <c r="DG182" i="4"/>
  <c r="CW182" i="4"/>
  <c r="CX182" i="4" s="1"/>
  <c r="CV182" i="4"/>
  <c r="CU182" i="4"/>
  <c r="CE65" i="4"/>
  <c r="BT65" i="4"/>
  <c r="BU65" i="4"/>
  <c r="BV65" i="4" s="1"/>
  <c r="CI226" i="4"/>
  <c r="CJ226" i="4" s="1"/>
  <c r="CH226" i="4"/>
  <c r="CG103" i="4"/>
  <c r="CS103" i="4"/>
  <c r="BU43" i="4"/>
  <c r="BV43" i="4" s="1"/>
  <c r="BT43" i="4"/>
  <c r="CE43" i="4"/>
  <c r="CE258" i="4"/>
  <c r="BT258" i="4"/>
  <c r="BU258" i="4"/>
  <c r="BV258" i="4" s="1"/>
  <c r="CI74" i="4"/>
  <c r="CJ74" i="4" s="1"/>
  <c r="CH74" i="4"/>
  <c r="CG203" i="4"/>
  <c r="CS203" i="4"/>
  <c r="BB21" i="4"/>
  <c r="BA26" i="4"/>
  <c r="BB26" i="4" s="1"/>
  <c r="CI72" i="4"/>
  <c r="CH72" i="4"/>
  <c r="BU15" i="4"/>
  <c r="BV15" i="4" s="1"/>
  <c r="BT15" i="4"/>
  <c r="CE15" i="4"/>
  <c r="BU45" i="4"/>
  <c r="BV45" i="4" s="1"/>
  <c r="BT45" i="4"/>
  <c r="CE45" i="4"/>
  <c r="CG42" i="4"/>
  <c r="CS42" i="4"/>
  <c r="DW142" i="4"/>
  <c r="EI142" i="4"/>
  <c r="DY142" i="4"/>
  <c r="DZ142" i="4" s="1"/>
  <c r="DX142" i="4"/>
  <c r="DG159" i="4"/>
  <c r="CW159" i="4"/>
  <c r="CX159" i="4" s="1"/>
  <c r="CV159" i="4"/>
  <c r="CU159" i="4"/>
  <c r="CR7" i="4"/>
  <c r="CD6" i="4"/>
  <c r="CV143" i="4"/>
  <c r="CU143" i="4"/>
  <c r="DG143" i="4"/>
  <c r="CW143" i="4"/>
  <c r="CX143" i="4" s="1"/>
  <c r="DK87" i="4"/>
  <c r="DL87" i="4" s="1"/>
  <c r="DJ87" i="4"/>
  <c r="DI87" i="4"/>
  <c r="DU87" i="4"/>
  <c r="CG82" i="4"/>
  <c r="CS82" i="4"/>
  <c r="CI114" i="4"/>
  <c r="CJ114" i="4" s="1"/>
  <c r="CH114" i="4"/>
  <c r="CW196" i="4"/>
  <c r="CX196" i="4" s="1"/>
  <c r="CV196" i="4"/>
  <c r="CU196" i="4"/>
  <c r="DG196" i="4"/>
  <c r="CE11" i="4"/>
  <c r="BU11" i="4"/>
  <c r="BV11" i="4" s="1"/>
  <c r="BT11" i="4"/>
  <c r="CV226" i="4"/>
  <c r="CU226" i="4"/>
  <c r="DG226" i="4"/>
  <c r="CW226" i="4"/>
  <c r="CX226" i="4" s="1"/>
  <c r="DU92" i="4"/>
  <c r="DK92" i="4"/>
  <c r="DL92" i="4" s="1"/>
  <c r="DJ92" i="4"/>
  <c r="DI92" i="4"/>
  <c r="CG235" i="4"/>
  <c r="CS235" i="4"/>
  <c r="EM83" i="4"/>
  <c r="EN83" i="4" s="1"/>
  <c r="EL83" i="4"/>
  <c r="EK83" i="4"/>
  <c r="DG157" i="4"/>
  <c r="CW157" i="4"/>
  <c r="CX157" i="4" s="1"/>
  <c r="CU157" i="4"/>
  <c r="CV157" i="4"/>
  <c r="BU250" i="4"/>
  <c r="BV250" i="4" s="1"/>
  <c r="CE250" i="4"/>
  <c r="BT250" i="4"/>
  <c r="CE123" i="4"/>
  <c r="BU123" i="4"/>
  <c r="BV123" i="4" s="1"/>
  <c r="BT123" i="4"/>
  <c r="CI244" i="4"/>
  <c r="CJ244" i="4" s="1"/>
  <c r="CH244" i="4"/>
  <c r="CI159" i="4"/>
  <c r="CJ159" i="4" s="1"/>
  <c r="CH159" i="4"/>
  <c r="CI193" i="4"/>
  <c r="CJ193" i="4" s="1"/>
  <c r="CH193" i="4"/>
  <c r="CI218" i="4"/>
  <c r="CJ218" i="4" s="1"/>
  <c r="CH218" i="4"/>
  <c r="DU187" i="4"/>
  <c r="DI187" i="4"/>
  <c r="DK187" i="4"/>
  <c r="DL187" i="4" s="1"/>
  <c r="DJ187" i="4"/>
  <c r="CE192" i="4"/>
  <c r="BU192" i="4"/>
  <c r="BV192" i="4" s="1"/>
  <c r="BT192" i="4"/>
  <c r="DW227" i="4"/>
  <c r="DY227" i="4"/>
  <c r="DZ227" i="4" s="1"/>
  <c r="DX227" i="4"/>
  <c r="EI227" i="4"/>
  <c r="CI223" i="4"/>
  <c r="CJ223" i="4" s="1"/>
  <c r="CH223" i="4"/>
  <c r="CV218" i="4"/>
  <c r="CU218" i="4"/>
  <c r="CW218" i="4"/>
  <c r="CX218" i="4" s="1"/>
  <c r="DG218" i="4"/>
  <c r="CS234" i="4"/>
  <c r="CG234" i="4"/>
  <c r="DW86" i="4"/>
  <c r="EI86" i="4"/>
  <c r="DY86" i="4"/>
  <c r="DZ86" i="4" s="1"/>
  <c r="DX86" i="4"/>
  <c r="CS236" i="4"/>
  <c r="CG236" i="4"/>
  <c r="CD216" i="4"/>
  <c r="CR216" i="4" s="1"/>
  <c r="DF216" i="4" s="1"/>
  <c r="DT216" i="4" s="1"/>
  <c r="EH216" i="4" s="1"/>
  <c r="BT216" i="4"/>
  <c r="BU216" i="4"/>
  <c r="BV216" i="4" s="1"/>
  <c r="CS199" i="4"/>
  <c r="CG199" i="4"/>
  <c r="DW138" i="4"/>
  <c r="EI138" i="4"/>
  <c r="DY138" i="4"/>
  <c r="DZ138" i="4" s="1"/>
  <c r="DX138" i="4"/>
  <c r="EM180" i="4"/>
  <c r="EN180" i="4" s="1"/>
  <c r="EL180" i="4"/>
  <c r="EK180" i="4"/>
  <c r="CS195" i="4"/>
  <c r="CG195" i="4"/>
  <c r="CH196" i="4"/>
  <c r="CI196" i="4"/>
  <c r="CJ196" i="4" s="1"/>
  <c r="CG255" i="4"/>
  <c r="CS255" i="4"/>
  <c r="CS213" i="4"/>
  <c r="CG213" i="4"/>
  <c r="DW144" i="4"/>
  <c r="EI144" i="4"/>
  <c r="DY144" i="4"/>
  <c r="DZ144" i="4" s="1"/>
  <c r="DX144" i="4"/>
  <c r="BV148" i="4"/>
  <c r="CS184" i="4"/>
  <c r="CG184" i="4"/>
  <c r="BT35" i="4"/>
  <c r="CE35" i="4"/>
  <c r="BU35" i="4"/>
  <c r="BS22" i="4"/>
  <c r="DK133" i="4"/>
  <c r="DL133" i="4" s="1"/>
  <c r="DJ133" i="4"/>
  <c r="DI133" i="4"/>
  <c r="DU133" i="4"/>
  <c r="CI157" i="4"/>
  <c r="CJ157" i="4" s="1"/>
  <c r="CH157" i="4"/>
  <c r="CG126" i="4"/>
  <c r="CS126" i="4"/>
  <c r="DG244" i="4"/>
  <c r="CV244" i="4"/>
  <c r="CU244" i="4"/>
  <c r="CW244" i="4"/>
  <c r="CX244" i="4" s="1"/>
  <c r="BU183" i="4"/>
  <c r="BV183" i="4" s="1"/>
  <c r="BT183" i="4"/>
  <c r="CE183" i="4"/>
  <c r="CE260" i="4"/>
  <c r="BU260" i="4"/>
  <c r="BV260" i="4" s="1"/>
  <c r="BT260" i="4"/>
  <c r="DG193" i="4"/>
  <c r="CW193" i="4"/>
  <c r="CX193" i="4" s="1"/>
  <c r="CV193" i="4"/>
  <c r="CU193" i="4"/>
  <c r="BT57" i="4"/>
  <c r="CE57" i="4"/>
  <c r="BU57" i="4"/>
  <c r="BV57" i="4" s="1"/>
  <c r="CH241" i="4"/>
  <c r="CI241" i="4"/>
  <c r="CJ241" i="4" s="1"/>
  <c r="CE158" i="4"/>
  <c r="BU158" i="4"/>
  <c r="BV158" i="4" s="1"/>
  <c r="BT158" i="4"/>
  <c r="CE113" i="4"/>
  <c r="BU113" i="4"/>
  <c r="BV113" i="4" s="1"/>
  <c r="BT113" i="4"/>
  <c r="CG206" i="4"/>
  <c r="CS206" i="4"/>
  <c r="DW98" i="4"/>
  <c r="EI98" i="4"/>
  <c r="DY98" i="4"/>
  <c r="DZ98" i="4" s="1"/>
  <c r="DX98" i="4"/>
  <c r="CE73" i="4"/>
  <c r="BU73" i="4"/>
  <c r="BT73" i="4"/>
  <c r="BS23" i="4"/>
  <c r="BT23" i="4" s="1"/>
  <c r="CW259" i="4"/>
  <c r="CX259" i="4" s="1"/>
  <c r="DG259" i="4"/>
  <c r="CV259" i="4"/>
  <c r="CU259" i="4"/>
  <c r="CI137" i="4"/>
  <c r="CJ137" i="4" s="1"/>
  <c r="CH137" i="4"/>
  <c r="CG215" i="4"/>
  <c r="CS215" i="4"/>
  <c r="DG120" i="4"/>
  <c r="CW120" i="4"/>
  <c r="CX120" i="4" s="1"/>
  <c r="CV120" i="4"/>
  <c r="CU120" i="4"/>
  <c r="CG148" i="4"/>
  <c r="CS148" i="4"/>
  <c r="CS89" i="4"/>
  <c r="CG89" i="4"/>
  <c r="CS204" i="4"/>
  <c r="CG204" i="4"/>
  <c r="CE254" i="4"/>
  <c r="BT254" i="4"/>
  <c r="BU254" i="4"/>
  <c r="BV254" i="4" s="1"/>
  <c r="CG151" i="4"/>
  <c r="CS151" i="4"/>
  <c r="CI129" i="4"/>
  <c r="CJ129" i="4" s="1"/>
  <c r="CH129" i="4"/>
  <c r="DG212" i="4"/>
  <c r="CU212" i="4"/>
  <c r="DG161" i="4"/>
  <c r="CW161" i="4"/>
  <c r="CX161" i="4" s="1"/>
  <c r="CV161" i="4"/>
  <c r="CU161" i="4"/>
  <c r="CE14" i="4"/>
  <c r="BU14" i="4"/>
  <c r="BV14" i="4" s="1"/>
  <c r="BT14" i="4"/>
  <c r="CE105" i="4"/>
  <c r="BU105" i="4"/>
  <c r="BV105" i="4" s="1"/>
  <c r="BT105" i="4"/>
  <c r="DU208" i="4"/>
  <c r="DJ208" i="4"/>
  <c r="DI208" i="4"/>
  <c r="DK208" i="4"/>
  <c r="DL208" i="4" s="1"/>
  <c r="CS246" i="4"/>
  <c r="CG246" i="4"/>
  <c r="BT37" i="4"/>
  <c r="CE37" i="4"/>
  <c r="BU37" i="4"/>
  <c r="BV37" i="4" s="1"/>
  <c r="DG66" i="4"/>
  <c r="CW66" i="4"/>
  <c r="CX66" i="4" s="1"/>
  <c r="CV66" i="4"/>
  <c r="CU66" i="4"/>
  <c r="CH194" i="4"/>
  <c r="CI194" i="4"/>
  <c r="CJ194" i="4" s="1"/>
  <c r="CS7" i="4"/>
  <c r="CG7" i="4"/>
  <c r="CE171" i="4"/>
  <c r="BU171" i="4"/>
  <c r="BV171" i="4" s="1"/>
  <c r="BT171" i="4"/>
  <c r="CE67" i="4"/>
  <c r="BU67" i="4"/>
  <c r="BV67" i="4" s="1"/>
  <c r="BT67" i="4"/>
  <c r="CG263" i="4"/>
  <c r="CS263" i="4"/>
  <c r="CG185" i="4"/>
  <c r="CS185" i="4"/>
  <c r="CI165" i="4"/>
  <c r="CJ165" i="4" s="1"/>
  <c r="CH165" i="4"/>
  <c r="CS201" i="4"/>
  <c r="CG201" i="4"/>
  <c r="BU9" i="4"/>
  <c r="BV9" i="4" s="1"/>
  <c r="CE9" i="4"/>
  <c r="BT9" i="4"/>
  <c r="CH259" i="4"/>
  <c r="CI259" i="4"/>
  <c r="CJ259" i="4" s="1"/>
  <c r="CV137" i="4"/>
  <c r="CU137" i="4"/>
  <c r="DG137" i="4"/>
  <c r="CW137" i="4"/>
  <c r="CX137" i="4" s="1"/>
  <c r="CI120" i="4"/>
  <c r="CJ120" i="4" s="1"/>
  <c r="CH120" i="4"/>
  <c r="CE152" i="4"/>
  <c r="BU152" i="4"/>
  <c r="BV152" i="4" s="1"/>
  <c r="BT152" i="4"/>
  <c r="DI189" i="4"/>
  <c r="DU189" i="4"/>
  <c r="DK189" i="4"/>
  <c r="DL189" i="4" s="1"/>
  <c r="DJ189" i="4"/>
  <c r="BL35" i="4"/>
  <c r="BK22" i="4"/>
  <c r="BL22" i="4" s="1"/>
  <c r="CV129" i="4"/>
  <c r="CU129" i="4"/>
  <c r="DG129" i="4"/>
  <c r="CW129" i="4"/>
  <c r="CX129" i="4" s="1"/>
  <c r="CI161" i="4"/>
  <c r="CJ161" i="4" s="1"/>
  <c r="CH161" i="4"/>
  <c r="CG209" i="4"/>
  <c r="CS209" i="4"/>
  <c r="DK145" i="4"/>
  <c r="DL145" i="4" s="1"/>
  <c r="DJ145" i="4"/>
  <c r="DI145" i="4"/>
  <c r="DU145" i="4"/>
  <c r="DI191" i="4"/>
  <c r="DU191" i="4"/>
  <c r="DU219" i="4"/>
  <c r="DI219" i="4"/>
  <c r="DK219" i="4"/>
  <c r="DL219" i="4" s="1"/>
  <c r="DJ219" i="4"/>
  <c r="DU130" i="4"/>
  <c r="DK130" i="4"/>
  <c r="DL130" i="4" s="1"/>
  <c r="DJ130" i="4"/>
  <c r="DI130" i="4"/>
  <c r="BU51" i="4"/>
  <c r="BV51" i="4" s="1"/>
  <c r="BT51" i="4"/>
  <c r="CE51" i="4"/>
  <c r="CI66" i="4"/>
  <c r="CJ66" i="4" s="1"/>
  <c r="CH66" i="4"/>
  <c r="CR253" i="4"/>
  <c r="CI253" i="4"/>
  <c r="CJ253" i="4" s="1"/>
  <c r="CH253" i="4"/>
  <c r="BT172" i="4"/>
  <c r="CE172" i="4"/>
  <c r="BU172" i="4"/>
  <c r="BV172" i="4" s="1"/>
  <c r="CG225" i="4"/>
  <c r="CS225" i="4"/>
  <c r="CG166" i="4"/>
  <c r="CS166" i="4"/>
  <c r="CI28" i="4"/>
  <c r="CH28" i="4"/>
  <c r="BU10" i="4"/>
  <c r="BV10" i="4" s="1"/>
  <c r="BT10" i="4"/>
  <c r="CE10" i="4"/>
  <c r="CV101" i="4"/>
  <c r="CU101" i="4"/>
  <c r="DG101" i="4"/>
  <c r="CW101" i="4"/>
  <c r="CX101" i="4" s="1"/>
  <c r="CU223" i="4"/>
  <c r="DG223" i="4"/>
  <c r="CV223" i="4"/>
  <c r="CW223" i="4"/>
  <c r="CX223" i="4" s="1"/>
  <c r="BU167" i="4"/>
  <c r="BV167" i="4" s="1"/>
  <c r="BT167" i="4"/>
  <c r="CE167" i="4"/>
  <c r="CU165" i="4"/>
  <c r="DG165" i="4"/>
  <c r="CW165" i="4"/>
  <c r="CX165" i="4" s="1"/>
  <c r="CV165" i="4"/>
  <c r="DG68" i="4"/>
  <c r="CW68" i="4"/>
  <c r="CX68" i="4" s="1"/>
  <c r="CV68" i="4"/>
  <c r="CU68" i="4"/>
  <c r="BU53" i="4"/>
  <c r="BV53" i="4" s="1"/>
  <c r="BT53" i="4"/>
  <c r="CE53" i="4"/>
  <c r="DG76" i="4"/>
  <c r="CW76" i="4"/>
  <c r="CX76" i="4" s="1"/>
  <c r="CV76" i="4"/>
  <c r="CU76" i="4"/>
  <c r="BT62" i="4"/>
  <c r="BU62" i="4"/>
  <c r="BV62" i="4" s="1"/>
  <c r="CE62" i="4"/>
  <c r="CG13" i="4"/>
  <c r="CS13" i="4"/>
  <c r="CS231" i="4"/>
  <c r="CG231" i="4"/>
  <c r="DU210" i="4"/>
  <c r="DI210" i="4"/>
  <c r="DK210" i="4"/>
  <c r="DL210" i="4" s="1"/>
  <c r="DJ210" i="4"/>
  <c r="CV200" i="4"/>
  <c r="CU200" i="4"/>
  <c r="DG200" i="4"/>
  <c r="CW200" i="4"/>
  <c r="CX200" i="4" s="1"/>
  <c r="CE168" i="4"/>
  <c r="BU168" i="4"/>
  <c r="BV168" i="4" s="1"/>
  <c r="BT168" i="4"/>
  <c r="DG155" i="4"/>
  <c r="CW155" i="4"/>
  <c r="CX155" i="4" s="1"/>
  <c r="CV155" i="4"/>
  <c r="CU155" i="4"/>
  <c r="DW132" i="4"/>
  <c r="EI132" i="4"/>
  <c r="DY132" i="4"/>
  <c r="DZ132" i="4" s="1"/>
  <c r="DX132" i="4"/>
  <c r="CE77" i="4"/>
  <c r="BU77" i="4"/>
  <c r="BV77" i="4" s="1"/>
  <c r="BT77" i="4"/>
  <c r="CE117" i="4"/>
  <c r="BU117" i="4"/>
  <c r="BV117" i="4" s="1"/>
  <c r="BT117" i="4"/>
  <c r="BU174" i="4"/>
  <c r="BV174" i="4" s="1"/>
  <c r="BT174" i="4"/>
  <c r="CE174" i="4"/>
  <c r="CE162" i="4"/>
  <c r="BT162" i="4"/>
  <c r="BU162" i="4"/>
  <c r="BV162" i="4" s="1"/>
  <c r="CW54" i="4"/>
  <c r="CX54" i="4" s="1"/>
  <c r="DG54" i="4"/>
  <c r="CV54" i="4"/>
  <c r="CU54" i="4"/>
  <c r="BT58" i="4"/>
  <c r="CE58" i="4"/>
  <c r="BU58" i="4"/>
  <c r="BV58" i="4" s="1"/>
  <c r="CV84" i="4"/>
  <c r="CU84" i="4"/>
  <c r="CW84" i="4"/>
  <c r="CX84" i="4" s="1"/>
  <c r="DG84" i="4"/>
  <c r="CE40" i="4"/>
  <c r="BU40" i="4"/>
  <c r="BV40" i="4" s="1"/>
  <c r="BT40" i="4"/>
  <c r="DG64" i="4"/>
  <c r="CW64" i="4"/>
  <c r="CX64" i="4" s="1"/>
  <c r="CV64" i="4"/>
  <c r="CU64" i="4"/>
  <c r="CE160" i="4"/>
  <c r="BU160" i="4"/>
  <c r="BV160" i="4" s="1"/>
  <c r="BT160" i="4"/>
  <c r="BU39" i="4"/>
  <c r="BV39" i="4" s="1"/>
  <c r="BT39" i="4"/>
  <c r="CE39" i="4"/>
  <c r="CI78" i="4"/>
  <c r="CJ78" i="4" s="1"/>
  <c r="CH78" i="4"/>
  <c r="CE198" i="4"/>
  <c r="BU198" i="4"/>
  <c r="BV198" i="4" s="1"/>
  <c r="BT198" i="4"/>
  <c r="CV240" i="4"/>
  <c r="CU240" i="4"/>
  <c r="CW240" i="4"/>
  <c r="CX240" i="4" s="1"/>
  <c r="DG240" i="4"/>
  <c r="CH202" i="4"/>
  <c r="CI202" i="4"/>
  <c r="CJ202" i="4" s="1"/>
  <c r="CG230" i="4"/>
  <c r="CS230" i="4"/>
  <c r="EI34" i="4"/>
  <c r="DX34" i="4"/>
  <c r="DY34" i="4"/>
  <c r="DZ34" i="4" s="1"/>
  <c r="DW34" i="4"/>
  <c r="CW188" i="4"/>
  <c r="CX188" i="4" s="1"/>
  <c r="CV188" i="4"/>
  <c r="DG188" i="4"/>
  <c r="CU188" i="4"/>
  <c r="CE16" i="4"/>
  <c r="BU16" i="4"/>
  <c r="BV16" i="4" s="1"/>
  <c r="BT16" i="4"/>
  <c r="DW253" i="4"/>
  <c r="EI253" i="4"/>
  <c r="CE115" i="4"/>
  <c r="BU115" i="4"/>
  <c r="BV115" i="4" s="1"/>
  <c r="BT115" i="4"/>
  <c r="DK31" i="4"/>
  <c r="DL31" i="4" s="1"/>
  <c r="DJ31" i="4"/>
  <c r="DI31" i="4"/>
  <c r="DU31" i="4"/>
  <c r="CI68" i="4"/>
  <c r="CJ68" i="4" s="1"/>
  <c r="CH68" i="4"/>
  <c r="CI76" i="4"/>
  <c r="CJ76" i="4" s="1"/>
  <c r="CH76" i="4"/>
  <c r="CE173" i="4"/>
  <c r="BU173" i="4"/>
  <c r="BV173" i="4" s="1"/>
  <c r="BT173" i="4"/>
  <c r="CI214" i="4"/>
  <c r="CJ214" i="4" s="1"/>
  <c r="CH214" i="4"/>
  <c r="CI200" i="4"/>
  <c r="CJ200" i="4" s="1"/>
  <c r="CH200" i="4"/>
  <c r="DK135" i="4"/>
  <c r="DL135" i="4" s="1"/>
  <c r="DJ135" i="4"/>
  <c r="DI135" i="4"/>
  <c r="DU135" i="4"/>
  <c r="CI155" i="4"/>
  <c r="CJ155" i="4" s="1"/>
  <c r="CH155" i="4"/>
  <c r="CG46" i="4"/>
  <c r="CS46" i="4"/>
  <c r="DG124" i="4"/>
  <c r="CW124" i="4"/>
  <c r="CX124" i="4" s="1"/>
  <c r="CV124" i="4"/>
  <c r="CU124" i="4"/>
  <c r="BR21" i="4"/>
  <c r="CE69" i="4"/>
  <c r="BU69" i="4"/>
  <c r="BV69" i="4" s="1"/>
  <c r="BT69" i="4"/>
  <c r="CG186" i="4"/>
  <c r="CS186" i="4"/>
  <c r="CI54" i="4"/>
  <c r="CJ54" i="4" s="1"/>
  <c r="CH54" i="4"/>
  <c r="DU247" i="4"/>
  <c r="DK247" i="4"/>
  <c r="DL247" i="4" s="1"/>
  <c r="DI247" i="4"/>
  <c r="DJ247" i="4"/>
  <c r="CE38" i="4"/>
  <c r="BU38" i="4"/>
  <c r="BV38" i="4" s="1"/>
  <c r="BT38" i="4"/>
  <c r="CI84" i="4"/>
  <c r="CJ84" i="4" s="1"/>
  <c r="CH84" i="4"/>
  <c r="BU47" i="4"/>
  <c r="BV47" i="4" s="1"/>
  <c r="BT47" i="4"/>
  <c r="CE47" i="4"/>
  <c r="CI64" i="4"/>
  <c r="CJ64" i="4" s="1"/>
  <c r="CH64" i="4"/>
  <c r="CW28" i="4"/>
  <c r="CV28" i="4"/>
  <c r="CU28" i="4"/>
  <c r="DG28" i="4"/>
  <c r="DW102" i="4"/>
  <c r="EI102" i="4"/>
  <c r="DY102" i="4"/>
  <c r="DZ102" i="4" s="1"/>
  <c r="DX102" i="4"/>
  <c r="CG52" i="4"/>
  <c r="CS52" i="4"/>
  <c r="BT106" i="4"/>
  <c r="CE106" i="4"/>
  <c r="BU106" i="4"/>
  <c r="BV106" i="4" s="1"/>
  <c r="DW96" i="4"/>
  <c r="EI96" i="4"/>
  <c r="DY96" i="4"/>
  <c r="DZ96" i="4" s="1"/>
  <c r="DX96" i="4"/>
  <c r="BL73" i="4"/>
  <c r="BK23" i="4"/>
  <c r="BL23" i="4" s="1"/>
  <c r="CS181" i="4"/>
  <c r="CG181" i="4"/>
  <c r="CS257" i="4"/>
  <c r="CG257" i="4"/>
  <c r="CD261" i="4"/>
  <c r="CR261" i="4" s="1"/>
  <c r="DF261" i="4" s="1"/>
  <c r="DT261" i="4" s="1"/>
  <c r="EH261" i="4" s="1"/>
  <c r="BU261" i="4"/>
  <c r="BV261" i="4" s="1"/>
  <c r="BT261" i="4"/>
  <c r="BU81" i="4"/>
  <c r="BV81" i="4" s="1"/>
  <c r="BT81" i="4"/>
  <c r="CE81" i="4"/>
  <c r="CI188" i="4"/>
  <c r="CJ188" i="4" s="1"/>
  <c r="CH188" i="4"/>
  <c r="BK6" i="4"/>
  <c r="BL6" i="4" s="1"/>
  <c r="CE251" i="4"/>
  <c r="BU251" i="4"/>
  <c r="BV251" i="4" s="1"/>
  <c r="BT251" i="4"/>
  <c r="CI248" i="4"/>
  <c r="CJ248" i="4" s="1"/>
  <c r="CH248" i="4"/>
  <c r="BT108" i="4"/>
  <c r="BU108" i="4"/>
  <c r="BV108" i="4" s="1"/>
  <c r="CE108" i="4"/>
  <c r="DK224" i="4"/>
  <c r="DL224" i="4" s="1"/>
  <c r="DJ224" i="4"/>
  <c r="DI224" i="4"/>
  <c r="DU224" i="4"/>
  <c r="CG249" i="4"/>
  <c r="CS249" i="4"/>
  <c r="CV214" i="4"/>
  <c r="CU214" i="4"/>
  <c r="DG214" i="4"/>
  <c r="CW214" i="4"/>
  <c r="CX214" i="4" s="1"/>
  <c r="CG48" i="4"/>
  <c r="CS48" i="4"/>
  <c r="CE109" i="4"/>
  <c r="BU109" i="4"/>
  <c r="BV109" i="4" s="1"/>
  <c r="BT109" i="4"/>
  <c r="CG149" i="4"/>
  <c r="CS149" i="4"/>
  <c r="CI124" i="4"/>
  <c r="CJ124" i="4" s="1"/>
  <c r="CH124" i="4"/>
  <c r="CR191" i="4"/>
  <c r="DG70" i="4"/>
  <c r="CW70" i="4"/>
  <c r="CX70" i="4" s="1"/>
  <c r="CV70" i="4"/>
  <c r="CU70" i="4"/>
  <c r="DG118" i="4"/>
  <c r="CW118" i="4"/>
  <c r="CX118" i="4" s="1"/>
  <c r="CV118" i="4"/>
  <c r="CU118" i="4"/>
  <c r="DG122" i="4"/>
  <c r="CW122" i="4"/>
  <c r="CX122" i="4" s="1"/>
  <c r="CV122" i="4"/>
  <c r="CU122" i="4"/>
  <c r="CS29" i="4"/>
  <c r="CG29" i="4"/>
  <c r="CE125" i="4"/>
  <c r="BU125" i="4"/>
  <c r="BV125" i="4" s="1"/>
  <c r="BT125" i="4"/>
  <c r="CV128" i="4"/>
  <c r="CU128" i="4"/>
  <c r="DG128" i="4"/>
  <c r="CW128" i="4"/>
  <c r="CX128" i="4" s="1"/>
  <c r="CG112" i="4"/>
  <c r="CS112" i="4"/>
  <c r="BT245" i="4"/>
  <c r="BU245" i="4"/>
  <c r="BV245" i="4" s="1"/>
  <c r="CE245" i="4"/>
  <c r="CE170" i="4"/>
  <c r="BU170" i="4"/>
  <c r="BV170" i="4" s="1"/>
  <c r="BT170" i="4"/>
  <c r="CE121" i="4"/>
  <c r="BU121" i="4"/>
  <c r="BV121" i="4" s="1"/>
  <c r="BT121" i="4"/>
  <c r="BT60" i="4"/>
  <c r="BU60" i="4"/>
  <c r="BV60" i="4" s="1"/>
  <c r="CE60" i="4"/>
  <c r="BU8" i="4"/>
  <c r="BV8" i="4" s="1"/>
  <c r="BT8" i="4"/>
  <c r="CE8" i="4"/>
  <c r="CE75" i="4"/>
  <c r="BU75" i="4"/>
  <c r="BV75" i="4" s="1"/>
  <c r="BT75" i="4"/>
  <c r="CG88" i="4"/>
  <c r="CS88" i="4"/>
  <c r="CG179" i="4"/>
  <c r="CS179" i="4"/>
  <c r="CE156" i="4"/>
  <c r="BU156" i="4"/>
  <c r="BV156" i="4" s="1"/>
  <c r="BT156" i="4"/>
  <c r="DW30" i="4"/>
  <c r="EI30" i="4"/>
  <c r="DY30" i="4"/>
  <c r="DZ30" i="4" s="1"/>
  <c r="DX30" i="4"/>
  <c r="DG248" i="4"/>
  <c r="CW248" i="4"/>
  <c r="CX248" i="4" s="1"/>
  <c r="CV248" i="4"/>
  <c r="CU248" i="4"/>
  <c r="CG44" i="4"/>
  <c r="CS44" i="4"/>
  <c r="BU243" i="4"/>
  <c r="BV243" i="4" s="1"/>
  <c r="CE243" i="4"/>
  <c r="BT243" i="4"/>
  <c r="DK99" i="4"/>
  <c r="DL99" i="4" s="1"/>
  <c r="DJ99" i="4"/>
  <c r="DI99" i="4"/>
  <c r="DU99" i="4"/>
  <c r="DU140" i="4"/>
  <c r="DK140" i="4"/>
  <c r="DL140" i="4" s="1"/>
  <c r="DJ140" i="4"/>
  <c r="DI140" i="4"/>
  <c r="DK85" i="4"/>
  <c r="DL85" i="4" s="1"/>
  <c r="DJ85" i="4"/>
  <c r="DI85" i="4"/>
  <c r="DU85" i="4"/>
  <c r="CE232" i="4"/>
  <c r="BU232" i="4"/>
  <c r="BV232" i="4" s="1"/>
  <c r="BT232" i="4"/>
  <c r="CE61" i="4"/>
  <c r="BU61" i="4"/>
  <c r="BV61" i="4" s="1"/>
  <c r="BT61" i="4"/>
  <c r="DG116" i="4"/>
  <c r="CW116" i="4"/>
  <c r="CX116" i="4" s="1"/>
  <c r="CV116" i="4"/>
  <c r="CU116" i="4"/>
  <c r="CH191" i="4"/>
  <c r="CE228" i="4"/>
  <c r="BU228" i="4"/>
  <c r="BV228" i="4" s="1"/>
  <c r="BT228" i="4"/>
  <c r="CI70" i="4"/>
  <c r="CJ70" i="4" s="1"/>
  <c r="CH70" i="4"/>
  <c r="CI118" i="4"/>
  <c r="CJ118" i="4" s="1"/>
  <c r="CH118" i="4"/>
  <c r="CI122" i="4"/>
  <c r="CJ122" i="4" s="1"/>
  <c r="CH122" i="4"/>
  <c r="DK131" i="4"/>
  <c r="DL131" i="4" s="1"/>
  <c r="DJ131" i="4"/>
  <c r="DI131" i="4"/>
  <c r="DU131" i="4"/>
  <c r="DG261" i="4"/>
  <c r="CU261" i="4"/>
  <c r="CI128" i="4"/>
  <c r="CJ128" i="4" s="1"/>
  <c r="CH128" i="4"/>
  <c r="CE154" i="4"/>
  <c r="BU154" i="4"/>
  <c r="BV154" i="4" s="1"/>
  <c r="BT154" i="4"/>
  <c r="BU178" i="4"/>
  <c r="BV178" i="4" s="1"/>
  <c r="BT178" i="4"/>
  <c r="CE178" i="4"/>
  <c r="BJ21" i="4"/>
  <c r="CG239" i="4"/>
  <c r="CS239" i="4"/>
  <c r="CI80" i="4"/>
  <c r="CJ80" i="4" s="1"/>
  <c r="CH80" i="4"/>
  <c r="CH190" i="4"/>
  <c r="CI190" i="4"/>
  <c r="CJ190" i="4" s="1"/>
  <c r="CE71" i="4"/>
  <c r="BU71" i="4"/>
  <c r="BV71" i="4" s="1"/>
  <c r="BT71" i="4"/>
  <c r="CD197" i="4"/>
  <c r="CH197" i="4" s="1"/>
  <c r="BT197" i="4"/>
  <c r="BR22" i="4"/>
  <c r="BU197" i="4"/>
  <c r="BV197" i="4" s="1"/>
  <c r="CE59" i="4"/>
  <c r="BU59" i="4"/>
  <c r="BV59" i="4" s="1"/>
  <c r="BT59" i="4"/>
  <c r="BL252" i="4"/>
  <c r="BK24" i="4"/>
  <c r="BL24" i="4" s="1"/>
  <c r="CG205" i="4"/>
  <c r="CS205" i="4"/>
  <c r="BU176" i="4"/>
  <c r="BV176" i="4" s="1"/>
  <c r="BT176" i="4"/>
  <c r="CE176" i="4"/>
  <c r="CG111" i="4"/>
  <c r="CS111" i="4"/>
  <c r="CE12" i="4"/>
  <c r="BT12" i="4"/>
  <c r="BU12" i="4"/>
  <c r="BV12" i="4" s="1"/>
  <c r="DG197" i="4"/>
  <c r="CU197" i="4"/>
  <c r="CG222" i="4"/>
  <c r="CS222" i="4"/>
  <c r="BU169" i="4"/>
  <c r="BV169" i="4" s="1"/>
  <c r="BT169" i="4"/>
  <c r="CE169" i="4"/>
  <c r="DK163" i="4"/>
  <c r="DL163" i="4" s="1"/>
  <c r="DJ163" i="4"/>
  <c r="DI163" i="4"/>
  <c r="DU163" i="4"/>
  <c r="CE119" i="4"/>
  <c r="BU119" i="4"/>
  <c r="BV119" i="4" s="1"/>
  <c r="BT119" i="4"/>
  <c r="CG153" i="4"/>
  <c r="CS153" i="4"/>
  <c r="EI146" i="4"/>
  <c r="DY146" i="4"/>
  <c r="DZ146" i="4" s="1"/>
  <c r="DX146" i="4"/>
  <c r="DW146" i="4"/>
  <c r="EI207" i="4"/>
  <c r="DW207" i="4"/>
  <c r="CW194" i="4"/>
  <c r="CX194" i="4" s="1"/>
  <c r="CV194" i="4"/>
  <c r="CU194" i="4"/>
  <c r="DG194" i="4"/>
  <c r="CG164" i="4"/>
  <c r="CS164" i="4"/>
  <c r="DG241" i="4"/>
  <c r="CW241" i="4"/>
  <c r="CX241" i="4" s="1"/>
  <c r="CU241" i="4"/>
  <c r="CV241" i="4"/>
  <c r="DK97" i="4"/>
  <c r="DL97" i="4" s="1"/>
  <c r="DJ97" i="4"/>
  <c r="DI97" i="4"/>
  <c r="DU97" i="4"/>
  <c r="CS238" i="4"/>
  <c r="CG238" i="4"/>
  <c r="DG78" i="4"/>
  <c r="CW78" i="4"/>
  <c r="CX78" i="4" s="1"/>
  <c r="CV78" i="4"/>
  <c r="CU78" i="4"/>
  <c r="CI116" i="4"/>
  <c r="CJ116" i="4" s="1"/>
  <c r="CH116" i="4"/>
  <c r="CI191" i="4"/>
  <c r="CJ191" i="4" s="1"/>
  <c r="CE18" i="4"/>
  <c r="BU18" i="4"/>
  <c r="BV18" i="4" s="1"/>
  <c r="BT18" i="4"/>
  <c r="CE177" i="4"/>
  <c r="BU177" i="4"/>
  <c r="BV177" i="4" s="1"/>
  <c r="BT177" i="4"/>
  <c r="DG80" i="4"/>
  <c r="CW80" i="4"/>
  <c r="CX80" i="4" s="1"/>
  <c r="CV80" i="4"/>
  <c r="CU80" i="4"/>
  <c r="CW190" i="4"/>
  <c r="CX190" i="4" s="1"/>
  <c r="CV190" i="4"/>
  <c r="CU190" i="4"/>
  <c r="DG190" i="4"/>
  <c r="BU107" i="4"/>
  <c r="BV107" i="4" s="1"/>
  <c r="BT107" i="4"/>
  <c r="CE107" i="4"/>
  <c r="CG50" i="4"/>
  <c r="CS50" i="4"/>
  <c r="CE262" i="4"/>
  <c r="BU262" i="4"/>
  <c r="BV262" i="4" s="1"/>
  <c r="BT262" i="4"/>
  <c r="CG63" i="4"/>
  <c r="CS63" i="4"/>
  <c r="CU216" i="4"/>
  <c r="DG216" i="4"/>
  <c r="BI26" i="4"/>
  <c r="DW110" i="3"/>
  <c r="CS135" i="3"/>
  <c r="CG135" i="3"/>
  <c r="EJ6" i="3"/>
  <c r="DY110" i="3"/>
  <c r="DZ110" i="3" s="1"/>
  <c r="EI110" i="3"/>
  <c r="EJ26" i="3"/>
  <c r="DQ16" i="3"/>
  <c r="AQ109" i="3"/>
  <c r="AR109" i="3" s="1"/>
  <c r="DQ7" i="3"/>
  <c r="DQ14" i="3"/>
  <c r="DQ13" i="3"/>
  <c r="DQ17" i="3"/>
  <c r="AX109" i="3"/>
  <c r="AP109" i="3"/>
  <c r="BS109" i="3"/>
  <c r="DR11" i="3"/>
  <c r="DS11" i="3" s="1"/>
  <c r="DR12" i="3"/>
  <c r="DS12" i="3" s="1"/>
  <c r="DR9" i="3"/>
  <c r="DS9" i="3" s="1"/>
  <c r="DQ8" i="3"/>
  <c r="DQ10" i="3"/>
  <c r="DR10" i="3"/>
  <c r="DS10" i="3" s="1"/>
  <c r="DQ18" i="3"/>
  <c r="DP6" i="3"/>
  <c r="DV26" i="3"/>
  <c r="CB11" i="3"/>
  <c r="CC11" i="3" s="1"/>
  <c r="DV6" i="3"/>
  <c r="DD15" i="3"/>
  <c r="DE15" i="3" s="1"/>
  <c r="DR15" i="3"/>
  <c r="DQ15" i="3"/>
  <c r="DC9" i="3"/>
  <c r="DC14" i="3"/>
  <c r="DC16" i="3"/>
  <c r="DB6" i="3"/>
  <c r="DC17" i="3"/>
  <c r="DC8" i="3"/>
  <c r="DC12" i="3"/>
  <c r="DC11" i="3"/>
  <c r="DD18" i="3"/>
  <c r="DE18" i="3" s="1"/>
  <c r="DD10" i="3"/>
  <c r="DE10" i="3" s="1"/>
  <c r="DC13" i="3"/>
  <c r="DC10" i="3"/>
  <c r="DH6" i="3"/>
  <c r="DH26" i="3"/>
  <c r="DC7" i="3"/>
  <c r="DD7" i="3"/>
  <c r="DE7" i="3" s="1"/>
  <c r="CB10" i="3"/>
  <c r="CT6" i="3"/>
  <c r="CA15" i="3"/>
  <c r="CT26" i="3"/>
  <c r="CP10" i="3"/>
  <c r="CQ10" i="3" s="1"/>
  <c r="CO10" i="3"/>
  <c r="CP11" i="3"/>
  <c r="CQ11" i="3" s="1"/>
  <c r="CO11" i="3"/>
  <c r="CP16" i="3"/>
  <c r="CQ16" i="3" s="1"/>
  <c r="CO16" i="3"/>
  <c r="CP18" i="3"/>
  <c r="CQ18" i="3" s="1"/>
  <c r="CO18" i="3"/>
  <c r="CP12" i="3"/>
  <c r="CQ12" i="3" s="1"/>
  <c r="CO12" i="3"/>
  <c r="CP15" i="3"/>
  <c r="CQ15" i="3" s="1"/>
  <c r="CO15" i="3"/>
  <c r="CP9" i="3"/>
  <c r="CQ9" i="3" s="1"/>
  <c r="CO9" i="3"/>
  <c r="CP8" i="3"/>
  <c r="CQ8" i="3" s="1"/>
  <c r="CO8" i="3"/>
  <c r="CP17" i="3"/>
  <c r="CQ17" i="3" s="1"/>
  <c r="CO17" i="3"/>
  <c r="CP7" i="3"/>
  <c r="CQ7" i="3" s="1"/>
  <c r="CO7" i="3"/>
  <c r="CP14" i="3"/>
  <c r="CQ14" i="3" s="1"/>
  <c r="CO14" i="3"/>
  <c r="CP13" i="3"/>
  <c r="CQ13" i="3" s="1"/>
  <c r="CO13" i="3"/>
  <c r="CF26" i="3"/>
  <c r="CN26" i="3"/>
  <c r="CN6" i="3"/>
  <c r="BZ26" i="3"/>
  <c r="CA7" i="3"/>
  <c r="CB8" i="3"/>
  <c r="CC8" i="3" s="1"/>
  <c r="CB9" i="3"/>
  <c r="CA14" i="3"/>
  <c r="CB14" i="3"/>
  <c r="CA18" i="3"/>
  <c r="CB18" i="3"/>
  <c r="CA13" i="3"/>
  <c r="CB13" i="3"/>
  <c r="CB17" i="3"/>
  <c r="CA17" i="3"/>
  <c r="CA12" i="3"/>
  <c r="CB12" i="3"/>
  <c r="CC12" i="3" s="1"/>
  <c r="BZ6" i="3"/>
  <c r="CB16" i="3"/>
  <c r="CC16" i="3" s="1"/>
  <c r="CA16" i="3"/>
  <c r="CC15" i="3"/>
  <c r="EA20" i="3"/>
  <c r="DM20" i="3"/>
  <c r="CY20" i="3"/>
  <c r="CK20" i="3"/>
  <c r="CB37" i="3"/>
  <c r="CC37" i="3" s="1"/>
  <c r="CA38" i="3"/>
  <c r="CB40" i="3"/>
  <c r="CC40" i="3" s="1"/>
  <c r="CB49" i="3"/>
  <c r="CC49" i="3" s="1"/>
  <c r="CA50" i="3"/>
  <c r="CB52" i="3"/>
  <c r="CC52" i="3" s="1"/>
  <c r="CA61" i="3"/>
  <c r="CA62" i="3"/>
  <c r="CB64" i="3"/>
  <c r="CC64" i="3" s="1"/>
  <c r="CA73" i="3"/>
  <c r="CB85" i="3"/>
  <c r="CC85" i="3" s="1"/>
  <c r="CB86" i="3"/>
  <c r="CC86" i="3" s="1"/>
  <c r="CB88" i="3"/>
  <c r="CC88" i="3" s="1"/>
  <c r="CB97" i="3"/>
  <c r="CC97" i="3" s="1"/>
  <c r="CB98" i="3"/>
  <c r="CC98" i="3" s="1"/>
  <c r="CA100" i="3"/>
  <c r="CB111" i="3"/>
  <c r="CC111" i="3" s="1"/>
  <c r="CA122" i="3"/>
  <c r="CB123" i="3"/>
  <c r="CC123" i="3" s="1"/>
  <c r="CA125" i="3"/>
  <c r="CB134" i="3"/>
  <c r="CC134" i="3" s="1"/>
  <c r="CA136" i="3"/>
  <c r="CA138" i="3"/>
  <c r="CA147" i="3"/>
  <c r="BX21" i="3"/>
  <c r="CB150" i="3"/>
  <c r="CC150" i="3" s="1"/>
  <c r="CA159" i="3"/>
  <c r="CB160" i="3"/>
  <c r="CC160" i="3" s="1"/>
  <c r="CA162" i="3"/>
  <c r="CA171" i="3"/>
  <c r="CB172" i="3"/>
  <c r="CC172" i="3" s="1"/>
  <c r="CB174" i="3"/>
  <c r="CC174" i="3" s="1"/>
  <c r="CB183" i="3"/>
  <c r="CC183" i="3" s="1"/>
  <c r="CB184" i="3"/>
  <c r="CC184" i="3" s="1"/>
  <c r="CA186" i="3"/>
  <c r="CA195" i="3"/>
  <c r="CB196" i="3"/>
  <c r="CC196" i="3" s="1"/>
  <c r="CA198" i="3"/>
  <c r="CB207" i="3"/>
  <c r="CC207" i="3" s="1"/>
  <c r="CB210" i="3"/>
  <c r="CC210" i="3" s="1"/>
  <c r="CA219" i="3"/>
  <c r="CB220" i="3"/>
  <c r="CC220" i="3" s="1"/>
  <c r="CB222" i="3"/>
  <c r="CC222" i="3" s="1"/>
  <c r="CB231" i="3"/>
  <c r="CC231" i="3" s="1"/>
  <c r="CB232" i="3"/>
  <c r="CC232" i="3" s="1"/>
  <c r="CB234" i="3"/>
  <c r="CC234" i="3" s="1"/>
  <c r="CA243" i="3"/>
  <c r="CB244" i="3"/>
  <c r="CC244" i="3" s="1"/>
  <c r="CB255" i="3"/>
  <c r="CC255" i="3" s="1"/>
  <c r="CA256" i="3"/>
  <c r="CA258" i="3"/>
  <c r="CB29" i="3"/>
  <c r="CC29" i="3" s="1"/>
  <c r="CA31" i="3"/>
  <c r="CB32" i="3"/>
  <c r="CC32" i="3" s="1"/>
  <c r="CB33" i="3"/>
  <c r="CC33" i="3" s="1"/>
  <c r="CB39" i="3"/>
  <c r="CC39" i="3" s="1"/>
  <c r="CB41" i="3"/>
  <c r="CC41" i="3" s="1"/>
  <c r="CB43" i="3"/>
  <c r="CC43" i="3" s="1"/>
  <c r="CB45" i="3"/>
  <c r="CC45" i="3" s="1"/>
  <c r="CB48" i="3"/>
  <c r="CC48" i="3" s="1"/>
  <c r="CA51" i="3"/>
  <c r="CB53" i="3"/>
  <c r="CC53" i="3" s="1"/>
  <c r="CB54" i="3"/>
  <c r="CC54" i="3" s="1"/>
  <c r="CB55" i="3"/>
  <c r="CC55" i="3" s="1"/>
  <c r="CB57" i="3"/>
  <c r="CC57" i="3" s="1"/>
  <c r="CA58" i="3"/>
  <c r="CA59" i="3"/>
  <c r="CB60" i="3"/>
  <c r="CC60" i="3" s="1"/>
  <c r="CB63" i="3"/>
  <c r="CC63" i="3" s="1"/>
  <c r="CB65" i="3"/>
  <c r="CC65" i="3" s="1"/>
  <c r="CB66" i="3"/>
  <c r="CC66" i="3" s="1"/>
  <c r="CB68" i="3"/>
  <c r="CC68" i="3" s="1"/>
  <c r="CA69" i="3"/>
  <c r="CA70" i="3"/>
  <c r="CA71" i="3"/>
  <c r="CA72" i="3"/>
  <c r="CA75" i="3"/>
  <c r="CB77" i="3"/>
  <c r="CC77" i="3" s="1"/>
  <c r="CB78" i="3"/>
  <c r="CC78" i="3" s="1"/>
  <c r="CA79" i="3"/>
  <c r="CB80" i="3"/>
  <c r="CC80" i="3" s="1"/>
  <c r="CB81" i="3"/>
  <c r="CC81" i="3" s="1"/>
  <c r="CB82" i="3"/>
  <c r="CC82" i="3" s="1"/>
  <c r="CA83" i="3"/>
  <c r="CA84" i="3"/>
  <c r="CB87" i="3"/>
  <c r="CC87" i="3" s="1"/>
  <c r="CB89" i="3"/>
  <c r="CC89" i="3" s="1"/>
  <c r="CB90" i="3"/>
  <c r="CC90" i="3" s="1"/>
  <c r="CA92" i="3"/>
  <c r="CB93" i="3"/>
  <c r="CC93" i="3" s="1"/>
  <c r="CA94" i="3"/>
  <c r="CB95" i="3"/>
  <c r="CC95" i="3" s="1"/>
  <c r="CB99" i="3"/>
  <c r="CC99" i="3" s="1"/>
  <c r="CB101" i="3"/>
  <c r="CC101" i="3" s="1"/>
  <c r="CB102" i="3"/>
  <c r="CC102" i="3" s="1"/>
  <c r="CA103" i="3"/>
  <c r="CA104" i="3"/>
  <c r="CB105" i="3"/>
  <c r="CC105" i="3" s="1"/>
  <c r="CA106" i="3"/>
  <c r="CB112" i="3"/>
  <c r="CC112" i="3" s="1"/>
  <c r="CB114" i="3"/>
  <c r="CC114" i="3" s="1"/>
  <c r="CB115" i="3"/>
  <c r="CC115" i="3" s="1"/>
  <c r="CB116" i="3"/>
  <c r="CC116" i="3" s="1"/>
  <c r="CB117" i="3"/>
  <c r="CC117" i="3" s="1"/>
  <c r="CB118" i="3"/>
  <c r="CC118" i="3" s="1"/>
  <c r="CB119" i="3"/>
  <c r="CC119" i="3" s="1"/>
  <c r="CB120" i="3"/>
  <c r="CC120" i="3" s="1"/>
  <c r="CA121" i="3"/>
  <c r="CB124" i="3"/>
  <c r="CC124" i="3" s="1"/>
  <c r="CA126" i="3"/>
  <c r="CB127" i="3"/>
  <c r="CC127" i="3" s="1"/>
  <c r="CB128" i="3"/>
  <c r="CC128" i="3" s="1"/>
  <c r="CA129" i="3"/>
  <c r="CB130" i="3"/>
  <c r="CC130" i="3" s="1"/>
  <c r="CA131" i="3"/>
  <c r="CB132" i="3"/>
  <c r="CC132" i="3" s="1"/>
  <c r="CA137" i="3"/>
  <c r="CA139" i="3"/>
  <c r="CB140" i="3"/>
  <c r="CC140" i="3" s="1"/>
  <c r="CB141" i="3"/>
  <c r="CC141" i="3" s="1"/>
  <c r="CB142" i="3"/>
  <c r="CC142" i="3" s="1"/>
  <c r="CB143" i="3"/>
  <c r="CC143" i="3" s="1"/>
  <c r="CA144" i="3"/>
  <c r="CB145" i="3"/>
  <c r="CC145" i="3" s="1"/>
  <c r="CA146" i="3"/>
  <c r="CB149" i="3"/>
  <c r="CC149" i="3" s="1"/>
  <c r="CB151" i="3"/>
  <c r="CC151" i="3" s="1"/>
  <c r="CA152" i="3"/>
  <c r="CB153" i="3"/>
  <c r="CC153" i="3" s="1"/>
  <c r="CA154" i="3"/>
  <c r="CA155" i="3"/>
  <c r="CB156" i="3"/>
  <c r="CC156" i="3" s="1"/>
  <c r="CB157" i="3"/>
  <c r="CC157" i="3" s="1"/>
  <c r="CB158" i="3"/>
  <c r="CC158" i="3" s="1"/>
  <c r="CB161" i="3"/>
  <c r="CC161" i="3" s="1"/>
  <c r="CA163" i="3"/>
  <c r="CB164" i="3"/>
  <c r="CC164" i="3" s="1"/>
  <c r="CB165" i="3"/>
  <c r="CC165" i="3" s="1"/>
  <c r="CA166" i="3"/>
  <c r="CA167" i="3"/>
  <c r="CB170" i="3"/>
  <c r="CC170" i="3" s="1"/>
  <c r="CB173" i="3"/>
  <c r="CC173" i="3" s="1"/>
  <c r="CB175" i="3"/>
  <c r="CC175" i="3" s="1"/>
  <c r="CB176" i="3"/>
  <c r="CC176" i="3" s="1"/>
  <c r="CA177" i="3"/>
  <c r="CB180" i="3"/>
  <c r="CC180" i="3" s="1"/>
  <c r="CB181" i="3"/>
  <c r="CC181" i="3" s="1"/>
  <c r="CB182" i="3"/>
  <c r="CC182" i="3" s="1"/>
  <c r="CB185" i="3"/>
  <c r="CC185" i="3" s="1"/>
  <c r="CB187" i="3"/>
  <c r="CC187" i="3" s="1"/>
  <c r="CB188" i="3"/>
  <c r="CC188" i="3" s="1"/>
  <c r="CB189" i="3"/>
  <c r="CC189" i="3" s="1"/>
  <c r="CB191" i="3"/>
  <c r="CC191" i="3" s="1"/>
  <c r="CB192" i="3"/>
  <c r="CC192" i="3" s="1"/>
  <c r="CA193" i="3"/>
  <c r="CA194" i="3"/>
  <c r="CA197" i="3"/>
  <c r="CB199" i="3"/>
  <c r="CC199" i="3" s="1"/>
  <c r="CB200" i="3"/>
  <c r="CC200" i="3" s="1"/>
  <c r="CA202" i="3"/>
  <c r="CB203" i="3"/>
  <c r="CC203" i="3" s="1"/>
  <c r="CB205" i="3"/>
  <c r="CC205" i="3" s="1"/>
  <c r="CA206" i="3"/>
  <c r="CB209" i="3"/>
  <c r="CC209" i="3" s="1"/>
  <c r="CB211" i="3"/>
  <c r="CC211" i="3" s="1"/>
  <c r="CA212" i="3"/>
  <c r="CB213" i="3"/>
  <c r="CC213" i="3" s="1"/>
  <c r="CB214" i="3"/>
  <c r="CC214" i="3" s="1"/>
  <c r="CB215" i="3"/>
  <c r="CC215" i="3" s="1"/>
  <c r="CB216" i="3"/>
  <c r="CC216" i="3" s="1"/>
  <c r="CA217" i="3"/>
  <c r="CB221" i="3"/>
  <c r="CC221" i="3" s="1"/>
  <c r="CA223" i="3"/>
  <c r="CB224" i="3"/>
  <c r="CC224" i="3" s="1"/>
  <c r="CA225" i="3"/>
  <c r="CB226" i="3"/>
  <c r="CC226" i="3" s="1"/>
  <c r="CB227" i="3"/>
  <c r="CC227" i="3" s="1"/>
  <c r="CA228" i="3"/>
  <c r="CB229" i="3"/>
  <c r="CC229" i="3" s="1"/>
  <c r="CA230" i="3"/>
  <c r="CB233" i="3"/>
  <c r="CC233" i="3" s="1"/>
  <c r="CB235" i="3"/>
  <c r="CC235" i="3" s="1"/>
  <c r="CA236" i="3"/>
  <c r="CB237" i="3"/>
  <c r="CC237" i="3" s="1"/>
  <c r="CB238" i="3"/>
  <c r="CC238" i="3" s="1"/>
  <c r="CA239" i="3"/>
  <c r="CB242" i="3"/>
  <c r="CC242" i="3" s="1"/>
  <c r="CB245" i="3"/>
  <c r="CC245" i="3" s="1"/>
  <c r="CA248" i="3"/>
  <c r="CB249" i="3"/>
  <c r="CC249" i="3" s="1"/>
  <c r="CA250" i="3"/>
  <c r="CB251" i="3"/>
  <c r="CC251" i="3" s="1"/>
  <c r="CA252" i="3"/>
  <c r="CB253" i="3"/>
  <c r="CC253" i="3" s="1"/>
  <c r="CB254" i="3"/>
  <c r="CC254" i="3" s="1"/>
  <c r="CB257" i="3"/>
  <c r="CC257" i="3" s="1"/>
  <c r="CB259" i="3"/>
  <c r="CC259" i="3" s="1"/>
  <c r="CB260" i="3"/>
  <c r="CA261" i="3"/>
  <c r="CB262" i="3"/>
  <c r="CC262" i="3" s="1"/>
  <c r="CA263" i="3"/>
  <c r="CB264" i="3"/>
  <c r="CC264" i="3" s="1"/>
  <c r="CB28" i="3"/>
  <c r="CC28" i="3" s="1"/>
  <c r="CA178" i="3"/>
  <c r="CA130" i="3"/>
  <c r="CB129" i="3"/>
  <c r="CC129" i="3" s="1"/>
  <c r="CB104" i="3"/>
  <c r="CC104" i="3" s="1"/>
  <c r="CB56" i="3"/>
  <c r="CC56" i="3" s="1"/>
  <c r="CA56" i="3"/>
  <c r="CA48" i="3"/>
  <c r="CB44" i="3"/>
  <c r="CC44" i="3" s="1"/>
  <c r="CA44" i="3"/>
  <c r="CB36" i="3"/>
  <c r="CC36" i="3" s="1"/>
  <c r="CA36" i="3"/>
  <c r="CB35" i="3"/>
  <c r="CC35" i="3" s="1"/>
  <c r="CB31" i="3"/>
  <c r="CC31" i="3" s="1"/>
  <c r="CI25" i="3"/>
  <c r="CE25" i="3"/>
  <c r="CD25" i="3"/>
  <c r="CB25" i="3"/>
  <c r="BX25" i="3"/>
  <c r="CJ20" i="3"/>
  <c r="CI20" i="3"/>
  <c r="CH20" i="3"/>
  <c r="CE20" i="3"/>
  <c r="CD20" i="3"/>
  <c r="CC20" i="3"/>
  <c r="CB20" i="3"/>
  <c r="CA20" i="3"/>
  <c r="BX20" i="3"/>
  <c r="BP63" i="3"/>
  <c r="BQ63" i="3" s="1"/>
  <c r="BU25" i="3"/>
  <c r="BS25" i="3"/>
  <c r="BR25" i="3"/>
  <c r="BP25" i="3"/>
  <c r="BN25" i="3"/>
  <c r="BV20" i="3"/>
  <c r="BU20" i="3"/>
  <c r="BT20" i="3"/>
  <c r="BS20" i="3"/>
  <c r="BR20" i="3"/>
  <c r="BQ20" i="3"/>
  <c r="BP20" i="3"/>
  <c r="BO20" i="3"/>
  <c r="BN20" i="3"/>
  <c r="CV261" i="4" l="1"/>
  <c r="CI261" i="4"/>
  <c r="CJ261" i="4" s="1"/>
  <c r="CH261" i="4"/>
  <c r="DI136" i="4"/>
  <c r="DK136" i="4"/>
  <c r="DL136" i="4" s="1"/>
  <c r="DJ136" i="4"/>
  <c r="DU136" i="4"/>
  <c r="CW216" i="4"/>
  <c r="CX216" i="4" s="1"/>
  <c r="CD21" i="4"/>
  <c r="CS221" i="4"/>
  <c r="CG221" i="4"/>
  <c r="CV216" i="4"/>
  <c r="CH216" i="4"/>
  <c r="CG134" i="4"/>
  <c r="CS134" i="4"/>
  <c r="CI216" i="4"/>
  <c r="CJ216" i="4" s="1"/>
  <c r="CD24" i="4"/>
  <c r="CW261" i="4"/>
  <c r="CX261" i="4" s="1"/>
  <c r="BJ26" i="4"/>
  <c r="CI197" i="4"/>
  <c r="CJ197" i="4" s="1"/>
  <c r="CS127" i="4"/>
  <c r="CG127" i="4"/>
  <c r="CS95" i="4"/>
  <c r="CG95" i="4"/>
  <c r="CV212" i="4"/>
  <c r="CS91" i="4"/>
  <c r="CG91" i="4"/>
  <c r="CS93" i="4"/>
  <c r="CG93" i="4"/>
  <c r="CI212" i="4"/>
  <c r="CJ212" i="4" s="1"/>
  <c r="CW212" i="4"/>
  <c r="CX212" i="4" s="1"/>
  <c r="CS237" i="4"/>
  <c r="CG237" i="4"/>
  <c r="CH212" i="4"/>
  <c r="CS94" i="4"/>
  <c r="CG94" i="4"/>
  <c r="CG229" i="4"/>
  <c r="CS229" i="4"/>
  <c r="CS211" i="4"/>
  <c r="CG211" i="4"/>
  <c r="CG90" i="4"/>
  <c r="CS90" i="4"/>
  <c r="CS220" i="4"/>
  <c r="CG220" i="4"/>
  <c r="DT84" i="4"/>
  <c r="DF23" i="4"/>
  <c r="CU100" i="4"/>
  <c r="CW100" i="4"/>
  <c r="CX100" i="4" s="1"/>
  <c r="DG100" i="4"/>
  <c r="CV100" i="4"/>
  <c r="CS139" i="4"/>
  <c r="CG139" i="4"/>
  <c r="CH100" i="4"/>
  <c r="CI100" i="4"/>
  <c r="CJ100" i="4" s="1"/>
  <c r="CG12" i="4"/>
  <c r="CS12" i="4"/>
  <c r="DI214" i="4"/>
  <c r="DJ214" i="4"/>
  <c r="DK214" i="4"/>
  <c r="DL214" i="4" s="1"/>
  <c r="DU214" i="4"/>
  <c r="DI261" i="4"/>
  <c r="DU261" i="4"/>
  <c r="DK261" i="4"/>
  <c r="DL261" i="4" s="1"/>
  <c r="DJ261" i="4"/>
  <c r="DK200" i="4"/>
  <c r="DL200" i="4" s="1"/>
  <c r="DJ200" i="4"/>
  <c r="DI200" i="4"/>
  <c r="DU200" i="4"/>
  <c r="BV73" i="4"/>
  <c r="BU23" i="4"/>
  <c r="BV23" i="4" s="1"/>
  <c r="CW184" i="4"/>
  <c r="CX184" i="4" s="1"/>
  <c r="CV184" i="4"/>
  <c r="CU184" i="4"/>
  <c r="DG184" i="4"/>
  <c r="CG123" i="4"/>
  <c r="CS123" i="4"/>
  <c r="DJ216" i="4"/>
  <c r="DK216" i="4"/>
  <c r="DL216" i="4" s="1"/>
  <c r="DU216" i="4"/>
  <c r="DI216" i="4"/>
  <c r="CS169" i="4"/>
  <c r="CG169" i="4"/>
  <c r="CG176" i="4"/>
  <c r="CS176" i="4"/>
  <c r="DY131" i="4"/>
  <c r="DZ131" i="4" s="1"/>
  <c r="DX131" i="4"/>
  <c r="DW131" i="4"/>
  <c r="EI131" i="4"/>
  <c r="CG170" i="4"/>
  <c r="CS170" i="4"/>
  <c r="CV29" i="4"/>
  <c r="CU29" i="4"/>
  <c r="DG29" i="4"/>
  <c r="CW29" i="4"/>
  <c r="CX29" i="4" s="1"/>
  <c r="DF191" i="4"/>
  <c r="CW191" i="4"/>
  <c r="CX191" i="4" s="1"/>
  <c r="CV191" i="4"/>
  <c r="DG249" i="4"/>
  <c r="CV249" i="4"/>
  <c r="CU249" i="4"/>
  <c r="CW249" i="4"/>
  <c r="CX249" i="4" s="1"/>
  <c r="CV181" i="4"/>
  <c r="CU181" i="4"/>
  <c r="DG181" i="4"/>
  <c r="CW181" i="4"/>
  <c r="CX181" i="4" s="1"/>
  <c r="EM102" i="4"/>
  <c r="EN102" i="4" s="1"/>
  <c r="EL102" i="4"/>
  <c r="EK102" i="4"/>
  <c r="BR26" i="4"/>
  <c r="CG77" i="4"/>
  <c r="CS77" i="4"/>
  <c r="CS167" i="4"/>
  <c r="CG167" i="4"/>
  <c r="DJ129" i="4"/>
  <c r="DU129" i="4"/>
  <c r="DK129" i="4"/>
  <c r="DL129" i="4" s="1"/>
  <c r="DI129" i="4"/>
  <c r="CI185" i="4"/>
  <c r="CJ185" i="4" s="1"/>
  <c r="CH185" i="4"/>
  <c r="CG73" i="4"/>
  <c r="CS73" i="4"/>
  <c r="CE23" i="4"/>
  <c r="CH23" i="4" s="1"/>
  <c r="BU21" i="4"/>
  <c r="DG235" i="4"/>
  <c r="CV235" i="4"/>
  <c r="CU235" i="4"/>
  <c r="CW235" i="4"/>
  <c r="CX235" i="4" s="1"/>
  <c r="DI159" i="4"/>
  <c r="DU159" i="4"/>
  <c r="DK159" i="4"/>
  <c r="DL159" i="4" s="1"/>
  <c r="DJ159" i="4"/>
  <c r="CW103" i="4"/>
  <c r="CX103" i="4" s="1"/>
  <c r="DG103" i="4"/>
  <c r="CV103" i="4"/>
  <c r="CU103" i="4"/>
  <c r="DW32" i="4"/>
  <c r="EI32" i="4"/>
  <c r="DY32" i="4"/>
  <c r="DZ32" i="4" s="1"/>
  <c r="DX32" i="4"/>
  <c r="CI36" i="4"/>
  <c r="CJ36" i="4" s="1"/>
  <c r="CH36" i="4"/>
  <c r="CG121" i="4"/>
  <c r="CS121" i="4"/>
  <c r="CG168" i="4"/>
  <c r="CS168" i="4"/>
  <c r="DJ244" i="4"/>
  <c r="DI244" i="4"/>
  <c r="DK244" i="4"/>
  <c r="DL244" i="4" s="1"/>
  <c r="DU244" i="4"/>
  <c r="CS177" i="4"/>
  <c r="CG177" i="4"/>
  <c r="CG160" i="4"/>
  <c r="CS160" i="4"/>
  <c r="DK165" i="4"/>
  <c r="DL165" i="4" s="1"/>
  <c r="DJ165" i="4"/>
  <c r="DI165" i="4"/>
  <c r="DU165" i="4"/>
  <c r="CI148" i="4"/>
  <c r="CH148" i="4"/>
  <c r="CV126" i="4"/>
  <c r="CU126" i="4"/>
  <c r="DG126" i="4"/>
  <c r="CW126" i="4"/>
  <c r="CX126" i="4" s="1"/>
  <c r="CU199" i="4"/>
  <c r="DG199" i="4"/>
  <c r="CW199" i="4"/>
  <c r="CX199" i="4" s="1"/>
  <c r="CV199" i="4"/>
  <c r="DY187" i="4"/>
  <c r="DZ187" i="4" s="1"/>
  <c r="DX187" i="4"/>
  <c r="DW187" i="4"/>
  <c r="EI187" i="4"/>
  <c r="CG41" i="4"/>
  <c r="CS41" i="4"/>
  <c r="CG18" i="4"/>
  <c r="CS18" i="4"/>
  <c r="CS245" i="4"/>
  <c r="CG245" i="4"/>
  <c r="CI249" i="4"/>
  <c r="CJ249" i="4" s="1"/>
  <c r="CH249" i="4"/>
  <c r="CG251" i="4"/>
  <c r="CS251" i="4"/>
  <c r="DK188" i="4"/>
  <c r="DL188" i="4" s="1"/>
  <c r="DJ188" i="4"/>
  <c r="DI188" i="4"/>
  <c r="DU188" i="4"/>
  <c r="DK54" i="4"/>
  <c r="DL54" i="4" s="1"/>
  <c r="DJ54" i="4"/>
  <c r="DI54" i="4"/>
  <c r="DU54" i="4"/>
  <c r="DW191" i="4"/>
  <c r="EI191" i="4"/>
  <c r="DK137" i="4"/>
  <c r="DL137" i="4" s="1"/>
  <c r="DJ137" i="4"/>
  <c r="DI137" i="4"/>
  <c r="DU137" i="4"/>
  <c r="CW263" i="4"/>
  <c r="CX263" i="4" s="1"/>
  <c r="DG263" i="4"/>
  <c r="CV263" i="4"/>
  <c r="CU263" i="4"/>
  <c r="CG105" i="4"/>
  <c r="CS105" i="4"/>
  <c r="DG151" i="4"/>
  <c r="CW151" i="4"/>
  <c r="CX151" i="4" s="1"/>
  <c r="CV151" i="4"/>
  <c r="CU151" i="4"/>
  <c r="DI193" i="4"/>
  <c r="DU193" i="4"/>
  <c r="DK193" i="4"/>
  <c r="DL193" i="4" s="1"/>
  <c r="DJ193" i="4"/>
  <c r="CI235" i="4"/>
  <c r="CJ235" i="4" s="1"/>
  <c r="CH235" i="4"/>
  <c r="DY87" i="4"/>
  <c r="DZ87" i="4" s="1"/>
  <c r="DW87" i="4"/>
  <c r="EI87" i="4"/>
  <c r="DX87" i="4"/>
  <c r="CJ72" i="4"/>
  <c r="CI103" i="4"/>
  <c r="CJ103" i="4" s="1"/>
  <c r="CH103" i="4"/>
  <c r="CG256" i="4"/>
  <c r="CS256" i="4"/>
  <c r="DY97" i="4"/>
  <c r="DZ97" i="4" s="1"/>
  <c r="DX97" i="4"/>
  <c r="DW97" i="4"/>
  <c r="EI97" i="4"/>
  <c r="CG58" i="4"/>
  <c r="CS58" i="4"/>
  <c r="DG7" i="4"/>
  <c r="CV7" i="4"/>
  <c r="CW7" i="4"/>
  <c r="CU7" i="4"/>
  <c r="CI199" i="4"/>
  <c r="CJ199" i="4" s="1"/>
  <c r="CH199" i="4"/>
  <c r="DK226" i="4"/>
  <c r="DL226" i="4" s="1"/>
  <c r="DI226" i="4"/>
  <c r="DU226" i="4"/>
  <c r="DJ226" i="4"/>
  <c r="CV111" i="4"/>
  <c r="CU111" i="4"/>
  <c r="DG111" i="4"/>
  <c r="CW111" i="4"/>
  <c r="CX111" i="4" s="1"/>
  <c r="CW255" i="4"/>
  <c r="CX255" i="4" s="1"/>
  <c r="DG255" i="4"/>
  <c r="CU255" i="4"/>
  <c r="CV255" i="4"/>
  <c r="CG107" i="4"/>
  <c r="CS107" i="4"/>
  <c r="CR197" i="4"/>
  <c r="CD22" i="4"/>
  <c r="CG243" i="4"/>
  <c r="CS243" i="4"/>
  <c r="CG16" i="4"/>
  <c r="CS16" i="4"/>
  <c r="CW185" i="4"/>
  <c r="CX185" i="4" s="1"/>
  <c r="CV185" i="4"/>
  <c r="CU185" i="4"/>
  <c r="DG185" i="4"/>
  <c r="CI126" i="4"/>
  <c r="CJ126" i="4" s="1"/>
  <c r="CH126" i="4"/>
  <c r="CH255" i="4"/>
  <c r="CI255" i="4"/>
  <c r="CJ255" i="4" s="1"/>
  <c r="CG150" i="4"/>
  <c r="CS150" i="4"/>
  <c r="DK190" i="4"/>
  <c r="DL190" i="4" s="1"/>
  <c r="DJ190" i="4"/>
  <c r="DU190" i="4"/>
  <c r="DI190" i="4"/>
  <c r="CG71" i="4"/>
  <c r="CS71" i="4"/>
  <c r="CG178" i="4"/>
  <c r="CS178" i="4"/>
  <c r="DY224" i="4"/>
  <c r="DZ224" i="4" s="1"/>
  <c r="DX224" i="4"/>
  <c r="DW224" i="4"/>
  <c r="EI224" i="4"/>
  <c r="DU28" i="4"/>
  <c r="DK28" i="4"/>
  <c r="DJ28" i="4"/>
  <c r="DI28" i="4"/>
  <c r="CG38" i="4"/>
  <c r="CS38" i="4"/>
  <c r="CG115" i="4"/>
  <c r="CS115" i="4"/>
  <c r="DI64" i="4"/>
  <c r="DU64" i="4"/>
  <c r="DK64" i="4"/>
  <c r="DL64" i="4" s="1"/>
  <c r="DJ64" i="4"/>
  <c r="DI76" i="4"/>
  <c r="DU76" i="4"/>
  <c r="DK76" i="4"/>
  <c r="DL76" i="4" s="1"/>
  <c r="DJ76" i="4"/>
  <c r="CJ28" i="4"/>
  <c r="CG51" i="4"/>
  <c r="CS51" i="4"/>
  <c r="CH263" i="4"/>
  <c r="CI263" i="4"/>
  <c r="CJ263" i="4" s="1"/>
  <c r="CH151" i="4"/>
  <c r="CI151" i="4"/>
  <c r="CJ151" i="4" s="1"/>
  <c r="DI120" i="4"/>
  <c r="DU120" i="4"/>
  <c r="DK120" i="4"/>
  <c r="DL120" i="4" s="1"/>
  <c r="DJ120" i="4"/>
  <c r="CG158" i="4"/>
  <c r="CS158" i="4"/>
  <c r="CI195" i="4"/>
  <c r="CJ195" i="4" s="1"/>
  <c r="CH195" i="4"/>
  <c r="CI236" i="4"/>
  <c r="CJ236" i="4" s="1"/>
  <c r="CH236" i="4"/>
  <c r="EM227" i="4"/>
  <c r="EN227" i="4" s="1"/>
  <c r="EL227" i="4"/>
  <c r="EK227" i="4"/>
  <c r="CG11" i="4"/>
  <c r="CS11" i="4"/>
  <c r="CW217" i="4"/>
  <c r="CX217" i="4" s="1"/>
  <c r="DG217" i="4"/>
  <c r="CU217" i="4"/>
  <c r="CV217" i="4"/>
  <c r="DG233" i="4"/>
  <c r="CW233" i="4"/>
  <c r="CX233" i="4" s="1"/>
  <c r="CV233" i="4"/>
  <c r="CU233" i="4"/>
  <c r="CG104" i="4"/>
  <c r="CS104" i="4"/>
  <c r="CW239" i="4"/>
  <c r="CX239" i="4" s="1"/>
  <c r="CV239" i="4"/>
  <c r="DG239" i="4"/>
  <c r="CU239" i="4"/>
  <c r="CI257" i="4"/>
  <c r="CJ257" i="4" s="1"/>
  <c r="CH257" i="4"/>
  <c r="DG148" i="4"/>
  <c r="CW148" i="4"/>
  <c r="CV148" i="4"/>
  <c r="CU148" i="4"/>
  <c r="CG43" i="4"/>
  <c r="CS43" i="4"/>
  <c r="CG125" i="4"/>
  <c r="CS125" i="4"/>
  <c r="CH111" i="4"/>
  <c r="CI111" i="4"/>
  <c r="CJ111" i="4" s="1"/>
  <c r="CG69" i="4"/>
  <c r="CS69" i="4"/>
  <c r="CV205" i="4"/>
  <c r="CW205" i="4"/>
  <c r="CX205" i="4" s="1"/>
  <c r="DG205" i="4"/>
  <c r="CU205" i="4"/>
  <c r="DI116" i="4"/>
  <c r="DU116" i="4"/>
  <c r="DK116" i="4"/>
  <c r="DL116" i="4" s="1"/>
  <c r="DJ116" i="4"/>
  <c r="DW140" i="4"/>
  <c r="EI140" i="4"/>
  <c r="DY140" i="4"/>
  <c r="DZ140" i="4" s="1"/>
  <c r="DX140" i="4"/>
  <c r="CG156" i="4"/>
  <c r="CS156" i="4"/>
  <c r="CG8" i="4"/>
  <c r="CS8" i="4"/>
  <c r="DG149" i="4"/>
  <c r="CW149" i="4"/>
  <c r="CX149" i="4" s="1"/>
  <c r="CV149" i="4"/>
  <c r="CU149" i="4"/>
  <c r="EK253" i="4"/>
  <c r="EM132" i="4"/>
  <c r="EN132" i="4" s="1"/>
  <c r="EL132" i="4"/>
  <c r="EK132" i="4"/>
  <c r="CS53" i="4"/>
  <c r="CG53" i="4"/>
  <c r="DG166" i="4"/>
  <c r="CW166" i="4"/>
  <c r="CX166" i="4" s="1"/>
  <c r="CV166" i="4"/>
  <c r="CU166" i="4"/>
  <c r="DY145" i="4"/>
  <c r="DZ145" i="4" s="1"/>
  <c r="DX145" i="4"/>
  <c r="DW145" i="4"/>
  <c r="EI145" i="4"/>
  <c r="DI66" i="4"/>
  <c r="DU66" i="4"/>
  <c r="DK66" i="4"/>
  <c r="DL66" i="4" s="1"/>
  <c r="DJ66" i="4"/>
  <c r="CW215" i="4"/>
  <c r="CX215" i="4" s="1"/>
  <c r="CV215" i="4"/>
  <c r="DG215" i="4"/>
  <c r="CU215" i="4"/>
  <c r="EM98" i="4"/>
  <c r="EN98" i="4" s="1"/>
  <c r="EL98" i="4"/>
  <c r="EK98" i="4"/>
  <c r="DG195" i="4"/>
  <c r="CW195" i="4"/>
  <c r="CX195" i="4" s="1"/>
  <c r="CV195" i="4"/>
  <c r="CU195" i="4"/>
  <c r="CU236" i="4"/>
  <c r="DG236" i="4"/>
  <c r="CW236" i="4"/>
  <c r="CX236" i="4" s="1"/>
  <c r="CV236" i="4"/>
  <c r="DK196" i="4"/>
  <c r="DL196" i="4" s="1"/>
  <c r="DJ196" i="4"/>
  <c r="DU196" i="4"/>
  <c r="DI196" i="4"/>
  <c r="EM142" i="4"/>
  <c r="EN142" i="4" s="1"/>
  <c r="EL142" i="4"/>
  <c r="EK142" i="4"/>
  <c r="CV147" i="4"/>
  <c r="CU147" i="4"/>
  <c r="DG147" i="4"/>
  <c r="CW147" i="4"/>
  <c r="CX147" i="4" s="1"/>
  <c r="CH217" i="4"/>
  <c r="CI217" i="4"/>
  <c r="CJ217" i="4" s="1"/>
  <c r="CG55" i="4"/>
  <c r="CS55" i="4"/>
  <c r="CI233" i="4"/>
  <c r="CJ233" i="4" s="1"/>
  <c r="CH233" i="4"/>
  <c r="CH239" i="4"/>
  <c r="CI239" i="4"/>
  <c r="CJ239" i="4" s="1"/>
  <c r="DW219" i="4"/>
  <c r="DY219" i="4"/>
  <c r="DZ219" i="4" s="1"/>
  <c r="DX219" i="4"/>
  <c r="EI219" i="4"/>
  <c r="EK207" i="4"/>
  <c r="DF253" i="4"/>
  <c r="CR24" i="4"/>
  <c r="CW253" i="4"/>
  <c r="CX253" i="4" s="1"/>
  <c r="CV253" i="4"/>
  <c r="CV222" i="4"/>
  <c r="CU222" i="4"/>
  <c r="DG222" i="4"/>
  <c r="CW222" i="4"/>
  <c r="CX222" i="4" s="1"/>
  <c r="CV63" i="4"/>
  <c r="CU63" i="4"/>
  <c r="DG63" i="4"/>
  <c r="CW63" i="4"/>
  <c r="CX63" i="4" s="1"/>
  <c r="DU241" i="4"/>
  <c r="DI241" i="4"/>
  <c r="DK241" i="4"/>
  <c r="DL241" i="4" s="1"/>
  <c r="DJ241" i="4"/>
  <c r="EM146" i="4"/>
  <c r="EN146" i="4" s="1"/>
  <c r="EL146" i="4"/>
  <c r="EK146" i="4"/>
  <c r="CI222" i="4"/>
  <c r="CJ222" i="4" s="1"/>
  <c r="CH222" i="4"/>
  <c r="CI205" i="4"/>
  <c r="CJ205" i="4" s="1"/>
  <c r="CH205" i="4"/>
  <c r="CW179" i="4"/>
  <c r="CX179" i="4" s="1"/>
  <c r="CV179" i="4"/>
  <c r="CU179" i="4"/>
  <c r="DG179" i="4"/>
  <c r="DG112" i="4"/>
  <c r="CW112" i="4"/>
  <c r="CX112" i="4" s="1"/>
  <c r="CV112" i="4"/>
  <c r="CU112" i="4"/>
  <c r="DI122" i="4"/>
  <c r="DU122" i="4"/>
  <c r="DK122" i="4"/>
  <c r="DL122" i="4" s="1"/>
  <c r="DJ122" i="4"/>
  <c r="CH149" i="4"/>
  <c r="CI149" i="4"/>
  <c r="CJ149" i="4" s="1"/>
  <c r="DI124" i="4"/>
  <c r="DU124" i="4"/>
  <c r="DK124" i="4"/>
  <c r="DL124" i="4" s="1"/>
  <c r="DJ124" i="4"/>
  <c r="CG198" i="4"/>
  <c r="CS198" i="4"/>
  <c r="CI166" i="4"/>
  <c r="CJ166" i="4" s="1"/>
  <c r="CH166" i="4"/>
  <c r="CG14" i="4"/>
  <c r="CS14" i="4"/>
  <c r="CH215" i="4"/>
  <c r="CI215" i="4"/>
  <c r="CJ215" i="4" s="1"/>
  <c r="CG260" i="4"/>
  <c r="CS260" i="4"/>
  <c r="DY133" i="4"/>
  <c r="DZ133" i="4" s="1"/>
  <c r="DX133" i="4"/>
  <c r="DW133" i="4"/>
  <c r="EI133" i="4"/>
  <c r="EM144" i="4"/>
  <c r="EN144" i="4" s="1"/>
  <c r="EL144" i="4"/>
  <c r="EK144" i="4"/>
  <c r="CV203" i="4"/>
  <c r="DG203" i="4"/>
  <c r="CW203" i="4"/>
  <c r="CX203" i="4" s="1"/>
  <c r="CU203" i="4"/>
  <c r="CI147" i="4"/>
  <c r="CJ147" i="4" s="1"/>
  <c r="CH147" i="4"/>
  <c r="BU6" i="4"/>
  <c r="BV6" i="4" s="1"/>
  <c r="CG264" i="4"/>
  <c r="CS264" i="4"/>
  <c r="CG152" i="4"/>
  <c r="CS152" i="4"/>
  <c r="CS228" i="4"/>
  <c r="CG228" i="4"/>
  <c r="CW257" i="4"/>
  <c r="CX257" i="4" s="1"/>
  <c r="DG257" i="4"/>
  <c r="CV257" i="4"/>
  <c r="CU257" i="4"/>
  <c r="DW208" i="4"/>
  <c r="DX208" i="4"/>
  <c r="DY208" i="4"/>
  <c r="DZ208" i="4" s="1"/>
  <c r="EI208" i="4"/>
  <c r="CH63" i="4"/>
  <c r="CI63" i="4"/>
  <c r="CJ63" i="4" s="1"/>
  <c r="CV164" i="4"/>
  <c r="CU164" i="4"/>
  <c r="DG164" i="4"/>
  <c r="CW164" i="4"/>
  <c r="CX164" i="4" s="1"/>
  <c r="DG153" i="4"/>
  <c r="CW153" i="4"/>
  <c r="CX153" i="4" s="1"/>
  <c r="CV153" i="4"/>
  <c r="CU153" i="4"/>
  <c r="CW44" i="4"/>
  <c r="CX44" i="4" s="1"/>
  <c r="CV44" i="4"/>
  <c r="CU44" i="4"/>
  <c r="DG44" i="4"/>
  <c r="CI179" i="4"/>
  <c r="CJ179" i="4" s="1"/>
  <c r="CH179" i="4"/>
  <c r="CI112" i="4"/>
  <c r="CJ112" i="4" s="1"/>
  <c r="CH112" i="4"/>
  <c r="CS81" i="4"/>
  <c r="CG81" i="4"/>
  <c r="EM96" i="4"/>
  <c r="EN96" i="4" s="1"/>
  <c r="EL96" i="4"/>
  <c r="EK96" i="4"/>
  <c r="CW46" i="4"/>
  <c r="CX46" i="4" s="1"/>
  <c r="CV46" i="4"/>
  <c r="CU46" i="4"/>
  <c r="DG46" i="4"/>
  <c r="CS173" i="4"/>
  <c r="CG173" i="4"/>
  <c r="CG40" i="4"/>
  <c r="CS40" i="4"/>
  <c r="CG162" i="4"/>
  <c r="CS162" i="4"/>
  <c r="DW210" i="4"/>
  <c r="DY210" i="4"/>
  <c r="DZ210" i="4" s="1"/>
  <c r="EI210" i="4"/>
  <c r="DX210" i="4"/>
  <c r="DU223" i="4"/>
  <c r="DK223" i="4"/>
  <c r="DL223" i="4" s="1"/>
  <c r="DJ223" i="4"/>
  <c r="DI223" i="4"/>
  <c r="CW225" i="4"/>
  <c r="CX225" i="4" s="1"/>
  <c r="CV225" i="4"/>
  <c r="CU225" i="4"/>
  <c r="DG225" i="4"/>
  <c r="CG67" i="4"/>
  <c r="CS67" i="4"/>
  <c r="CG37" i="4"/>
  <c r="CS37" i="4"/>
  <c r="CG254" i="4"/>
  <c r="CS254" i="4"/>
  <c r="DG206" i="4"/>
  <c r="CW206" i="4"/>
  <c r="CX206" i="4" s="1"/>
  <c r="CV206" i="4"/>
  <c r="CU206" i="4"/>
  <c r="CS183" i="4"/>
  <c r="CG183" i="4"/>
  <c r="CG250" i="4"/>
  <c r="CS250" i="4"/>
  <c r="DW92" i="4"/>
  <c r="EI92" i="4"/>
  <c r="DY92" i="4"/>
  <c r="DZ92" i="4" s="1"/>
  <c r="DX92" i="4"/>
  <c r="CW42" i="4"/>
  <c r="CX42" i="4" s="1"/>
  <c r="CV42" i="4"/>
  <c r="CU42" i="4"/>
  <c r="DG42" i="4"/>
  <c r="CH203" i="4"/>
  <c r="CI203" i="4"/>
  <c r="CJ203" i="4" s="1"/>
  <c r="DY33" i="4"/>
  <c r="DZ33" i="4" s="1"/>
  <c r="DX33" i="4"/>
  <c r="DW33" i="4"/>
  <c r="EI33" i="4"/>
  <c r="DU202" i="4"/>
  <c r="DK202" i="4"/>
  <c r="DL202" i="4" s="1"/>
  <c r="DI202" i="4"/>
  <c r="DJ202" i="4"/>
  <c r="CI184" i="4"/>
  <c r="CJ184" i="4" s="1"/>
  <c r="CH184" i="4"/>
  <c r="CG252" i="4"/>
  <c r="CS252" i="4"/>
  <c r="CE24" i="4"/>
  <c r="CI181" i="4"/>
  <c r="CJ181" i="4" s="1"/>
  <c r="CH181" i="4"/>
  <c r="CI164" i="4"/>
  <c r="CJ164" i="4" s="1"/>
  <c r="CH164" i="4"/>
  <c r="CI153" i="4"/>
  <c r="CJ153" i="4" s="1"/>
  <c r="CH153" i="4"/>
  <c r="CG61" i="4"/>
  <c r="CS61" i="4"/>
  <c r="CI44" i="4"/>
  <c r="CJ44" i="4" s="1"/>
  <c r="CH44" i="4"/>
  <c r="CG60" i="4"/>
  <c r="CS60" i="4"/>
  <c r="CG108" i="4"/>
  <c r="CS108" i="4"/>
  <c r="CX28" i="4"/>
  <c r="DW247" i="4"/>
  <c r="EI247" i="4"/>
  <c r="DX247" i="4"/>
  <c r="DY247" i="4"/>
  <c r="DZ247" i="4" s="1"/>
  <c r="CI46" i="4"/>
  <c r="CJ46" i="4" s="1"/>
  <c r="CH46" i="4"/>
  <c r="DU84" i="4"/>
  <c r="DK84" i="4"/>
  <c r="DL84" i="4" s="1"/>
  <c r="DJ84" i="4"/>
  <c r="DI84" i="4"/>
  <c r="CG174" i="4"/>
  <c r="CS174" i="4"/>
  <c r="CH231" i="4"/>
  <c r="CI231" i="4"/>
  <c r="CJ231" i="4" s="1"/>
  <c r="CI225" i="4"/>
  <c r="CJ225" i="4" s="1"/>
  <c r="CH225" i="4"/>
  <c r="CI204" i="4"/>
  <c r="CJ204" i="4" s="1"/>
  <c r="CH204" i="4"/>
  <c r="CH206" i="4"/>
  <c r="CI206" i="4"/>
  <c r="CJ206" i="4" s="1"/>
  <c r="CH213" i="4"/>
  <c r="CI213" i="4"/>
  <c r="CJ213" i="4" s="1"/>
  <c r="EM86" i="4"/>
  <c r="EN86" i="4" s="1"/>
  <c r="EL86" i="4"/>
  <c r="EK86" i="4"/>
  <c r="DK143" i="4"/>
  <c r="DL143" i="4" s="1"/>
  <c r="DJ143" i="4"/>
  <c r="DI143" i="4"/>
  <c r="DU143" i="4"/>
  <c r="CI42" i="4"/>
  <c r="CJ42" i="4" s="1"/>
  <c r="CH42" i="4"/>
  <c r="CG65" i="4"/>
  <c r="CS65" i="4"/>
  <c r="CG79" i="4"/>
  <c r="CS79" i="4"/>
  <c r="DT28" i="4"/>
  <c r="CG10" i="4"/>
  <c r="CS10" i="4"/>
  <c r="EM30" i="4"/>
  <c r="EN30" i="4" s="1"/>
  <c r="EL30" i="4"/>
  <c r="EK30" i="4"/>
  <c r="DK194" i="4"/>
  <c r="DL194" i="4" s="1"/>
  <c r="DJ194" i="4"/>
  <c r="DU194" i="4"/>
  <c r="DI194" i="4"/>
  <c r="CG154" i="4"/>
  <c r="CS154" i="4"/>
  <c r="DK128" i="4"/>
  <c r="DL128" i="4" s="1"/>
  <c r="DJ128" i="4"/>
  <c r="DI128" i="4"/>
  <c r="DU128" i="4"/>
  <c r="CG109" i="4"/>
  <c r="CS109" i="4"/>
  <c r="EK34" i="4"/>
  <c r="EL34" i="4"/>
  <c r="EM34" i="4"/>
  <c r="EN34" i="4" s="1"/>
  <c r="CG39" i="4"/>
  <c r="CS39" i="4"/>
  <c r="CW231" i="4"/>
  <c r="CX231" i="4" s="1"/>
  <c r="CU231" i="4"/>
  <c r="CV231" i="4"/>
  <c r="DG231" i="4"/>
  <c r="CV209" i="4"/>
  <c r="DG209" i="4"/>
  <c r="CW209" i="4"/>
  <c r="CX209" i="4" s="1"/>
  <c r="CU209" i="4"/>
  <c r="DY189" i="4"/>
  <c r="DZ189" i="4" s="1"/>
  <c r="DX189" i="4"/>
  <c r="DW189" i="4"/>
  <c r="EI189" i="4"/>
  <c r="CG9" i="4"/>
  <c r="CS9" i="4"/>
  <c r="CI246" i="4"/>
  <c r="CJ246" i="4" s="1"/>
  <c r="CH246" i="4"/>
  <c r="CV204" i="4"/>
  <c r="DG204" i="4"/>
  <c r="CU204" i="4"/>
  <c r="CW204" i="4"/>
  <c r="CX204" i="4" s="1"/>
  <c r="CV213" i="4"/>
  <c r="CU213" i="4"/>
  <c r="CW213" i="4"/>
  <c r="CX213" i="4" s="1"/>
  <c r="DG213" i="4"/>
  <c r="CG45" i="4"/>
  <c r="CS45" i="4"/>
  <c r="DI114" i="4"/>
  <c r="DU114" i="4"/>
  <c r="DK114" i="4"/>
  <c r="DL114" i="4" s="1"/>
  <c r="DJ114" i="4"/>
  <c r="CX72" i="4"/>
  <c r="BL21" i="4"/>
  <c r="BK26" i="4"/>
  <c r="BL26" i="4" s="1"/>
  <c r="BV252" i="4"/>
  <c r="BU24" i="4"/>
  <c r="BV24" i="4" s="1"/>
  <c r="EM242" i="4"/>
  <c r="EN242" i="4" s="1"/>
  <c r="EL242" i="4"/>
  <c r="EK242" i="4"/>
  <c r="CH29" i="4"/>
  <c r="CI29" i="4"/>
  <c r="CJ29" i="4" s="1"/>
  <c r="CG262" i="4"/>
  <c r="CS262" i="4"/>
  <c r="DI78" i="4"/>
  <c r="DU78" i="4"/>
  <c r="DK78" i="4"/>
  <c r="DL78" i="4" s="1"/>
  <c r="DJ78" i="4"/>
  <c r="DU197" i="4"/>
  <c r="DI197" i="4"/>
  <c r="DY99" i="4"/>
  <c r="DZ99" i="4" s="1"/>
  <c r="DX99" i="4"/>
  <c r="DW99" i="4"/>
  <c r="EI99" i="4"/>
  <c r="CV88" i="4"/>
  <c r="CU88" i="4"/>
  <c r="DG88" i="4"/>
  <c r="CW88" i="4"/>
  <c r="CX88" i="4" s="1"/>
  <c r="DI118" i="4"/>
  <c r="DU118" i="4"/>
  <c r="DK118" i="4"/>
  <c r="DL118" i="4" s="1"/>
  <c r="DJ118" i="4"/>
  <c r="CW48" i="4"/>
  <c r="CX48" i="4" s="1"/>
  <c r="CV48" i="4"/>
  <c r="CU48" i="4"/>
  <c r="DG48" i="4"/>
  <c r="CG106" i="4"/>
  <c r="CS106" i="4"/>
  <c r="CV230" i="4"/>
  <c r="CU230" i="4"/>
  <c r="DG230" i="4"/>
  <c r="CW230" i="4"/>
  <c r="CX230" i="4" s="1"/>
  <c r="DI155" i="4"/>
  <c r="DU155" i="4"/>
  <c r="DK155" i="4"/>
  <c r="DL155" i="4" s="1"/>
  <c r="DJ155" i="4"/>
  <c r="CW13" i="4"/>
  <c r="CX13" i="4" s="1"/>
  <c r="CV13" i="4"/>
  <c r="CU13" i="4"/>
  <c r="DG13" i="4"/>
  <c r="DK101" i="4"/>
  <c r="DL101" i="4" s="1"/>
  <c r="DJ101" i="4"/>
  <c r="DI101" i="4"/>
  <c r="DU101" i="4"/>
  <c r="CG172" i="4"/>
  <c r="CS172" i="4"/>
  <c r="DW130" i="4"/>
  <c r="EI130" i="4"/>
  <c r="DY130" i="4"/>
  <c r="DZ130" i="4" s="1"/>
  <c r="DX130" i="4"/>
  <c r="CI209" i="4"/>
  <c r="CJ209" i="4" s="1"/>
  <c r="CH209" i="4"/>
  <c r="CG171" i="4"/>
  <c r="CS171" i="4"/>
  <c r="CW246" i="4"/>
  <c r="CX246" i="4" s="1"/>
  <c r="CU246" i="4"/>
  <c r="DG246" i="4"/>
  <c r="CV246" i="4"/>
  <c r="DI161" i="4"/>
  <c r="DU161" i="4"/>
  <c r="DK161" i="4"/>
  <c r="DL161" i="4" s="1"/>
  <c r="DJ161" i="4"/>
  <c r="CI89" i="4"/>
  <c r="CJ89" i="4" s="1"/>
  <c r="CH89" i="4"/>
  <c r="BT22" i="4"/>
  <c r="CH234" i="4"/>
  <c r="CI234" i="4"/>
  <c r="CJ234" i="4" s="1"/>
  <c r="CG192" i="4"/>
  <c r="CS192" i="4"/>
  <c r="CS175" i="4"/>
  <c r="CG175" i="4"/>
  <c r="DI72" i="4"/>
  <c r="DU72" i="4"/>
  <c r="DK72" i="4"/>
  <c r="DJ72" i="4"/>
  <c r="CI52" i="4"/>
  <c r="CJ52" i="4" s="1"/>
  <c r="CH52" i="4"/>
  <c r="CG117" i="4"/>
  <c r="CS117" i="4"/>
  <c r="CG75" i="4"/>
  <c r="CS75" i="4"/>
  <c r="CU36" i="4"/>
  <c r="DG36" i="4"/>
  <c r="CW36" i="4"/>
  <c r="CX36" i="4" s="1"/>
  <c r="CV36" i="4"/>
  <c r="CW50" i="4"/>
  <c r="CX50" i="4" s="1"/>
  <c r="CV50" i="4"/>
  <c r="CU50" i="4"/>
  <c r="DG50" i="4"/>
  <c r="DI80" i="4"/>
  <c r="DU80" i="4"/>
  <c r="DK80" i="4"/>
  <c r="DL80" i="4" s="1"/>
  <c r="DJ80" i="4"/>
  <c r="CI238" i="4"/>
  <c r="CJ238" i="4" s="1"/>
  <c r="CH238" i="4"/>
  <c r="CG119" i="4"/>
  <c r="CS119" i="4"/>
  <c r="CG59" i="4"/>
  <c r="CS59" i="4"/>
  <c r="CS232" i="4"/>
  <c r="CG232" i="4"/>
  <c r="CI88" i="4"/>
  <c r="CJ88" i="4" s="1"/>
  <c r="CH88" i="4"/>
  <c r="CH48" i="4"/>
  <c r="CI48" i="4"/>
  <c r="CJ48" i="4" s="1"/>
  <c r="CG47" i="4"/>
  <c r="CS47" i="4"/>
  <c r="DG186" i="4"/>
  <c r="CW186" i="4"/>
  <c r="CX186" i="4" s="1"/>
  <c r="CV186" i="4"/>
  <c r="CU186" i="4"/>
  <c r="DY135" i="4"/>
  <c r="DZ135" i="4" s="1"/>
  <c r="DX135" i="4"/>
  <c r="DW135" i="4"/>
  <c r="EI135" i="4"/>
  <c r="CI230" i="4"/>
  <c r="CJ230" i="4" s="1"/>
  <c r="CH230" i="4"/>
  <c r="CI13" i="4"/>
  <c r="CJ13" i="4" s="1"/>
  <c r="CH13" i="4"/>
  <c r="DI68" i="4"/>
  <c r="DU68" i="4"/>
  <c r="DK68" i="4"/>
  <c r="DL68" i="4" s="1"/>
  <c r="DJ68" i="4"/>
  <c r="CI201" i="4"/>
  <c r="CJ201" i="4" s="1"/>
  <c r="CH201" i="4"/>
  <c r="CI7" i="4"/>
  <c r="CH7" i="4"/>
  <c r="CV89" i="4"/>
  <c r="CU89" i="4"/>
  <c r="DG89" i="4"/>
  <c r="CW89" i="4"/>
  <c r="CX89" i="4" s="1"/>
  <c r="DI259" i="4"/>
  <c r="DU259" i="4"/>
  <c r="DK259" i="4"/>
  <c r="DL259" i="4" s="1"/>
  <c r="DJ259" i="4"/>
  <c r="CG113" i="4"/>
  <c r="CS113" i="4"/>
  <c r="BV35" i="4"/>
  <c r="BU22" i="4"/>
  <c r="BV22" i="4" s="1"/>
  <c r="EM138" i="4"/>
  <c r="EN138" i="4" s="1"/>
  <c r="EL138" i="4"/>
  <c r="EK138" i="4"/>
  <c r="CW234" i="4"/>
  <c r="CX234" i="4" s="1"/>
  <c r="CV234" i="4"/>
  <c r="CU234" i="4"/>
  <c r="DG234" i="4"/>
  <c r="CV82" i="4"/>
  <c r="CU82" i="4"/>
  <c r="DG82" i="4"/>
  <c r="CW82" i="4"/>
  <c r="CX82" i="4" s="1"/>
  <c r="CG49" i="4"/>
  <c r="CS49" i="4"/>
  <c r="DY141" i="4"/>
  <c r="DZ141" i="4" s="1"/>
  <c r="DX141" i="4"/>
  <c r="DW141" i="4"/>
  <c r="EI141" i="4"/>
  <c r="BS26" i="4"/>
  <c r="DI70" i="4"/>
  <c r="DU70" i="4"/>
  <c r="DK70" i="4"/>
  <c r="DL70" i="4" s="1"/>
  <c r="DJ70" i="4"/>
  <c r="DK240" i="4"/>
  <c r="DL240" i="4" s="1"/>
  <c r="DI240" i="4"/>
  <c r="DU240" i="4"/>
  <c r="DJ240" i="4"/>
  <c r="CG56" i="4"/>
  <c r="CS56" i="4"/>
  <c r="CH50" i="4"/>
  <c r="CI50" i="4"/>
  <c r="CJ50" i="4" s="1"/>
  <c r="CV238" i="4"/>
  <c r="DG238" i="4"/>
  <c r="CW238" i="4"/>
  <c r="CX238" i="4" s="1"/>
  <c r="CU238" i="4"/>
  <c r="DY163" i="4"/>
  <c r="DZ163" i="4" s="1"/>
  <c r="EI163" i="4"/>
  <c r="DX163" i="4"/>
  <c r="DW163" i="4"/>
  <c r="DY85" i="4"/>
  <c r="DZ85" i="4" s="1"/>
  <c r="DW85" i="4"/>
  <c r="EI85" i="4"/>
  <c r="DX85" i="4"/>
  <c r="DK248" i="4"/>
  <c r="DL248" i="4" s="1"/>
  <c r="DJ248" i="4"/>
  <c r="DI248" i="4"/>
  <c r="DU248" i="4"/>
  <c r="CW52" i="4"/>
  <c r="CX52" i="4" s="1"/>
  <c r="CV52" i="4"/>
  <c r="CU52" i="4"/>
  <c r="DG52" i="4"/>
  <c r="CI186" i="4"/>
  <c r="CJ186" i="4" s="1"/>
  <c r="CH186" i="4"/>
  <c r="DY31" i="4"/>
  <c r="DZ31" i="4" s="1"/>
  <c r="DX31" i="4"/>
  <c r="DW31" i="4"/>
  <c r="EI31" i="4"/>
  <c r="CG62" i="4"/>
  <c r="CS62" i="4"/>
  <c r="CW201" i="4"/>
  <c r="CX201" i="4" s="1"/>
  <c r="CV201" i="4"/>
  <c r="CU201" i="4"/>
  <c r="DG201" i="4"/>
  <c r="CE6" i="4"/>
  <c r="CH6" i="4" s="1"/>
  <c r="DU212" i="4"/>
  <c r="DJ212" i="4"/>
  <c r="DK212" i="4"/>
  <c r="DL212" i="4" s="1"/>
  <c r="DI212" i="4"/>
  <c r="CE21" i="4"/>
  <c r="CG57" i="4"/>
  <c r="CS57" i="4"/>
  <c r="CG35" i="4"/>
  <c r="CS35" i="4"/>
  <c r="CE22" i="4"/>
  <c r="DK218" i="4"/>
  <c r="DL218" i="4" s="1"/>
  <c r="DU218" i="4"/>
  <c r="DJ218" i="4"/>
  <c r="DI218" i="4"/>
  <c r="DI157" i="4"/>
  <c r="DU157" i="4"/>
  <c r="DK157" i="4"/>
  <c r="DL157" i="4" s="1"/>
  <c r="DJ157" i="4"/>
  <c r="CI82" i="4"/>
  <c r="CJ82" i="4" s="1"/>
  <c r="CH82" i="4"/>
  <c r="DF7" i="4"/>
  <c r="CR6" i="4"/>
  <c r="CG15" i="4"/>
  <c r="CS15" i="4"/>
  <c r="CG258" i="4"/>
  <c r="CS258" i="4"/>
  <c r="DJ182" i="4"/>
  <c r="DK182" i="4"/>
  <c r="DL182" i="4" s="1"/>
  <c r="DI182" i="4"/>
  <c r="DU182" i="4"/>
  <c r="CR207" i="4"/>
  <c r="CH207" i="4"/>
  <c r="CI207" i="4"/>
  <c r="CJ207" i="4" s="1"/>
  <c r="DI74" i="4"/>
  <c r="DU74" i="4"/>
  <c r="DK74" i="4"/>
  <c r="DL74" i="4" s="1"/>
  <c r="DJ74" i="4"/>
  <c r="CG17" i="4"/>
  <c r="CS17" i="4"/>
  <c r="BT21" i="4"/>
  <c r="CV135" i="3"/>
  <c r="CW135" i="3"/>
  <c r="CX135" i="3" s="1"/>
  <c r="DG135" i="3"/>
  <c r="CU135" i="3"/>
  <c r="CI135" i="3"/>
  <c r="CJ135" i="3" s="1"/>
  <c r="CH135" i="3"/>
  <c r="EN110" i="3"/>
  <c r="EK110" i="3"/>
  <c r="CE109" i="3"/>
  <c r="BH109" i="3"/>
  <c r="AZ109" i="3"/>
  <c r="BA109" i="3"/>
  <c r="BB109" i="3" s="1"/>
  <c r="DS15" i="3"/>
  <c r="DR6" i="3"/>
  <c r="DD6" i="3"/>
  <c r="CP6" i="3"/>
  <c r="BX6" i="3"/>
  <c r="CA49" i="3"/>
  <c r="CB61" i="3"/>
  <c r="CC61" i="3" s="1"/>
  <c r="CB121" i="3"/>
  <c r="CC121" i="3" s="1"/>
  <c r="CA35" i="3"/>
  <c r="CA183" i="3"/>
  <c r="CB62" i="3"/>
  <c r="CC62" i="3" s="1"/>
  <c r="CB73" i="3"/>
  <c r="CC73" i="3" s="1"/>
  <c r="CA40" i="3"/>
  <c r="CB76" i="3"/>
  <c r="CC76" i="3" s="1"/>
  <c r="CA97" i="3"/>
  <c r="CA74" i="3"/>
  <c r="CB72" i="3"/>
  <c r="CC72" i="3" s="1"/>
  <c r="CA170" i="3"/>
  <c r="CB96" i="3"/>
  <c r="CC96" i="3" s="1"/>
  <c r="CB84" i="3"/>
  <c r="CC84" i="3" s="1"/>
  <c r="CA60" i="3"/>
  <c r="CB108" i="3"/>
  <c r="CC108" i="3" s="1"/>
  <c r="CB193" i="3"/>
  <c r="CC193" i="3" s="1"/>
  <c r="CA47" i="3"/>
  <c r="CB71" i="3"/>
  <c r="CC71" i="3" s="1"/>
  <c r="CB122" i="3"/>
  <c r="CC122" i="3" s="1"/>
  <c r="CB47" i="3"/>
  <c r="CC47" i="3" s="1"/>
  <c r="CA132" i="3"/>
  <c r="CA95" i="3"/>
  <c r="CA111" i="3"/>
  <c r="CA37" i="3"/>
  <c r="CA85" i="3"/>
  <c r="CA134" i="3"/>
  <c r="CB166" i="3"/>
  <c r="CC166" i="3" s="1"/>
  <c r="CB106" i="3"/>
  <c r="CC106" i="3" s="1"/>
  <c r="CB147" i="3"/>
  <c r="CC147" i="3" s="1"/>
  <c r="CB159" i="3"/>
  <c r="CC159" i="3" s="1"/>
  <c r="CB58" i="3"/>
  <c r="CC58" i="3" s="1"/>
  <c r="CB79" i="3"/>
  <c r="CC79" i="3" s="1"/>
  <c r="CA33" i="3"/>
  <c r="CA82" i="3"/>
  <c r="CB131" i="3"/>
  <c r="CC131" i="3" s="1"/>
  <c r="CA46" i="3"/>
  <c r="CA116" i="3"/>
  <c r="CB46" i="3"/>
  <c r="CC46" i="3" s="1"/>
  <c r="CB34" i="3"/>
  <c r="CC34" i="3" s="1"/>
  <c r="CA34" i="3"/>
  <c r="CB69" i="3"/>
  <c r="CC69" i="3" s="1"/>
  <c r="CB92" i="3"/>
  <c r="CC92" i="3" s="1"/>
  <c r="CA142" i="3"/>
  <c r="CA45" i="3"/>
  <c r="CA93" i="3"/>
  <c r="CB202" i="3"/>
  <c r="CC202" i="3" s="1"/>
  <c r="CA117" i="3"/>
  <c r="CA226" i="3"/>
  <c r="CA80" i="3"/>
  <c r="CB154" i="3"/>
  <c r="CC154" i="3" s="1"/>
  <c r="CA238" i="3"/>
  <c r="CA68" i="3"/>
  <c r="CA156" i="3"/>
  <c r="CA57" i="3"/>
  <c r="CB178" i="3"/>
  <c r="CC178" i="3" s="1"/>
  <c r="CA32" i="3"/>
  <c r="CA81" i="3"/>
  <c r="CB250" i="3"/>
  <c r="CC250" i="3" s="1"/>
  <c r="CA42" i="3"/>
  <c r="CB162" i="3"/>
  <c r="CC162" i="3" s="1"/>
  <c r="CA145" i="3"/>
  <c r="CB70" i="3"/>
  <c r="CC70" i="3" s="1"/>
  <c r="CB94" i="3"/>
  <c r="CC94" i="3" s="1"/>
  <c r="CA153" i="3"/>
  <c r="CA169" i="3"/>
  <c r="CB204" i="3"/>
  <c r="CC204" i="3" s="1"/>
  <c r="CA43" i="3"/>
  <c r="CA213" i="3"/>
  <c r="CB217" i="3"/>
  <c r="CC217" i="3" s="1"/>
  <c r="BX23" i="3"/>
  <c r="CA88" i="3"/>
  <c r="CB103" i="3"/>
  <c r="CC103" i="3" s="1"/>
  <c r="CA119" i="3"/>
  <c r="CA158" i="3"/>
  <c r="CB230" i="3"/>
  <c r="CC230" i="3" s="1"/>
  <c r="CB206" i="3"/>
  <c r="CC206" i="3" s="1"/>
  <c r="CA157" i="3"/>
  <c r="BX24" i="3"/>
  <c r="CA55" i="3"/>
  <c r="CA67" i="3"/>
  <c r="CA91" i="3"/>
  <c r="CA120" i="3"/>
  <c r="CA141" i="3"/>
  <c r="CA189" i="3"/>
  <c r="CA133" i="3"/>
  <c r="CA181" i="3"/>
  <c r="CB67" i="3"/>
  <c r="CC67" i="3" s="1"/>
  <c r="CB91" i="3"/>
  <c r="CC91" i="3" s="1"/>
  <c r="CA192" i="3"/>
  <c r="CA165" i="3"/>
  <c r="CA201" i="3"/>
  <c r="CA128" i="3"/>
  <c r="CA168" i="3"/>
  <c r="CA204" i="3"/>
  <c r="CA218" i="3"/>
  <c r="CA108" i="3"/>
  <c r="CB133" i="3"/>
  <c r="CC133" i="3" s="1"/>
  <c r="CB194" i="3"/>
  <c r="CC194" i="3" s="1"/>
  <c r="CB218" i="3"/>
  <c r="CC218" i="3" s="1"/>
  <c r="CB50" i="3"/>
  <c r="CC50" i="3" s="1"/>
  <c r="CA96" i="3"/>
  <c r="CB136" i="3"/>
  <c r="CC136" i="3" s="1"/>
  <c r="CA118" i="3"/>
  <c r="CB146" i="3"/>
  <c r="CC146" i="3" s="1"/>
  <c r="CA190" i="3"/>
  <c r="CA214" i="3"/>
  <c r="CA262" i="3"/>
  <c r="CA105" i="3"/>
  <c r="CB190" i="3"/>
  <c r="CC190" i="3" s="1"/>
  <c r="CB179" i="3"/>
  <c r="CC179" i="3" s="1"/>
  <c r="CA203" i="3"/>
  <c r="CA211" i="3"/>
  <c r="CB239" i="3"/>
  <c r="CC239" i="3" s="1"/>
  <c r="CB139" i="3"/>
  <c r="CC139" i="3" s="1"/>
  <c r="CA89" i="3"/>
  <c r="CA175" i="3"/>
  <c r="CA29" i="3"/>
  <c r="CA64" i="3"/>
  <c r="CB201" i="3"/>
  <c r="CC201" i="3" s="1"/>
  <c r="CA215" i="3"/>
  <c r="CA150" i="3"/>
  <c r="CB252" i="3"/>
  <c r="CC252" i="3" s="1"/>
  <c r="CA222" i="3"/>
  <c r="CB125" i="3"/>
  <c r="CC125" i="3" s="1"/>
  <c r="CB138" i="3"/>
  <c r="CC138" i="3" s="1"/>
  <c r="CB263" i="3"/>
  <c r="CC263" i="3" s="1"/>
  <c r="CA113" i="3"/>
  <c r="CB100" i="3"/>
  <c r="CC100" i="3" s="1"/>
  <c r="CA210" i="3"/>
  <c r="CB258" i="3"/>
  <c r="CC258" i="3" s="1"/>
  <c r="CA234" i="3"/>
  <c r="CA52" i="3"/>
  <c r="CA174" i="3"/>
  <c r="CB198" i="3"/>
  <c r="CC198" i="3" s="1"/>
  <c r="CA39" i="3"/>
  <c r="CB197" i="3"/>
  <c r="CC197" i="3" s="1"/>
  <c r="CB261" i="3"/>
  <c r="CC261" i="3" s="1"/>
  <c r="CA237" i="3"/>
  <c r="CA124" i="3"/>
  <c r="CA242" i="3"/>
  <c r="CB171" i="3"/>
  <c r="CC171" i="3" s="1"/>
  <c r="CA220" i="3"/>
  <c r="CB246" i="3"/>
  <c r="CC246" i="3" s="1"/>
  <c r="CA207" i="3"/>
  <c r="CB225" i="3"/>
  <c r="CC225" i="3" s="1"/>
  <c r="CB177" i="3"/>
  <c r="CC177" i="3" s="1"/>
  <c r="CB195" i="3"/>
  <c r="CC195" i="3" s="1"/>
  <c r="CA216" i="3"/>
  <c r="CB59" i="3"/>
  <c r="CC59" i="3" s="1"/>
  <c r="CA76" i="3"/>
  <c r="CB83" i="3"/>
  <c r="CC83" i="3" s="1"/>
  <c r="CB107" i="3"/>
  <c r="CC107" i="3" s="1"/>
  <c r="CB144" i="3"/>
  <c r="CC144" i="3" s="1"/>
  <c r="CB155" i="3"/>
  <c r="CC155" i="3" s="1"/>
  <c r="CB186" i="3"/>
  <c r="CC186" i="3" s="1"/>
  <c r="CB228" i="3"/>
  <c r="CC228" i="3" s="1"/>
  <c r="CB240" i="3"/>
  <c r="CC240" i="3" s="1"/>
  <c r="CA229" i="3"/>
  <c r="CA241" i="3"/>
  <c r="CB167" i="3"/>
  <c r="CC167" i="3" s="1"/>
  <c r="CB208" i="3"/>
  <c r="CC208" i="3" s="1"/>
  <c r="CB241" i="3"/>
  <c r="CC241" i="3" s="1"/>
  <c r="CB168" i="3"/>
  <c r="CC168" i="3" s="1"/>
  <c r="CA179" i="3"/>
  <c r="CA191" i="3"/>
  <c r="CB219" i="3"/>
  <c r="CC219" i="3" s="1"/>
  <c r="CA231" i="3"/>
  <c r="CA246" i="3"/>
  <c r="CB169" i="3"/>
  <c r="CC169" i="3" s="1"/>
  <c r="CA180" i="3"/>
  <c r="CA264" i="3"/>
  <c r="CB113" i="3"/>
  <c r="CC113" i="3" s="1"/>
  <c r="CA205" i="3"/>
  <c r="CA253" i="3"/>
  <c r="CB74" i="3"/>
  <c r="CC74" i="3" s="1"/>
  <c r="CA107" i="3"/>
  <c r="CA240" i="3"/>
  <c r="CA77" i="3"/>
  <c r="CA90" i="3"/>
  <c r="CB212" i="3"/>
  <c r="CC212" i="3" s="1"/>
  <c r="CA247" i="3"/>
  <c r="CA140" i="3"/>
  <c r="CA30" i="3"/>
  <c r="CA151" i="3"/>
  <c r="CA176" i="3"/>
  <c r="CB247" i="3"/>
  <c r="CC247" i="3" s="1"/>
  <c r="CB42" i="3"/>
  <c r="CC42" i="3" s="1"/>
  <c r="CB30" i="3"/>
  <c r="CC30" i="3" s="1"/>
  <c r="CA65" i="3"/>
  <c r="CA78" i="3"/>
  <c r="CB126" i="3"/>
  <c r="CC126" i="3" s="1"/>
  <c r="CA187" i="3"/>
  <c r="CB236" i="3"/>
  <c r="CC236" i="3" s="1"/>
  <c r="CA127" i="3"/>
  <c r="CB152" i="3"/>
  <c r="CC152" i="3" s="1"/>
  <c r="CA66" i="3"/>
  <c r="CA114" i="3"/>
  <c r="CB223" i="3"/>
  <c r="CC223" i="3" s="1"/>
  <c r="CA251" i="3"/>
  <c r="CA53" i="3"/>
  <c r="CA200" i="3"/>
  <c r="CA224" i="3"/>
  <c r="CA101" i="3"/>
  <c r="CA115" i="3"/>
  <c r="CA208" i="3"/>
  <c r="CA54" i="3"/>
  <c r="CB163" i="3"/>
  <c r="CC163" i="3" s="1"/>
  <c r="CA41" i="3"/>
  <c r="CA102" i="3"/>
  <c r="CA164" i="3"/>
  <c r="CA235" i="3"/>
  <c r="CA99" i="3"/>
  <c r="CA173" i="3"/>
  <c r="CA196" i="3"/>
  <c r="CA112" i="3"/>
  <c r="CA123" i="3"/>
  <c r="CA185" i="3"/>
  <c r="CB256" i="3"/>
  <c r="CC256" i="3" s="1"/>
  <c r="CB38" i="3"/>
  <c r="CC38" i="3" s="1"/>
  <c r="CA257" i="3"/>
  <c r="CA63" i="3"/>
  <c r="CB51" i="3"/>
  <c r="CC51" i="3" s="1"/>
  <c r="CA86" i="3"/>
  <c r="CA209" i="3"/>
  <c r="CA221" i="3"/>
  <c r="CA232" i="3"/>
  <c r="CA259" i="3"/>
  <c r="CA87" i="3"/>
  <c r="CB137" i="3"/>
  <c r="CC137" i="3" s="1"/>
  <c r="CA143" i="3"/>
  <c r="CB148" i="3"/>
  <c r="CC148" i="3" s="1"/>
  <c r="CA160" i="3"/>
  <c r="CA182" i="3"/>
  <c r="CA188" i="3"/>
  <c r="CA199" i="3"/>
  <c r="CA227" i="3"/>
  <c r="CB243" i="3"/>
  <c r="CC243" i="3" s="1"/>
  <c r="CB248" i="3"/>
  <c r="CC248" i="3" s="1"/>
  <c r="CA254" i="3"/>
  <c r="CB75" i="3"/>
  <c r="CC75" i="3" s="1"/>
  <c r="CA148" i="3"/>
  <c r="CA98" i="3"/>
  <c r="CA149" i="3"/>
  <c r="CA233" i="3"/>
  <c r="CA249" i="3"/>
  <c r="CA260" i="3"/>
  <c r="CA161" i="3"/>
  <c r="CA244" i="3"/>
  <c r="CA255" i="3"/>
  <c r="CA172" i="3"/>
  <c r="CA184" i="3"/>
  <c r="CA245" i="3"/>
  <c r="BX22" i="3"/>
  <c r="CA28" i="3"/>
  <c r="CC260" i="3"/>
  <c r="CC10" i="3"/>
  <c r="CC18" i="3"/>
  <c r="CC14" i="3"/>
  <c r="CC9" i="3"/>
  <c r="CC13" i="3"/>
  <c r="CC17" i="3"/>
  <c r="CH25" i="3"/>
  <c r="CJ25" i="3"/>
  <c r="BT25" i="3"/>
  <c r="BV25" i="3"/>
  <c r="BO63" i="3"/>
  <c r="BT26" i="4" l="1"/>
  <c r="CH22" i="4"/>
  <c r="CD26" i="4"/>
  <c r="DY136" i="4"/>
  <c r="DZ136" i="4" s="1"/>
  <c r="EI136" i="4"/>
  <c r="DX136" i="4"/>
  <c r="DW136" i="4"/>
  <c r="CH24" i="4"/>
  <c r="CW134" i="4"/>
  <c r="CX134" i="4" s="1"/>
  <c r="CV134" i="4"/>
  <c r="CU134" i="4"/>
  <c r="DG134" i="4"/>
  <c r="CI134" i="4"/>
  <c r="CJ134" i="4" s="1"/>
  <c r="CH134" i="4"/>
  <c r="CH221" i="4"/>
  <c r="CI221" i="4"/>
  <c r="CJ221" i="4" s="1"/>
  <c r="DG221" i="4"/>
  <c r="CV221" i="4"/>
  <c r="CW221" i="4"/>
  <c r="CX221" i="4" s="1"/>
  <c r="CU221" i="4"/>
  <c r="CS6" i="4"/>
  <c r="CV6" i="4" s="1"/>
  <c r="CG6" i="4"/>
  <c r="CU90" i="4"/>
  <c r="DG90" i="4"/>
  <c r="CV90" i="4"/>
  <c r="CW90" i="4"/>
  <c r="CX90" i="4" s="1"/>
  <c r="CW93" i="4"/>
  <c r="CX93" i="4" s="1"/>
  <c r="CU93" i="4"/>
  <c r="DG93" i="4"/>
  <c r="CV93" i="4"/>
  <c r="CI90" i="4"/>
  <c r="CJ90" i="4" s="1"/>
  <c r="CH90" i="4"/>
  <c r="CI91" i="4"/>
  <c r="CJ91" i="4" s="1"/>
  <c r="CH91" i="4"/>
  <c r="CI211" i="4"/>
  <c r="CJ211" i="4" s="1"/>
  <c r="CH211" i="4"/>
  <c r="DG91" i="4"/>
  <c r="CU91" i="4"/>
  <c r="CW91" i="4"/>
  <c r="CX91" i="4" s="1"/>
  <c r="CV91" i="4"/>
  <c r="CV211" i="4"/>
  <c r="DG211" i="4"/>
  <c r="CW211" i="4"/>
  <c r="CX211" i="4" s="1"/>
  <c r="CU211" i="4"/>
  <c r="CW220" i="4"/>
  <c r="CX220" i="4" s="1"/>
  <c r="DG220" i="4"/>
  <c r="CV220" i="4"/>
  <c r="CU220" i="4"/>
  <c r="CH139" i="4"/>
  <c r="CI139" i="4"/>
  <c r="CJ139" i="4" s="1"/>
  <c r="CV229" i="4"/>
  <c r="CU229" i="4"/>
  <c r="DG229" i="4"/>
  <c r="CW229" i="4"/>
  <c r="CX229" i="4" s="1"/>
  <c r="CH95" i="4"/>
  <c r="CI95" i="4"/>
  <c r="CJ95" i="4" s="1"/>
  <c r="CV139" i="4"/>
  <c r="CU139" i="4"/>
  <c r="DG139" i="4"/>
  <c r="CW139" i="4"/>
  <c r="CX139" i="4" s="1"/>
  <c r="CI229" i="4"/>
  <c r="CJ229" i="4" s="1"/>
  <c r="CH229" i="4"/>
  <c r="CW95" i="4"/>
  <c r="CX95" i="4" s="1"/>
  <c r="DG95" i="4"/>
  <c r="CV95" i="4"/>
  <c r="CU95" i="4"/>
  <c r="EH84" i="4"/>
  <c r="EH23" i="4" s="1"/>
  <c r="DT23" i="4"/>
  <c r="CI94" i="4"/>
  <c r="CJ94" i="4" s="1"/>
  <c r="CH94" i="4"/>
  <c r="CI127" i="4"/>
  <c r="CJ127" i="4" s="1"/>
  <c r="CH127" i="4"/>
  <c r="DK100" i="4"/>
  <c r="DL100" i="4" s="1"/>
  <c r="DJ100" i="4"/>
  <c r="DI100" i="4"/>
  <c r="DU100" i="4"/>
  <c r="CU94" i="4"/>
  <c r="CW94" i="4"/>
  <c r="CX94" i="4" s="1"/>
  <c r="CV94" i="4"/>
  <c r="DG94" i="4"/>
  <c r="CU127" i="4"/>
  <c r="DG127" i="4"/>
  <c r="CW127" i="4"/>
  <c r="CX127" i="4" s="1"/>
  <c r="CV127" i="4"/>
  <c r="CI93" i="4"/>
  <c r="CJ93" i="4" s="1"/>
  <c r="CH93" i="4"/>
  <c r="CS21" i="4"/>
  <c r="DG237" i="4"/>
  <c r="CU237" i="4"/>
  <c r="CW237" i="4"/>
  <c r="CX237" i="4" s="1"/>
  <c r="CV237" i="4"/>
  <c r="CH220" i="4"/>
  <c r="CI220" i="4"/>
  <c r="CJ220" i="4" s="1"/>
  <c r="CI237" i="4"/>
  <c r="CJ237" i="4" s="1"/>
  <c r="CH237" i="4"/>
  <c r="EM224" i="4"/>
  <c r="EN224" i="4" s="1"/>
  <c r="EL224" i="4"/>
  <c r="EK224" i="4"/>
  <c r="DU7" i="4"/>
  <c r="DI7" i="4"/>
  <c r="DK7" i="4"/>
  <c r="DJ7" i="4"/>
  <c r="CI106" i="4"/>
  <c r="CJ106" i="4" s="1"/>
  <c r="CH106" i="4"/>
  <c r="DG45" i="4"/>
  <c r="CW45" i="4"/>
  <c r="CX45" i="4" s="1"/>
  <c r="CV45" i="4"/>
  <c r="CU45" i="4"/>
  <c r="DK46" i="4"/>
  <c r="DL46" i="4" s="1"/>
  <c r="DJ46" i="4"/>
  <c r="DI46" i="4"/>
  <c r="DU46" i="4"/>
  <c r="DW216" i="4"/>
  <c r="DY216" i="4"/>
  <c r="DZ216" i="4" s="1"/>
  <c r="DX216" i="4"/>
  <c r="EI216" i="4"/>
  <c r="DK48" i="4"/>
  <c r="DL48" i="4" s="1"/>
  <c r="DJ48" i="4"/>
  <c r="DI48" i="4"/>
  <c r="DU48" i="4"/>
  <c r="CI108" i="4"/>
  <c r="CJ108" i="4" s="1"/>
  <c r="CH108" i="4"/>
  <c r="DF207" i="4"/>
  <c r="CV207" i="4"/>
  <c r="CW207" i="4"/>
  <c r="CX207" i="4" s="1"/>
  <c r="CW57" i="4"/>
  <c r="CX57" i="4" s="1"/>
  <c r="CU57" i="4"/>
  <c r="DG57" i="4"/>
  <c r="CV57" i="4"/>
  <c r="EM31" i="4"/>
  <c r="EN31" i="4" s="1"/>
  <c r="EL31" i="4"/>
  <c r="EK31" i="4"/>
  <c r="DG56" i="4"/>
  <c r="CW56" i="4"/>
  <c r="CX56" i="4" s="1"/>
  <c r="CV56" i="4"/>
  <c r="CU56" i="4"/>
  <c r="EM135" i="4"/>
  <c r="EN135" i="4" s="1"/>
  <c r="EL135" i="4"/>
  <c r="EK135" i="4"/>
  <c r="CH232" i="4"/>
  <c r="CI232" i="4"/>
  <c r="CJ232" i="4" s="1"/>
  <c r="DL72" i="4"/>
  <c r="CI171" i="4"/>
  <c r="CJ171" i="4" s="1"/>
  <c r="CH171" i="4"/>
  <c r="CH9" i="4"/>
  <c r="CI9" i="4"/>
  <c r="CJ9" i="4" s="1"/>
  <c r="CH39" i="4"/>
  <c r="CI39" i="4"/>
  <c r="CJ39" i="4" s="1"/>
  <c r="CH79" i="4"/>
  <c r="CI79" i="4"/>
  <c r="CJ79" i="4" s="1"/>
  <c r="DG60" i="4"/>
  <c r="CW60" i="4"/>
  <c r="CX60" i="4" s="1"/>
  <c r="CV60" i="4"/>
  <c r="CU60" i="4"/>
  <c r="CH252" i="4"/>
  <c r="CI252" i="4"/>
  <c r="CG24" i="4"/>
  <c r="DK42" i="4"/>
  <c r="DL42" i="4" s="1"/>
  <c r="DJ42" i="4"/>
  <c r="DI42" i="4"/>
  <c r="DU42" i="4"/>
  <c r="DJ63" i="4"/>
  <c r="DI63" i="4"/>
  <c r="DK63" i="4"/>
  <c r="DL63" i="4" s="1"/>
  <c r="DU63" i="4"/>
  <c r="EM219" i="4"/>
  <c r="EN219" i="4" s="1"/>
  <c r="EL219" i="4"/>
  <c r="EK219" i="4"/>
  <c r="DU239" i="4"/>
  <c r="DK239" i="4"/>
  <c r="DL239" i="4" s="1"/>
  <c r="DJ239" i="4"/>
  <c r="DI239" i="4"/>
  <c r="CH11" i="4"/>
  <c r="CI11" i="4"/>
  <c r="CJ11" i="4" s="1"/>
  <c r="DY64" i="4"/>
  <c r="DZ64" i="4" s="1"/>
  <c r="DX64" i="4"/>
  <c r="DW64" i="4"/>
  <c r="EI64" i="4"/>
  <c r="DF197" i="4"/>
  <c r="CW197" i="4"/>
  <c r="CX197" i="4" s="1"/>
  <c r="CV197" i="4"/>
  <c r="CR22" i="4"/>
  <c r="EM97" i="4"/>
  <c r="EN97" i="4" s="1"/>
  <c r="EL97" i="4"/>
  <c r="EK97" i="4"/>
  <c r="CW105" i="4"/>
  <c r="CX105" i="4" s="1"/>
  <c r="CU105" i="4"/>
  <c r="DG105" i="4"/>
  <c r="CV105" i="4"/>
  <c r="EI54" i="4"/>
  <c r="DY54" i="4"/>
  <c r="DZ54" i="4" s="1"/>
  <c r="DX54" i="4"/>
  <c r="DW54" i="4"/>
  <c r="CH121" i="4"/>
  <c r="CI121" i="4"/>
  <c r="CJ121" i="4" s="1"/>
  <c r="DK181" i="4"/>
  <c r="DL181" i="4" s="1"/>
  <c r="DJ181" i="4"/>
  <c r="DI181" i="4"/>
  <c r="DU181" i="4"/>
  <c r="DG106" i="4"/>
  <c r="CW106" i="4"/>
  <c r="CX106" i="4" s="1"/>
  <c r="CV106" i="4"/>
  <c r="CU106" i="4"/>
  <c r="DU217" i="4"/>
  <c r="DJ217" i="4"/>
  <c r="DI217" i="4"/>
  <c r="DK217" i="4"/>
  <c r="DL217" i="4" s="1"/>
  <c r="DG243" i="4"/>
  <c r="CV243" i="4"/>
  <c r="CW243" i="4"/>
  <c r="CX243" i="4" s="1"/>
  <c r="CU243" i="4"/>
  <c r="EM87" i="4"/>
  <c r="EN87" i="4" s="1"/>
  <c r="EL87" i="4"/>
  <c r="EK87" i="4"/>
  <c r="DK50" i="4"/>
  <c r="DL50" i="4" s="1"/>
  <c r="DJ50" i="4"/>
  <c r="DI50" i="4"/>
  <c r="DU50" i="4"/>
  <c r="CW69" i="4"/>
  <c r="CX69" i="4" s="1"/>
  <c r="CV69" i="4"/>
  <c r="CU69" i="4"/>
  <c r="DG69" i="4"/>
  <c r="DY120" i="4"/>
  <c r="DZ120" i="4" s="1"/>
  <c r="DX120" i="4"/>
  <c r="DW120" i="4"/>
  <c r="EI120" i="4"/>
  <c r="CW79" i="4"/>
  <c r="CX79" i="4" s="1"/>
  <c r="CV79" i="4"/>
  <c r="CU79" i="4"/>
  <c r="DG79" i="4"/>
  <c r="DY182" i="4"/>
  <c r="DZ182" i="4" s="1"/>
  <c r="DX182" i="4"/>
  <c r="DW182" i="4"/>
  <c r="EI182" i="4"/>
  <c r="CI57" i="4"/>
  <c r="CJ57" i="4" s="1"/>
  <c r="CH57" i="4"/>
  <c r="EM85" i="4"/>
  <c r="EN85" i="4" s="1"/>
  <c r="EL85" i="4"/>
  <c r="EK85" i="4"/>
  <c r="CI56" i="4"/>
  <c r="CJ56" i="4" s="1"/>
  <c r="CH56" i="4"/>
  <c r="DG49" i="4"/>
  <c r="CW49" i="4"/>
  <c r="CX49" i="4" s="1"/>
  <c r="CV49" i="4"/>
  <c r="CU49" i="4"/>
  <c r="CW232" i="4"/>
  <c r="CX232" i="4" s="1"/>
  <c r="CV232" i="4"/>
  <c r="CU232" i="4"/>
  <c r="DG232" i="4"/>
  <c r="DY72" i="4"/>
  <c r="DX72" i="4"/>
  <c r="DW72" i="4"/>
  <c r="EI72" i="4"/>
  <c r="EL189" i="4"/>
  <c r="EK189" i="4"/>
  <c r="EM189" i="4"/>
  <c r="EN189" i="4" s="1"/>
  <c r="CW65" i="4"/>
  <c r="CX65" i="4" s="1"/>
  <c r="CV65" i="4"/>
  <c r="CU65" i="4"/>
  <c r="DG65" i="4"/>
  <c r="CI60" i="4"/>
  <c r="CJ60" i="4" s="1"/>
  <c r="CH60" i="4"/>
  <c r="DU206" i="4"/>
  <c r="DJ206" i="4"/>
  <c r="DI206" i="4"/>
  <c r="DK206" i="4"/>
  <c r="DL206" i="4" s="1"/>
  <c r="DW223" i="4"/>
  <c r="EI223" i="4"/>
  <c r="DY223" i="4"/>
  <c r="DZ223" i="4" s="1"/>
  <c r="DX223" i="4"/>
  <c r="CV14" i="4"/>
  <c r="CU14" i="4"/>
  <c r="DG14" i="4"/>
  <c r="CW14" i="4"/>
  <c r="CX14" i="4" s="1"/>
  <c r="DK236" i="4"/>
  <c r="DL236" i="4" s="1"/>
  <c r="DJ236" i="4"/>
  <c r="DU236" i="4"/>
  <c r="DI236" i="4"/>
  <c r="DG178" i="4"/>
  <c r="CW178" i="4"/>
  <c r="CX178" i="4" s="1"/>
  <c r="CV178" i="4"/>
  <c r="CU178" i="4"/>
  <c r="DU185" i="4"/>
  <c r="DK185" i="4"/>
  <c r="DL185" i="4" s="1"/>
  <c r="DJ185" i="4"/>
  <c r="DI185" i="4"/>
  <c r="CW107" i="4"/>
  <c r="CX107" i="4" s="1"/>
  <c r="CU107" i="4"/>
  <c r="DG107" i="4"/>
  <c r="CV107" i="4"/>
  <c r="CI105" i="4"/>
  <c r="CJ105" i="4" s="1"/>
  <c r="CH105" i="4"/>
  <c r="DG170" i="4"/>
  <c r="CW170" i="4"/>
  <c r="CX170" i="4" s="1"/>
  <c r="CV170" i="4"/>
  <c r="CU170" i="4"/>
  <c r="CW123" i="4"/>
  <c r="CX123" i="4" s="1"/>
  <c r="CV123" i="4"/>
  <c r="CU123" i="4"/>
  <c r="DG123" i="4"/>
  <c r="EL208" i="4"/>
  <c r="EM208" i="4"/>
  <c r="EN208" i="4" s="1"/>
  <c r="EK208" i="4"/>
  <c r="CH260" i="4"/>
  <c r="CI260" i="4"/>
  <c r="CJ260" i="4" s="1"/>
  <c r="CW156" i="4"/>
  <c r="CX156" i="4" s="1"/>
  <c r="CV156" i="4"/>
  <c r="CU156" i="4"/>
  <c r="DG156" i="4"/>
  <c r="CI243" i="4"/>
  <c r="CJ243" i="4" s="1"/>
  <c r="CH243" i="4"/>
  <c r="DG58" i="4"/>
  <c r="CW58" i="4"/>
  <c r="CX58" i="4" s="1"/>
  <c r="CV58" i="4"/>
  <c r="CU58" i="4"/>
  <c r="DK29" i="4"/>
  <c r="DL29" i="4" s="1"/>
  <c r="DJ29" i="4"/>
  <c r="DI29" i="4"/>
  <c r="DU29" i="4"/>
  <c r="DG245" i="4"/>
  <c r="CV245" i="4"/>
  <c r="CU245" i="4"/>
  <c r="CW245" i="4"/>
  <c r="CX245" i="4" s="1"/>
  <c r="CH21" i="4"/>
  <c r="CE26" i="4"/>
  <c r="CH26" i="4" s="1"/>
  <c r="CI49" i="4"/>
  <c r="CJ49" i="4" s="1"/>
  <c r="CH49" i="4"/>
  <c r="CW113" i="4"/>
  <c r="CX113" i="4" s="1"/>
  <c r="CV113" i="4"/>
  <c r="CU113" i="4"/>
  <c r="DG113" i="4"/>
  <c r="CW59" i="4"/>
  <c r="CX59" i="4" s="1"/>
  <c r="CU59" i="4"/>
  <c r="DG59" i="4"/>
  <c r="CV59" i="4"/>
  <c r="CH65" i="4"/>
  <c r="CI65" i="4"/>
  <c r="CJ65" i="4" s="1"/>
  <c r="DG254" i="4"/>
  <c r="CW254" i="4"/>
  <c r="CX254" i="4" s="1"/>
  <c r="CV254" i="4"/>
  <c r="CU254" i="4"/>
  <c r="DJ203" i="4"/>
  <c r="DK203" i="4"/>
  <c r="DL203" i="4" s="1"/>
  <c r="DU203" i="4"/>
  <c r="DI203" i="4"/>
  <c r="CH14" i="4"/>
  <c r="CI14" i="4"/>
  <c r="CJ14" i="4" s="1"/>
  <c r="DY122" i="4"/>
  <c r="DZ122" i="4" s="1"/>
  <c r="DX122" i="4"/>
  <c r="DW122" i="4"/>
  <c r="EI122" i="4"/>
  <c r="DY66" i="4"/>
  <c r="DZ66" i="4" s="1"/>
  <c r="DX66" i="4"/>
  <c r="DW66" i="4"/>
  <c r="EI66" i="4"/>
  <c r="EM140" i="4"/>
  <c r="EN140" i="4" s="1"/>
  <c r="EL140" i="4"/>
  <c r="EK140" i="4"/>
  <c r="CW125" i="4"/>
  <c r="CX125" i="4" s="1"/>
  <c r="CV125" i="4"/>
  <c r="CU125" i="4"/>
  <c r="DG125" i="4"/>
  <c r="CW115" i="4"/>
  <c r="CX115" i="4" s="1"/>
  <c r="CV115" i="4"/>
  <c r="CU115" i="4"/>
  <c r="DG115" i="4"/>
  <c r="CI178" i="4"/>
  <c r="CJ178" i="4" s="1"/>
  <c r="CH178" i="4"/>
  <c r="CI107" i="4"/>
  <c r="CJ107" i="4" s="1"/>
  <c r="CH107" i="4"/>
  <c r="EI226" i="4"/>
  <c r="DY226" i="4"/>
  <c r="DZ226" i="4" s="1"/>
  <c r="DX226" i="4"/>
  <c r="DW226" i="4"/>
  <c r="CI170" i="4"/>
  <c r="CJ170" i="4" s="1"/>
  <c r="CH170" i="4"/>
  <c r="CH123" i="4"/>
  <c r="CI123" i="4"/>
  <c r="CJ123" i="4" s="1"/>
  <c r="DY261" i="4"/>
  <c r="DZ261" i="4" s="1"/>
  <c r="DX261" i="4"/>
  <c r="DW261" i="4"/>
  <c r="EI261" i="4"/>
  <c r="EH28" i="4"/>
  <c r="CI168" i="4"/>
  <c r="CJ168" i="4" s="1"/>
  <c r="CH168" i="4"/>
  <c r="CI35" i="4"/>
  <c r="CJ35" i="4" s="1"/>
  <c r="CH35" i="4"/>
  <c r="DK13" i="4"/>
  <c r="DL13" i="4" s="1"/>
  <c r="DJ13" i="4"/>
  <c r="DI13" i="4"/>
  <c r="DU13" i="4"/>
  <c r="CI174" i="4"/>
  <c r="CJ174" i="4" s="1"/>
  <c r="CH174" i="4"/>
  <c r="EI240" i="4"/>
  <c r="DW240" i="4"/>
  <c r="DY240" i="4"/>
  <c r="DZ240" i="4" s="1"/>
  <c r="DX240" i="4"/>
  <c r="CH113" i="4"/>
  <c r="CI113" i="4"/>
  <c r="CJ113" i="4" s="1"/>
  <c r="CI59" i="4"/>
  <c r="CJ59" i="4" s="1"/>
  <c r="CH59" i="4"/>
  <c r="CI175" i="4"/>
  <c r="CJ175" i="4" s="1"/>
  <c r="CH175" i="4"/>
  <c r="DK213" i="4"/>
  <c r="DL213" i="4" s="1"/>
  <c r="DU213" i="4"/>
  <c r="DJ213" i="4"/>
  <c r="DI213" i="4"/>
  <c r="EI194" i="4"/>
  <c r="DY194" i="4"/>
  <c r="DZ194" i="4" s="1"/>
  <c r="DX194" i="4"/>
  <c r="DW194" i="4"/>
  <c r="DW84" i="4"/>
  <c r="EI84" i="4"/>
  <c r="DY84" i="4"/>
  <c r="DZ84" i="4" s="1"/>
  <c r="DX84" i="4"/>
  <c r="CH254" i="4"/>
  <c r="CI254" i="4"/>
  <c r="CJ254" i="4" s="1"/>
  <c r="EL210" i="4"/>
  <c r="EM210" i="4"/>
  <c r="EN210" i="4" s="1"/>
  <c r="EK210" i="4"/>
  <c r="DI257" i="4"/>
  <c r="DJ257" i="4"/>
  <c r="DU257" i="4"/>
  <c r="DK257" i="4"/>
  <c r="DL257" i="4" s="1"/>
  <c r="CH125" i="4"/>
  <c r="CI125" i="4"/>
  <c r="CJ125" i="4" s="1"/>
  <c r="DG104" i="4"/>
  <c r="CW104" i="4"/>
  <c r="CX104" i="4" s="1"/>
  <c r="CV104" i="4"/>
  <c r="CU104" i="4"/>
  <c r="CH115" i="4"/>
  <c r="CI115" i="4"/>
  <c r="CJ115" i="4" s="1"/>
  <c r="CW71" i="4"/>
  <c r="CX71" i="4" s="1"/>
  <c r="CV71" i="4"/>
  <c r="CU71" i="4"/>
  <c r="DG71" i="4"/>
  <c r="CW160" i="4"/>
  <c r="CX160" i="4" s="1"/>
  <c r="CV160" i="4"/>
  <c r="CU160" i="4"/>
  <c r="DG160" i="4"/>
  <c r="DY129" i="4"/>
  <c r="DZ129" i="4" s="1"/>
  <c r="DW129" i="4"/>
  <c r="EI129" i="4"/>
  <c r="DX129" i="4"/>
  <c r="EM131" i="4"/>
  <c r="EN131" i="4" s="1"/>
  <c r="EL131" i="4"/>
  <c r="EK131" i="4"/>
  <c r="DK184" i="4"/>
  <c r="DL184" i="4" s="1"/>
  <c r="DJ184" i="4"/>
  <c r="DI184" i="4"/>
  <c r="DU184" i="4"/>
  <c r="DG168" i="4"/>
  <c r="CW168" i="4"/>
  <c r="CX168" i="4" s="1"/>
  <c r="CV168" i="4"/>
  <c r="CU168" i="4"/>
  <c r="CH62" i="4"/>
  <c r="CI62" i="4"/>
  <c r="CJ62" i="4" s="1"/>
  <c r="CW171" i="4"/>
  <c r="CX171" i="4" s="1"/>
  <c r="CU171" i="4"/>
  <c r="DG171" i="4"/>
  <c r="CV171" i="4"/>
  <c r="DG53" i="4"/>
  <c r="CW53" i="4"/>
  <c r="CX53" i="4" s="1"/>
  <c r="CV53" i="4"/>
  <c r="CU53" i="4"/>
  <c r="CI58" i="4"/>
  <c r="CJ58" i="4" s="1"/>
  <c r="CH58" i="4"/>
  <c r="CW121" i="4"/>
  <c r="CX121" i="4" s="1"/>
  <c r="CV121" i="4"/>
  <c r="CU121" i="4"/>
  <c r="DG121" i="4"/>
  <c r="DJ82" i="4"/>
  <c r="DI82" i="4"/>
  <c r="DU82" i="4"/>
  <c r="DK82" i="4"/>
  <c r="DL82" i="4" s="1"/>
  <c r="CW119" i="4"/>
  <c r="CX119" i="4" s="1"/>
  <c r="CV119" i="4"/>
  <c r="CU119" i="4"/>
  <c r="DG119" i="4"/>
  <c r="DU36" i="4"/>
  <c r="DI36" i="4"/>
  <c r="DK36" i="4"/>
  <c r="DL36" i="4" s="1"/>
  <c r="DJ36" i="4"/>
  <c r="CW175" i="4"/>
  <c r="CX175" i="4" s="1"/>
  <c r="CV175" i="4"/>
  <c r="CU175" i="4"/>
  <c r="DG175" i="4"/>
  <c r="DW197" i="4"/>
  <c r="EI197" i="4"/>
  <c r="CW109" i="4"/>
  <c r="CX109" i="4" s="1"/>
  <c r="CU109" i="4"/>
  <c r="DG109" i="4"/>
  <c r="CV109" i="4"/>
  <c r="CW61" i="4"/>
  <c r="CX61" i="4" s="1"/>
  <c r="CU61" i="4"/>
  <c r="DG61" i="4"/>
  <c r="CV61" i="4"/>
  <c r="CW37" i="4"/>
  <c r="CX37" i="4" s="1"/>
  <c r="CV37" i="4"/>
  <c r="CU37" i="4"/>
  <c r="DG37" i="4"/>
  <c r="DI153" i="4"/>
  <c r="DU153" i="4"/>
  <c r="DK153" i="4"/>
  <c r="DL153" i="4" s="1"/>
  <c r="DJ153" i="4"/>
  <c r="DK222" i="4"/>
  <c r="DL222" i="4" s="1"/>
  <c r="DJ222" i="4"/>
  <c r="DI222" i="4"/>
  <c r="DU222" i="4"/>
  <c r="EM145" i="4"/>
  <c r="EN145" i="4" s="1"/>
  <c r="EL145" i="4"/>
  <c r="EK145" i="4"/>
  <c r="DG43" i="4"/>
  <c r="CW43" i="4"/>
  <c r="CX43" i="4" s="1"/>
  <c r="CV43" i="4"/>
  <c r="CU43" i="4"/>
  <c r="CH104" i="4"/>
  <c r="CI104" i="4"/>
  <c r="CJ104" i="4" s="1"/>
  <c r="DG51" i="4"/>
  <c r="CW51" i="4"/>
  <c r="CX51" i="4" s="1"/>
  <c r="CV51" i="4"/>
  <c r="CU51" i="4"/>
  <c r="CU38" i="4"/>
  <c r="DG38" i="4"/>
  <c r="CW38" i="4"/>
  <c r="CX38" i="4" s="1"/>
  <c r="CV38" i="4"/>
  <c r="CH71" i="4"/>
  <c r="CI71" i="4"/>
  <c r="CJ71" i="4" s="1"/>
  <c r="DG256" i="4"/>
  <c r="CW256" i="4"/>
  <c r="CX256" i="4" s="1"/>
  <c r="CV256" i="4"/>
  <c r="CU256" i="4"/>
  <c r="DI263" i="4"/>
  <c r="DU263" i="4"/>
  <c r="DK263" i="4"/>
  <c r="DL263" i="4" s="1"/>
  <c r="DJ263" i="4"/>
  <c r="EI188" i="4"/>
  <c r="DY188" i="4"/>
  <c r="DZ188" i="4" s="1"/>
  <c r="DX188" i="4"/>
  <c r="DW188" i="4"/>
  <c r="CV18" i="4"/>
  <c r="CU18" i="4"/>
  <c r="DG18" i="4"/>
  <c r="CW18" i="4"/>
  <c r="CX18" i="4" s="1"/>
  <c r="DU199" i="4"/>
  <c r="DK199" i="4"/>
  <c r="DL199" i="4" s="1"/>
  <c r="DJ199" i="4"/>
  <c r="DI199" i="4"/>
  <c r="CH160" i="4"/>
  <c r="CI160" i="4"/>
  <c r="CJ160" i="4" s="1"/>
  <c r="DJ235" i="4"/>
  <c r="DI235" i="4"/>
  <c r="DU235" i="4"/>
  <c r="DK235" i="4"/>
  <c r="DL235" i="4" s="1"/>
  <c r="DY214" i="4"/>
  <c r="DZ214" i="4" s="1"/>
  <c r="EI214" i="4"/>
  <c r="DX214" i="4"/>
  <c r="DW214" i="4"/>
  <c r="CW173" i="4"/>
  <c r="CX173" i="4" s="1"/>
  <c r="CV173" i="4"/>
  <c r="CU173" i="4"/>
  <c r="DG173" i="4"/>
  <c r="DK166" i="4"/>
  <c r="DL166" i="4" s="1"/>
  <c r="DJ166" i="4"/>
  <c r="DI166" i="4"/>
  <c r="DU166" i="4"/>
  <c r="CW73" i="4"/>
  <c r="CV73" i="4"/>
  <c r="CU73" i="4"/>
  <c r="DG73" i="4"/>
  <c r="CS23" i="4"/>
  <c r="CV23" i="4" s="1"/>
  <c r="CI53" i="4"/>
  <c r="CJ53" i="4" s="1"/>
  <c r="CH53" i="4"/>
  <c r="CJ148" i="4"/>
  <c r="CW39" i="4"/>
  <c r="CX39" i="4" s="1"/>
  <c r="DG39" i="4"/>
  <c r="CV39" i="4"/>
  <c r="CU39" i="4"/>
  <c r="CH69" i="4"/>
  <c r="CI69" i="4"/>
  <c r="CJ69" i="4" s="1"/>
  <c r="DY159" i="4"/>
  <c r="DZ159" i="4" s="1"/>
  <c r="DX159" i="4"/>
  <c r="DW159" i="4"/>
  <c r="EI159" i="4"/>
  <c r="DG258" i="4"/>
  <c r="CW258" i="4"/>
  <c r="CX258" i="4" s="1"/>
  <c r="CV258" i="4"/>
  <c r="CU258" i="4"/>
  <c r="DY157" i="4"/>
  <c r="DZ157" i="4" s="1"/>
  <c r="DX157" i="4"/>
  <c r="DW157" i="4"/>
  <c r="EI157" i="4"/>
  <c r="DY68" i="4"/>
  <c r="DZ68" i="4" s="1"/>
  <c r="DX68" i="4"/>
  <c r="DW68" i="4"/>
  <c r="EI68" i="4"/>
  <c r="CH119" i="4"/>
  <c r="CI119" i="4"/>
  <c r="CJ119" i="4" s="1"/>
  <c r="EM130" i="4"/>
  <c r="EN130" i="4" s="1"/>
  <c r="EL130" i="4"/>
  <c r="EK130" i="4"/>
  <c r="DY155" i="4"/>
  <c r="DZ155" i="4" s="1"/>
  <c r="DX155" i="4"/>
  <c r="DW155" i="4"/>
  <c r="EI155" i="4"/>
  <c r="DY118" i="4"/>
  <c r="DZ118" i="4" s="1"/>
  <c r="DX118" i="4"/>
  <c r="DW118" i="4"/>
  <c r="EI118" i="4"/>
  <c r="CI109" i="4"/>
  <c r="CJ109" i="4" s="1"/>
  <c r="CH109" i="4"/>
  <c r="DY143" i="4"/>
  <c r="DZ143" i="4" s="1"/>
  <c r="DX143" i="4"/>
  <c r="DW143" i="4"/>
  <c r="EI143" i="4"/>
  <c r="CI61" i="4"/>
  <c r="CJ61" i="4" s="1"/>
  <c r="CH61" i="4"/>
  <c r="CH37" i="4"/>
  <c r="CI37" i="4"/>
  <c r="CJ37" i="4" s="1"/>
  <c r="CI81" i="4"/>
  <c r="CJ81" i="4" s="1"/>
  <c r="CH81" i="4"/>
  <c r="CH228" i="4"/>
  <c r="CI228" i="4"/>
  <c r="CJ228" i="4" s="1"/>
  <c r="CV198" i="4"/>
  <c r="CU198" i="4"/>
  <c r="CW198" i="4"/>
  <c r="CX198" i="4" s="1"/>
  <c r="DG198" i="4"/>
  <c r="CI43" i="4"/>
  <c r="CJ43" i="4" s="1"/>
  <c r="CH43" i="4"/>
  <c r="CI51" i="4"/>
  <c r="CJ51" i="4" s="1"/>
  <c r="CH51" i="4"/>
  <c r="CH38" i="4"/>
  <c r="CI38" i="4"/>
  <c r="CJ38" i="4" s="1"/>
  <c r="CV16" i="4"/>
  <c r="CU16" i="4"/>
  <c r="DG16" i="4"/>
  <c r="CW16" i="4"/>
  <c r="CX16" i="4" s="1"/>
  <c r="DI255" i="4"/>
  <c r="DK255" i="4"/>
  <c r="DL255" i="4" s="1"/>
  <c r="DU255" i="4"/>
  <c r="DJ255" i="4"/>
  <c r="CH256" i="4"/>
  <c r="CI256" i="4"/>
  <c r="CJ256" i="4" s="1"/>
  <c r="CI18" i="4"/>
  <c r="CJ18" i="4" s="1"/>
  <c r="CH18" i="4"/>
  <c r="CH177" i="4"/>
  <c r="CI177" i="4"/>
  <c r="CJ177" i="4" s="1"/>
  <c r="EM32" i="4"/>
  <c r="EN32" i="4" s="1"/>
  <c r="EL32" i="4"/>
  <c r="EK32" i="4"/>
  <c r="CI167" i="4"/>
  <c r="CJ167" i="4" s="1"/>
  <c r="CH167" i="4"/>
  <c r="EM141" i="4"/>
  <c r="EN141" i="4" s="1"/>
  <c r="EL141" i="4"/>
  <c r="EK141" i="4"/>
  <c r="CJ7" i="4"/>
  <c r="CI45" i="4"/>
  <c r="CJ45" i="4" s="1"/>
  <c r="CH45" i="4"/>
  <c r="CH156" i="4"/>
  <c r="CI156" i="4"/>
  <c r="CJ156" i="4" s="1"/>
  <c r="CW17" i="4"/>
  <c r="CX17" i="4" s="1"/>
  <c r="CV17" i="4"/>
  <c r="CU17" i="4"/>
  <c r="DG17" i="4"/>
  <c r="CH258" i="4"/>
  <c r="CI258" i="4"/>
  <c r="CJ258" i="4" s="1"/>
  <c r="DW212" i="4"/>
  <c r="DY212" i="4"/>
  <c r="DZ212" i="4" s="1"/>
  <c r="DX212" i="4"/>
  <c r="EI212" i="4"/>
  <c r="DK52" i="4"/>
  <c r="DL52" i="4" s="1"/>
  <c r="DJ52" i="4"/>
  <c r="DI52" i="4"/>
  <c r="DU52" i="4"/>
  <c r="EK163" i="4"/>
  <c r="EM163" i="4"/>
  <c r="EN163" i="4" s="1"/>
  <c r="EL163" i="4"/>
  <c r="DY259" i="4"/>
  <c r="DZ259" i="4" s="1"/>
  <c r="DX259" i="4"/>
  <c r="DW259" i="4"/>
  <c r="EI259" i="4"/>
  <c r="CW75" i="4"/>
  <c r="CX75" i="4" s="1"/>
  <c r="CV75" i="4"/>
  <c r="CU75" i="4"/>
  <c r="DG75" i="4"/>
  <c r="DW128" i="4"/>
  <c r="EI128" i="4"/>
  <c r="DY128" i="4"/>
  <c r="DZ128" i="4" s="1"/>
  <c r="DX128" i="4"/>
  <c r="EM92" i="4"/>
  <c r="EN92" i="4" s="1"/>
  <c r="EL92" i="4"/>
  <c r="EK92" i="4"/>
  <c r="CW67" i="4"/>
  <c r="CX67" i="4" s="1"/>
  <c r="CV67" i="4"/>
  <c r="CU67" i="4"/>
  <c r="DG67" i="4"/>
  <c r="CW162" i="4"/>
  <c r="CX162" i="4" s="1"/>
  <c r="CV162" i="4"/>
  <c r="CU162" i="4"/>
  <c r="DG162" i="4"/>
  <c r="CU81" i="4"/>
  <c r="CW81" i="4"/>
  <c r="CX81" i="4" s="1"/>
  <c r="CV81" i="4"/>
  <c r="DG81" i="4"/>
  <c r="DK164" i="4"/>
  <c r="DL164" i="4" s="1"/>
  <c r="DJ164" i="4"/>
  <c r="DI164" i="4"/>
  <c r="DU164" i="4"/>
  <c r="CV228" i="4"/>
  <c r="CU228" i="4"/>
  <c r="DG228" i="4"/>
  <c r="CW228" i="4"/>
  <c r="CX228" i="4" s="1"/>
  <c r="CI198" i="4"/>
  <c r="CJ198" i="4" s="1"/>
  <c r="CH198" i="4"/>
  <c r="EI196" i="4"/>
  <c r="DY196" i="4"/>
  <c r="DZ196" i="4" s="1"/>
  <c r="DX196" i="4"/>
  <c r="DW196" i="4"/>
  <c r="DI195" i="4"/>
  <c r="DU195" i="4"/>
  <c r="DK195" i="4"/>
  <c r="DL195" i="4" s="1"/>
  <c r="DJ195" i="4"/>
  <c r="DY116" i="4"/>
  <c r="DZ116" i="4" s="1"/>
  <c r="DX116" i="4"/>
  <c r="DW116" i="4"/>
  <c r="EI116" i="4"/>
  <c r="EI190" i="4"/>
  <c r="DY190" i="4"/>
  <c r="DZ190" i="4" s="1"/>
  <c r="DX190" i="4"/>
  <c r="DW190" i="4"/>
  <c r="CH16" i="4"/>
  <c r="CI16" i="4"/>
  <c r="CJ16" i="4" s="1"/>
  <c r="DY137" i="4"/>
  <c r="DZ137" i="4" s="1"/>
  <c r="DX137" i="4"/>
  <c r="DW137" i="4"/>
  <c r="EI137" i="4"/>
  <c r="DG41" i="4"/>
  <c r="CW41" i="4"/>
  <c r="CX41" i="4" s="1"/>
  <c r="CV41" i="4"/>
  <c r="CU41" i="4"/>
  <c r="CW177" i="4"/>
  <c r="CX177" i="4" s="1"/>
  <c r="CV177" i="4"/>
  <c r="CU177" i="4"/>
  <c r="DG177" i="4"/>
  <c r="CW167" i="4"/>
  <c r="CX167" i="4" s="1"/>
  <c r="DG167" i="4"/>
  <c r="CU167" i="4"/>
  <c r="CV167" i="4"/>
  <c r="DU249" i="4"/>
  <c r="DJ249" i="4"/>
  <c r="DK249" i="4"/>
  <c r="DL249" i="4" s="1"/>
  <c r="DI249" i="4"/>
  <c r="CH154" i="4"/>
  <c r="CI154" i="4"/>
  <c r="CJ154" i="4" s="1"/>
  <c r="CW35" i="4"/>
  <c r="CX35" i="4" s="1"/>
  <c r="DG35" i="4"/>
  <c r="CV35" i="4"/>
  <c r="CU35" i="4"/>
  <c r="CS22" i="4"/>
  <c r="DG108" i="4"/>
  <c r="CW108" i="4"/>
  <c r="CX108" i="4" s="1"/>
  <c r="CV108" i="4"/>
  <c r="CU108" i="4"/>
  <c r="EL187" i="4"/>
  <c r="EK187" i="4"/>
  <c r="EM187" i="4"/>
  <c r="EN187" i="4" s="1"/>
  <c r="CV9" i="4"/>
  <c r="CW9" i="4"/>
  <c r="CX9" i="4" s="1"/>
  <c r="CU9" i="4"/>
  <c r="DG9" i="4"/>
  <c r="DK147" i="4"/>
  <c r="DL147" i="4" s="1"/>
  <c r="DJ147" i="4"/>
  <c r="DI147" i="4"/>
  <c r="DU147" i="4"/>
  <c r="CW11" i="4"/>
  <c r="CX11" i="4" s="1"/>
  <c r="CV11" i="4"/>
  <c r="CU11" i="4"/>
  <c r="DG11" i="4"/>
  <c r="CI17" i="4"/>
  <c r="CJ17" i="4" s="1"/>
  <c r="CH17" i="4"/>
  <c r="CW15" i="4"/>
  <c r="CX15" i="4" s="1"/>
  <c r="CV15" i="4"/>
  <c r="CU15" i="4"/>
  <c r="DG15" i="4"/>
  <c r="DJ234" i="4"/>
  <c r="DI234" i="4"/>
  <c r="DU234" i="4"/>
  <c r="DK234" i="4"/>
  <c r="DL234" i="4" s="1"/>
  <c r="DK186" i="4"/>
  <c r="DL186" i="4" s="1"/>
  <c r="DJ186" i="4"/>
  <c r="DI186" i="4"/>
  <c r="DU186" i="4"/>
  <c r="CH75" i="4"/>
  <c r="CI75" i="4"/>
  <c r="CJ75" i="4" s="1"/>
  <c r="DY161" i="4"/>
  <c r="DZ161" i="4" s="1"/>
  <c r="DX161" i="4"/>
  <c r="DW161" i="4"/>
  <c r="EI161" i="4"/>
  <c r="DG172" i="4"/>
  <c r="CW172" i="4"/>
  <c r="CX172" i="4" s="1"/>
  <c r="CV172" i="4"/>
  <c r="CU172" i="4"/>
  <c r="DY78" i="4"/>
  <c r="DZ78" i="4" s="1"/>
  <c r="DX78" i="4"/>
  <c r="DW78" i="4"/>
  <c r="EI78" i="4"/>
  <c r="DK209" i="4"/>
  <c r="DL209" i="4" s="1"/>
  <c r="DU209" i="4"/>
  <c r="DI209" i="4"/>
  <c r="DJ209" i="4"/>
  <c r="DY202" i="4"/>
  <c r="DZ202" i="4" s="1"/>
  <c r="DW202" i="4"/>
  <c r="DX202" i="4"/>
  <c r="EI202" i="4"/>
  <c r="CH67" i="4"/>
  <c r="CI67" i="4"/>
  <c r="CJ67" i="4" s="1"/>
  <c r="CH162" i="4"/>
  <c r="CI162" i="4"/>
  <c r="CJ162" i="4" s="1"/>
  <c r="CW152" i="4"/>
  <c r="CX152" i="4" s="1"/>
  <c r="CV152" i="4"/>
  <c r="CU152" i="4"/>
  <c r="DG152" i="4"/>
  <c r="EM133" i="4"/>
  <c r="EN133" i="4" s="1"/>
  <c r="EL133" i="4"/>
  <c r="EK133" i="4"/>
  <c r="DI112" i="4"/>
  <c r="DU112" i="4"/>
  <c r="DK112" i="4"/>
  <c r="DL112" i="4" s="1"/>
  <c r="DJ112" i="4"/>
  <c r="CI41" i="4"/>
  <c r="CJ41" i="4" s="1"/>
  <c r="CH41" i="4"/>
  <c r="DK126" i="4"/>
  <c r="DL126" i="4" s="1"/>
  <c r="DJ126" i="4"/>
  <c r="DI126" i="4"/>
  <c r="DU126" i="4"/>
  <c r="DW244" i="4"/>
  <c r="EI244" i="4"/>
  <c r="DY244" i="4"/>
  <c r="DZ244" i="4" s="1"/>
  <c r="DX244" i="4"/>
  <c r="CW77" i="4"/>
  <c r="CX77" i="4" s="1"/>
  <c r="CV77" i="4"/>
  <c r="CU77" i="4"/>
  <c r="DG77" i="4"/>
  <c r="DG176" i="4"/>
  <c r="CW176" i="4"/>
  <c r="CX176" i="4" s="1"/>
  <c r="CV176" i="4"/>
  <c r="CU176" i="4"/>
  <c r="EM99" i="4"/>
  <c r="EN99" i="4" s="1"/>
  <c r="EL99" i="4"/>
  <c r="EK99" i="4"/>
  <c r="DG260" i="4"/>
  <c r="CW260" i="4"/>
  <c r="CX260" i="4" s="1"/>
  <c r="CV260" i="4"/>
  <c r="CU260" i="4"/>
  <c r="DI151" i="4"/>
  <c r="DU151" i="4"/>
  <c r="DJ151" i="4"/>
  <c r="DK151" i="4"/>
  <c r="DL151" i="4" s="1"/>
  <c r="DY165" i="4"/>
  <c r="DZ165" i="4" s="1"/>
  <c r="DX165" i="4"/>
  <c r="DW165" i="4"/>
  <c r="EI165" i="4"/>
  <c r="CI15" i="4"/>
  <c r="CJ15" i="4" s="1"/>
  <c r="CH15" i="4"/>
  <c r="DI201" i="4"/>
  <c r="DU201" i="4"/>
  <c r="DK201" i="4"/>
  <c r="DL201" i="4" s="1"/>
  <c r="DJ201" i="4"/>
  <c r="DY70" i="4"/>
  <c r="DZ70" i="4" s="1"/>
  <c r="DX70" i="4"/>
  <c r="DW70" i="4"/>
  <c r="EI70" i="4"/>
  <c r="DG47" i="4"/>
  <c r="CW47" i="4"/>
  <c r="CX47" i="4" s="1"/>
  <c r="CV47" i="4"/>
  <c r="CU47" i="4"/>
  <c r="CW117" i="4"/>
  <c r="CX117" i="4" s="1"/>
  <c r="CV117" i="4"/>
  <c r="CU117" i="4"/>
  <c r="DG117" i="4"/>
  <c r="CW192" i="4"/>
  <c r="CX192" i="4" s="1"/>
  <c r="CV192" i="4"/>
  <c r="DG192" i="4"/>
  <c r="CU192" i="4"/>
  <c r="CI172" i="4"/>
  <c r="CJ172" i="4" s="1"/>
  <c r="CH172" i="4"/>
  <c r="DK230" i="4"/>
  <c r="DL230" i="4" s="1"/>
  <c r="DJ230" i="4"/>
  <c r="DI230" i="4"/>
  <c r="DU230" i="4"/>
  <c r="DU88" i="4"/>
  <c r="DK88" i="4"/>
  <c r="DL88" i="4" s="1"/>
  <c r="DJ88" i="4"/>
  <c r="DI88" i="4"/>
  <c r="EL247" i="4"/>
  <c r="EK247" i="4"/>
  <c r="EM247" i="4"/>
  <c r="EN247" i="4" s="1"/>
  <c r="EM33" i="4"/>
  <c r="EN33" i="4" s="1"/>
  <c r="EL33" i="4"/>
  <c r="EK33" i="4"/>
  <c r="CW250" i="4"/>
  <c r="CX250" i="4" s="1"/>
  <c r="CU250" i="4"/>
  <c r="DG250" i="4"/>
  <c r="CV250" i="4"/>
  <c r="DU225" i="4"/>
  <c r="DJ225" i="4"/>
  <c r="DI225" i="4"/>
  <c r="DK225" i="4"/>
  <c r="DL225" i="4" s="1"/>
  <c r="CV40" i="4"/>
  <c r="CU40" i="4"/>
  <c r="DG40" i="4"/>
  <c r="CW40" i="4"/>
  <c r="CX40" i="4" s="1"/>
  <c r="CH152" i="4"/>
  <c r="CI152" i="4"/>
  <c r="CJ152" i="4" s="1"/>
  <c r="DU179" i="4"/>
  <c r="DK179" i="4"/>
  <c r="DL179" i="4" s="1"/>
  <c r="DJ179" i="4"/>
  <c r="DI179" i="4"/>
  <c r="CW55" i="4"/>
  <c r="CX55" i="4" s="1"/>
  <c r="DG55" i="4"/>
  <c r="CV55" i="4"/>
  <c r="CU55" i="4"/>
  <c r="DI233" i="4"/>
  <c r="DJ233" i="4"/>
  <c r="DU233" i="4"/>
  <c r="DK233" i="4"/>
  <c r="DL233" i="4" s="1"/>
  <c r="CW158" i="4"/>
  <c r="CX158" i="4" s="1"/>
  <c r="CV158" i="4"/>
  <c r="CU158" i="4"/>
  <c r="DG158" i="4"/>
  <c r="DJ111" i="4"/>
  <c r="DI111" i="4"/>
  <c r="DK111" i="4"/>
  <c r="DL111" i="4" s="1"/>
  <c r="DU111" i="4"/>
  <c r="CX7" i="4"/>
  <c r="DY193" i="4"/>
  <c r="DZ193" i="4" s="1"/>
  <c r="DX193" i="4"/>
  <c r="DW193" i="4"/>
  <c r="EI193" i="4"/>
  <c r="CW251" i="4"/>
  <c r="CX251" i="4" s="1"/>
  <c r="CV251" i="4"/>
  <c r="DG251" i="4"/>
  <c r="CU251" i="4"/>
  <c r="CH77" i="4"/>
  <c r="CI77" i="4"/>
  <c r="CJ77" i="4" s="1"/>
  <c r="CI176" i="4"/>
  <c r="CJ176" i="4" s="1"/>
  <c r="CH176" i="4"/>
  <c r="CV12" i="4"/>
  <c r="CU12" i="4"/>
  <c r="DG12" i="4"/>
  <c r="CW12" i="4"/>
  <c r="CX12" i="4" s="1"/>
  <c r="DK44" i="4"/>
  <c r="DL44" i="4" s="1"/>
  <c r="DJ44" i="4"/>
  <c r="DI44" i="4"/>
  <c r="DU44" i="4"/>
  <c r="DK215" i="4"/>
  <c r="DL215" i="4" s="1"/>
  <c r="DJ215" i="4"/>
  <c r="DI215" i="4"/>
  <c r="DU215" i="4"/>
  <c r="CI245" i="4"/>
  <c r="CJ245" i="4" s="1"/>
  <c r="CH245" i="4"/>
  <c r="DY218" i="4"/>
  <c r="DZ218" i="4" s="1"/>
  <c r="DW218" i="4"/>
  <c r="DX218" i="4"/>
  <c r="EI218" i="4"/>
  <c r="DK89" i="4"/>
  <c r="DL89" i="4" s="1"/>
  <c r="DJ89" i="4"/>
  <c r="DI89" i="4"/>
  <c r="DU89" i="4"/>
  <c r="CI47" i="4"/>
  <c r="CJ47" i="4" s="1"/>
  <c r="CH47" i="4"/>
  <c r="CH117" i="4"/>
  <c r="CI117" i="4"/>
  <c r="CJ117" i="4" s="1"/>
  <c r="CH192" i="4"/>
  <c r="CI192" i="4"/>
  <c r="CJ192" i="4" s="1"/>
  <c r="DY101" i="4"/>
  <c r="DZ101" i="4" s="1"/>
  <c r="DX101" i="4"/>
  <c r="DW101" i="4"/>
  <c r="EI101" i="4"/>
  <c r="DG262" i="4"/>
  <c r="CW262" i="4"/>
  <c r="CX262" i="4" s="1"/>
  <c r="CV262" i="4"/>
  <c r="CU262" i="4"/>
  <c r="DU204" i="4"/>
  <c r="DJ204" i="4"/>
  <c r="DI204" i="4"/>
  <c r="DK204" i="4"/>
  <c r="DL204" i="4" s="1"/>
  <c r="DU231" i="4"/>
  <c r="DK231" i="4"/>
  <c r="DL231" i="4" s="1"/>
  <c r="DI231" i="4"/>
  <c r="DJ231" i="4"/>
  <c r="CV10" i="4"/>
  <c r="CU10" i="4"/>
  <c r="DG10" i="4"/>
  <c r="CW10" i="4"/>
  <c r="CX10" i="4" s="1"/>
  <c r="CI250" i="4"/>
  <c r="CJ250" i="4" s="1"/>
  <c r="CH250" i="4"/>
  <c r="CI40" i="4"/>
  <c r="CJ40" i="4" s="1"/>
  <c r="CH40" i="4"/>
  <c r="DG264" i="4"/>
  <c r="CW264" i="4"/>
  <c r="CX264" i="4" s="1"/>
  <c r="CV264" i="4"/>
  <c r="CU264" i="4"/>
  <c r="DY124" i="4"/>
  <c r="DZ124" i="4" s="1"/>
  <c r="DX124" i="4"/>
  <c r="DW124" i="4"/>
  <c r="EI124" i="4"/>
  <c r="CI55" i="4"/>
  <c r="CJ55" i="4" s="1"/>
  <c r="CH55" i="4"/>
  <c r="DU149" i="4"/>
  <c r="DK149" i="4"/>
  <c r="DL149" i="4" s="1"/>
  <c r="DJ149" i="4"/>
  <c r="DI149" i="4"/>
  <c r="DK205" i="4"/>
  <c r="DL205" i="4" s="1"/>
  <c r="DJ205" i="4"/>
  <c r="DU205" i="4"/>
  <c r="DI205" i="4"/>
  <c r="CX148" i="4"/>
  <c r="CH158" i="4"/>
  <c r="CI158" i="4"/>
  <c r="CJ158" i="4" s="1"/>
  <c r="DL28" i="4"/>
  <c r="CW150" i="4"/>
  <c r="CX150" i="4" s="1"/>
  <c r="CV150" i="4"/>
  <c r="DG150" i="4"/>
  <c r="CU150" i="4"/>
  <c r="CH251" i="4"/>
  <c r="CI251" i="4"/>
  <c r="CJ251" i="4" s="1"/>
  <c r="DK103" i="4"/>
  <c r="DL103" i="4" s="1"/>
  <c r="DU103" i="4"/>
  <c r="DJ103" i="4"/>
  <c r="DI103" i="4"/>
  <c r="BV21" i="4"/>
  <c r="BU26" i="4"/>
  <c r="BV26" i="4" s="1"/>
  <c r="CR21" i="4"/>
  <c r="CI169" i="4"/>
  <c r="CJ169" i="4" s="1"/>
  <c r="CH169" i="4"/>
  <c r="EI200" i="4"/>
  <c r="DY200" i="4"/>
  <c r="DZ200" i="4" s="1"/>
  <c r="DX200" i="4"/>
  <c r="DW200" i="4"/>
  <c r="CI12" i="4"/>
  <c r="CJ12" i="4" s="1"/>
  <c r="CH12" i="4"/>
  <c r="CU183" i="4"/>
  <c r="DG183" i="4"/>
  <c r="CW183" i="4"/>
  <c r="CX183" i="4" s="1"/>
  <c r="CV183" i="4"/>
  <c r="CI8" i="4"/>
  <c r="CJ8" i="4" s="1"/>
  <c r="CH8" i="4"/>
  <c r="DG62" i="4"/>
  <c r="CW62" i="4"/>
  <c r="CX62" i="4" s="1"/>
  <c r="CV62" i="4"/>
  <c r="CU62" i="4"/>
  <c r="DG174" i="4"/>
  <c r="CW174" i="4"/>
  <c r="CX174" i="4" s="1"/>
  <c r="CV174" i="4"/>
  <c r="CU174" i="4"/>
  <c r="DW241" i="4"/>
  <c r="DY241" i="4"/>
  <c r="DZ241" i="4" s="1"/>
  <c r="DX241" i="4"/>
  <c r="EI241" i="4"/>
  <c r="CH73" i="4"/>
  <c r="CI73" i="4"/>
  <c r="CG23" i="4"/>
  <c r="DG252" i="4"/>
  <c r="CW252" i="4"/>
  <c r="CV252" i="4"/>
  <c r="CU252" i="4"/>
  <c r="CS24" i="4"/>
  <c r="CV24" i="4" s="1"/>
  <c r="DY74" i="4"/>
  <c r="DZ74" i="4" s="1"/>
  <c r="DX74" i="4"/>
  <c r="DW74" i="4"/>
  <c r="EI74" i="4"/>
  <c r="DT7" i="4"/>
  <c r="DF6" i="4"/>
  <c r="DX248" i="4"/>
  <c r="EI248" i="4"/>
  <c r="DW248" i="4"/>
  <c r="DY248" i="4"/>
  <c r="DZ248" i="4" s="1"/>
  <c r="DK238" i="4"/>
  <c r="DL238" i="4" s="1"/>
  <c r="DI238" i="4"/>
  <c r="DU238" i="4"/>
  <c r="DJ238" i="4"/>
  <c r="EI80" i="4"/>
  <c r="DY80" i="4"/>
  <c r="DZ80" i="4" s="1"/>
  <c r="DX80" i="4"/>
  <c r="DW80" i="4"/>
  <c r="DK246" i="4"/>
  <c r="DL246" i="4" s="1"/>
  <c r="DJ246" i="4"/>
  <c r="DI246" i="4"/>
  <c r="DU246" i="4"/>
  <c r="CH262" i="4"/>
  <c r="CI262" i="4"/>
  <c r="CJ262" i="4" s="1"/>
  <c r="DY114" i="4"/>
  <c r="DZ114" i="4" s="1"/>
  <c r="DX114" i="4"/>
  <c r="DW114" i="4"/>
  <c r="EI114" i="4"/>
  <c r="CW154" i="4"/>
  <c r="CX154" i="4" s="1"/>
  <c r="CV154" i="4"/>
  <c r="CU154" i="4"/>
  <c r="DG154" i="4"/>
  <c r="CI10" i="4"/>
  <c r="CJ10" i="4" s="1"/>
  <c r="CH10" i="4"/>
  <c r="CI183" i="4"/>
  <c r="CJ183" i="4" s="1"/>
  <c r="CH183" i="4"/>
  <c r="CI173" i="4"/>
  <c r="CJ173" i="4" s="1"/>
  <c r="CH173" i="4"/>
  <c r="CH264" i="4"/>
  <c r="CI264" i="4"/>
  <c r="CJ264" i="4" s="1"/>
  <c r="DT253" i="4"/>
  <c r="DF24" i="4"/>
  <c r="DJ253" i="4"/>
  <c r="DK253" i="4"/>
  <c r="DL253" i="4" s="1"/>
  <c r="CW8" i="4"/>
  <c r="CX8" i="4" s="1"/>
  <c r="CV8" i="4"/>
  <c r="CU8" i="4"/>
  <c r="DG8" i="4"/>
  <c r="DI148" i="4"/>
  <c r="DU148" i="4"/>
  <c r="DK148" i="4"/>
  <c r="DJ148" i="4"/>
  <c r="DY76" i="4"/>
  <c r="DZ76" i="4" s="1"/>
  <c r="DX76" i="4"/>
  <c r="DW76" i="4"/>
  <c r="EI76" i="4"/>
  <c r="DW28" i="4"/>
  <c r="EI28" i="4"/>
  <c r="DY28" i="4"/>
  <c r="DX28" i="4"/>
  <c r="CH150" i="4"/>
  <c r="CI150" i="4"/>
  <c r="CJ150" i="4" s="1"/>
  <c r="EK191" i="4"/>
  <c r="CG21" i="4"/>
  <c r="DT191" i="4"/>
  <c r="DF21" i="4"/>
  <c r="DJ191" i="4"/>
  <c r="DK191" i="4"/>
  <c r="DL191" i="4" s="1"/>
  <c r="CW169" i="4"/>
  <c r="CX169" i="4" s="1"/>
  <c r="DG169" i="4"/>
  <c r="CV169" i="4"/>
  <c r="CU169" i="4"/>
  <c r="CG22" i="4"/>
  <c r="DU135" i="3"/>
  <c r="DJ135" i="3"/>
  <c r="DK135" i="3"/>
  <c r="DL135" i="3" s="1"/>
  <c r="DI135" i="3"/>
  <c r="BR109" i="3"/>
  <c r="BJ109" i="3"/>
  <c r="BK109" i="3"/>
  <c r="BL109" i="3" s="1"/>
  <c r="CS109" i="3"/>
  <c r="CG109" i="3"/>
  <c r="CB22" i="3"/>
  <c r="CB23" i="3"/>
  <c r="CB21" i="3"/>
  <c r="CB24" i="3"/>
  <c r="BX26" i="3"/>
  <c r="CB6" i="3"/>
  <c r="BF18" i="3"/>
  <c r="BG18" i="3" s="1"/>
  <c r="BF17" i="3"/>
  <c r="BG17" i="3" s="1"/>
  <c r="BF16" i="3"/>
  <c r="BG16" i="3" s="1"/>
  <c r="BF15" i="3"/>
  <c r="BG15" i="3" s="1"/>
  <c r="BF13" i="3"/>
  <c r="BG13" i="3" s="1"/>
  <c r="BF12" i="3"/>
  <c r="BG12" i="3" s="1"/>
  <c r="BF11" i="3"/>
  <c r="BG11" i="3" s="1"/>
  <c r="BF10" i="3"/>
  <c r="BG10" i="3" s="1"/>
  <c r="BF9" i="3"/>
  <c r="BG9" i="3" s="1"/>
  <c r="BF8" i="3"/>
  <c r="BG8" i="3" s="1"/>
  <c r="BF28" i="3"/>
  <c r="BF39" i="3"/>
  <c r="BG39" i="3" s="1"/>
  <c r="BE40" i="3"/>
  <c r="BD22" i="3"/>
  <c r="BF63" i="3"/>
  <c r="BG63" i="3" s="1"/>
  <c r="BF64" i="3"/>
  <c r="BG64" i="3" s="1"/>
  <c r="BE75" i="3"/>
  <c r="BF76" i="3"/>
  <c r="BG76" i="3" s="1"/>
  <c r="BE87" i="3"/>
  <c r="BF88" i="3"/>
  <c r="BG88" i="3" s="1"/>
  <c r="BF99" i="3"/>
  <c r="BG99" i="3" s="1"/>
  <c r="BF100" i="3"/>
  <c r="BG100" i="3" s="1"/>
  <c r="BF112" i="3"/>
  <c r="BG112" i="3" s="1"/>
  <c r="BF124" i="3"/>
  <c r="BG124" i="3" s="1"/>
  <c r="BF125" i="3"/>
  <c r="BG125" i="3" s="1"/>
  <c r="BF137" i="3"/>
  <c r="BG137" i="3" s="1"/>
  <c r="BF149" i="3"/>
  <c r="BF150" i="3"/>
  <c r="BG150" i="3" s="1"/>
  <c r="BF161" i="3"/>
  <c r="BG161" i="3" s="1"/>
  <c r="BF162" i="3"/>
  <c r="BG162" i="3" s="1"/>
  <c r="BE173" i="3"/>
  <c r="BF174" i="3"/>
  <c r="BG174" i="3" s="1"/>
  <c r="BF186" i="3"/>
  <c r="BG186" i="3" s="1"/>
  <c r="BF197" i="3"/>
  <c r="BG197" i="3" s="1"/>
  <c r="BF209" i="3"/>
  <c r="BG209" i="3" s="1"/>
  <c r="BE210" i="3"/>
  <c r="BE221" i="3"/>
  <c r="BE222" i="3"/>
  <c r="BF234" i="3"/>
  <c r="BG234" i="3" s="1"/>
  <c r="BE245" i="3"/>
  <c r="BE257" i="3"/>
  <c r="BF258" i="3"/>
  <c r="BG258" i="3" s="1"/>
  <c r="BF29" i="3"/>
  <c r="BG29" i="3" s="1"/>
  <c r="BF30" i="3"/>
  <c r="BG30" i="3" s="1"/>
  <c r="BF31" i="3"/>
  <c r="BG31" i="3" s="1"/>
  <c r="BF32" i="3"/>
  <c r="BG32" i="3" s="1"/>
  <c r="BF34" i="3"/>
  <c r="BG34" i="3" s="1"/>
  <c r="BF36" i="3"/>
  <c r="BG36" i="3" s="1"/>
  <c r="BE37" i="3"/>
  <c r="BF41" i="3"/>
  <c r="BG41" i="3" s="1"/>
  <c r="BF42" i="3"/>
  <c r="BG42" i="3" s="1"/>
  <c r="BF43" i="3"/>
  <c r="BG43" i="3" s="1"/>
  <c r="BF44" i="3"/>
  <c r="BG44" i="3" s="1"/>
  <c r="BF45" i="3"/>
  <c r="BG45" i="3" s="1"/>
  <c r="BF46" i="3"/>
  <c r="BG46" i="3" s="1"/>
  <c r="BF47" i="3"/>
  <c r="BG47" i="3" s="1"/>
  <c r="BF48" i="3"/>
  <c r="BG48" i="3" s="1"/>
  <c r="BF49" i="3"/>
  <c r="BG49" i="3" s="1"/>
  <c r="BF50" i="3"/>
  <c r="BG50" i="3" s="1"/>
  <c r="BF53" i="3"/>
  <c r="BG53" i="3" s="1"/>
  <c r="BF54" i="3"/>
  <c r="BG54" i="3" s="1"/>
  <c r="BF55" i="3"/>
  <c r="BG55" i="3" s="1"/>
  <c r="BF56" i="3"/>
  <c r="BG56" i="3" s="1"/>
  <c r="BE57" i="3"/>
  <c r="BF58" i="3"/>
  <c r="BG58" i="3" s="1"/>
  <c r="BF59" i="3"/>
  <c r="BG59" i="3" s="1"/>
  <c r="BF60" i="3"/>
  <c r="BG60" i="3" s="1"/>
  <c r="BF61" i="3"/>
  <c r="BG61" i="3" s="1"/>
  <c r="BF62" i="3"/>
  <c r="BG62" i="3" s="1"/>
  <c r="BF65" i="3"/>
  <c r="BG65" i="3" s="1"/>
  <c r="BE66" i="3"/>
  <c r="BF67" i="3"/>
  <c r="BG67" i="3" s="1"/>
  <c r="BF68" i="3"/>
  <c r="BG68" i="3" s="1"/>
  <c r="BF69" i="3"/>
  <c r="BG69" i="3" s="1"/>
  <c r="BF70" i="3"/>
  <c r="BG70" i="3" s="1"/>
  <c r="BF71" i="3"/>
  <c r="BG71" i="3" s="1"/>
  <c r="BF72" i="3"/>
  <c r="BG72" i="3" s="1"/>
  <c r="BF73" i="3"/>
  <c r="BG73" i="3" s="1"/>
  <c r="BE74" i="3"/>
  <c r="BF77" i="3"/>
  <c r="BG77" i="3" s="1"/>
  <c r="BF78" i="3"/>
  <c r="BG78" i="3" s="1"/>
  <c r="BF79" i="3"/>
  <c r="BG79" i="3" s="1"/>
  <c r="BF80" i="3"/>
  <c r="BG80" i="3" s="1"/>
  <c r="BF81" i="3"/>
  <c r="BG81" i="3" s="1"/>
  <c r="BF82" i="3"/>
  <c r="BG82" i="3" s="1"/>
  <c r="BF84" i="3"/>
  <c r="BG84" i="3" s="1"/>
  <c r="BF86" i="3"/>
  <c r="BG86" i="3" s="1"/>
  <c r="BF89" i="3"/>
  <c r="BG89" i="3" s="1"/>
  <c r="BF90" i="3"/>
  <c r="BG90" i="3" s="1"/>
  <c r="BF91" i="3"/>
  <c r="BG91" i="3" s="1"/>
  <c r="BF92" i="3"/>
  <c r="BG92" i="3" s="1"/>
  <c r="BF93" i="3"/>
  <c r="BG93" i="3" s="1"/>
  <c r="BF94" i="3"/>
  <c r="BG94" i="3" s="1"/>
  <c r="BF96" i="3"/>
  <c r="BG96" i="3" s="1"/>
  <c r="BF97" i="3"/>
  <c r="BG97" i="3" s="1"/>
  <c r="BF101" i="3"/>
  <c r="BG101" i="3" s="1"/>
  <c r="BE102" i="3"/>
  <c r="BF103" i="3"/>
  <c r="BG103" i="3" s="1"/>
  <c r="BF104" i="3"/>
  <c r="BG104" i="3" s="1"/>
  <c r="BF105" i="3"/>
  <c r="BG105" i="3" s="1"/>
  <c r="BF106" i="3"/>
  <c r="BG106" i="3" s="1"/>
  <c r="BF108" i="3"/>
  <c r="BG108" i="3" s="1"/>
  <c r="BF114" i="3"/>
  <c r="BG114" i="3" s="1"/>
  <c r="BE115" i="3"/>
  <c r="BF116" i="3"/>
  <c r="BG116" i="3" s="1"/>
  <c r="BE117" i="3"/>
  <c r="BF118" i="3"/>
  <c r="BG118" i="3" s="1"/>
  <c r="BE119" i="3"/>
  <c r="BF121" i="3"/>
  <c r="BG121" i="3" s="1"/>
  <c r="BF122" i="3"/>
  <c r="BG122" i="3" s="1"/>
  <c r="BF123" i="3"/>
  <c r="BG123" i="3" s="1"/>
  <c r="BF126" i="3"/>
  <c r="BG126" i="3" s="1"/>
  <c r="BF127" i="3"/>
  <c r="BG127" i="3" s="1"/>
  <c r="BE128" i="3"/>
  <c r="BF130" i="3"/>
  <c r="BG130" i="3" s="1"/>
  <c r="BF131" i="3"/>
  <c r="BG131" i="3" s="1"/>
  <c r="BF132" i="3"/>
  <c r="BG132" i="3" s="1"/>
  <c r="BF133" i="3"/>
  <c r="BG133" i="3" s="1"/>
  <c r="BF134" i="3"/>
  <c r="BG134" i="3" s="1"/>
  <c r="BE140" i="3"/>
  <c r="BF141" i="3"/>
  <c r="BG141" i="3" s="1"/>
  <c r="BF142" i="3"/>
  <c r="BG142" i="3" s="1"/>
  <c r="BF143" i="3"/>
  <c r="BG143" i="3" s="1"/>
  <c r="BF144" i="3"/>
  <c r="BG144" i="3" s="1"/>
  <c r="BF145" i="3"/>
  <c r="BG145" i="3" s="1"/>
  <c r="BE146" i="3"/>
  <c r="BE147" i="3"/>
  <c r="BF148" i="3"/>
  <c r="BG148" i="3" s="1"/>
  <c r="BE151" i="3"/>
  <c r="BF152" i="3"/>
  <c r="BG152" i="3" s="1"/>
  <c r="BF153" i="3"/>
  <c r="BG153" i="3" s="1"/>
  <c r="BF154" i="3"/>
  <c r="BG154" i="3" s="1"/>
  <c r="BE155" i="3"/>
  <c r="BE156" i="3"/>
  <c r="BF157" i="3"/>
  <c r="BG157" i="3" s="1"/>
  <c r="BF158" i="3"/>
  <c r="BG158" i="3" s="1"/>
  <c r="BF159" i="3"/>
  <c r="BG159" i="3" s="1"/>
  <c r="BE160" i="3"/>
  <c r="BF163" i="3"/>
  <c r="BG163" i="3" s="1"/>
  <c r="BF164" i="3"/>
  <c r="BG164" i="3" s="1"/>
  <c r="BF165" i="3"/>
  <c r="BG165" i="3" s="1"/>
  <c r="BF166" i="3"/>
  <c r="BG166" i="3" s="1"/>
  <c r="BF167" i="3"/>
  <c r="BG167" i="3" s="1"/>
  <c r="BF168" i="3"/>
  <c r="BG168" i="3" s="1"/>
  <c r="BF169" i="3"/>
  <c r="BG169" i="3" s="1"/>
  <c r="BE170" i="3"/>
  <c r="BF171" i="3"/>
  <c r="BG171" i="3" s="1"/>
  <c r="BF172" i="3"/>
  <c r="BG172" i="3" s="1"/>
  <c r="BF175" i="3"/>
  <c r="BG175" i="3" s="1"/>
  <c r="BF176" i="3"/>
  <c r="BG176" i="3" s="1"/>
  <c r="BF177" i="3"/>
  <c r="BG177" i="3" s="1"/>
  <c r="BE178" i="3"/>
  <c r="BF180" i="3"/>
  <c r="BG180" i="3" s="1"/>
  <c r="BF181" i="3"/>
  <c r="BG181" i="3" s="1"/>
  <c r="BE182" i="3"/>
  <c r="BF183" i="3"/>
  <c r="BG183" i="3" s="1"/>
  <c r="BE184" i="3"/>
  <c r="BF187" i="3"/>
  <c r="BG187" i="3" s="1"/>
  <c r="BE188" i="3"/>
  <c r="BF189" i="3"/>
  <c r="BG189" i="3" s="1"/>
  <c r="BF190" i="3"/>
  <c r="BG190" i="3" s="1"/>
  <c r="BF191" i="3"/>
  <c r="BG191" i="3" s="1"/>
  <c r="BF192" i="3"/>
  <c r="BG192" i="3" s="1"/>
  <c r="BE193" i="3"/>
  <c r="BE194" i="3"/>
  <c r="BE195" i="3"/>
  <c r="BF196" i="3"/>
  <c r="BG196" i="3" s="1"/>
  <c r="BF199" i="3"/>
  <c r="BG199" i="3" s="1"/>
  <c r="BF200" i="3"/>
  <c r="BG200" i="3" s="1"/>
  <c r="BE201" i="3"/>
  <c r="BE202" i="3"/>
  <c r="BE204" i="3"/>
  <c r="BF205" i="3"/>
  <c r="BG205" i="3" s="1"/>
  <c r="BE206" i="3"/>
  <c r="BF207" i="3"/>
  <c r="BG207" i="3" s="1"/>
  <c r="BF208" i="3"/>
  <c r="BG208" i="3" s="1"/>
  <c r="BE211" i="3"/>
  <c r="BF212" i="3"/>
  <c r="BG212" i="3" s="1"/>
  <c r="BF213" i="3"/>
  <c r="BG213" i="3" s="1"/>
  <c r="BF214" i="3"/>
  <c r="BG214" i="3" s="1"/>
  <c r="BF215" i="3"/>
  <c r="BG215" i="3" s="1"/>
  <c r="BF216" i="3"/>
  <c r="BG216" i="3" s="1"/>
  <c r="BF217" i="3"/>
  <c r="BG217" i="3" s="1"/>
  <c r="BF218" i="3"/>
  <c r="BG218" i="3" s="1"/>
  <c r="BF219" i="3"/>
  <c r="BG219" i="3" s="1"/>
  <c r="BE220" i="3"/>
  <c r="BF223" i="3"/>
  <c r="BG223" i="3" s="1"/>
  <c r="BF224" i="3"/>
  <c r="BG224" i="3" s="1"/>
  <c r="BF225" i="3"/>
  <c r="BG225" i="3" s="1"/>
  <c r="BE226" i="3"/>
  <c r="BF227" i="3"/>
  <c r="BG227" i="3" s="1"/>
  <c r="BF228" i="3"/>
  <c r="BG228" i="3" s="1"/>
  <c r="BE229" i="3"/>
  <c r="BF230" i="3"/>
  <c r="BG230" i="3" s="1"/>
  <c r="BF231" i="3"/>
  <c r="BG231" i="3" s="1"/>
  <c r="BF232" i="3"/>
  <c r="BG232" i="3" s="1"/>
  <c r="BF235" i="3"/>
  <c r="BG235" i="3" s="1"/>
  <c r="BE236" i="3"/>
  <c r="BF237" i="3"/>
  <c r="BG237" i="3" s="1"/>
  <c r="BF239" i="3"/>
  <c r="BG239" i="3" s="1"/>
  <c r="BE242" i="3"/>
  <c r="BE243" i="3"/>
  <c r="BE244" i="3"/>
  <c r="BF247" i="3"/>
  <c r="BG247" i="3" s="1"/>
  <c r="BF248" i="3"/>
  <c r="BG248" i="3" s="1"/>
  <c r="BE249" i="3"/>
  <c r="BE250" i="3"/>
  <c r="BF251" i="3"/>
  <c r="BG251" i="3" s="1"/>
  <c r="BF252" i="3"/>
  <c r="BG252" i="3" s="1"/>
  <c r="BF253" i="3"/>
  <c r="BF254" i="3"/>
  <c r="BG254" i="3" s="1"/>
  <c r="BF256" i="3"/>
  <c r="BG256" i="3" s="1"/>
  <c r="BF260" i="3"/>
  <c r="BG260" i="3" s="1"/>
  <c r="BE261" i="3"/>
  <c r="BF262" i="3"/>
  <c r="BG262" i="3" s="1"/>
  <c r="BF263" i="3"/>
  <c r="BG263" i="3" s="1"/>
  <c r="BF264" i="3"/>
  <c r="BG264" i="3" s="1"/>
  <c r="BE154" i="3"/>
  <c r="BF120" i="3"/>
  <c r="BG120" i="3" s="1"/>
  <c r="BE120" i="3"/>
  <c r="BF98" i="3"/>
  <c r="BG98" i="3" s="1"/>
  <c r="BE98" i="3"/>
  <c r="BF95" i="3"/>
  <c r="BG95" i="3" s="1"/>
  <c r="BE95" i="3"/>
  <c r="BE86" i="3"/>
  <c r="BF83" i="3"/>
  <c r="BG83" i="3" s="1"/>
  <c r="BE83" i="3"/>
  <c r="BE71" i="3"/>
  <c r="BE68" i="3"/>
  <c r="BE62" i="3"/>
  <c r="BE59" i="3"/>
  <c r="BF57" i="3"/>
  <c r="BG57" i="3" s="1"/>
  <c r="BE50" i="3"/>
  <c r="BF38" i="3"/>
  <c r="BG38" i="3" s="1"/>
  <c r="BF35" i="3"/>
  <c r="BG35" i="3" s="1"/>
  <c r="BE35" i="3"/>
  <c r="BE32" i="3"/>
  <c r="BK25" i="3"/>
  <c r="BI25" i="3"/>
  <c r="BH25" i="3"/>
  <c r="BF25" i="3"/>
  <c r="BD25" i="3"/>
  <c r="BL20" i="3"/>
  <c r="BK20" i="3"/>
  <c r="BJ20" i="3"/>
  <c r="BI20" i="3"/>
  <c r="BH20" i="3"/>
  <c r="BG20" i="3"/>
  <c r="BF20" i="3"/>
  <c r="BE20" i="3"/>
  <c r="BD20" i="3"/>
  <c r="EK136" i="4" l="1"/>
  <c r="EM136" i="4"/>
  <c r="EN136" i="4" s="1"/>
  <c r="EL136" i="4"/>
  <c r="DU221" i="4"/>
  <c r="DI221" i="4"/>
  <c r="DK221" i="4"/>
  <c r="DL221" i="4" s="1"/>
  <c r="DJ221" i="4"/>
  <c r="DU134" i="4"/>
  <c r="DK134" i="4"/>
  <c r="DL134" i="4" s="1"/>
  <c r="DJ134" i="4"/>
  <c r="DI134" i="4"/>
  <c r="CU21" i="4"/>
  <c r="EI100" i="4"/>
  <c r="DX100" i="4"/>
  <c r="DY100" i="4"/>
  <c r="DZ100" i="4" s="1"/>
  <c r="DW100" i="4"/>
  <c r="CU6" i="4"/>
  <c r="DU237" i="4"/>
  <c r="DK237" i="4"/>
  <c r="DL237" i="4" s="1"/>
  <c r="DJ237" i="4"/>
  <c r="DI237" i="4"/>
  <c r="DU93" i="4"/>
  <c r="DK93" i="4"/>
  <c r="DL93" i="4" s="1"/>
  <c r="DJ93" i="4"/>
  <c r="DI93" i="4"/>
  <c r="DJ139" i="4"/>
  <c r="DK139" i="4"/>
  <c r="DL139" i="4" s="1"/>
  <c r="DU139" i="4"/>
  <c r="DI139" i="4"/>
  <c r="DK211" i="4"/>
  <c r="DL211" i="4" s="1"/>
  <c r="DI211" i="4"/>
  <c r="DJ211" i="4"/>
  <c r="DU211" i="4"/>
  <c r="DJ127" i="4"/>
  <c r="DU127" i="4"/>
  <c r="DK127" i="4"/>
  <c r="DL127" i="4" s="1"/>
  <c r="DI127" i="4"/>
  <c r="DU94" i="4"/>
  <c r="DK94" i="4"/>
  <c r="DL94" i="4" s="1"/>
  <c r="DJ94" i="4"/>
  <c r="DI94" i="4"/>
  <c r="DU229" i="4"/>
  <c r="DJ229" i="4"/>
  <c r="DI229" i="4"/>
  <c r="DK229" i="4"/>
  <c r="DL229" i="4" s="1"/>
  <c r="DI220" i="4"/>
  <c r="DU220" i="4"/>
  <c r="DK220" i="4"/>
  <c r="DL220" i="4" s="1"/>
  <c r="DJ220" i="4"/>
  <c r="CU24" i="4"/>
  <c r="CW6" i="4"/>
  <c r="CX6" i="4" s="1"/>
  <c r="DU90" i="4"/>
  <c r="DK90" i="4"/>
  <c r="DL90" i="4" s="1"/>
  <c r="DJ90" i="4"/>
  <c r="DI90" i="4"/>
  <c r="DK91" i="4"/>
  <c r="DL91" i="4" s="1"/>
  <c r="DJ91" i="4"/>
  <c r="DI91" i="4"/>
  <c r="DU91" i="4"/>
  <c r="DK95" i="4"/>
  <c r="DL95" i="4" s="1"/>
  <c r="DJ95" i="4"/>
  <c r="DI95" i="4"/>
  <c r="DU95" i="4"/>
  <c r="DI264" i="4"/>
  <c r="DU264" i="4"/>
  <c r="DK264" i="4"/>
  <c r="DL264" i="4" s="1"/>
  <c r="DJ264" i="4"/>
  <c r="DJ260" i="4"/>
  <c r="DI260" i="4"/>
  <c r="DK260" i="4"/>
  <c r="DL260" i="4" s="1"/>
  <c r="DU260" i="4"/>
  <c r="DK15" i="4"/>
  <c r="DL15" i="4" s="1"/>
  <c r="DJ15" i="4"/>
  <c r="DI15" i="4"/>
  <c r="DU15" i="4"/>
  <c r="DK65" i="4"/>
  <c r="DL65" i="4" s="1"/>
  <c r="DJ65" i="4"/>
  <c r="DI65" i="4"/>
  <c r="DU65" i="4"/>
  <c r="DI252" i="4"/>
  <c r="DU252" i="4"/>
  <c r="DJ252" i="4"/>
  <c r="DK252" i="4"/>
  <c r="DG24" i="4"/>
  <c r="DJ24" i="4" s="1"/>
  <c r="EM216" i="4"/>
  <c r="EN216" i="4" s="1"/>
  <c r="EL216" i="4"/>
  <c r="EK216" i="4"/>
  <c r="DW126" i="4"/>
  <c r="EI126" i="4"/>
  <c r="DY126" i="4"/>
  <c r="DZ126" i="4" s="1"/>
  <c r="DX126" i="4"/>
  <c r="DW246" i="4"/>
  <c r="EI246" i="4"/>
  <c r="DX246" i="4"/>
  <c r="DY246" i="4"/>
  <c r="DZ246" i="4" s="1"/>
  <c r="EK248" i="4"/>
  <c r="EM248" i="4"/>
  <c r="EN248" i="4" s="1"/>
  <c r="EL248" i="4"/>
  <c r="CJ73" i="4"/>
  <c r="CI23" i="4"/>
  <c r="CJ23" i="4" s="1"/>
  <c r="EM200" i="4"/>
  <c r="EN200" i="4" s="1"/>
  <c r="EL200" i="4"/>
  <c r="EK200" i="4"/>
  <c r="DY89" i="4"/>
  <c r="DZ89" i="4" s="1"/>
  <c r="DX89" i="4"/>
  <c r="DW89" i="4"/>
  <c r="EI89" i="4"/>
  <c r="EI44" i="4"/>
  <c r="DY44" i="4"/>
  <c r="DZ44" i="4" s="1"/>
  <c r="DX44" i="4"/>
  <c r="DW44" i="4"/>
  <c r="DY230" i="4"/>
  <c r="DZ230" i="4" s="1"/>
  <c r="DX230" i="4"/>
  <c r="DW230" i="4"/>
  <c r="EI230" i="4"/>
  <c r="EM165" i="4"/>
  <c r="EN165" i="4" s="1"/>
  <c r="EL165" i="4"/>
  <c r="EK165" i="4"/>
  <c r="CI22" i="4"/>
  <c r="CJ22" i="4" s="1"/>
  <c r="DK75" i="4"/>
  <c r="DL75" i="4" s="1"/>
  <c r="DJ75" i="4"/>
  <c r="DI75" i="4"/>
  <c r="DU75" i="4"/>
  <c r="CI21" i="4"/>
  <c r="DU51" i="4"/>
  <c r="DK51" i="4"/>
  <c r="DL51" i="4" s="1"/>
  <c r="DJ51" i="4"/>
  <c r="DI51" i="4"/>
  <c r="DK119" i="4"/>
  <c r="DL119" i="4" s="1"/>
  <c r="DJ119" i="4"/>
  <c r="DI119" i="4"/>
  <c r="DU119" i="4"/>
  <c r="EM122" i="4"/>
  <c r="EN122" i="4" s="1"/>
  <c r="EL122" i="4"/>
  <c r="EK122" i="4"/>
  <c r="DK79" i="4"/>
  <c r="DL79" i="4" s="1"/>
  <c r="DJ79" i="4"/>
  <c r="DI79" i="4"/>
  <c r="DU79" i="4"/>
  <c r="DK57" i="4"/>
  <c r="DL57" i="4" s="1"/>
  <c r="DJ57" i="4"/>
  <c r="DI57" i="4"/>
  <c r="DU57" i="4"/>
  <c r="EL244" i="4"/>
  <c r="EM244" i="4"/>
  <c r="EN244" i="4" s="1"/>
  <c r="EK244" i="4"/>
  <c r="EM161" i="4"/>
  <c r="EN161" i="4" s="1"/>
  <c r="EL161" i="4"/>
  <c r="EK161" i="4"/>
  <c r="DU55" i="4"/>
  <c r="DK55" i="4"/>
  <c r="DL55" i="4" s="1"/>
  <c r="DJ55" i="4"/>
  <c r="DI55" i="4"/>
  <c r="EM128" i="4"/>
  <c r="EN128" i="4" s="1"/>
  <c r="EK128" i="4"/>
  <c r="EL128" i="4"/>
  <c r="DK14" i="4"/>
  <c r="DL14" i="4" s="1"/>
  <c r="DJ14" i="4"/>
  <c r="DI14" i="4"/>
  <c r="DU14" i="4"/>
  <c r="DU45" i="4"/>
  <c r="DK45" i="4"/>
  <c r="DL45" i="4" s="1"/>
  <c r="DJ45" i="4"/>
  <c r="DI45" i="4"/>
  <c r="EI148" i="4"/>
  <c r="DY148" i="4"/>
  <c r="DX148" i="4"/>
  <c r="DW148" i="4"/>
  <c r="EH191" i="4"/>
  <c r="DY191" i="4"/>
  <c r="DZ191" i="4" s="1"/>
  <c r="DX191" i="4"/>
  <c r="DK8" i="4"/>
  <c r="DL8" i="4" s="1"/>
  <c r="DJ8" i="4"/>
  <c r="DI8" i="4"/>
  <c r="DU8" i="4"/>
  <c r="CW22" i="4"/>
  <c r="CX22" i="4" s="1"/>
  <c r="DY149" i="4"/>
  <c r="DZ149" i="4" s="1"/>
  <c r="DX149" i="4"/>
  <c r="EI149" i="4"/>
  <c r="DW149" i="4"/>
  <c r="DU250" i="4"/>
  <c r="DJ250" i="4"/>
  <c r="DI250" i="4"/>
  <c r="DK250" i="4"/>
  <c r="DL250" i="4" s="1"/>
  <c r="DK152" i="4"/>
  <c r="DL152" i="4" s="1"/>
  <c r="DI152" i="4"/>
  <c r="DJ152" i="4"/>
  <c r="DU152" i="4"/>
  <c r="DY209" i="4"/>
  <c r="DZ209" i="4" s="1"/>
  <c r="DX209" i="4"/>
  <c r="EI209" i="4"/>
  <c r="DW209" i="4"/>
  <c r="EM116" i="4"/>
  <c r="EN116" i="4" s="1"/>
  <c r="EL116" i="4"/>
  <c r="EK116" i="4"/>
  <c r="EM212" i="4"/>
  <c r="EN212" i="4" s="1"/>
  <c r="EL212" i="4"/>
  <c r="EK212" i="4"/>
  <c r="EM143" i="4"/>
  <c r="EN143" i="4" s="1"/>
  <c r="EL143" i="4"/>
  <c r="EK143" i="4"/>
  <c r="EM129" i="4"/>
  <c r="EN129" i="4" s="1"/>
  <c r="EL129" i="4"/>
  <c r="EK129" i="4"/>
  <c r="DJ58" i="4"/>
  <c r="DI58" i="4"/>
  <c r="DU58" i="4"/>
  <c r="DK58" i="4"/>
  <c r="DL58" i="4" s="1"/>
  <c r="DW217" i="4"/>
  <c r="EI217" i="4"/>
  <c r="DY217" i="4"/>
  <c r="DZ217" i="4" s="1"/>
  <c r="DX217" i="4"/>
  <c r="EM54" i="4"/>
  <c r="EN54" i="4" s="1"/>
  <c r="EL54" i="4"/>
  <c r="EK54" i="4"/>
  <c r="DT197" i="4"/>
  <c r="DK197" i="4"/>
  <c r="DL197" i="4" s="1"/>
  <c r="DJ197" i="4"/>
  <c r="DF22" i="4"/>
  <c r="DF26" i="4" s="1"/>
  <c r="EI63" i="4"/>
  <c r="DY63" i="4"/>
  <c r="DZ63" i="4" s="1"/>
  <c r="DX63" i="4"/>
  <c r="DW63" i="4"/>
  <c r="DU60" i="4"/>
  <c r="DK60" i="4"/>
  <c r="DL60" i="4" s="1"/>
  <c r="DJ60" i="4"/>
  <c r="DI60" i="4"/>
  <c r="CX252" i="4"/>
  <c r="CW24" i="4"/>
  <c r="CX24" i="4" s="1"/>
  <c r="DI35" i="4"/>
  <c r="DU35" i="4"/>
  <c r="DK35" i="4"/>
  <c r="DL35" i="4" s="1"/>
  <c r="DJ35" i="4"/>
  <c r="DW88" i="4"/>
  <c r="EI88" i="4"/>
  <c r="DY88" i="4"/>
  <c r="DZ88" i="4" s="1"/>
  <c r="DX88" i="4"/>
  <c r="DG22" i="4"/>
  <c r="CG26" i="4"/>
  <c r="EL241" i="4"/>
  <c r="EM241" i="4"/>
  <c r="EN241" i="4" s="1"/>
  <c r="EK241" i="4"/>
  <c r="DU62" i="4"/>
  <c r="DK62" i="4"/>
  <c r="DL62" i="4" s="1"/>
  <c r="DJ62" i="4"/>
  <c r="DI62" i="4"/>
  <c r="DK158" i="4"/>
  <c r="DL158" i="4" s="1"/>
  <c r="DJ158" i="4"/>
  <c r="DI158" i="4"/>
  <c r="DU158" i="4"/>
  <c r="DU41" i="4"/>
  <c r="DK41" i="4"/>
  <c r="DL41" i="4" s="1"/>
  <c r="DJ41" i="4"/>
  <c r="DI41" i="4"/>
  <c r="DK228" i="4"/>
  <c r="DL228" i="4" s="1"/>
  <c r="DU228" i="4"/>
  <c r="DJ228" i="4"/>
  <c r="DI228" i="4"/>
  <c r="CI6" i="4"/>
  <c r="CJ6" i="4" s="1"/>
  <c r="DY199" i="4"/>
  <c r="DZ199" i="4" s="1"/>
  <c r="DW199" i="4"/>
  <c r="EI199" i="4"/>
  <c r="DX199" i="4"/>
  <c r="DY153" i="4"/>
  <c r="DZ153" i="4" s="1"/>
  <c r="DX153" i="4"/>
  <c r="DW153" i="4"/>
  <c r="EI153" i="4"/>
  <c r="EI185" i="4"/>
  <c r="DY185" i="4"/>
  <c r="DZ185" i="4" s="1"/>
  <c r="DX185" i="4"/>
  <c r="DW185" i="4"/>
  <c r="DU49" i="4"/>
  <c r="DJ49" i="4"/>
  <c r="DI49" i="4"/>
  <c r="DK49" i="4"/>
  <c r="DL49" i="4" s="1"/>
  <c r="EM64" i="4"/>
  <c r="EN64" i="4" s="1"/>
  <c r="EL64" i="4"/>
  <c r="EK64" i="4"/>
  <c r="DL7" i="4"/>
  <c r="EM190" i="4"/>
  <c r="EN190" i="4" s="1"/>
  <c r="EL190" i="4"/>
  <c r="EK190" i="4"/>
  <c r="DK121" i="4"/>
  <c r="DL121" i="4" s="1"/>
  <c r="DJ121" i="4"/>
  <c r="DI121" i="4"/>
  <c r="DU121" i="4"/>
  <c r="DZ28" i="4"/>
  <c r="EH7" i="4"/>
  <c r="EH6" i="4" s="1"/>
  <c r="DT6" i="4"/>
  <c r="CR26" i="4"/>
  <c r="DK10" i="4"/>
  <c r="DL10" i="4" s="1"/>
  <c r="DJ10" i="4"/>
  <c r="DI10" i="4"/>
  <c r="DU10" i="4"/>
  <c r="DU262" i="4"/>
  <c r="DK262" i="4"/>
  <c r="DL262" i="4" s="1"/>
  <c r="DJ262" i="4"/>
  <c r="DI262" i="4"/>
  <c r="DI251" i="4"/>
  <c r="DU251" i="4"/>
  <c r="DK251" i="4"/>
  <c r="DL251" i="4" s="1"/>
  <c r="DJ251" i="4"/>
  <c r="EI179" i="4"/>
  <c r="DY179" i="4"/>
  <c r="DZ179" i="4" s="1"/>
  <c r="DX179" i="4"/>
  <c r="DW179" i="4"/>
  <c r="DU47" i="4"/>
  <c r="DK47" i="4"/>
  <c r="DL47" i="4" s="1"/>
  <c r="DJ47" i="4"/>
  <c r="DI47" i="4"/>
  <c r="EM78" i="4"/>
  <c r="EN78" i="4" s="1"/>
  <c r="EL78" i="4"/>
  <c r="EK78" i="4"/>
  <c r="EI186" i="4"/>
  <c r="DY186" i="4"/>
  <c r="DZ186" i="4" s="1"/>
  <c r="DX186" i="4"/>
  <c r="DW186" i="4"/>
  <c r="DK11" i="4"/>
  <c r="DL11" i="4" s="1"/>
  <c r="DJ11" i="4"/>
  <c r="DI11" i="4"/>
  <c r="DU11" i="4"/>
  <c r="EM137" i="4"/>
  <c r="EN137" i="4" s="1"/>
  <c r="EL137" i="4"/>
  <c r="EK137" i="4"/>
  <c r="DK67" i="4"/>
  <c r="DL67" i="4" s="1"/>
  <c r="DJ67" i="4"/>
  <c r="DI67" i="4"/>
  <c r="DU67" i="4"/>
  <c r="DK198" i="4"/>
  <c r="DL198" i="4" s="1"/>
  <c r="DJ198" i="4"/>
  <c r="DI198" i="4"/>
  <c r="DU198" i="4"/>
  <c r="DU258" i="4"/>
  <c r="DK258" i="4"/>
  <c r="DL258" i="4" s="1"/>
  <c r="DJ258" i="4"/>
  <c r="DI258" i="4"/>
  <c r="EK197" i="4"/>
  <c r="DU104" i="4"/>
  <c r="DK104" i="4"/>
  <c r="DL104" i="4" s="1"/>
  <c r="DJ104" i="4"/>
  <c r="DI104" i="4"/>
  <c r="EM84" i="4"/>
  <c r="EN84" i="4" s="1"/>
  <c r="EL84" i="4"/>
  <c r="EK84" i="4"/>
  <c r="DK125" i="4"/>
  <c r="DL125" i="4" s="1"/>
  <c r="DJ125" i="4"/>
  <c r="DI125" i="4"/>
  <c r="DU125" i="4"/>
  <c r="EM223" i="4"/>
  <c r="EN223" i="4" s="1"/>
  <c r="EL223" i="4"/>
  <c r="EK223" i="4"/>
  <c r="DK105" i="4"/>
  <c r="DL105" i="4" s="1"/>
  <c r="DI105" i="4"/>
  <c r="DU105" i="4"/>
  <c r="DJ105" i="4"/>
  <c r="EI52" i="4"/>
  <c r="DY52" i="4"/>
  <c r="DZ52" i="4" s="1"/>
  <c r="DX52" i="4"/>
  <c r="DW52" i="4"/>
  <c r="EI213" i="4"/>
  <c r="DX213" i="4"/>
  <c r="DW213" i="4"/>
  <c r="DY213" i="4"/>
  <c r="DZ213" i="4" s="1"/>
  <c r="DK173" i="4"/>
  <c r="DL173" i="4" s="1"/>
  <c r="DJ173" i="4"/>
  <c r="DI173" i="4"/>
  <c r="DU173" i="4"/>
  <c r="EM28" i="4"/>
  <c r="EL28" i="4"/>
  <c r="EK28" i="4"/>
  <c r="DK154" i="4"/>
  <c r="DL154" i="4" s="1"/>
  <c r="DJ154" i="4"/>
  <c r="DI154" i="4"/>
  <c r="DU154" i="4"/>
  <c r="EM74" i="4"/>
  <c r="EN74" i="4" s="1"/>
  <c r="EL74" i="4"/>
  <c r="EK74" i="4"/>
  <c r="EM124" i="4"/>
  <c r="EN124" i="4" s="1"/>
  <c r="EL124" i="4"/>
  <c r="EK124" i="4"/>
  <c r="EM101" i="4"/>
  <c r="EN101" i="4" s="1"/>
  <c r="EL101" i="4"/>
  <c r="EK101" i="4"/>
  <c r="EL218" i="4"/>
  <c r="EK218" i="4"/>
  <c r="EM218" i="4"/>
  <c r="EN218" i="4" s="1"/>
  <c r="EM70" i="4"/>
  <c r="EN70" i="4" s="1"/>
  <c r="EL70" i="4"/>
  <c r="EK70" i="4"/>
  <c r="DU176" i="4"/>
  <c r="DK176" i="4"/>
  <c r="DL176" i="4" s="1"/>
  <c r="DJ176" i="4"/>
  <c r="DI176" i="4"/>
  <c r="DY249" i="4"/>
  <c r="DZ249" i="4" s="1"/>
  <c r="DW249" i="4"/>
  <c r="DX249" i="4"/>
  <c r="EI249" i="4"/>
  <c r="EK259" i="4"/>
  <c r="EM259" i="4"/>
  <c r="EN259" i="4" s="1"/>
  <c r="EL259" i="4"/>
  <c r="DY255" i="4"/>
  <c r="DZ255" i="4" s="1"/>
  <c r="DX255" i="4"/>
  <c r="DW255" i="4"/>
  <c r="EI255" i="4"/>
  <c r="EM159" i="4"/>
  <c r="EN159" i="4" s="1"/>
  <c r="EL159" i="4"/>
  <c r="EK159" i="4"/>
  <c r="DK18" i="4"/>
  <c r="DL18" i="4" s="1"/>
  <c r="DJ18" i="4"/>
  <c r="DI18" i="4"/>
  <c r="DU18" i="4"/>
  <c r="DK256" i="4"/>
  <c r="DL256" i="4" s="1"/>
  <c r="DJ256" i="4"/>
  <c r="DI256" i="4"/>
  <c r="DU256" i="4"/>
  <c r="DU37" i="4"/>
  <c r="DJ37" i="4"/>
  <c r="DI37" i="4"/>
  <c r="DK37" i="4"/>
  <c r="DL37" i="4" s="1"/>
  <c r="DK160" i="4"/>
  <c r="DL160" i="4" s="1"/>
  <c r="DJ160" i="4"/>
  <c r="DI160" i="4"/>
  <c r="DU160" i="4"/>
  <c r="DK59" i="4"/>
  <c r="DL59" i="4" s="1"/>
  <c r="DJ59" i="4"/>
  <c r="DI59" i="4"/>
  <c r="DU59" i="4"/>
  <c r="DU245" i="4"/>
  <c r="DK245" i="4"/>
  <c r="DL245" i="4" s="1"/>
  <c r="DJ245" i="4"/>
  <c r="DI245" i="4"/>
  <c r="DK156" i="4"/>
  <c r="DL156" i="4" s="1"/>
  <c r="DJ156" i="4"/>
  <c r="DI156" i="4"/>
  <c r="DU156" i="4"/>
  <c r="EM120" i="4"/>
  <c r="EN120" i="4" s="1"/>
  <c r="EL120" i="4"/>
  <c r="EK120" i="4"/>
  <c r="DG6" i="4"/>
  <c r="DJ6" i="4" s="1"/>
  <c r="DJ243" i="4"/>
  <c r="DI243" i="4"/>
  <c r="DU243" i="4"/>
  <c r="DK243" i="4"/>
  <c r="DL243" i="4" s="1"/>
  <c r="EL196" i="4"/>
  <c r="EK196" i="4"/>
  <c r="EM196" i="4"/>
  <c r="EN196" i="4" s="1"/>
  <c r="DU254" i="4"/>
  <c r="DJ254" i="4"/>
  <c r="DI254" i="4"/>
  <c r="DK254" i="4"/>
  <c r="DL254" i="4" s="1"/>
  <c r="DK12" i="4"/>
  <c r="DL12" i="4" s="1"/>
  <c r="DJ12" i="4"/>
  <c r="DI12" i="4"/>
  <c r="DU12" i="4"/>
  <c r="DK77" i="4"/>
  <c r="DL77" i="4" s="1"/>
  <c r="DJ77" i="4"/>
  <c r="DI77" i="4"/>
  <c r="DU77" i="4"/>
  <c r="EI164" i="4"/>
  <c r="DY164" i="4"/>
  <c r="DZ164" i="4" s="1"/>
  <c r="DX164" i="4"/>
  <c r="DW164" i="4"/>
  <c r="DK73" i="4"/>
  <c r="DJ73" i="4"/>
  <c r="DI73" i="4"/>
  <c r="DU73" i="4"/>
  <c r="DG23" i="4"/>
  <c r="DJ23" i="4" s="1"/>
  <c r="EK214" i="4"/>
  <c r="EM214" i="4"/>
  <c r="EN214" i="4" s="1"/>
  <c r="EL214" i="4"/>
  <c r="DW82" i="4"/>
  <c r="EI82" i="4"/>
  <c r="DY82" i="4"/>
  <c r="DZ82" i="4" s="1"/>
  <c r="DX82" i="4"/>
  <c r="EM72" i="4"/>
  <c r="EL72" i="4"/>
  <c r="EK72" i="4"/>
  <c r="DU106" i="4"/>
  <c r="DK106" i="4"/>
  <c r="DL106" i="4" s="1"/>
  <c r="DJ106" i="4"/>
  <c r="DI106" i="4"/>
  <c r="EI42" i="4"/>
  <c r="DY42" i="4"/>
  <c r="DZ42" i="4" s="1"/>
  <c r="DX42" i="4"/>
  <c r="DW42" i="4"/>
  <c r="DT207" i="4"/>
  <c r="DK207" i="4"/>
  <c r="DL207" i="4" s="1"/>
  <c r="DJ207" i="4"/>
  <c r="EI46" i="4"/>
  <c r="DY46" i="4"/>
  <c r="DZ46" i="4" s="1"/>
  <c r="DX46" i="4"/>
  <c r="DW46" i="4"/>
  <c r="EI7" i="4"/>
  <c r="DW7" i="4"/>
  <c r="DX7" i="4"/>
  <c r="DY7" i="4"/>
  <c r="EI111" i="4"/>
  <c r="DY111" i="4"/>
  <c r="DZ111" i="4" s="1"/>
  <c r="DX111" i="4"/>
  <c r="DW111" i="4"/>
  <c r="EM76" i="4"/>
  <c r="EN76" i="4" s="1"/>
  <c r="EL76" i="4"/>
  <c r="EK76" i="4"/>
  <c r="CW21" i="4"/>
  <c r="EM193" i="4"/>
  <c r="EN193" i="4" s="1"/>
  <c r="EL193" i="4"/>
  <c r="EK193" i="4"/>
  <c r="DY151" i="4"/>
  <c r="DZ151" i="4" s="1"/>
  <c r="DX151" i="4"/>
  <c r="DW151" i="4"/>
  <c r="EI151" i="4"/>
  <c r="EM68" i="4"/>
  <c r="EN68" i="4" s="1"/>
  <c r="EL68" i="4"/>
  <c r="EK68" i="4"/>
  <c r="CU23" i="4"/>
  <c r="DU43" i="4"/>
  <c r="DI43" i="4"/>
  <c r="DK43" i="4"/>
  <c r="DL43" i="4" s="1"/>
  <c r="DJ43" i="4"/>
  <c r="DK175" i="4"/>
  <c r="DL175" i="4" s="1"/>
  <c r="DJ175" i="4"/>
  <c r="DI175" i="4"/>
  <c r="DU175" i="4"/>
  <c r="DU168" i="4"/>
  <c r="DK168" i="4"/>
  <c r="DL168" i="4" s="1"/>
  <c r="DJ168" i="4"/>
  <c r="DI168" i="4"/>
  <c r="DI170" i="4"/>
  <c r="DU170" i="4"/>
  <c r="DK170" i="4"/>
  <c r="DL170" i="4" s="1"/>
  <c r="DJ170" i="4"/>
  <c r="DU178" i="4"/>
  <c r="DK178" i="4"/>
  <c r="DL178" i="4" s="1"/>
  <c r="DJ178" i="4"/>
  <c r="DI178" i="4"/>
  <c r="DY181" i="4"/>
  <c r="DZ181" i="4" s="1"/>
  <c r="DX181" i="4"/>
  <c r="DW181" i="4"/>
  <c r="EI181" i="4"/>
  <c r="DW204" i="4"/>
  <c r="EI204" i="4"/>
  <c r="DY204" i="4"/>
  <c r="DZ204" i="4" s="1"/>
  <c r="DX204" i="4"/>
  <c r="DK109" i="4"/>
  <c r="DL109" i="4" s="1"/>
  <c r="DI109" i="4"/>
  <c r="DJ109" i="4"/>
  <c r="DU109" i="4"/>
  <c r="EM80" i="4"/>
  <c r="EN80" i="4" s="1"/>
  <c r="EL80" i="4"/>
  <c r="EK80" i="4"/>
  <c r="DU183" i="4"/>
  <c r="DK183" i="4"/>
  <c r="DL183" i="4" s="1"/>
  <c r="DJ183" i="4"/>
  <c r="DI183" i="4"/>
  <c r="DY233" i="4"/>
  <c r="DZ233" i="4" s="1"/>
  <c r="DX233" i="4"/>
  <c r="DW233" i="4"/>
  <c r="EI233" i="4"/>
  <c r="DJ40" i="4"/>
  <c r="DI40" i="4"/>
  <c r="DU40" i="4"/>
  <c r="DK40" i="4"/>
  <c r="DL40" i="4" s="1"/>
  <c r="DK192" i="4"/>
  <c r="DL192" i="4" s="1"/>
  <c r="DJ192" i="4"/>
  <c r="DU192" i="4"/>
  <c r="DI192" i="4"/>
  <c r="DY147" i="4"/>
  <c r="DZ147" i="4" s="1"/>
  <c r="EI147" i="4"/>
  <c r="DX147" i="4"/>
  <c r="DW147" i="4"/>
  <c r="DU108" i="4"/>
  <c r="DK108" i="4"/>
  <c r="DL108" i="4" s="1"/>
  <c r="DJ108" i="4"/>
  <c r="DI108" i="4"/>
  <c r="DK167" i="4"/>
  <c r="DL167" i="4" s="1"/>
  <c r="DJ167" i="4"/>
  <c r="DI167" i="4"/>
  <c r="DU167" i="4"/>
  <c r="DY195" i="4"/>
  <c r="DZ195" i="4" s="1"/>
  <c r="DX195" i="4"/>
  <c r="DW195" i="4"/>
  <c r="EI195" i="4"/>
  <c r="DK17" i="4"/>
  <c r="DL17" i="4" s="1"/>
  <c r="DJ17" i="4"/>
  <c r="DI17" i="4"/>
  <c r="DU17" i="4"/>
  <c r="EM118" i="4"/>
  <c r="EN118" i="4" s="1"/>
  <c r="EL118" i="4"/>
  <c r="EK118" i="4"/>
  <c r="DK53" i="4"/>
  <c r="DL53" i="4" s="1"/>
  <c r="DJ53" i="4"/>
  <c r="DI53" i="4"/>
  <c r="DU53" i="4"/>
  <c r="EI184" i="4"/>
  <c r="DY184" i="4"/>
  <c r="DZ184" i="4" s="1"/>
  <c r="DX184" i="4"/>
  <c r="DW184" i="4"/>
  <c r="DY257" i="4"/>
  <c r="DZ257" i="4" s="1"/>
  <c r="DX257" i="4"/>
  <c r="DW257" i="4"/>
  <c r="EI257" i="4"/>
  <c r="EM261" i="4"/>
  <c r="EN261" i="4" s="1"/>
  <c r="EL261" i="4"/>
  <c r="EK261" i="4"/>
  <c r="DY203" i="4"/>
  <c r="DZ203" i="4" s="1"/>
  <c r="DX203" i="4"/>
  <c r="DW203" i="4"/>
  <c r="EI203" i="4"/>
  <c r="DJ113" i="4"/>
  <c r="DI113" i="4"/>
  <c r="DK113" i="4"/>
  <c r="DL113" i="4" s="1"/>
  <c r="DU113" i="4"/>
  <c r="DK9" i="4"/>
  <c r="DL9" i="4" s="1"/>
  <c r="DU9" i="4"/>
  <c r="DJ9" i="4"/>
  <c r="DI9" i="4"/>
  <c r="DY13" i="4"/>
  <c r="DZ13" i="4" s="1"/>
  <c r="DX13" i="4"/>
  <c r="EI13" i="4"/>
  <c r="DW13" i="4"/>
  <c r="DW239" i="4"/>
  <c r="DY239" i="4"/>
  <c r="DZ239" i="4" s="1"/>
  <c r="DX239" i="4"/>
  <c r="EI239" i="4"/>
  <c r="DI150" i="4"/>
  <c r="DK150" i="4"/>
  <c r="DL150" i="4" s="1"/>
  <c r="DJ150" i="4"/>
  <c r="DU150" i="4"/>
  <c r="DK115" i="4"/>
  <c r="DL115" i="4" s="1"/>
  <c r="DJ115" i="4"/>
  <c r="DI115" i="4"/>
  <c r="DU115" i="4"/>
  <c r="EH253" i="4"/>
  <c r="DT24" i="4"/>
  <c r="DY253" i="4"/>
  <c r="DZ253" i="4" s="1"/>
  <c r="DX253" i="4"/>
  <c r="EM114" i="4"/>
  <c r="EN114" i="4" s="1"/>
  <c r="EL114" i="4"/>
  <c r="EK114" i="4"/>
  <c r="DY103" i="4"/>
  <c r="DZ103" i="4" s="1"/>
  <c r="DX103" i="4"/>
  <c r="DW103" i="4"/>
  <c r="EI103" i="4"/>
  <c r="DY234" i="4"/>
  <c r="DZ234" i="4" s="1"/>
  <c r="DW234" i="4"/>
  <c r="DX234" i="4"/>
  <c r="EI234" i="4"/>
  <c r="CV22" i="4"/>
  <c r="DK16" i="4"/>
  <c r="DL16" i="4" s="1"/>
  <c r="DJ16" i="4"/>
  <c r="DI16" i="4"/>
  <c r="DU16" i="4"/>
  <c r="CX73" i="4"/>
  <c r="CW23" i="4"/>
  <c r="CX23" i="4" s="1"/>
  <c r="EI235" i="4"/>
  <c r="DX235" i="4"/>
  <c r="DW235" i="4"/>
  <c r="DY235" i="4"/>
  <c r="DZ235" i="4" s="1"/>
  <c r="DK71" i="4"/>
  <c r="DL71" i="4" s="1"/>
  <c r="DJ71" i="4"/>
  <c r="DI71" i="4"/>
  <c r="DU71" i="4"/>
  <c r="EM194" i="4"/>
  <c r="EN194" i="4" s="1"/>
  <c r="EL194" i="4"/>
  <c r="EK194" i="4"/>
  <c r="EK240" i="4"/>
  <c r="EL240" i="4"/>
  <c r="EM240" i="4"/>
  <c r="EN240" i="4" s="1"/>
  <c r="EK226" i="4"/>
  <c r="EM226" i="4"/>
  <c r="EN226" i="4" s="1"/>
  <c r="EL226" i="4"/>
  <c r="DY29" i="4"/>
  <c r="DZ29" i="4" s="1"/>
  <c r="DX29" i="4"/>
  <c r="DW29" i="4"/>
  <c r="EI29" i="4"/>
  <c r="DY236" i="4"/>
  <c r="DZ236" i="4" s="1"/>
  <c r="DX236" i="4"/>
  <c r="EI236" i="4"/>
  <c r="DW236" i="4"/>
  <c r="DW206" i="4"/>
  <c r="EI206" i="4"/>
  <c r="DY206" i="4"/>
  <c r="DZ206" i="4" s="1"/>
  <c r="DX206" i="4"/>
  <c r="DZ72" i="4"/>
  <c r="DK69" i="4"/>
  <c r="DL69" i="4" s="1"/>
  <c r="DJ69" i="4"/>
  <c r="DI69" i="4"/>
  <c r="DU69" i="4"/>
  <c r="EI48" i="4"/>
  <c r="DY48" i="4"/>
  <c r="DZ48" i="4" s="1"/>
  <c r="DX48" i="4"/>
  <c r="DW48" i="4"/>
  <c r="EM155" i="4"/>
  <c r="EN155" i="4" s="1"/>
  <c r="EL155" i="4"/>
  <c r="EK155" i="4"/>
  <c r="DW225" i="4"/>
  <c r="EI225" i="4"/>
  <c r="DY225" i="4"/>
  <c r="DZ225" i="4" s="1"/>
  <c r="DX225" i="4"/>
  <c r="DK162" i="4"/>
  <c r="DL162" i="4" s="1"/>
  <c r="DJ162" i="4"/>
  <c r="DI162" i="4"/>
  <c r="DU162" i="4"/>
  <c r="DY263" i="4"/>
  <c r="DZ263" i="4" s="1"/>
  <c r="DX263" i="4"/>
  <c r="DW263" i="4"/>
  <c r="EI263" i="4"/>
  <c r="DK123" i="4"/>
  <c r="DL123" i="4" s="1"/>
  <c r="DJ123" i="4"/>
  <c r="DI123" i="4"/>
  <c r="DU123" i="4"/>
  <c r="DY238" i="4"/>
  <c r="DZ238" i="4" s="1"/>
  <c r="EI238" i="4"/>
  <c r="DX238" i="4"/>
  <c r="DW238" i="4"/>
  <c r="DU174" i="4"/>
  <c r="DK174" i="4"/>
  <c r="DL174" i="4" s="1"/>
  <c r="DJ174" i="4"/>
  <c r="DI174" i="4"/>
  <c r="DY205" i="4"/>
  <c r="DZ205" i="4" s="1"/>
  <c r="DX205" i="4"/>
  <c r="DW205" i="4"/>
  <c r="EI205" i="4"/>
  <c r="DW231" i="4"/>
  <c r="EI231" i="4"/>
  <c r="DY231" i="4"/>
  <c r="DZ231" i="4" s="1"/>
  <c r="DX231" i="4"/>
  <c r="EM202" i="4"/>
  <c r="EN202" i="4" s="1"/>
  <c r="EL202" i="4"/>
  <c r="EK202" i="4"/>
  <c r="CU22" i="4"/>
  <c r="DK177" i="4"/>
  <c r="DL177" i="4" s="1"/>
  <c r="DJ177" i="4"/>
  <c r="DI177" i="4"/>
  <c r="DU177" i="4"/>
  <c r="DJ81" i="4"/>
  <c r="DU81" i="4"/>
  <c r="DK81" i="4"/>
  <c r="DL81" i="4" s="1"/>
  <c r="DI81" i="4"/>
  <c r="EI166" i="4"/>
  <c r="DY166" i="4"/>
  <c r="DZ166" i="4" s="1"/>
  <c r="DX166" i="4"/>
  <c r="DW166" i="4"/>
  <c r="DU38" i="4"/>
  <c r="DK38" i="4"/>
  <c r="DL38" i="4" s="1"/>
  <c r="DJ38" i="4"/>
  <c r="DI38" i="4"/>
  <c r="DK61" i="4"/>
  <c r="DL61" i="4" s="1"/>
  <c r="DU61" i="4"/>
  <c r="DJ61" i="4"/>
  <c r="DI61" i="4"/>
  <c r="DK171" i="4"/>
  <c r="DL171" i="4" s="1"/>
  <c r="DI171" i="4"/>
  <c r="DU171" i="4"/>
  <c r="DJ171" i="4"/>
  <c r="DJ232" i="4"/>
  <c r="DI232" i="4"/>
  <c r="DU232" i="4"/>
  <c r="DK232" i="4"/>
  <c r="DL232" i="4" s="1"/>
  <c r="DK56" i="4"/>
  <c r="DL56" i="4" s="1"/>
  <c r="DJ56" i="4"/>
  <c r="DI56" i="4"/>
  <c r="DU56" i="4"/>
  <c r="CS26" i="4"/>
  <c r="DL148" i="4"/>
  <c r="DU39" i="4"/>
  <c r="DJ39" i="4"/>
  <c r="DI39" i="4"/>
  <c r="DK39" i="4"/>
  <c r="DL39" i="4" s="1"/>
  <c r="EI50" i="4"/>
  <c r="DY50" i="4"/>
  <c r="DZ50" i="4" s="1"/>
  <c r="DX50" i="4"/>
  <c r="DW50" i="4"/>
  <c r="EI36" i="4"/>
  <c r="DY36" i="4"/>
  <c r="DZ36" i="4" s="1"/>
  <c r="DX36" i="4"/>
  <c r="DW36" i="4"/>
  <c r="DK169" i="4"/>
  <c r="DL169" i="4" s="1"/>
  <c r="DJ169" i="4"/>
  <c r="DI169" i="4"/>
  <c r="DU169" i="4"/>
  <c r="DG21" i="4"/>
  <c r="DW215" i="4"/>
  <c r="DX215" i="4"/>
  <c r="DY215" i="4"/>
  <c r="DZ215" i="4" s="1"/>
  <c r="EI215" i="4"/>
  <c r="DK117" i="4"/>
  <c r="DL117" i="4" s="1"/>
  <c r="DJ117" i="4"/>
  <c r="DI117" i="4"/>
  <c r="DU117" i="4"/>
  <c r="DX201" i="4"/>
  <c r="DW201" i="4"/>
  <c r="DY201" i="4"/>
  <c r="DZ201" i="4" s="1"/>
  <c r="EI201" i="4"/>
  <c r="DY112" i="4"/>
  <c r="DZ112" i="4" s="1"/>
  <c r="DX112" i="4"/>
  <c r="DW112" i="4"/>
  <c r="EI112" i="4"/>
  <c r="DU172" i="4"/>
  <c r="DK172" i="4"/>
  <c r="DL172" i="4" s="1"/>
  <c r="DJ172" i="4"/>
  <c r="DI172" i="4"/>
  <c r="EM157" i="4"/>
  <c r="EN157" i="4" s="1"/>
  <c r="EL157" i="4"/>
  <c r="EK157" i="4"/>
  <c r="EM188" i="4"/>
  <c r="EN188" i="4" s="1"/>
  <c r="EL188" i="4"/>
  <c r="EK188" i="4"/>
  <c r="DY222" i="4"/>
  <c r="DZ222" i="4" s="1"/>
  <c r="DX222" i="4"/>
  <c r="DW222" i="4"/>
  <c r="EI222" i="4"/>
  <c r="EM66" i="4"/>
  <c r="EN66" i="4" s="1"/>
  <c r="EL66" i="4"/>
  <c r="EK66" i="4"/>
  <c r="DK107" i="4"/>
  <c r="DL107" i="4" s="1"/>
  <c r="DJ107" i="4"/>
  <c r="DI107" i="4"/>
  <c r="DU107" i="4"/>
  <c r="EM182" i="4"/>
  <c r="EN182" i="4" s="1"/>
  <c r="EL182" i="4"/>
  <c r="EK182" i="4"/>
  <c r="CJ252" i="4"/>
  <c r="CI24" i="4"/>
  <c r="CJ24" i="4" s="1"/>
  <c r="CV21" i="4"/>
  <c r="DY135" i="3"/>
  <c r="DZ135" i="3" s="1"/>
  <c r="DX135" i="3"/>
  <c r="EI135" i="3"/>
  <c r="DW135" i="3"/>
  <c r="CU109" i="3"/>
  <c r="CD109" i="3"/>
  <c r="CR109" i="3" s="1"/>
  <c r="CW109" i="3" s="1"/>
  <c r="CX109" i="3" s="1"/>
  <c r="BT109" i="3"/>
  <c r="BU109" i="3"/>
  <c r="BV109" i="3" s="1"/>
  <c r="CB26" i="3"/>
  <c r="BJ25" i="3"/>
  <c r="BL25" i="3"/>
  <c r="BF7" i="3"/>
  <c r="BG7" i="3" s="1"/>
  <c r="BD6" i="3"/>
  <c r="BE64" i="3"/>
  <c r="BF52" i="3"/>
  <c r="BG52" i="3" s="1"/>
  <c r="BE134" i="3"/>
  <c r="BE205" i="3"/>
  <c r="BD23" i="3"/>
  <c r="BF113" i="3"/>
  <c r="BG113" i="3" s="1"/>
  <c r="BF37" i="3"/>
  <c r="BG37" i="3" s="1"/>
  <c r="BE85" i="3"/>
  <c r="BF229" i="3"/>
  <c r="BG229" i="3" s="1"/>
  <c r="BE49" i="3"/>
  <c r="BE76" i="3"/>
  <c r="BE125" i="3"/>
  <c r="BF74" i="3"/>
  <c r="BG74" i="3" s="1"/>
  <c r="BE38" i="3"/>
  <c r="BE132" i="3"/>
  <c r="BF206" i="3"/>
  <c r="BG206" i="3" s="1"/>
  <c r="BE157" i="3"/>
  <c r="BE107" i="3"/>
  <c r="BE169" i="3"/>
  <c r="BE47" i="3"/>
  <c r="BF107" i="3"/>
  <c r="BG107" i="3" s="1"/>
  <c r="BE181" i="3"/>
  <c r="BF117" i="3"/>
  <c r="BG117" i="3" s="1"/>
  <c r="BF155" i="3"/>
  <c r="BG155" i="3" s="1"/>
  <c r="BE44" i="3"/>
  <c r="BF178" i="3"/>
  <c r="BG178" i="3" s="1"/>
  <c r="BE129" i="3"/>
  <c r="BE131" i="3"/>
  <c r="BE58" i="3"/>
  <c r="BE33" i="3"/>
  <c r="BE56" i="3"/>
  <c r="BE105" i="3"/>
  <c r="BE104" i="3"/>
  <c r="BE82" i="3"/>
  <c r="BE145" i="3"/>
  <c r="BF193" i="3"/>
  <c r="BG193" i="3" s="1"/>
  <c r="BF147" i="3"/>
  <c r="BG147" i="3" s="1"/>
  <c r="BF198" i="3"/>
  <c r="BG198" i="3" s="1"/>
  <c r="BE217" i="3"/>
  <c r="BF241" i="3"/>
  <c r="BG241" i="3" s="1"/>
  <c r="BE179" i="3"/>
  <c r="BF129" i="3"/>
  <c r="BG129" i="3" s="1"/>
  <c r="BF210" i="3"/>
  <c r="BG210" i="3" s="1"/>
  <c r="BE190" i="3"/>
  <c r="BF226" i="3"/>
  <c r="BG226" i="3" s="1"/>
  <c r="BE158" i="3"/>
  <c r="BE166" i="3"/>
  <c r="BE92" i="3"/>
  <c r="BE142" i="3"/>
  <c r="BF194" i="3"/>
  <c r="BG194" i="3" s="1"/>
  <c r="BE241" i="3"/>
  <c r="BF202" i="3"/>
  <c r="BG202" i="3" s="1"/>
  <c r="BE80" i="3"/>
  <c r="BF146" i="3"/>
  <c r="BG146" i="3" s="1"/>
  <c r="BF170" i="3"/>
  <c r="BG170" i="3" s="1"/>
  <c r="BE165" i="3"/>
  <c r="BE31" i="3"/>
  <c r="BE79" i="3"/>
  <c r="BE237" i="3"/>
  <c r="BE43" i="3"/>
  <c r="BE189" i="3"/>
  <c r="BE238" i="3"/>
  <c r="BE153" i="3"/>
  <c r="BE213" i="3"/>
  <c r="BF128" i="3"/>
  <c r="BG128" i="3" s="1"/>
  <c r="BE91" i="3"/>
  <c r="BE116" i="3"/>
  <c r="BE67" i="3"/>
  <c r="BF261" i="3"/>
  <c r="BG261" i="3" s="1"/>
  <c r="BE175" i="3"/>
  <c r="BE55" i="3"/>
  <c r="BE103" i="3"/>
  <c r="BE223" i="3"/>
  <c r="BE141" i="3"/>
  <c r="BE177" i="3"/>
  <c r="BE225" i="3"/>
  <c r="BE176" i="3"/>
  <c r="BE247" i="3"/>
  <c r="BE163" i="3"/>
  <c r="BF250" i="3"/>
  <c r="BG250" i="3" s="1"/>
  <c r="BE259" i="3"/>
  <c r="BE126" i="3"/>
  <c r="BE139" i="3"/>
  <c r="BF151" i="3"/>
  <c r="BG151" i="3" s="1"/>
  <c r="BF211" i="3"/>
  <c r="BG211" i="3" s="1"/>
  <c r="BF259" i="3"/>
  <c r="BG259" i="3" s="1"/>
  <c r="BE77" i="3"/>
  <c r="BF139" i="3"/>
  <c r="BG139" i="3" s="1"/>
  <c r="BE152" i="3"/>
  <c r="BE29" i="3"/>
  <c r="BE41" i="3"/>
  <c r="BE53" i="3"/>
  <c r="BE101" i="3"/>
  <c r="BE114" i="3"/>
  <c r="BE127" i="3"/>
  <c r="BE199" i="3"/>
  <c r="BE235" i="3"/>
  <c r="BE65" i="3"/>
  <c r="BE78" i="3"/>
  <c r="BE89" i="3"/>
  <c r="BE214" i="3"/>
  <c r="BE42" i="3"/>
  <c r="BE54" i="3"/>
  <c r="BF102" i="3"/>
  <c r="BG102" i="3" s="1"/>
  <c r="BF115" i="3"/>
  <c r="BG115" i="3" s="1"/>
  <c r="BE187" i="3"/>
  <c r="BE90" i="3"/>
  <c r="BF203" i="3"/>
  <c r="BG203" i="3" s="1"/>
  <c r="BF222" i="3"/>
  <c r="BG222" i="3" s="1"/>
  <c r="BF238" i="3"/>
  <c r="BG238" i="3" s="1"/>
  <c r="BF85" i="3"/>
  <c r="BG85" i="3" s="1"/>
  <c r="BE138" i="3"/>
  <c r="BF40" i="3"/>
  <c r="BG40" i="3" s="1"/>
  <c r="BE97" i="3"/>
  <c r="BE150" i="3"/>
  <c r="BE262" i="3"/>
  <c r="BE88" i="3"/>
  <c r="BE159" i="3"/>
  <c r="BF246" i="3"/>
  <c r="BG246" i="3" s="1"/>
  <c r="BD21" i="3"/>
  <c r="BE52" i="3"/>
  <c r="BE162" i="3"/>
  <c r="BE171" i="3"/>
  <c r="BF138" i="3"/>
  <c r="BG138" i="3" s="1"/>
  <c r="BE61" i="3"/>
  <c r="BE100" i="3"/>
  <c r="BE183" i="3"/>
  <c r="BE231" i="3"/>
  <c r="BE73" i="3"/>
  <c r="BE174" i="3"/>
  <c r="BE207" i="3"/>
  <c r="BE219" i="3"/>
  <c r="BE253" i="3"/>
  <c r="BE258" i="3"/>
  <c r="BE122" i="3"/>
  <c r="BE186" i="3"/>
  <c r="BF195" i="3"/>
  <c r="BG195" i="3" s="1"/>
  <c r="BE234" i="3"/>
  <c r="BE255" i="3"/>
  <c r="BE113" i="3"/>
  <c r="BE198" i="3"/>
  <c r="BF255" i="3"/>
  <c r="BG255" i="3" s="1"/>
  <c r="BE106" i="3"/>
  <c r="BF156" i="3"/>
  <c r="BG156" i="3" s="1"/>
  <c r="BF179" i="3"/>
  <c r="BG179" i="3" s="1"/>
  <c r="BF204" i="3"/>
  <c r="BG204" i="3" s="1"/>
  <c r="BE45" i="3"/>
  <c r="BE69" i="3"/>
  <c r="BE180" i="3"/>
  <c r="BE246" i="3"/>
  <c r="BE143" i="3"/>
  <c r="BE215" i="3"/>
  <c r="BE46" i="3"/>
  <c r="BE70" i="3"/>
  <c r="BE93" i="3"/>
  <c r="BE118" i="3"/>
  <c r="BE144" i="3"/>
  <c r="BE167" i="3"/>
  <c r="BE216" i="3"/>
  <c r="BE191" i="3"/>
  <c r="BE227" i="3"/>
  <c r="BE251" i="3"/>
  <c r="BE94" i="3"/>
  <c r="BF33" i="3"/>
  <c r="BG33" i="3" s="1"/>
  <c r="BF119" i="3"/>
  <c r="BG119" i="3" s="1"/>
  <c r="BE168" i="3"/>
  <c r="BE228" i="3"/>
  <c r="BE34" i="3"/>
  <c r="BE192" i="3"/>
  <c r="BE239" i="3"/>
  <c r="BE252" i="3"/>
  <c r="BE264" i="3"/>
  <c r="BF240" i="3"/>
  <c r="BG240" i="3" s="1"/>
  <c r="BD24" i="3"/>
  <c r="BE81" i="3"/>
  <c r="BE130" i="3"/>
  <c r="BE203" i="3"/>
  <c r="BE240" i="3"/>
  <c r="BE39" i="3"/>
  <c r="BF75" i="3"/>
  <c r="BG75" i="3" s="1"/>
  <c r="BE99" i="3"/>
  <c r="BE123" i="3"/>
  <c r="BE136" i="3"/>
  <c r="BF182" i="3"/>
  <c r="BG182" i="3" s="1"/>
  <c r="BF220" i="3"/>
  <c r="BG220" i="3" s="1"/>
  <c r="BF245" i="3"/>
  <c r="BG245" i="3" s="1"/>
  <c r="BE63" i="3"/>
  <c r="BF136" i="3"/>
  <c r="BG136" i="3" s="1"/>
  <c r="BF51" i="3"/>
  <c r="BG51" i="3" s="1"/>
  <c r="BF87" i="3"/>
  <c r="BG87" i="3" s="1"/>
  <c r="BF111" i="3"/>
  <c r="BG111" i="3" s="1"/>
  <c r="BE124" i="3"/>
  <c r="BE148" i="3"/>
  <c r="BE209" i="3"/>
  <c r="BF257" i="3"/>
  <c r="BG257" i="3" s="1"/>
  <c r="BE112" i="3"/>
  <c r="BE137" i="3"/>
  <c r="BF221" i="3"/>
  <c r="BG221" i="3" s="1"/>
  <c r="BE149" i="3"/>
  <c r="BF160" i="3"/>
  <c r="BG160" i="3" s="1"/>
  <c r="BF184" i="3"/>
  <c r="BG184" i="3" s="1"/>
  <c r="BE196" i="3"/>
  <c r="BE51" i="3"/>
  <c r="BE72" i="3"/>
  <c r="BE172" i="3"/>
  <c r="BE233" i="3"/>
  <c r="BF244" i="3"/>
  <c r="BG244" i="3" s="1"/>
  <c r="BE36" i="3"/>
  <c r="BE48" i="3"/>
  <c r="BE84" i="3"/>
  <c r="BE96" i="3"/>
  <c r="BE161" i="3"/>
  <c r="BE185" i="3"/>
  <c r="BE197" i="3"/>
  <c r="BF233" i="3"/>
  <c r="BG233" i="3" s="1"/>
  <c r="BE60" i="3"/>
  <c r="BE108" i="3"/>
  <c r="BE133" i="3"/>
  <c r="BF173" i="3"/>
  <c r="BG173" i="3" s="1"/>
  <c r="BF185" i="3"/>
  <c r="BG185" i="3" s="1"/>
  <c r="BE218" i="3"/>
  <c r="BE111" i="3"/>
  <c r="BE121" i="3"/>
  <c r="BF242" i="3"/>
  <c r="BG242" i="3" s="1"/>
  <c r="BF243" i="3"/>
  <c r="BG243" i="3" s="1"/>
  <c r="BF66" i="3"/>
  <c r="BG66" i="3" s="1"/>
  <c r="BF140" i="3"/>
  <c r="BG140" i="3" s="1"/>
  <c r="BF188" i="3"/>
  <c r="BG188" i="3" s="1"/>
  <c r="BF201" i="3"/>
  <c r="BG201" i="3" s="1"/>
  <c r="BE232" i="3"/>
  <c r="BF236" i="3"/>
  <c r="BG236" i="3" s="1"/>
  <c r="BF249" i="3"/>
  <c r="BG249" i="3" s="1"/>
  <c r="BE254" i="3"/>
  <c r="BE263" i="3"/>
  <c r="BE30" i="3"/>
  <c r="BE224" i="3"/>
  <c r="BE164" i="3"/>
  <c r="BE212" i="3"/>
  <c r="BE260" i="3"/>
  <c r="BE208" i="3"/>
  <c r="BE230" i="3"/>
  <c r="BE256" i="3"/>
  <c r="BE200" i="3"/>
  <c r="BE248" i="3"/>
  <c r="BE28" i="3"/>
  <c r="BG28" i="3"/>
  <c r="BG149" i="3"/>
  <c r="BG253" i="3"/>
  <c r="BE11" i="3"/>
  <c r="BE15" i="3"/>
  <c r="BE7" i="3"/>
  <c r="BE14" i="3"/>
  <c r="BF14" i="3"/>
  <c r="BG14" i="3" s="1"/>
  <c r="BE10" i="3"/>
  <c r="BE18" i="3"/>
  <c r="BE13" i="3"/>
  <c r="BE17" i="3"/>
  <c r="BE9" i="3"/>
  <c r="BE8" i="3"/>
  <c r="BE12" i="3"/>
  <c r="BE16" i="3"/>
  <c r="AV18" i="3"/>
  <c r="AW18" i="3" s="1"/>
  <c r="AV17" i="3"/>
  <c r="AW17" i="3" s="1"/>
  <c r="AV16" i="3"/>
  <c r="AW16" i="3" s="1"/>
  <c r="AV15" i="3"/>
  <c r="AW15" i="3" s="1"/>
  <c r="AV14" i="3"/>
  <c r="AW14" i="3" s="1"/>
  <c r="AV13" i="3"/>
  <c r="AW13" i="3" s="1"/>
  <c r="AV12" i="3"/>
  <c r="AW12" i="3" s="1"/>
  <c r="AV11" i="3"/>
  <c r="AW11" i="3" s="1"/>
  <c r="AU10" i="3"/>
  <c r="AV9" i="3"/>
  <c r="AW9" i="3" s="1"/>
  <c r="AV8" i="3"/>
  <c r="AW8" i="3" s="1"/>
  <c r="AU7" i="3"/>
  <c r="AV28" i="3"/>
  <c r="AW28" i="3" s="1"/>
  <c r="AU28" i="3"/>
  <c r="AV63" i="3"/>
  <c r="AW63" i="3" s="1"/>
  <c r="BB20" i="3"/>
  <c r="BA20" i="3"/>
  <c r="AZ20" i="3"/>
  <c r="AY20" i="3"/>
  <c r="AX20" i="3"/>
  <c r="AW20" i="3"/>
  <c r="AV20" i="3"/>
  <c r="AU20" i="3"/>
  <c r="AT20" i="3"/>
  <c r="AS20" i="3"/>
  <c r="BA25" i="3"/>
  <c r="AY25" i="3"/>
  <c r="AX25" i="3"/>
  <c r="AV25" i="3"/>
  <c r="AT25" i="3"/>
  <c r="CV26" i="4" l="1"/>
  <c r="DY134" i="4"/>
  <c r="DZ134" i="4" s="1"/>
  <c r="DX134" i="4"/>
  <c r="EI134" i="4"/>
  <c r="DW134" i="4"/>
  <c r="DW221" i="4"/>
  <c r="EI221" i="4"/>
  <c r="DX221" i="4"/>
  <c r="DY221" i="4"/>
  <c r="DZ221" i="4" s="1"/>
  <c r="DU21" i="4"/>
  <c r="DU6" i="4"/>
  <c r="DX6" i="4" s="1"/>
  <c r="DX95" i="4"/>
  <c r="DW95" i="4"/>
  <c r="DY95" i="4"/>
  <c r="DZ95" i="4" s="1"/>
  <c r="EI95" i="4"/>
  <c r="EI127" i="4"/>
  <c r="DX127" i="4"/>
  <c r="DW127" i="4"/>
  <c r="DY127" i="4"/>
  <c r="DZ127" i="4" s="1"/>
  <c r="DI6" i="4"/>
  <c r="DY90" i="4"/>
  <c r="DZ90" i="4" s="1"/>
  <c r="DX90" i="4"/>
  <c r="EI90" i="4"/>
  <c r="DW90" i="4"/>
  <c r="DI21" i="4"/>
  <c r="DY220" i="4"/>
  <c r="DZ220" i="4" s="1"/>
  <c r="DX220" i="4"/>
  <c r="DW220" i="4"/>
  <c r="EI220" i="4"/>
  <c r="DW211" i="4"/>
  <c r="EI211" i="4"/>
  <c r="DY211" i="4"/>
  <c r="DZ211" i="4" s="1"/>
  <c r="DX211" i="4"/>
  <c r="DY93" i="4"/>
  <c r="DZ93" i="4" s="1"/>
  <c r="DW93" i="4"/>
  <c r="DX93" i="4"/>
  <c r="EI93" i="4"/>
  <c r="EI237" i="4"/>
  <c r="DW237" i="4"/>
  <c r="DX237" i="4"/>
  <c r="DY237" i="4"/>
  <c r="DZ237" i="4" s="1"/>
  <c r="DY91" i="4"/>
  <c r="DZ91" i="4" s="1"/>
  <c r="DX91" i="4"/>
  <c r="DW91" i="4"/>
  <c r="EI91" i="4"/>
  <c r="DX229" i="4"/>
  <c r="DY229" i="4"/>
  <c r="DZ229" i="4" s="1"/>
  <c r="EI229" i="4"/>
  <c r="DW229" i="4"/>
  <c r="EI139" i="4"/>
  <c r="DW139" i="4"/>
  <c r="DY139" i="4"/>
  <c r="DZ139" i="4" s="1"/>
  <c r="DX139" i="4"/>
  <c r="DW94" i="4"/>
  <c r="EI94" i="4"/>
  <c r="DX94" i="4"/>
  <c r="DY94" i="4"/>
  <c r="DZ94" i="4" s="1"/>
  <c r="CU26" i="4"/>
  <c r="EK100" i="4"/>
  <c r="EL100" i="4"/>
  <c r="EM100" i="4"/>
  <c r="EN100" i="4" s="1"/>
  <c r="EL206" i="4"/>
  <c r="EM206" i="4"/>
  <c r="EN206" i="4" s="1"/>
  <c r="EK206" i="4"/>
  <c r="DY17" i="4"/>
  <c r="DZ17" i="4" s="1"/>
  <c r="DX17" i="4"/>
  <c r="EI17" i="4"/>
  <c r="DW17" i="4"/>
  <c r="DK22" i="4"/>
  <c r="DL22" i="4" s="1"/>
  <c r="EM126" i="4"/>
  <c r="EN126" i="4" s="1"/>
  <c r="EK126" i="4"/>
  <c r="EL126" i="4"/>
  <c r="EN72" i="4"/>
  <c r="EI121" i="4"/>
  <c r="DY121" i="4"/>
  <c r="DZ121" i="4" s="1"/>
  <c r="DX121" i="4"/>
  <c r="DW121" i="4"/>
  <c r="DX172" i="4"/>
  <c r="DW172" i="4"/>
  <c r="EI172" i="4"/>
  <c r="DY172" i="4"/>
  <c r="DZ172" i="4" s="1"/>
  <c r="DX232" i="4"/>
  <c r="DW232" i="4"/>
  <c r="DY232" i="4"/>
  <c r="DZ232" i="4" s="1"/>
  <c r="EI232" i="4"/>
  <c r="EM236" i="4"/>
  <c r="EN236" i="4" s="1"/>
  <c r="EL236" i="4"/>
  <c r="EK236" i="4"/>
  <c r="EM204" i="4"/>
  <c r="EN204" i="4" s="1"/>
  <c r="EL204" i="4"/>
  <c r="EK204" i="4"/>
  <c r="DX104" i="4"/>
  <c r="EI104" i="4"/>
  <c r="DY104" i="4"/>
  <c r="DZ104" i="4" s="1"/>
  <c r="DW104" i="4"/>
  <c r="DY49" i="4"/>
  <c r="DZ49" i="4" s="1"/>
  <c r="DX49" i="4"/>
  <c r="DW49" i="4"/>
  <c r="EI49" i="4"/>
  <c r="DY35" i="4"/>
  <c r="EI35" i="4"/>
  <c r="DX35" i="4"/>
  <c r="DW35" i="4"/>
  <c r="DU22" i="4"/>
  <c r="DZ148" i="4"/>
  <c r="CJ21" i="4"/>
  <c r="CI26" i="4"/>
  <c r="CJ26" i="4" s="1"/>
  <c r="EK233" i="4"/>
  <c r="EM233" i="4"/>
  <c r="EN233" i="4" s="1"/>
  <c r="EL233" i="4"/>
  <c r="EM63" i="4"/>
  <c r="EN63" i="4" s="1"/>
  <c r="EL63" i="4"/>
  <c r="EK63" i="4"/>
  <c r="DY15" i="4"/>
  <c r="DZ15" i="4" s="1"/>
  <c r="DX15" i="4"/>
  <c r="EI15" i="4"/>
  <c r="DW15" i="4"/>
  <c r="EM215" i="4"/>
  <c r="EN215" i="4" s="1"/>
  <c r="EL215" i="4"/>
  <c r="EK215" i="4"/>
  <c r="EK222" i="4"/>
  <c r="EM222" i="4"/>
  <c r="EN222" i="4" s="1"/>
  <c r="EL222" i="4"/>
  <c r="EM112" i="4"/>
  <c r="EN112" i="4" s="1"/>
  <c r="EK112" i="4"/>
  <c r="EL112" i="4"/>
  <c r="EM50" i="4"/>
  <c r="EN50" i="4" s="1"/>
  <c r="EL50" i="4"/>
  <c r="EK50" i="4"/>
  <c r="EM195" i="4"/>
  <c r="EN195" i="4" s="1"/>
  <c r="EL195" i="4"/>
  <c r="EK195" i="4"/>
  <c r="EK147" i="4"/>
  <c r="EM147" i="4"/>
  <c r="EN147" i="4" s="1"/>
  <c r="EL147" i="4"/>
  <c r="EH207" i="4"/>
  <c r="EH21" i="4" s="1"/>
  <c r="DX207" i="4"/>
  <c r="DY207" i="4"/>
  <c r="DZ207" i="4" s="1"/>
  <c r="DX254" i="4"/>
  <c r="EI254" i="4"/>
  <c r="DY254" i="4"/>
  <c r="DZ254" i="4" s="1"/>
  <c r="DW254" i="4"/>
  <c r="DI22" i="4"/>
  <c r="EH197" i="4"/>
  <c r="DT22" i="4"/>
  <c r="DY197" i="4"/>
  <c r="DZ197" i="4" s="1"/>
  <c r="DX197" i="4"/>
  <c r="EK209" i="4"/>
  <c r="EM209" i="4"/>
  <c r="EN209" i="4" s="1"/>
  <c r="EL209" i="4"/>
  <c r="EM148" i="4"/>
  <c r="EL148" i="4"/>
  <c r="EK148" i="4"/>
  <c r="EI75" i="4"/>
  <c r="DY75" i="4"/>
  <c r="DZ75" i="4" s="1"/>
  <c r="DX75" i="4"/>
  <c r="DW75" i="4"/>
  <c r="DX108" i="4"/>
  <c r="EI108" i="4"/>
  <c r="DY108" i="4"/>
  <c r="DZ108" i="4" s="1"/>
  <c r="DW108" i="4"/>
  <c r="DY43" i="4"/>
  <c r="DZ43" i="4" s="1"/>
  <c r="DX43" i="4"/>
  <c r="DW43" i="4"/>
  <c r="EI43" i="4"/>
  <c r="DL73" i="4"/>
  <c r="DK23" i="4"/>
  <c r="DL23" i="4" s="1"/>
  <c r="DY105" i="4"/>
  <c r="DZ105" i="4" s="1"/>
  <c r="DX105" i="4"/>
  <c r="EI105" i="4"/>
  <c r="DW105" i="4"/>
  <c r="EM186" i="4"/>
  <c r="EN186" i="4" s="1"/>
  <c r="EL186" i="4"/>
  <c r="EK186" i="4"/>
  <c r="EI162" i="4"/>
  <c r="DY162" i="4"/>
  <c r="DZ162" i="4" s="1"/>
  <c r="DW162" i="4"/>
  <c r="DX162" i="4"/>
  <c r="EM48" i="4"/>
  <c r="EN48" i="4" s="1"/>
  <c r="EL48" i="4"/>
  <c r="EK48" i="4"/>
  <c r="EI71" i="4"/>
  <c r="DY71" i="4"/>
  <c r="DZ71" i="4" s="1"/>
  <c r="DX71" i="4"/>
  <c r="DW71" i="4"/>
  <c r="EK181" i="4"/>
  <c r="EM181" i="4"/>
  <c r="EN181" i="4" s="1"/>
  <c r="EL181" i="4"/>
  <c r="EM164" i="4"/>
  <c r="EN164" i="4" s="1"/>
  <c r="EL164" i="4"/>
  <c r="EK164" i="4"/>
  <c r="EL255" i="4"/>
  <c r="EM255" i="4"/>
  <c r="EN255" i="4" s="1"/>
  <c r="EK255" i="4"/>
  <c r="DX176" i="4"/>
  <c r="DW176" i="4"/>
  <c r="EI176" i="4"/>
  <c r="DY176" i="4"/>
  <c r="DZ176" i="4" s="1"/>
  <c r="DX228" i="4"/>
  <c r="EI228" i="4"/>
  <c r="DY228" i="4"/>
  <c r="DZ228" i="4" s="1"/>
  <c r="DW228" i="4"/>
  <c r="DY62" i="4"/>
  <c r="DZ62" i="4" s="1"/>
  <c r="DX62" i="4"/>
  <c r="EI62" i="4"/>
  <c r="DW62" i="4"/>
  <c r="DY55" i="4"/>
  <c r="DZ55" i="4" s="1"/>
  <c r="DX55" i="4"/>
  <c r="EI55" i="4"/>
  <c r="DW55" i="4"/>
  <c r="DX260" i="4"/>
  <c r="EI260" i="4"/>
  <c r="DY260" i="4"/>
  <c r="DZ260" i="4" s="1"/>
  <c r="DW260" i="4"/>
  <c r="EI160" i="4"/>
  <c r="DY160" i="4"/>
  <c r="DZ160" i="4" s="1"/>
  <c r="DX160" i="4"/>
  <c r="DW160" i="4"/>
  <c r="EI250" i="4"/>
  <c r="DY250" i="4"/>
  <c r="DZ250" i="4" s="1"/>
  <c r="DX250" i="4"/>
  <c r="DW250" i="4"/>
  <c r="DJ21" i="4"/>
  <c r="DG26" i="4"/>
  <c r="DJ26" i="4" s="1"/>
  <c r="EI38" i="4"/>
  <c r="DY38" i="4"/>
  <c r="DZ38" i="4" s="1"/>
  <c r="DX38" i="4"/>
  <c r="DW38" i="4"/>
  <c r="DX174" i="4"/>
  <c r="DW174" i="4"/>
  <c r="EI174" i="4"/>
  <c r="DY174" i="4"/>
  <c r="DZ174" i="4" s="1"/>
  <c r="EI69" i="4"/>
  <c r="DY69" i="4"/>
  <c r="DZ69" i="4" s="1"/>
  <c r="DX69" i="4"/>
  <c r="DW69" i="4"/>
  <c r="EM29" i="4"/>
  <c r="EN29" i="4" s="1"/>
  <c r="EL29" i="4"/>
  <c r="EK29" i="4"/>
  <c r="EM234" i="4"/>
  <c r="EN234" i="4" s="1"/>
  <c r="EL234" i="4"/>
  <c r="EK234" i="4"/>
  <c r="EH24" i="4"/>
  <c r="EM253" i="4"/>
  <c r="EN253" i="4" s="1"/>
  <c r="EL253" i="4"/>
  <c r="EM13" i="4"/>
  <c r="EN13" i="4" s="1"/>
  <c r="EL13" i="4"/>
  <c r="EK13" i="4"/>
  <c r="EL203" i="4"/>
  <c r="EM203" i="4"/>
  <c r="EN203" i="4" s="1"/>
  <c r="EK203" i="4"/>
  <c r="EK184" i="4"/>
  <c r="EM184" i="4"/>
  <c r="EN184" i="4" s="1"/>
  <c r="EL184" i="4"/>
  <c r="EL151" i="4"/>
  <c r="EK151" i="4"/>
  <c r="EM151" i="4"/>
  <c r="EN151" i="4" s="1"/>
  <c r="EM111" i="4"/>
  <c r="EN111" i="4" s="1"/>
  <c r="EL111" i="4"/>
  <c r="EK111" i="4"/>
  <c r="EM82" i="4"/>
  <c r="EN82" i="4" s="1"/>
  <c r="EK82" i="4"/>
  <c r="EL82" i="4"/>
  <c r="EI77" i="4"/>
  <c r="DY77" i="4"/>
  <c r="DZ77" i="4" s="1"/>
  <c r="DX77" i="4"/>
  <c r="DW77" i="4"/>
  <c r="DX262" i="4"/>
  <c r="EI262" i="4"/>
  <c r="DW262" i="4"/>
  <c r="DY262" i="4"/>
  <c r="DZ262" i="4" s="1"/>
  <c r="DY8" i="4"/>
  <c r="DZ8" i="4" s="1"/>
  <c r="DX8" i="4"/>
  <c r="DW8" i="4"/>
  <c r="EI8" i="4"/>
  <c r="EL239" i="4"/>
  <c r="EM239" i="4"/>
  <c r="EN239" i="4" s="1"/>
  <c r="EK239" i="4"/>
  <c r="EM46" i="4"/>
  <c r="EN46" i="4" s="1"/>
  <c r="EL46" i="4"/>
  <c r="EK46" i="4"/>
  <c r="EI67" i="4"/>
  <c r="DY67" i="4"/>
  <c r="DZ67" i="4" s="1"/>
  <c r="DX67" i="4"/>
  <c r="DW67" i="4"/>
  <c r="DY169" i="4"/>
  <c r="DZ169" i="4" s="1"/>
  <c r="DX169" i="4"/>
  <c r="EI169" i="4"/>
  <c r="DW169" i="4"/>
  <c r="DY171" i="4"/>
  <c r="DZ171" i="4" s="1"/>
  <c r="DX171" i="4"/>
  <c r="EI171" i="4"/>
  <c r="DW171" i="4"/>
  <c r="EI115" i="4"/>
  <c r="DY115" i="4"/>
  <c r="DZ115" i="4" s="1"/>
  <c r="DX115" i="4"/>
  <c r="DW115" i="4"/>
  <c r="DY53" i="4"/>
  <c r="DZ53" i="4" s="1"/>
  <c r="DX53" i="4"/>
  <c r="DW53" i="4"/>
  <c r="EI53" i="4"/>
  <c r="EI192" i="4"/>
  <c r="DY192" i="4"/>
  <c r="DZ192" i="4" s="1"/>
  <c r="DX192" i="4"/>
  <c r="DW192" i="4"/>
  <c r="DY183" i="4"/>
  <c r="DZ183" i="4" s="1"/>
  <c r="DX183" i="4"/>
  <c r="DW183" i="4"/>
  <c r="EI183" i="4"/>
  <c r="DX168" i="4"/>
  <c r="EI168" i="4"/>
  <c r="DY168" i="4"/>
  <c r="DZ168" i="4" s="1"/>
  <c r="DW168" i="4"/>
  <c r="DZ7" i="4"/>
  <c r="DY37" i="4"/>
  <c r="DZ37" i="4" s="1"/>
  <c r="EI37" i="4"/>
  <c r="DX37" i="4"/>
  <c r="DW37" i="4"/>
  <c r="EI154" i="4"/>
  <c r="DY154" i="4"/>
  <c r="DZ154" i="4" s="1"/>
  <c r="DX154" i="4"/>
  <c r="DW154" i="4"/>
  <c r="EI125" i="4"/>
  <c r="DY125" i="4"/>
  <c r="DZ125" i="4" s="1"/>
  <c r="DX125" i="4"/>
  <c r="DW125" i="4"/>
  <c r="DY10" i="4"/>
  <c r="DZ10" i="4" s="1"/>
  <c r="DW10" i="4"/>
  <c r="EI10" i="4"/>
  <c r="DX10" i="4"/>
  <c r="EL185" i="4"/>
  <c r="EK185" i="4"/>
  <c r="EM185" i="4"/>
  <c r="EN185" i="4" s="1"/>
  <c r="EI152" i="4"/>
  <c r="DY152" i="4"/>
  <c r="DZ152" i="4" s="1"/>
  <c r="DX152" i="4"/>
  <c r="DW152" i="4"/>
  <c r="DL252" i="4"/>
  <c r="DK24" i="4"/>
  <c r="DL24" i="4" s="1"/>
  <c r="EM201" i="4"/>
  <c r="EN201" i="4" s="1"/>
  <c r="EL201" i="4"/>
  <c r="EK201" i="4"/>
  <c r="DY39" i="4"/>
  <c r="DZ39" i="4" s="1"/>
  <c r="DW39" i="4"/>
  <c r="EI39" i="4"/>
  <c r="DX39" i="4"/>
  <c r="DY167" i="4"/>
  <c r="DZ167" i="4" s="1"/>
  <c r="DX167" i="4"/>
  <c r="EI167" i="4"/>
  <c r="DW167" i="4"/>
  <c r="DY175" i="4"/>
  <c r="DZ175" i="4" s="1"/>
  <c r="DX175" i="4"/>
  <c r="EI175" i="4"/>
  <c r="DW175" i="4"/>
  <c r="EM42" i="4"/>
  <c r="EN42" i="4" s="1"/>
  <c r="EL42" i="4"/>
  <c r="EK42" i="4"/>
  <c r="DX256" i="4"/>
  <c r="EI256" i="4"/>
  <c r="DW256" i="4"/>
  <c r="DY256" i="4"/>
  <c r="DZ256" i="4" s="1"/>
  <c r="EL213" i="4"/>
  <c r="EM213" i="4"/>
  <c r="EN213" i="4" s="1"/>
  <c r="EK213" i="4"/>
  <c r="DY11" i="4"/>
  <c r="DZ11" i="4" s="1"/>
  <c r="DX11" i="4"/>
  <c r="EI11" i="4"/>
  <c r="DW11" i="4"/>
  <c r="DY47" i="4"/>
  <c r="DZ47" i="4" s="1"/>
  <c r="DX47" i="4"/>
  <c r="DW47" i="4"/>
  <c r="EI47" i="4"/>
  <c r="EM153" i="4"/>
  <c r="EN153" i="4" s="1"/>
  <c r="EL153" i="4"/>
  <c r="EK153" i="4"/>
  <c r="DY45" i="4"/>
  <c r="DZ45" i="4" s="1"/>
  <c r="DX45" i="4"/>
  <c r="DW45" i="4"/>
  <c r="EI45" i="4"/>
  <c r="EM44" i="4"/>
  <c r="EN44" i="4" s="1"/>
  <c r="EL44" i="4"/>
  <c r="EK44" i="4"/>
  <c r="DY16" i="4"/>
  <c r="DZ16" i="4" s="1"/>
  <c r="DX16" i="4"/>
  <c r="DW16" i="4"/>
  <c r="EI16" i="4"/>
  <c r="DY251" i="4"/>
  <c r="DZ251" i="4" s="1"/>
  <c r="EI251" i="4"/>
  <c r="DW251" i="4"/>
  <c r="DX251" i="4"/>
  <c r="DX170" i="4"/>
  <c r="EI170" i="4"/>
  <c r="DY170" i="4"/>
  <c r="DZ170" i="4" s="1"/>
  <c r="DW170" i="4"/>
  <c r="EI156" i="4"/>
  <c r="DY156" i="4"/>
  <c r="DZ156" i="4" s="1"/>
  <c r="DX156" i="4"/>
  <c r="DW156" i="4"/>
  <c r="DY51" i="4"/>
  <c r="DZ51" i="4" s="1"/>
  <c r="DX51" i="4"/>
  <c r="DW51" i="4"/>
  <c r="EI51" i="4"/>
  <c r="DK21" i="4"/>
  <c r="EM238" i="4"/>
  <c r="EN238" i="4" s="1"/>
  <c r="EL238" i="4"/>
  <c r="EK238" i="4"/>
  <c r="DY243" i="4"/>
  <c r="DZ243" i="4" s="1"/>
  <c r="EI243" i="4"/>
  <c r="DX243" i="4"/>
  <c r="DW243" i="4"/>
  <c r="EI245" i="4"/>
  <c r="DY245" i="4"/>
  <c r="DZ245" i="4" s="1"/>
  <c r="DX245" i="4"/>
  <c r="DW245" i="4"/>
  <c r="DY14" i="4"/>
  <c r="DZ14" i="4" s="1"/>
  <c r="DX14" i="4"/>
  <c r="DW14" i="4"/>
  <c r="EI14" i="4"/>
  <c r="EI119" i="4"/>
  <c r="DY119" i="4"/>
  <c r="DZ119" i="4" s="1"/>
  <c r="DX119" i="4"/>
  <c r="DW119" i="4"/>
  <c r="EM89" i="4"/>
  <c r="EN89" i="4" s="1"/>
  <c r="EL89" i="4"/>
  <c r="EK89" i="4"/>
  <c r="EL246" i="4"/>
  <c r="EM246" i="4"/>
  <c r="EN246" i="4" s="1"/>
  <c r="EK246" i="4"/>
  <c r="DX252" i="4"/>
  <c r="EI252" i="4"/>
  <c r="DY252" i="4"/>
  <c r="DW252" i="4"/>
  <c r="DU24" i="4"/>
  <c r="DX24" i="4" s="1"/>
  <c r="EM263" i="4"/>
  <c r="EN263" i="4" s="1"/>
  <c r="EL263" i="4"/>
  <c r="EK263" i="4"/>
  <c r="DY173" i="4"/>
  <c r="DZ173" i="4" s="1"/>
  <c r="DX173" i="4"/>
  <c r="EI173" i="4"/>
  <c r="DW173" i="4"/>
  <c r="EI79" i="4"/>
  <c r="DY79" i="4"/>
  <c r="DZ79" i="4" s="1"/>
  <c r="DX79" i="4"/>
  <c r="DW79" i="4"/>
  <c r="EM166" i="4"/>
  <c r="EN166" i="4" s="1"/>
  <c r="EL166" i="4"/>
  <c r="EK166" i="4"/>
  <c r="EM103" i="4"/>
  <c r="EN103" i="4" s="1"/>
  <c r="EL103" i="4"/>
  <c r="EK103" i="4"/>
  <c r="DY12" i="4"/>
  <c r="DZ12" i="4" s="1"/>
  <c r="DX12" i="4"/>
  <c r="EI12" i="4"/>
  <c r="DW12" i="4"/>
  <c r="DY59" i="4"/>
  <c r="DZ59" i="4" s="1"/>
  <c r="DX59" i="4"/>
  <c r="EI59" i="4"/>
  <c r="DW59" i="4"/>
  <c r="DX258" i="4"/>
  <c r="EI258" i="4"/>
  <c r="DW258" i="4"/>
  <c r="DY258" i="4"/>
  <c r="DZ258" i="4" s="1"/>
  <c r="DK6" i="4"/>
  <c r="DL6" i="4" s="1"/>
  <c r="DY41" i="4"/>
  <c r="DZ41" i="4" s="1"/>
  <c r="DX41" i="4"/>
  <c r="DW41" i="4"/>
  <c r="EI41" i="4"/>
  <c r="DJ22" i="4"/>
  <c r="DX60" i="4"/>
  <c r="EI60" i="4"/>
  <c r="DY60" i="4"/>
  <c r="DZ60" i="4" s="1"/>
  <c r="DW60" i="4"/>
  <c r="EM217" i="4"/>
  <c r="EN217" i="4" s="1"/>
  <c r="EL217" i="4"/>
  <c r="EK217" i="4"/>
  <c r="DI24" i="4"/>
  <c r="EM36" i="4"/>
  <c r="EN36" i="4" s="1"/>
  <c r="EL36" i="4"/>
  <c r="EK36" i="4"/>
  <c r="EI61" i="4"/>
  <c r="DY61" i="4"/>
  <c r="DZ61" i="4" s="1"/>
  <c r="DX61" i="4"/>
  <c r="DW61" i="4"/>
  <c r="DY107" i="4"/>
  <c r="DZ107" i="4" s="1"/>
  <c r="DX107" i="4"/>
  <c r="EI107" i="4"/>
  <c r="DW107" i="4"/>
  <c r="EM231" i="4"/>
  <c r="EN231" i="4" s="1"/>
  <c r="EL231" i="4"/>
  <c r="EK231" i="4"/>
  <c r="EI123" i="4"/>
  <c r="DY123" i="4"/>
  <c r="DZ123" i="4" s="1"/>
  <c r="DX123" i="4"/>
  <c r="DW123" i="4"/>
  <c r="EM225" i="4"/>
  <c r="EN225" i="4" s="1"/>
  <c r="EL225" i="4"/>
  <c r="EK225" i="4"/>
  <c r="EI150" i="4"/>
  <c r="DY150" i="4"/>
  <c r="DZ150" i="4" s="1"/>
  <c r="DX150" i="4"/>
  <c r="DW150" i="4"/>
  <c r="EI9" i="4"/>
  <c r="DY9" i="4"/>
  <c r="DZ9" i="4" s="1"/>
  <c r="DX9" i="4"/>
  <c r="DW9" i="4"/>
  <c r="EI40" i="4"/>
  <c r="DY40" i="4"/>
  <c r="DZ40" i="4" s="1"/>
  <c r="DX40" i="4"/>
  <c r="DW40" i="4"/>
  <c r="EI109" i="4"/>
  <c r="DY109" i="4"/>
  <c r="DZ109" i="4" s="1"/>
  <c r="DX109" i="4"/>
  <c r="DW109" i="4"/>
  <c r="EK7" i="4"/>
  <c r="EL7" i="4"/>
  <c r="EM7" i="4"/>
  <c r="EI198" i="4"/>
  <c r="DY198" i="4"/>
  <c r="DZ198" i="4" s="1"/>
  <c r="DX198" i="4"/>
  <c r="DW198" i="4"/>
  <c r="EI158" i="4"/>
  <c r="DY158" i="4"/>
  <c r="DZ158" i="4" s="1"/>
  <c r="DX158" i="4"/>
  <c r="DW158" i="4"/>
  <c r="EI65" i="4"/>
  <c r="DY65" i="4"/>
  <c r="DZ65" i="4" s="1"/>
  <c r="DX65" i="4"/>
  <c r="DW65" i="4"/>
  <c r="DX264" i="4"/>
  <c r="EI264" i="4"/>
  <c r="DY264" i="4"/>
  <c r="DZ264" i="4" s="1"/>
  <c r="DW264" i="4"/>
  <c r="EI117" i="4"/>
  <c r="DY117" i="4"/>
  <c r="DZ117" i="4" s="1"/>
  <c r="DX117" i="4"/>
  <c r="DW117" i="4"/>
  <c r="DX56" i="4"/>
  <c r="EI56" i="4"/>
  <c r="DY56" i="4"/>
  <c r="DZ56" i="4" s="1"/>
  <c r="DW56" i="4"/>
  <c r="EK235" i="4"/>
  <c r="EM235" i="4"/>
  <c r="EN235" i="4" s="1"/>
  <c r="EL235" i="4"/>
  <c r="DX106" i="4"/>
  <c r="EI106" i="4"/>
  <c r="DY106" i="4"/>
  <c r="DZ106" i="4" s="1"/>
  <c r="DW106" i="4"/>
  <c r="EI73" i="4"/>
  <c r="DY73" i="4"/>
  <c r="DX73" i="4"/>
  <c r="DW73" i="4"/>
  <c r="DU23" i="4"/>
  <c r="DX23" i="4" s="1"/>
  <c r="DY18" i="4"/>
  <c r="DZ18" i="4" s="1"/>
  <c r="DX18" i="4"/>
  <c r="DW18" i="4"/>
  <c r="EI18" i="4"/>
  <c r="EM249" i="4"/>
  <c r="EN249" i="4" s="1"/>
  <c r="EL249" i="4"/>
  <c r="EK249" i="4"/>
  <c r="EM52" i="4"/>
  <c r="EN52" i="4" s="1"/>
  <c r="EL52" i="4"/>
  <c r="EK52" i="4"/>
  <c r="EK179" i="4"/>
  <c r="EM179" i="4"/>
  <c r="EN179" i="4" s="1"/>
  <c r="EL179" i="4"/>
  <c r="DT21" i="4"/>
  <c r="DY57" i="4"/>
  <c r="DZ57" i="4" s="1"/>
  <c r="DX57" i="4"/>
  <c r="EI57" i="4"/>
  <c r="DW57" i="4"/>
  <c r="EM230" i="4"/>
  <c r="EN230" i="4" s="1"/>
  <c r="EL230" i="4"/>
  <c r="EK230" i="4"/>
  <c r="DY177" i="4"/>
  <c r="DZ177" i="4" s="1"/>
  <c r="DX177" i="4"/>
  <c r="EI177" i="4"/>
  <c r="DW177" i="4"/>
  <c r="EI113" i="4"/>
  <c r="DY113" i="4"/>
  <c r="DZ113" i="4" s="1"/>
  <c r="DX113" i="4"/>
  <c r="DW113" i="4"/>
  <c r="EM149" i="4"/>
  <c r="EN149" i="4" s="1"/>
  <c r="EL149" i="4"/>
  <c r="EK149" i="4"/>
  <c r="DY81" i="4"/>
  <c r="DZ81" i="4" s="1"/>
  <c r="DW81" i="4"/>
  <c r="DX81" i="4"/>
  <c r="EI81" i="4"/>
  <c r="EL205" i="4"/>
  <c r="EK205" i="4"/>
  <c r="EM205" i="4"/>
  <c r="EN205" i="4" s="1"/>
  <c r="EM257" i="4"/>
  <c r="EN257" i="4" s="1"/>
  <c r="EK257" i="4"/>
  <c r="EL257" i="4"/>
  <c r="DX178" i="4"/>
  <c r="DW178" i="4"/>
  <c r="EI178" i="4"/>
  <c r="DY178" i="4"/>
  <c r="DZ178" i="4" s="1"/>
  <c r="CX21" i="4"/>
  <c r="CW26" i="4"/>
  <c r="CX26" i="4" s="1"/>
  <c r="DI23" i="4"/>
  <c r="EN28" i="4"/>
  <c r="EM199" i="4"/>
  <c r="EN199" i="4" s="1"/>
  <c r="EL199" i="4"/>
  <c r="EK199" i="4"/>
  <c r="EM88" i="4"/>
  <c r="EN88" i="4" s="1"/>
  <c r="EL88" i="4"/>
  <c r="EK88" i="4"/>
  <c r="DX58" i="4"/>
  <c r="EI58" i="4"/>
  <c r="DY58" i="4"/>
  <c r="DZ58" i="4" s="1"/>
  <c r="DW58" i="4"/>
  <c r="EL191" i="4"/>
  <c r="EM191" i="4"/>
  <c r="EN191" i="4" s="1"/>
  <c r="EN135" i="3"/>
  <c r="EK135" i="3"/>
  <c r="CV109" i="3"/>
  <c r="CH109" i="3"/>
  <c r="CI109" i="3"/>
  <c r="CJ109" i="3" s="1"/>
  <c r="BF21" i="3"/>
  <c r="BF6" i="3"/>
  <c r="BF23" i="3"/>
  <c r="BF24" i="3"/>
  <c r="BD26" i="3"/>
  <c r="BF22" i="3"/>
  <c r="AZ25" i="3"/>
  <c r="BB25" i="3"/>
  <c r="AU63" i="3"/>
  <c r="AU18" i="3"/>
  <c r="AU12" i="3"/>
  <c r="AU14" i="3"/>
  <c r="AU8" i="3"/>
  <c r="AU16" i="3"/>
  <c r="AU15" i="3"/>
  <c r="AU11" i="3"/>
  <c r="AT6" i="3"/>
  <c r="AV7" i="3"/>
  <c r="AV10" i="3"/>
  <c r="AW10" i="3" s="1"/>
  <c r="AU9" i="3"/>
  <c r="AU13" i="3"/>
  <c r="AU17" i="3"/>
  <c r="U28" i="3"/>
  <c r="AE28" i="3" s="1"/>
  <c r="AL63" i="3"/>
  <c r="AM63" i="3" s="1"/>
  <c r="AQ25" i="3"/>
  <c r="AO25" i="3"/>
  <c r="AN25" i="3"/>
  <c r="AL25" i="3"/>
  <c r="AJ25" i="3"/>
  <c r="AB28" i="3"/>
  <c r="AC28" i="3" s="1"/>
  <c r="AA28" i="3"/>
  <c r="AB7" i="3"/>
  <c r="AC7" i="3" s="1"/>
  <c r="AA12" i="3"/>
  <c r="AB8" i="3"/>
  <c r="AC8" i="3" s="1"/>
  <c r="AB9" i="3"/>
  <c r="AC9" i="3" s="1"/>
  <c r="AB11" i="3"/>
  <c r="AC11" i="3" s="1"/>
  <c r="AB13" i="3"/>
  <c r="AC13" i="3" s="1"/>
  <c r="AB15" i="3"/>
  <c r="AC15" i="3" s="1"/>
  <c r="AA16" i="3"/>
  <c r="AA17" i="3"/>
  <c r="EO29" i="3"/>
  <c r="EO30" i="3"/>
  <c r="EO31" i="3"/>
  <c r="EO32" i="3"/>
  <c r="EO33" i="3"/>
  <c r="EO34" i="3"/>
  <c r="EO35" i="3"/>
  <c r="EO36" i="3"/>
  <c r="EO37" i="3"/>
  <c r="EO38" i="3"/>
  <c r="EO39" i="3"/>
  <c r="EO40" i="3"/>
  <c r="EO41" i="3"/>
  <c r="EO42" i="3"/>
  <c r="EO43" i="3"/>
  <c r="EO44" i="3"/>
  <c r="EO45" i="3"/>
  <c r="EO46" i="3"/>
  <c r="EO47" i="3"/>
  <c r="EO48" i="3"/>
  <c r="EO49" i="3"/>
  <c r="EO50" i="3"/>
  <c r="EO51" i="3"/>
  <c r="EO52" i="3"/>
  <c r="EO53" i="3"/>
  <c r="EO54" i="3"/>
  <c r="EO55" i="3"/>
  <c r="EO56" i="3"/>
  <c r="EO57" i="3"/>
  <c r="EO58" i="3"/>
  <c r="EO59" i="3"/>
  <c r="EO60" i="3"/>
  <c r="EO61" i="3"/>
  <c r="EO62" i="3"/>
  <c r="EO63" i="3"/>
  <c r="EO64" i="3"/>
  <c r="EO65" i="3"/>
  <c r="EO66" i="3"/>
  <c r="EO67" i="3"/>
  <c r="EO68" i="3"/>
  <c r="EO69" i="3"/>
  <c r="EO70" i="3"/>
  <c r="EO71" i="3"/>
  <c r="EO72" i="3"/>
  <c r="EO73" i="3"/>
  <c r="EO74" i="3"/>
  <c r="EO75" i="3"/>
  <c r="EO76" i="3"/>
  <c r="EO77" i="3"/>
  <c r="EO78" i="3"/>
  <c r="EO79" i="3"/>
  <c r="EO80" i="3"/>
  <c r="EO81" i="3"/>
  <c r="EO82" i="3"/>
  <c r="EO83" i="3"/>
  <c r="EO84" i="3"/>
  <c r="EO85" i="3"/>
  <c r="EO86" i="3"/>
  <c r="EO87" i="3"/>
  <c r="EO88" i="3"/>
  <c r="EO89" i="3"/>
  <c r="EO90" i="3"/>
  <c r="EO91" i="3"/>
  <c r="EO92" i="3"/>
  <c r="EO93" i="3"/>
  <c r="EO94" i="3"/>
  <c r="EO95" i="3"/>
  <c r="EO96" i="3"/>
  <c r="EO97" i="3"/>
  <c r="EO98" i="3"/>
  <c r="EO99" i="3"/>
  <c r="EO100" i="3"/>
  <c r="EO101" i="3"/>
  <c r="EO102" i="3"/>
  <c r="EO103" i="3"/>
  <c r="EO104" i="3"/>
  <c r="EO105" i="3"/>
  <c r="EO106" i="3"/>
  <c r="EO107" i="3"/>
  <c r="EO108" i="3"/>
  <c r="EO109" i="3"/>
  <c r="EO111" i="3"/>
  <c r="EO112" i="3"/>
  <c r="EO113" i="3"/>
  <c r="EO114" i="3"/>
  <c r="EO115" i="3"/>
  <c r="EO116" i="3"/>
  <c r="EO117" i="3"/>
  <c r="EO118" i="3"/>
  <c r="EO119" i="3"/>
  <c r="EO120" i="3"/>
  <c r="EO121" i="3"/>
  <c r="EO122" i="3"/>
  <c r="EO123" i="3"/>
  <c r="EO124" i="3"/>
  <c r="EO125" i="3"/>
  <c r="EO126" i="3"/>
  <c r="EO127" i="3"/>
  <c r="EO128" i="3"/>
  <c r="EO129" i="3"/>
  <c r="EO130" i="3"/>
  <c r="EO131" i="3"/>
  <c r="EO132" i="3"/>
  <c r="EO133" i="3"/>
  <c r="EO134" i="3"/>
  <c r="EO136" i="3"/>
  <c r="EO137" i="3"/>
  <c r="EO138" i="3"/>
  <c r="EO139" i="3"/>
  <c r="EO140" i="3"/>
  <c r="EO141" i="3"/>
  <c r="EO142" i="3"/>
  <c r="EO143" i="3"/>
  <c r="EO144" i="3"/>
  <c r="EO145" i="3"/>
  <c r="EO146" i="3"/>
  <c r="EO147" i="3"/>
  <c r="EO148" i="3"/>
  <c r="EO149" i="3"/>
  <c r="EO150" i="3"/>
  <c r="EO151" i="3"/>
  <c r="EO152" i="3"/>
  <c r="EO153" i="3"/>
  <c r="EO154" i="3"/>
  <c r="EO155" i="3"/>
  <c r="EO156" i="3"/>
  <c r="EO157" i="3"/>
  <c r="EO158" i="3"/>
  <c r="EO159" i="3"/>
  <c r="EO160" i="3"/>
  <c r="EO161" i="3"/>
  <c r="EO162" i="3"/>
  <c r="EO163" i="3"/>
  <c r="EO164" i="3"/>
  <c r="EO165" i="3"/>
  <c r="EO166" i="3"/>
  <c r="EO167" i="3"/>
  <c r="EO168" i="3"/>
  <c r="EO169" i="3"/>
  <c r="EO170" i="3"/>
  <c r="EO171" i="3"/>
  <c r="EO172" i="3"/>
  <c r="EO173" i="3"/>
  <c r="EO174" i="3"/>
  <c r="EO175" i="3"/>
  <c r="EO176" i="3"/>
  <c r="EO177" i="3"/>
  <c r="EO178" i="3"/>
  <c r="EO179" i="3"/>
  <c r="EO180" i="3"/>
  <c r="EO181" i="3"/>
  <c r="EO182" i="3"/>
  <c r="EO183" i="3"/>
  <c r="EO184" i="3"/>
  <c r="EO185" i="3"/>
  <c r="EO186" i="3"/>
  <c r="EO187" i="3"/>
  <c r="EO188" i="3"/>
  <c r="EO189" i="3"/>
  <c r="EO190" i="3"/>
  <c r="EO191" i="3"/>
  <c r="EO192" i="3"/>
  <c r="EO193" i="3"/>
  <c r="EO194" i="3"/>
  <c r="EO195" i="3"/>
  <c r="EO196" i="3"/>
  <c r="EO197" i="3"/>
  <c r="EO198" i="3"/>
  <c r="EO199" i="3"/>
  <c r="EO200" i="3"/>
  <c r="EO201" i="3"/>
  <c r="EO202" i="3"/>
  <c r="EO203" i="3"/>
  <c r="EO204" i="3"/>
  <c r="EO205" i="3"/>
  <c r="EO206" i="3"/>
  <c r="EO207" i="3"/>
  <c r="EO208" i="3"/>
  <c r="EO209" i="3"/>
  <c r="EO210" i="3"/>
  <c r="EO211" i="3"/>
  <c r="EO212" i="3"/>
  <c r="EO213" i="3"/>
  <c r="EO214" i="3"/>
  <c r="EO215" i="3"/>
  <c r="EO216" i="3"/>
  <c r="EO217" i="3"/>
  <c r="EO218" i="3"/>
  <c r="EO219" i="3"/>
  <c r="EO220" i="3"/>
  <c r="EO221" i="3"/>
  <c r="EO222" i="3"/>
  <c r="EO223" i="3"/>
  <c r="EO224" i="3"/>
  <c r="EO225" i="3"/>
  <c r="EO226" i="3"/>
  <c r="EO227" i="3"/>
  <c r="EO228" i="3"/>
  <c r="EO229" i="3"/>
  <c r="EO230" i="3"/>
  <c r="EO231" i="3"/>
  <c r="EO232" i="3"/>
  <c r="EO233" i="3"/>
  <c r="EO234" i="3"/>
  <c r="EO235" i="3"/>
  <c r="EO236" i="3"/>
  <c r="EO237" i="3"/>
  <c r="EO238" i="3"/>
  <c r="EO239" i="3"/>
  <c r="EO240" i="3"/>
  <c r="EO241" i="3"/>
  <c r="EO242" i="3"/>
  <c r="EO243" i="3"/>
  <c r="EO244" i="3"/>
  <c r="EO245" i="3"/>
  <c r="EO246" i="3"/>
  <c r="EO247" i="3"/>
  <c r="EO248" i="3"/>
  <c r="EO249" i="3"/>
  <c r="EO250" i="3"/>
  <c r="EO251" i="3"/>
  <c r="EO252" i="3"/>
  <c r="EO253" i="3"/>
  <c r="EO254" i="3"/>
  <c r="EO255" i="3"/>
  <c r="EO256" i="3"/>
  <c r="EO257" i="3"/>
  <c r="EO258" i="3"/>
  <c r="EO259" i="3"/>
  <c r="EO260" i="3"/>
  <c r="EO261" i="3"/>
  <c r="EO262" i="3"/>
  <c r="EO263" i="3"/>
  <c r="EO264" i="3"/>
  <c r="EO28" i="3"/>
  <c r="AG25" i="3"/>
  <c r="AE25" i="3"/>
  <c r="AD25" i="3"/>
  <c r="AB25" i="3"/>
  <c r="Z25" i="3"/>
  <c r="T8" i="3"/>
  <c r="AD8" i="3" s="1"/>
  <c r="AN8" i="3" s="1"/>
  <c r="AX8" i="3" s="1"/>
  <c r="BH8" i="3" s="1"/>
  <c r="BR8" i="3" s="1"/>
  <c r="CD8" i="3" s="1"/>
  <c r="CR8" i="3" s="1"/>
  <c r="DF8" i="3" s="1"/>
  <c r="DT8" i="3" s="1"/>
  <c r="EH8" i="3" s="1"/>
  <c r="T9" i="3"/>
  <c r="AD9" i="3" s="1"/>
  <c r="AN9" i="3" s="1"/>
  <c r="AX9" i="3" s="1"/>
  <c r="BH9" i="3" s="1"/>
  <c r="BR9" i="3" s="1"/>
  <c r="CD9" i="3" s="1"/>
  <c r="CR9" i="3" s="1"/>
  <c r="DF9" i="3" s="1"/>
  <c r="DT9" i="3" s="1"/>
  <c r="EH9" i="3" s="1"/>
  <c r="T10" i="3"/>
  <c r="AD10" i="3" s="1"/>
  <c r="AN10" i="3" s="1"/>
  <c r="AX10" i="3" s="1"/>
  <c r="BH10" i="3" s="1"/>
  <c r="BR10" i="3" s="1"/>
  <c r="CD10" i="3" s="1"/>
  <c r="CR10" i="3" s="1"/>
  <c r="DF10" i="3" s="1"/>
  <c r="DT10" i="3" s="1"/>
  <c r="EH10" i="3" s="1"/>
  <c r="T11" i="3"/>
  <c r="AD11" i="3" s="1"/>
  <c r="AN11" i="3" s="1"/>
  <c r="AX11" i="3" s="1"/>
  <c r="BH11" i="3" s="1"/>
  <c r="BR11" i="3" s="1"/>
  <c r="CD11" i="3" s="1"/>
  <c r="CR11" i="3" s="1"/>
  <c r="DF11" i="3" s="1"/>
  <c r="DT11" i="3" s="1"/>
  <c r="EH11" i="3" s="1"/>
  <c r="T12" i="3"/>
  <c r="AD12" i="3" s="1"/>
  <c r="AN12" i="3" s="1"/>
  <c r="AX12" i="3" s="1"/>
  <c r="BH12" i="3" s="1"/>
  <c r="BR12" i="3" s="1"/>
  <c r="CD12" i="3" s="1"/>
  <c r="CR12" i="3" s="1"/>
  <c r="DF12" i="3" s="1"/>
  <c r="DT12" i="3" s="1"/>
  <c r="EH12" i="3" s="1"/>
  <c r="T13" i="3"/>
  <c r="AD13" i="3" s="1"/>
  <c r="AN13" i="3" s="1"/>
  <c r="AX13" i="3" s="1"/>
  <c r="BH13" i="3" s="1"/>
  <c r="BR13" i="3" s="1"/>
  <c r="CD13" i="3" s="1"/>
  <c r="CR13" i="3" s="1"/>
  <c r="DF13" i="3" s="1"/>
  <c r="DT13" i="3" s="1"/>
  <c r="EH13" i="3" s="1"/>
  <c r="T14" i="3"/>
  <c r="AD14" i="3" s="1"/>
  <c r="AN14" i="3" s="1"/>
  <c r="AX14" i="3" s="1"/>
  <c r="BH14" i="3" s="1"/>
  <c r="BR14" i="3" s="1"/>
  <c r="CD14" i="3" s="1"/>
  <c r="CR14" i="3" s="1"/>
  <c r="DF14" i="3" s="1"/>
  <c r="DT14" i="3" s="1"/>
  <c r="EH14" i="3" s="1"/>
  <c r="T15" i="3"/>
  <c r="AD15" i="3" s="1"/>
  <c r="AN15" i="3" s="1"/>
  <c r="AX15" i="3" s="1"/>
  <c r="BH15" i="3" s="1"/>
  <c r="BR15" i="3" s="1"/>
  <c r="CD15" i="3" s="1"/>
  <c r="CR15" i="3" s="1"/>
  <c r="DF15" i="3" s="1"/>
  <c r="DT15" i="3" s="1"/>
  <c r="EH15" i="3" s="1"/>
  <c r="T16" i="3"/>
  <c r="AD16" i="3" s="1"/>
  <c r="AN16" i="3" s="1"/>
  <c r="AX16" i="3" s="1"/>
  <c r="BH16" i="3" s="1"/>
  <c r="BR16" i="3" s="1"/>
  <c r="CD16" i="3" s="1"/>
  <c r="CR16" i="3" s="1"/>
  <c r="DF16" i="3" s="1"/>
  <c r="DT16" i="3" s="1"/>
  <c r="EH16" i="3" s="1"/>
  <c r="T17" i="3"/>
  <c r="AD17" i="3" s="1"/>
  <c r="AN17" i="3" s="1"/>
  <c r="AX17" i="3" s="1"/>
  <c r="BH17" i="3" s="1"/>
  <c r="BR17" i="3" s="1"/>
  <c r="CD17" i="3" s="1"/>
  <c r="CR17" i="3" s="1"/>
  <c r="DF17" i="3" s="1"/>
  <c r="DT17" i="3" s="1"/>
  <c r="EH17" i="3" s="1"/>
  <c r="T18" i="3"/>
  <c r="AD18" i="3" s="1"/>
  <c r="AN18" i="3" s="1"/>
  <c r="AX18" i="3" s="1"/>
  <c r="BH18" i="3" s="1"/>
  <c r="BR18" i="3" s="1"/>
  <c r="CD18" i="3" s="1"/>
  <c r="CR18" i="3" s="1"/>
  <c r="DF18" i="3" s="1"/>
  <c r="DT18" i="3" s="1"/>
  <c r="EH18" i="3" s="1"/>
  <c r="T7" i="3"/>
  <c r="AD7" i="3" s="1"/>
  <c r="AN7" i="3" s="1"/>
  <c r="AX7" i="3" s="1"/>
  <c r="BH7" i="3" s="1"/>
  <c r="BR7" i="3" s="1"/>
  <c r="CD7" i="3" s="1"/>
  <c r="CR7" i="3" s="1"/>
  <c r="DF7" i="3" s="1"/>
  <c r="U29" i="3"/>
  <c r="AE29" i="3" s="1"/>
  <c r="U30" i="3"/>
  <c r="AE30" i="3" s="1"/>
  <c r="U31" i="3"/>
  <c r="AE31" i="3" s="1"/>
  <c r="U32" i="3"/>
  <c r="AE32" i="3" s="1"/>
  <c r="U33" i="3"/>
  <c r="AE33" i="3" s="1"/>
  <c r="U34" i="3"/>
  <c r="AE34" i="3" s="1"/>
  <c r="U35" i="3"/>
  <c r="AE35" i="3" s="1"/>
  <c r="U36" i="3"/>
  <c r="AE36" i="3" s="1"/>
  <c r="U37" i="3"/>
  <c r="AE37" i="3" s="1"/>
  <c r="U38" i="3"/>
  <c r="AE38" i="3" s="1"/>
  <c r="U39" i="3"/>
  <c r="AE39" i="3" s="1"/>
  <c r="U40" i="3"/>
  <c r="AE40" i="3" s="1"/>
  <c r="U41" i="3"/>
  <c r="AE41" i="3" s="1"/>
  <c r="U42" i="3"/>
  <c r="AE42" i="3" s="1"/>
  <c r="U43" i="3"/>
  <c r="AE43" i="3" s="1"/>
  <c r="U44" i="3"/>
  <c r="AE44" i="3" s="1"/>
  <c r="U45" i="3"/>
  <c r="AE45" i="3" s="1"/>
  <c r="U46" i="3"/>
  <c r="AE46" i="3" s="1"/>
  <c r="U47" i="3"/>
  <c r="AE47" i="3" s="1"/>
  <c r="U48" i="3"/>
  <c r="AE48" i="3" s="1"/>
  <c r="U49" i="3"/>
  <c r="AE49" i="3" s="1"/>
  <c r="U50" i="3"/>
  <c r="AE50" i="3" s="1"/>
  <c r="U51" i="3"/>
  <c r="AE51" i="3" s="1"/>
  <c r="U52" i="3"/>
  <c r="AE52" i="3" s="1"/>
  <c r="U53" i="3"/>
  <c r="AE53" i="3" s="1"/>
  <c r="U54" i="3"/>
  <c r="AE54" i="3" s="1"/>
  <c r="U55" i="3"/>
  <c r="AE55" i="3" s="1"/>
  <c r="U56" i="3"/>
  <c r="AE56" i="3" s="1"/>
  <c r="U57" i="3"/>
  <c r="AE57" i="3" s="1"/>
  <c r="U58" i="3"/>
  <c r="AE58" i="3" s="1"/>
  <c r="U59" i="3"/>
  <c r="AE59" i="3" s="1"/>
  <c r="U60" i="3"/>
  <c r="AE60" i="3" s="1"/>
  <c r="U61" i="3"/>
  <c r="AE61" i="3" s="1"/>
  <c r="U62" i="3"/>
  <c r="AE62" i="3" s="1"/>
  <c r="U63" i="3"/>
  <c r="AE63" i="3" s="1"/>
  <c r="U64" i="3"/>
  <c r="AE64" i="3" s="1"/>
  <c r="U65" i="3"/>
  <c r="AE65" i="3" s="1"/>
  <c r="U66" i="3"/>
  <c r="AE66" i="3" s="1"/>
  <c r="U67" i="3"/>
  <c r="AE67" i="3" s="1"/>
  <c r="U68" i="3"/>
  <c r="AE68" i="3" s="1"/>
  <c r="U69" i="3"/>
  <c r="AE69" i="3" s="1"/>
  <c r="U70" i="3"/>
  <c r="AE70" i="3" s="1"/>
  <c r="U71" i="3"/>
  <c r="AE71" i="3" s="1"/>
  <c r="U72" i="3"/>
  <c r="AE72" i="3" s="1"/>
  <c r="U73" i="3"/>
  <c r="AE73" i="3" s="1"/>
  <c r="U74" i="3"/>
  <c r="AE74" i="3" s="1"/>
  <c r="U75" i="3"/>
  <c r="AE75" i="3" s="1"/>
  <c r="U76" i="3"/>
  <c r="AE76" i="3" s="1"/>
  <c r="U77" i="3"/>
  <c r="AE77" i="3" s="1"/>
  <c r="U78" i="3"/>
  <c r="AE78" i="3" s="1"/>
  <c r="U79" i="3"/>
  <c r="AE79" i="3" s="1"/>
  <c r="U80" i="3"/>
  <c r="AE80" i="3" s="1"/>
  <c r="U81" i="3"/>
  <c r="AE81" i="3" s="1"/>
  <c r="U82" i="3"/>
  <c r="AE82" i="3" s="1"/>
  <c r="U83" i="3"/>
  <c r="AE83" i="3" s="1"/>
  <c r="U84" i="3"/>
  <c r="AE84" i="3" s="1"/>
  <c r="U85" i="3"/>
  <c r="AE85" i="3" s="1"/>
  <c r="U86" i="3"/>
  <c r="AE86" i="3" s="1"/>
  <c r="U87" i="3"/>
  <c r="AE87" i="3" s="1"/>
  <c r="U88" i="3"/>
  <c r="AE88" i="3" s="1"/>
  <c r="U89" i="3"/>
  <c r="AE89" i="3" s="1"/>
  <c r="U90" i="3"/>
  <c r="AE90" i="3" s="1"/>
  <c r="U91" i="3"/>
  <c r="AE91" i="3" s="1"/>
  <c r="U92" i="3"/>
  <c r="AE92" i="3" s="1"/>
  <c r="U93" i="3"/>
  <c r="AE93" i="3" s="1"/>
  <c r="U94" i="3"/>
  <c r="AE94" i="3" s="1"/>
  <c r="U95" i="3"/>
  <c r="AE95" i="3" s="1"/>
  <c r="U96" i="3"/>
  <c r="AE96" i="3" s="1"/>
  <c r="U97" i="3"/>
  <c r="AE97" i="3" s="1"/>
  <c r="U98" i="3"/>
  <c r="AE98" i="3" s="1"/>
  <c r="U99" i="3"/>
  <c r="AE99" i="3" s="1"/>
  <c r="U100" i="3"/>
  <c r="AE100" i="3" s="1"/>
  <c r="U101" i="3"/>
  <c r="AE101" i="3" s="1"/>
  <c r="U102" i="3"/>
  <c r="AE102" i="3" s="1"/>
  <c r="U103" i="3"/>
  <c r="AE103" i="3" s="1"/>
  <c r="U104" i="3"/>
  <c r="AE104" i="3" s="1"/>
  <c r="U105" i="3"/>
  <c r="AE105" i="3" s="1"/>
  <c r="U106" i="3"/>
  <c r="AE106" i="3" s="1"/>
  <c r="U107" i="3"/>
  <c r="AE107" i="3" s="1"/>
  <c r="U108" i="3"/>
  <c r="AE108" i="3" s="1"/>
  <c r="U111" i="3"/>
  <c r="AE111" i="3" s="1"/>
  <c r="U112" i="3"/>
  <c r="AE112" i="3" s="1"/>
  <c r="U113" i="3"/>
  <c r="AE113" i="3" s="1"/>
  <c r="U114" i="3"/>
  <c r="AE114" i="3" s="1"/>
  <c r="U115" i="3"/>
  <c r="AE115" i="3" s="1"/>
  <c r="U116" i="3"/>
  <c r="AE116" i="3" s="1"/>
  <c r="U117" i="3"/>
  <c r="AE117" i="3" s="1"/>
  <c r="U118" i="3"/>
  <c r="AE118" i="3" s="1"/>
  <c r="U119" i="3"/>
  <c r="AE119" i="3" s="1"/>
  <c r="U120" i="3"/>
  <c r="AE120" i="3" s="1"/>
  <c r="U121" i="3"/>
  <c r="AE121" i="3" s="1"/>
  <c r="U122" i="3"/>
  <c r="AE122" i="3" s="1"/>
  <c r="U123" i="3"/>
  <c r="AE123" i="3" s="1"/>
  <c r="U124" i="3"/>
  <c r="AE124" i="3" s="1"/>
  <c r="U125" i="3"/>
  <c r="AE125" i="3" s="1"/>
  <c r="U126" i="3"/>
  <c r="AE126" i="3" s="1"/>
  <c r="U127" i="3"/>
  <c r="AE127" i="3" s="1"/>
  <c r="U128" i="3"/>
  <c r="AE128" i="3" s="1"/>
  <c r="U129" i="3"/>
  <c r="AE129" i="3" s="1"/>
  <c r="U130" i="3"/>
  <c r="AE130" i="3" s="1"/>
  <c r="U131" i="3"/>
  <c r="AE131" i="3" s="1"/>
  <c r="U132" i="3"/>
  <c r="AE132" i="3" s="1"/>
  <c r="U133" i="3"/>
  <c r="AE133" i="3" s="1"/>
  <c r="U134" i="3"/>
  <c r="AE134" i="3" s="1"/>
  <c r="U136" i="3"/>
  <c r="AE136" i="3" s="1"/>
  <c r="U137" i="3"/>
  <c r="AE137" i="3" s="1"/>
  <c r="U138" i="3"/>
  <c r="AE138" i="3" s="1"/>
  <c r="U139" i="3"/>
  <c r="AE139" i="3" s="1"/>
  <c r="U140" i="3"/>
  <c r="AE140" i="3" s="1"/>
  <c r="U141" i="3"/>
  <c r="AE141" i="3" s="1"/>
  <c r="U142" i="3"/>
  <c r="AE142" i="3" s="1"/>
  <c r="U143" i="3"/>
  <c r="AE143" i="3" s="1"/>
  <c r="U144" i="3"/>
  <c r="AE144" i="3" s="1"/>
  <c r="U145" i="3"/>
  <c r="AE145" i="3" s="1"/>
  <c r="U146" i="3"/>
  <c r="AE146" i="3" s="1"/>
  <c r="U147" i="3"/>
  <c r="AE147" i="3" s="1"/>
  <c r="U148" i="3"/>
  <c r="AE148" i="3" s="1"/>
  <c r="U149" i="3"/>
  <c r="AE149" i="3" s="1"/>
  <c r="U150" i="3"/>
  <c r="AE150" i="3" s="1"/>
  <c r="U151" i="3"/>
  <c r="AE151" i="3" s="1"/>
  <c r="U152" i="3"/>
  <c r="AE152" i="3" s="1"/>
  <c r="U153" i="3"/>
  <c r="AE153" i="3" s="1"/>
  <c r="U154" i="3"/>
  <c r="AE154" i="3" s="1"/>
  <c r="U155" i="3"/>
  <c r="AE155" i="3" s="1"/>
  <c r="U156" i="3"/>
  <c r="AE156" i="3" s="1"/>
  <c r="U157" i="3"/>
  <c r="AE157" i="3" s="1"/>
  <c r="U158" i="3"/>
  <c r="AE158" i="3" s="1"/>
  <c r="U159" i="3"/>
  <c r="AE159" i="3" s="1"/>
  <c r="U160" i="3"/>
  <c r="AE160" i="3" s="1"/>
  <c r="U161" i="3"/>
  <c r="AE161" i="3" s="1"/>
  <c r="U162" i="3"/>
  <c r="AE162" i="3" s="1"/>
  <c r="U163" i="3"/>
  <c r="AE163" i="3" s="1"/>
  <c r="U164" i="3"/>
  <c r="AE164" i="3" s="1"/>
  <c r="U165" i="3"/>
  <c r="AE165" i="3" s="1"/>
  <c r="U166" i="3"/>
  <c r="AE166" i="3" s="1"/>
  <c r="U167" i="3"/>
  <c r="AE167" i="3" s="1"/>
  <c r="U168" i="3"/>
  <c r="AE168" i="3" s="1"/>
  <c r="U169" i="3"/>
  <c r="AE169" i="3" s="1"/>
  <c r="U170" i="3"/>
  <c r="AE170" i="3" s="1"/>
  <c r="U171" i="3"/>
  <c r="AE171" i="3" s="1"/>
  <c r="U172" i="3"/>
  <c r="AE172" i="3" s="1"/>
  <c r="U173" i="3"/>
  <c r="AE173" i="3" s="1"/>
  <c r="U174" i="3"/>
  <c r="AE174" i="3" s="1"/>
  <c r="U175" i="3"/>
  <c r="AE175" i="3" s="1"/>
  <c r="U176" i="3"/>
  <c r="AE176" i="3" s="1"/>
  <c r="U177" i="3"/>
  <c r="AE177" i="3" s="1"/>
  <c r="U178" i="3"/>
  <c r="AE178" i="3" s="1"/>
  <c r="U179" i="3"/>
  <c r="AE179" i="3" s="1"/>
  <c r="U180" i="3"/>
  <c r="AE180" i="3" s="1"/>
  <c r="U181" i="3"/>
  <c r="AE181" i="3" s="1"/>
  <c r="U182" i="3"/>
  <c r="AE182" i="3" s="1"/>
  <c r="U183" i="3"/>
  <c r="AE183" i="3" s="1"/>
  <c r="U184" i="3"/>
  <c r="AE184" i="3" s="1"/>
  <c r="U185" i="3"/>
  <c r="AE185" i="3" s="1"/>
  <c r="U186" i="3"/>
  <c r="AE186" i="3" s="1"/>
  <c r="U187" i="3"/>
  <c r="AE187" i="3" s="1"/>
  <c r="U188" i="3"/>
  <c r="AE188" i="3" s="1"/>
  <c r="U189" i="3"/>
  <c r="AE189" i="3" s="1"/>
  <c r="U190" i="3"/>
  <c r="AE190" i="3" s="1"/>
  <c r="U191" i="3"/>
  <c r="AE191" i="3" s="1"/>
  <c r="U192" i="3"/>
  <c r="AE192" i="3" s="1"/>
  <c r="U193" i="3"/>
  <c r="AE193" i="3" s="1"/>
  <c r="U194" i="3"/>
  <c r="AE194" i="3" s="1"/>
  <c r="U195" i="3"/>
  <c r="AE195" i="3" s="1"/>
  <c r="U196" i="3"/>
  <c r="AE196" i="3" s="1"/>
  <c r="U197" i="3"/>
  <c r="AE197" i="3" s="1"/>
  <c r="U198" i="3"/>
  <c r="AE198" i="3" s="1"/>
  <c r="U199" i="3"/>
  <c r="AE199" i="3" s="1"/>
  <c r="U200" i="3"/>
  <c r="AE200" i="3" s="1"/>
  <c r="U201" i="3"/>
  <c r="AE201" i="3" s="1"/>
  <c r="U202" i="3"/>
  <c r="AE202" i="3" s="1"/>
  <c r="U203" i="3"/>
  <c r="AE203" i="3" s="1"/>
  <c r="U204" i="3"/>
  <c r="AE204" i="3" s="1"/>
  <c r="U205" i="3"/>
  <c r="AE205" i="3" s="1"/>
  <c r="U206" i="3"/>
  <c r="AE206" i="3" s="1"/>
  <c r="U207" i="3"/>
  <c r="AE207" i="3" s="1"/>
  <c r="U208" i="3"/>
  <c r="AE208" i="3" s="1"/>
  <c r="U209" i="3"/>
  <c r="AE209" i="3" s="1"/>
  <c r="U210" i="3"/>
  <c r="AE210" i="3" s="1"/>
  <c r="U211" i="3"/>
  <c r="AE211" i="3" s="1"/>
  <c r="U212" i="3"/>
  <c r="AE212" i="3" s="1"/>
  <c r="U213" i="3"/>
  <c r="AE213" i="3" s="1"/>
  <c r="U214" i="3"/>
  <c r="AE214" i="3" s="1"/>
  <c r="U215" i="3"/>
  <c r="AE215" i="3" s="1"/>
  <c r="U216" i="3"/>
  <c r="AE216" i="3" s="1"/>
  <c r="U217" i="3"/>
  <c r="AE217" i="3" s="1"/>
  <c r="U218" i="3"/>
  <c r="AE218" i="3" s="1"/>
  <c r="U219" i="3"/>
  <c r="AE219" i="3" s="1"/>
  <c r="U220" i="3"/>
  <c r="AE220" i="3" s="1"/>
  <c r="U221" i="3"/>
  <c r="AE221" i="3" s="1"/>
  <c r="U222" i="3"/>
  <c r="AE222" i="3" s="1"/>
  <c r="U223" i="3"/>
  <c r="AE223" i="3" s="1"/>
  <c r="U224" i="3"/>
  <c r="AE224" i="3" s="1"/>
  <c r="U225" i="3"/>
  <c r="AE225" i="3" s="1"/>
  <c r="U226" i="3"/>
  <c r="AE226" i="3" s="1"/>
  <c r="U227" i="3"/>
  <c r="AE227" i="3" s="1"/>
  <c r="U228" i="3"/>
  <c r="AE228" i="3" s="1"/>
  <c r="U229" i="3"/>
  <c r="AE229" i="3" s="1"/>
  <c r="U230" i="3"/>
  <c r="AE230" i="3" s="1"/>
  <c r="U231" i="3"/>
  <c r="AE231" i="3" s="1"/>
  <c r="U232" i="3"/>
  <c r="AE232" i="3" s="1"/>
  <c r="U233" i="3"/>
  <c r="AE233" i="3" s="1"/>
  <c r="U234" i="3"/>
  <c r="AE234" i="3" s="1"/>
  <c r="U235" i="3"/>
  <c r="AE235" i="3" s="1"/>
  <c r="U236" i="3"/>
  <c r="AE236" i="3" s="1"/>
  <c r="U237" i="3"/>
  <c r="AE237" i="3" s="1"/>
  <c r="U238" i="3"/>
  <c r="AE238" i="3" s="1"/>
  <c r="U239" i="3"/>
  <c r="AE239" i="3" s="1"/>
  <c r="U240" i="3"/>
  <c r="AE240" i="3" s="1"/>
  <c r="U241" i="3"/>
  <c r="AE241" i="3" s="1"/>
  <c r="U242" i="3"/>
  <c r="AE242" i="3" s="1"/>
  <c r="U243" i="3"/>
  <c r="AE243" i="3" s="1"/>
  <c r="U244" i="3"/>
  <c r="AE244" i="3" s="1"/>
  <c r="U245" i="3"/>
  <c r="AE245" i="3" s="1"/>
  <c r="U246" i="3"/>
  <c r="AE246" i="3" s="1"/>
  <c r="U247" i="3"/>
  <c r="AE247" i="3" s="1"/>
  <c r="U248" i="3"/>
  <c r="AE248" i="3" s="1"/>
  <c r="U249" i="3"/>
  <c r="AE249" i="3" s="1"/>
  <c r="U250" i="3"/>
  <c r="AE250" i="3" s="1"/>
  <c r="U251" i="3"/>
  <c r="AE251" i="3" s="1"/>
  <c r="U252" i="3"/>
  <c r="AE252" i="3" s="1"/>
  <c r="U253" i="3"/>
  <c r="AE253" i="3" s="1"/>
  <c r="U254" i="3"/>
  <c r="AE254" i="3" s="1"/>
  <c r="U255" i="3"/>
  <c r="AE255" i="3" s="1"/>
  <c r="U256" i="3"/>
  <c r="AE256" i="3" s="1"/>
  <c r="U257" i="3"/>
  <c r="AE257" i="3" s="1"/>
  <c r="U258" i="3"/>
  <c r="AE258" i="3" s="1"/>
  <c r="U259" i="3"/>
  <c r="AE259" i="3" s="1"/>
  <c r="U260" i="3"/>
  <c r="AE260" i="3" s="1"/>
  <c r="U261" i="3"/>
  <c r="AE261" i="3" s="1"/>
  <c r="U262" i="3"/>
  <c r="AE262" i="3" s="1"/>
  <c r="U263" i="3"/>
  <c r="AE263" i="3" s="1"/>
  <c r="U264" i="3"/>
  <c r="AE264" i="3" s="1"/>
  <c r="T29" i="3"/>
  <c r="AD29" i="3" s="1"/>
  <c r="AN29" i="3" s="1"/>
  <c r="AX29" i="3" s="1"/>
  <c r="BH29" i="3" s="1"/>
  <c r="BR29" i="3" s="1"/>
  <c r="CD29" i="3" s="1"/>
  <c r="CR29" i="3" s="1"/>
  <c r="DF29" i="3" s="1"/>
  <c r="DT29" i="3" s="1"/>
  <c r="EH29" i="3" s="1"/>
  <c r="T30" i="3"/>
  <c r="AD30" i="3" s="1"/>
  <c r="AN30" i="3" s="1"/>
  <c r="AX30" i="3" s="1"/>
  <c r="BH30" i="3" s="1"/>
  <c r="BR30" i="3" s="1"/>
  <c r="CD30" i="3" s="1"/>
  <c r="CR30" i="3" s="1"/>
  <c r="DF30" i="3" s="1"/>
  <c r="DT30" i="3" s="1"/>
  <c r="EH30" i="3" s="1"/>
  <c r="T31" i="3"/>
  <c r="AD31" i="3" s="1"/>
  <c r="AN31" i="3" s="1"/>
  <c r="AX31" i="3" s="1"/>
  <c r="BH31" i="3" s="1"/>
  <c r="BR31" i="3" s="1"/>
  <c r="CD31" i="3" s="1"/>
  <c r="CR31" i="3" s="1"/>
  <c r="DF31" i="3" s="1"/>
  <c r="DT31" i="3" s="1"/>
  <c r="EH31" i="3" s="1"/>
  <c r="T32" i="3"/>
  <c r="AD32" i="3" s="1"/>
  <c r="AN32" i="3" s="1"/>
  <c r="AX32" i="3" s="1"/>
  <c r="BH32" i="3" s="1"/>
  <c r="BR32" i="3" s="1"/>
  <c r="CD32" i="3" s="1"/>
  <c r="CR32" i="3" s="1"/>
  <c r="DF32" i="3" s="1"/>
  <c r="DT32" i="3" s="1"/>
  <c r="EH32" i="3" s="1"/>
  <c r="T33" i="3"/>
  <c r="AD33" i="3" s="1"/>
  <c r="AN33" i="3" s="1"/>
  <c r="AX33" i="3" s="1"/>
  <c r="BH33" i="3" s="1"/>
  <c r="BR33" i="3" s="1"/>
  <c r="CD33" i="3" s="1"/>
  <c r="CR33" i="3" s="1"/>
  <c r="DF33" i="3" s="1"/>
  <c r="DT33" i="3" s="1"/>
  <c r="EH33" i="3" s="1"/>
  <c r="T34" i="3"/>
  <c r="AD34" i="3" s="1"/>
  <c r="AN34" i="3" s="1"/>
  <c r="AX34" i="3" s="1"/>
  <c r="BH34" i="3" s="1"/>
  <c r="BR34" i="3" s="1"/>
  <c r="CD34" i="3" s="1"/>
  <c r="CR34" i="3" s="1"/>
  <c r="DF34" i="3" s="1"/>
  <c r="DT34" i="3" s="1"/>
  <c r="EH34" i="3" s="1"/>
  <c r="T35" i="3"/>
  <c r="AD35" i="3" s="1"/>
  <c r="AN35" i="3" s="1"/>
  <c r="AX35" i="3" s="1"/>
  <c r="BH35" i="3" s="1"/>
  <c r="BR35" i="3" s="1"/>
  <c r="CD35" i="3" s="1"/>
  <c r="CR35" i="3" s="1"/>
  <c r="DF35" i="3" s="1"/>
  <c r="DT35" i="3" s="1"/>
  <c r="EH35" i="3" s="1"/>
  <c r="T36" i="3"/>
  <c r="AD36" i="3" s="1"/>
  <c r="AN36" i="3" s="1"/>
  <c r="AX36" i="3" s="1"/>
  <c r="BH36" i="3" s="1"/>
  <c r="BR36" i="3" s="1"/>
  <c r="CD36" i="3" s="1"/>
  <c r="CR36" i="3" s="1"/>
  <c r="DF36" i="3" s="1"/>
  <c r="DT36" i="3" s="1"/>
  <c r="EH36" i="3" s="1"/>
  <c r="T37" i="3"/>
  <c r="AD37" i="3" s="1"/>
  <c r="AN37" i="3" s="1"/>
  <c r="AX37" i="3" s="1"/>
  <c r="BH37" i="3" s="1"/>
  <c r="BR37" i="3" s="1"/>
  <c r="CD37" i="3" s="1"/>
  <c r="CR37" i="3" s="1"/>
  <c r="DF37" i="3" s="1"/>
  <c r="DT37" i="3" s="1"/>
  <c r="EH37" i="3" s="1"/>
  <c r="T38" i="3"/>
  <c r="AD38" i="3" s="1"/>
  <c r="AN38" i="3" s="1"/>
  <c r="AX38" i="3" s="1"/>
  <c r="BH38" i="3" s="1"/>
  <c r="BR38" i="3" s="1"/>
  <c r="CD38" i="3" s="1"/>
  <c r="CR38" i="3" s="1"/>
  <c r="DF38" i="3" s="1"/>
  <c r="DT38" i="3" s="1"/>
  <c r="EH38" i="3" s="1"/>
  <c r="T39" i="3"/>
  <c r="AD39" i="3" s="1"/>
  <c r="AN39" i="3" s="1"/>
  <c r="AX39" i="3" s="1"/>
  <c r="BH39" i="3" s="1"/>
  <c r="BR39" i="3" s="1"/>
  <c r="CD39" i="3" s="1"/>
  <c r="CR39" i="3" s="1"/>
  <c r="DF39" i="3" s="1"/>
  <c r="DT39" i="3" s="1"/>
  <c r="EH39" i="3" s="1"/>
  <c r="T40" i="3"/>
  <c r="AD40" i="3" s="1"/>
  <c r="AN40" i="3" s="1"/>
  <c r="AX40" i="3" s="1"/>
  <c r="BH40" i="3" s="1"/>
  <c r="BR40" i="3" s="1"/>
  <c r="CD40" i="3" s="1"/>
  <c r="CR40" i="3" s="1"/>
  <c r="DF40" i="3" s="1"/>
  <c r="DT40" i="3" s="1"/>
  <c r="EH40" i="3" s="1"/>
  <c r="T41" i="3"/>
  <c r="AD41" i="3" s="1"/>
  <c r="AN41" i="3" s="1"/>
  <c r="AX41" i="3" s="1"/>
  <c r="BH41" i="3" s="1"/>
  <c r="BR41" i="3" s="1"/>
  <c r="CD41" i="3" s="1"/>
  <c r="CR41" i="3" s="1"/>
  <c r="DF41" i="3" s="1"/>
  <c r="DT41" i="3" s="1"/>
  <c r="EH41" i="3" s="1"/>
  <c r="T42" i="3"/>
  <c r="AD42" i="3" s="1"/>
  <c r="AN42" i="3" s="1"/>
  <c r="AX42" i="3" s="1"/>
  <c r="BH42" i="3" s="1"/>
  <c r="BR42" i="3" s="1"/>
  <c r="CD42" i="3" s="1"/>
  <c r="CR42" i="3" s="1"/>
  <c r="DF42" i="3" s="1"/>
  <c r="DT42" i="3" s="1"/>
  <c r="EH42" i="3" s="1"/>
  <c r="T43" i="3"/>
  <c r="AD43" i="3" s="1"/>
  <c r="AN43" i="3" s="1"/>
  <c r="AX43" i="3" s="1"/>
  <c r="BH43" i="3" s="1"/>
  <c r="BR43" i="3" s="1"/>
  <c r="CD43" i="3" s="1"/>
  <c r="CR43" i="3" s="1"/>
  <c r="DF43" i="3" s="1"/>
  <c r="DT43" i="3" s="1"/>
  <c r="EH43" i="3" s="1"/>
  <c r="T44" i="3"/>
  <c r="AD44" i="3" s="1"/>
  <c r="AN44" i="3" s="1"/>
  <c r="AX44" i="3" s="1"/>
  <c r="BH44" i="3" s="1"/>
  <c r="BR44" i="3" s="1"/>
  <c r="CD44" i="3" s="1"/>
  <c r="CR44" i="3" s="1"/>
  <c r="DF44" i="3" s="1"/>
  <c r="DT44" i="3" s="1"/>
  <c r="EH44" i="3" s="1"/>
  <c r="T45" i="3"/>
  <c r="AD45" i="3" s="1"/>
  <c r="AN45" i="3" s="1"/>
  <c r="AX45" i="3" s="1"/>
  <c r="BH45" i="3" s="1"/>
  <c r="BR45" i="3" s="1"/>
  <c r="CD45" i="3" s="1"/>
  <c r="CR45" i="3" s="1"/>
  <c r="DF45" i="3" s="1"/>
  <c r="DT45" i="3" s="1"/>
  <c r="EH45" i="3" s="1"/>
  <c r="T46" i="3"/>
  <c r="AD46" i="3" s="1"/>
  <c r="AN46" i="3" s="1"/>
  <c r="AX46" i="3" s="1"/>
  <c r="BH46" i="3" s="1"/>
  <c r="BR46" i="3" s="1"/>
  <c r="CD46" i="3" s="1"/>
  <c r="CR46" i="3" s="1"/>
  <c r="DF46" i="3" s="1"/>
  <c r="DT46" i="3" s="1"/>
  <c r="EH46" i="3" s="1"/>
  <c r="T47" i="3"/>
  <c r="AD47" i="3" s="1"/>
  <c r="AN47" i="3" s="1"/>
  <c r="AX47" i="3" s="1"/>
  <c r="BH47" i="3" s="1"/>
  <c r="BR47" i="3" s="1"/>
  <c r="CD47" i="3" s="1"/>
  <c r="CR47" i="3" s="1"/>
  <c r="DF47" i="3" s="1"/>
  <c r="DT47" i="3" s="1"/>
  <c r="EH47" i="3" s="1"/>
  <c r="T48" i="3"/>
  <c r="AD48" i="3" s="1"/>
  <c r="AN48" i="3" s="1"/>
  <c r="AX48" i="3" s="1"/>
  <c r="BH48" i="3" s="1"/>
  <c r="BR48" i="3" s="1"/>
  <c r="CD48" i="3" s="1"/>
  <c r="CR48" i="3" s="1"/>
  <c r="DF48" i="3" s="1"/>
  <c r="DT48" i="3" s="1"/>
  <c r="EH48" i="3" s="1"/>
  <c r="T49" i="3"/>
  <c r="AD49" i="3" s="1"/>
  <c r="AN49" i="3" s="1"/>
  <c r="AX49" i="3" s="1"/>
  <c r="BH49" i="3" s="1"/>
  <c r="BR49" i="3" s="1"/>
  <c r="CD49" i="3" s="1"/>
  <c r="CR49" i="3" s="1"/>
  <c r="DF49" i="3" s="1"/>
  <c r="DT49" i="3" s="1"/>
  <c r="EH49" i="3" s="1"/>
  <c r="T50" i="3"/>
  <c r="AD50" i="3" s="1"/>
  <c r="AN50" i="3" s="1"/>
  <c r="AX50" i="3" s="1"/>
  <c r="BH50" i="3" s="1"/>
  <c r="BR50" i="3" s="1"/>
  <c r="CD50" i="3" s="1"/>
  <c r="CR50" i="3" s="1"/>
  <c r="DF50" i="3" s="1"/>
  <c r="DT50" i="3" s="1"/>
  <c r="EH50" i="3" s="1"/>
  <c r="T51" i="3"/>
  <c r="AD51" i="3" s="1"/>
  <c r="AN51" i="3" s="1"/>
  <c r="AX51" i="3" s="1"/>
  <c r="BH51" i="3" s="1"/>
  <c r="BR51" i="3" s="1"/>
  <c r="CD51" i="3" s="1"/>
  <c r="CR51" i="3" s="1"/>
  <c r="DF51" i="3" s="1"/>
  <c r="DT51" i="3" s="1"/>
  <c r="EH51" i="3" s="1"/>
  <c r="T52" i="3"/>
  <c r="AD52" i="3" s="1"/>
  <c r="AN52" i="3" s="1"/>
  <c r="AX52" i="3" s="1"/>
  <c r="BH52" i="3" s="1"/>
  <c r="BR52" i="3" s="1"/>
  <c r="CD52" i="3" s="1"/>
  <c r="CR52" i="3" s="1"/>
  <c r="DF52" i="3" s="1"/>
  <c r="DT52" i="3" s="1"/>
  <c r="EH52" i="3" s="1"/>
  <c r="T53" i="3"/>
  <c r="AD53" i="3" s="1"/>
  <c r="AN53" i="3" s="1"/>
  <c r="AX53" i="3" s="1"/>
  <c r="BH53" i="3" s="1"/>
  <c r="BR53" i="3" s="1"/>
  <c r="CD53" i="3" s="1"/>
  <c r="CR53" i="3" s="1"/>
  <c r="DF53" i="3" s="1"/>
  <c r="DT53" i="3" s="1"/>
  <c r="EH53" i="3" s="1"/>
  <c r="T54" i="3"/>
  <c r="AD54" i="3" s="1"/>
  <c r="AN54" i="3" s="1"/>
  <c r="AX54" i="3" s="1"/>
  <c r="BH54" i="3" s="1"/>
  <c r="BR54" i="3" s="1"/>
  <c r="CD54" i="3" s="1"/>
  <c r="CR54" i="3" s="1"/>
  <c r="DF54" i="3" s="1"/>
  <c r="DT54" i="3" s="1"/>
  <c r="EH54" i="3" s="1"/>
  <c r="T55" i="3"/>
  <c r="AD55" i="3" s="1"/>
  <c r="AN55" i="3" s="1"/>
  <c r="AX55" i="3" s="1"/>
  <c r="BH55" i="3" s="1"/>
  <c r="BR55" i="3" s="1"/>
  <c r="CD55" i="3" s="1"/>
  <c r="CR55" i="3" s="1"/>
  <c r="DF55" i="3" s="1"/>
  <c r="DT55" i="3" s="1"/>
  <c r="EH55" i="3" s="1"/>
  <c r="T56" i="3"/>
  <c r="AD56" i="3" s="1"/>
  <c r="AN56" i="3" s="1"/>
  <c r="AX56" i="3" s="1"/>
  <c r="BH56" i="3" s="1"/>
  <c r="BR56" i="3" s="1"/>
  <c r="CD56" i="3" s="1"/>
  <c r="CR56" i="3" s="1"/>
  <c r="DF56" i="3" s="1"/>
  <c r="DT56" i="3" s="1"/>
  <c r="EH56" i="3" s="1"/>
  <c r="T57" i="3"/>
  <c r="AD57" i="3" s="1"/>
  <c r="AN57" i="3" s="1"/>
  <c r="AX57" i="3" s="1"/>
  <c r="BH57" i="3" s="1"/>
  <c r="BR57" i="3" s="1"/>
  <c r="CD57" i="3" s="1"/>
  <c r="CR57" i="3" s="1"/>
  <c r="DF57" i="3" s="1"/>
  <c r="DT57" i="3" s="1"/>
  <c r="EH57" i="3" s="1"/>
  <c r="T58" i="3"/>
  <c r="AD58" i="3" s="1"/>
  <c r="AN58" i="3" s="1"/>
  <c r="AX58" i="3" s="1"/>
  <c r="BH58" i="3" s="1"/>
  <c r="BR58" i="3" s="1"/>
  <c r="CD58" i="3" s="1"/>
  <c r="CR58" i="3" s="1"/>
  <c r="DF58" i="3" s="1"/>
  <c r="DT58" i="3" s="1"/>
  <c r="EH58" i="3" s="1"/>
  <c r="T59" i="3"/>
  <c r="AD59" i="3" s="1"/>
  <c r="AN59" i="3" s="1"/>
  <c r="AX59" i="3" s="1"/>
  <c r="BH59" i="3" s="1"/>
  <c r="BR59" i="3" s="1"/>
  <c r="CD59" i="3" s="1"/>
  <c r="CR59" i="3" s="1"/>
  <c r="DF59" i="3" s="1"/>
  <c r="DT59" i="3" s="1"/>
  <c r="EH59" i="3" s="1"/>
  <c r="T60" i="3"/>
  <c r="AD60" i="3" s="1"/>
  <c r="AN60" i="3" s="1"/>
  <c r="AX60" i="3" s="1"/>
  <c r="BH60" i="3" s="1"/>
  <c r="BR60" i="3" s="1"/>
  <c r="CD60" i="3" s="1"/>
  <c r="CR60" i="3" s="1"/>
  <c r="DF60" i="3" s="1"/>
  <c r="DT60" i="3" s="1"/>
  <c r="EH60" i="3" s="1"/>
  <c r="T61" i="3"/>
  <c r="AD61" i="3" s="1"/>
  <c r="AN61" i="3" s="1"/>
  <c r="AX61" i="3" s="1"/>
  <c r="BH61" i="3" s="1"/>
  <c r="BR61" i="3" s="1"/>
  <c r="CD61" i="3" s="1"/>
  <c r="CR61" i="3" s="1"/>
  <c r="DF61" i="3" s="1"/>
  <c r="DT61" i="3" s="1"/>
  <c r="EH61" i="3" s="1"/>
  <c r="T62" i="3"/>
  <c r="AD62" i="3" s="1"/>
  <c r="AN62" i="3" s="1"/>
  <c r="AX62" i="3" s="1"/>
  <c r="BH62" i="3" s="1"/>
  <c r="BR62" i="3" s="1"/>
  <c r="CD62" i="3" s="1"/>
  <c r="CR62" i="3" s="1"/>
  <c r="DF62" i="3" s="1"/>
  <c r="DT62" i="3" s="1"/>
  <c r="EH62" i="3" s="1"/>
  <c r="T63" i="3"/>
  <c r="AD63" i="3" s="1"/>
  <c r="AN63" i="3" s="1"/>
  <c r="AX63" i="3" s="1"/>
  <c r="BH63" i="3" s="1"/>
  <c r="BR63" i="3" s="1"/>
  <c r="CD63" i="3" s="1"/>
  <c r="CR63" i="3" s="1"/>
  <c r="DF63" i="3" s="1"/>
  <c r="DT63" i="3" s="1"/>
  <c r="EH63" i="3" s="1"/>
  <c r="T64" i="3"/>
  <c r="AD64" i="3" s="1"/>
  <c r="AN64" i="3" s="1"/>
  <c r="AX64" i="3" s="1"/>
  <c r="BH64" i="3" s="1"/>
  <c r="BR64" i="3" s="1"/>
  <c r="CD64" i="3" s="1"/>
  <c r="CR64" i="3" s="1"/>
  <c r="DF64" i="3" s="1"/>
  <c r="DT64" i="3" s="1"/>
  <c r="EH64" i="3" s="1"/>
  <c r="T65" i="3"/>
  <c r="AD65" i="3" s="1"/>
  <c r="AN65" i="3" s="1"/>
  <c r="AX65" i="3" s="1"/>
  <c r="BH65" i="3" s="1"/>
  <c r="BR65" i="3" s="1"/>
  <c r="CD65" i="3" s="1"/>
  <c r="CR65" i="3" s="1"/>
  <c r="DF65" i="3" s="1"/>
  <c r="DT65" i="3" s="1"/>
  <c r="EH65" i="3" s="1"/>
  <c r="T66" i="3"/>
  <c r="AD66" i="3" s="1"/>
  <c r="AN66" i="3" s="1"/>
  <c r="AX66" i="3" s="1"/>
  <c r="BH66" i="3" s="1"/>
  <c r="BR66" i="3" s="1"/>
  <c r="CD66" i="3" s="1"/>
  <c r="CR66" i="3" s="1"/>
  <c r="DF66" i="3" s="1"/>
  <c r="DT66" i="3" s="1"/>
  <c r="EH66" i="3" s="1"/>
  <c r="T67" i="3"/>
  <c r="AD67" i="3" s="1"/>
  <c r="AN67" i="3" s="1"/>
  <c r="AX67" i="3" s="1"/>
  <c r="BH67" i="3" s="1"/>
  <c r="BR67" i="3" s="1"/>
  <c r="CD67" i="3" s="1"/>
  <c r="CR67" i="3" s="1"/>
  <c r="DF67" i="3" s="1"/>
  <c r="DT67" i="3" s="1"/>
  <c r="EH67" i="3" s="1"/>
  <c r="T68" i="3"/>
  <c r="AD68" i="3" s="1"/>
  <c r="AN68" i="3" s="1"/>
  <c r="AX68" i="3" s="1"/>
  <c r="BH68" i="3" s="1"/>
  <c r="BR68" i="3" s="1"/>
  <c r="CD68" i="3" s="1"/>
  <c r="CR68" i="3" s="1"/>
  <c r="DF68" i="3" s="1"/>
  <c r="DT68" i="3" s="1"/>
  <c r="EH68" i="3" s="1"/>
  <c r="T69" i="3"/>
  <c r="AD69" i="3" s="1"/>
  <c r="AN69" i="3" s="1"/>
  <c r="AX69" i="3" s="1"/>
  <c r="BH69" i="3" s="1"/>
  <c r="BR69" i="3" s="1"/>
  <c r="CD69" i="3" s="1"/>
  <c r="CR69" i="3" s="1"/>
  <c r="DF69" i="3" s="1"/>
  <c r="DT69" i="3" s="1"/>
  <c r="EH69" i="3" s="1"/>
  <c r="T70" i="3"/>
  <c r="AD70" i="3" s="1"/>
  <c r="AN70" i="3" s="1"/>
  <c r="AX70" i="3" s="1"/>
  <c r="BH70" i="3" s="1"/>
  <c r="BR70" i="3" s="1"/>
  <c r="CD70" i="3" s="1"/>
  <c r="CR70" i="3" s="1"/>
  <c r="DF70" i="3" s="1"/>
  <c r="DT70" i="3" s="1"/>
  <c r="EH70" i="3" s="1"/>
  <c r="T71" i="3"/>
  <c r="AD71" i="3" s="1"/>
  <c r="AN71" i="3" s="1"/>
  <c r="AX71" i="3" s="1"/>
  <c r="BH71" i="3" s="1"/>
  <c r="BR71" i="3" s="1"/>
  <c r="CD71" i="3" s="1"/>
  <c r="CR71" i="3" s="1"/>
  <c r="DF71" i="3" s="1"/>
  <c r="DT71" i="3" s="1"/>
  <c r="EH71" i="3" s="1"/>
  <c r="T72" i="3"/>
  <c r="AD72" i="3" s="1"/>
  <c r="AN72" i="3" s="1"/>
  <c r="AX72" i="3" s="1"/>
  <c r="BH72" i="3" s="1"/>
  <c r="BR72" i="3" s="1"/>
  <c r="CD72" i="3" s="1"/>
  <c r="CR72" i="3" s="1"/>
  <c r="DF72" i="3" s="1"/>
  <c r="DT72" i="3" s="1"/>
  <c r="EH72" i="3" s="1"/>
  <c r="T73" i="3"/>
  <c r="AD73" i="3" s="1"/>
  <c r="AN73" i="3" s="1"/>
  <c r="AX73" i="3" s="1"/>
  <c r="BH73" i="3" s="1"/>
  <c r="BR73" i="3" s="1"/>
  <c r="CD73" i="3" s="1"/>
  <c r="CR73" i="3" s="1"/>
  <c r="DF73" i="3" s="1"/>
  <c r="DT73" i="3" s="1"/>
  <c r="EH73" i="3" s="1"/>
  <c r="T74" i="3"/>
  <c r="AD74" i="3" s="1"/>
  <c r="AN74" i="3" s="1"/>
  <c r="AX74" i="3" s="1"/>
  <c r="BH74" i="3" s="1"/>
  <c r="BR74" i="3" s="1"/>
  <c r="CD74" i="3" s="1"/>
  <c r="CR74" i="3" s="1"/>
  <c r="DF74" i="3" s="1"/>
  <c r="DT74" i="3" s="1"/>
  <c r="EH74" i="3" s="1"/>
  <c r="T75" i="3"/>
  <c r="AD75" i="3" s="1"/>
  <c r="AN75" i="3" s="1"/>
  <c r="AX75" i="3" s="1"/>
  <c r="BH75" i="3" s="1"/>
  <c r="BR75" i="3" s="1"/>
  <c r="CD75" i="3" s="1"/>
  <c r="CR75" i="3" s="1"/>
  <c r="DF75" i="3" s="1"/>
  <c r="DT75" i="3" s="1"/>
  <c r="EH75" i="3" s="1"/>
  <c r="T76" i="3"/>
  <c r="AD76" i="3" s="1"/>
  <c r="AN76" i="3" s="1"/>
  <c r="AX76" i="3" s="1"/>
  <c r="BH76" i="3" s="1"/>
  <c r="BR76" i="3" s="1"/>
  <c r="CD76" i="3" s="1"/>
  <c r="CR76" i="3" s="1"/>
  <c r="DF76" i="3" s="1"/>
  <c r="DT76" i="3" s="1"/>
  <c r="EH76" i="3" s="1"/>
  <c r="T77" i="3"/>
  <c r="AD77" i="3" s="1"/>
  <c r="AN77" i="3" s="1"/>
  <c r="AX77" i="3" s="1"/>
  <c r="BH77" i="3" s="1"/>
  <c r="BR77" i="3" s="1"/>
  <c r="CD77" i="3" s="1"/>
  <c r="CR77" i="3" s="1"/>
  <c r="DF77" i="3" s="1"/>
  <c r="DT77" i="3" s="1"/>
  <c r="EH77" i="3" s="1"/>
  <c r="T78" i="3"/>
  <c r="AD78" i="3" s="1"/>
  <c r="AN78" i="3" s="1"/>
  <c r="AX78" i="3" s="1"/>
  <c r="BH78" i="3" s="1"/>
  <c r="BR78" i="3" s="1"/>
  <c r="CD78" i="3" s="1"/>
  <c r="CR78" i="3" s="1"/>
  <c r="DF78" i="3" s="1"/>
  <c r="DT78" i="3" s="1"/>
  <c r="EH78" i="3" s="1"/>
  <c r="T79" i="3"/>
  <c r="AD79" i="3" s="1"/>
  <c r="AN79" i="3" s="1"/>
  <c r="AX79" i="3" s="1"/>
  <c r="BH79" i="3" s="1"/>
  <c r="BR79" i="3" s="1"/>
  <c r="CD79" i="3" s="1"/>
  <c r="CR79" i="3" s="1"/>
  <c r="DF79" i="3" s="1"/>
  <c r="DT79" i="3" s="1"/>
  <c r="EH79" i="3" s="1"/>
  <c r="T80" i="3"/>
  <c r="AD80" i="3" s="1"/>
  <c r="AN80" i="3" s="1"/>
  <c r="AX80" i="3" s="1"/>
  <c r="BH80" i="3" s="1"/>
  <c r="BR80" i="3" s="1"/>
  <c r="CD80" i="3" s="1"/>
  <c r="CR80" i="3" s="1"/>
  <c r="DF80" i="3" s="1"/>
  <c r="DT80" i="3" s="1"/>
  <c r="EH80" i="3" s="1"/>
  <c r="T81" i="3"/>
  <c r="AD81" i="3" s="1"/>
  <c r="AN81" i="3" s="1"/>
  <c r="AX81" i="3" s="1"/>
  <c r="BH81" i="3" s="1"/>
  <c r="BR81" i="3" s="1"/>
  <c r="CD81" i="3" s="1"/>
  <c r="CR81" i="3" s="1"/>
  <c r="DF81" i="3" s="1"/>
  <c r="DT81" i="3" s="1"/>
  <c r="EH81" i="3" s="1"/>
  <c r="T82" i="3"/>
  <c r="AD82" i="3" s="1"/>
  <c r="AN82" i="3" s="1"/>
  <c r="AX82" i="3" s="1"/>
  <c r="BH82" i="3" s="1"/>
  <c r="BR82" i="3" s="1"/>
  <c r="CD82" i="3" s="1"/>
  <c r="CR82" i="3" s="1"/>
  <c r="DF82" i="3" s="1"/>
  <c r="DT82" i="3" s="1"/>
  <c r="EH82" i="3" s="1"/>
  <c r="T83" i="3"/>
  <c r="AD83" i="3" s="1"/>
  <c r="AN83" i="3" s="1"/>
  <c r="AX83" i="3" s="1"/>
  <c r="BH83" i="3" s="1"/>
  <c r="BR83" i="3" s="1"/>
  <c r="CD83" i="3" s="1"/>
  <c r="CR83" i="3" s="1"/>
  <c r="DF83" i="3" s="1"/>
  <c r="DT83" i="3" s="1"/>
  <c r="EH83" i="3" s="1"/>
  <c r="T84" i="3"/>
  <c r="AD84" i="3" s="1"/>
  <c r="AN84" i="3" s="1"/>
  <c r="AX84" i="3" s="1"/>
  <c r="BH84" i="3" s="1"/>
  <c r="BR84" i="3" s="1"/>
  <c r="CD84" i="3" s="1"/>
  <c r="CR84" i="3" s="1"/>
  <c r="DF84" i="3" s="1"/>
  <c r="DT84" i="3" s="1"/>
  <c r="EH84" i="3" s="1"/>
  <c r="T85" i="3"/>
  <c r="AD85" i="3" s="1"/>
  <c r="AN85" i="3" s="1"/>
  <c r="AX85" i="3" s="1"/>
  <c r="BH85" i="3" s="1"/>
  <c r="BR85" i="3" s="1"/>
  <c r="CD85" i="3" s="1"/>
  <c r="CR85" i="3" s="1"/>
  <c r="DF85" i="3" s="1"/>
  <c r="DT85" i="3" s="1"/>
  <c r="EH85" i="3" s="1"/>
  <c r="T86" i="3"/>
  <c r="AD86" i="3" s="1"/>
  <c r="AN86" i="3" s="1"/>
  <c r="AX86" i="3" s="1"/>
  <c r="BH86" i="3" s="1"/>
  <c r="BR86" i="3" s="1"/>
  <c r="CD86" i="3" s="1"/>
  <c r="CR86" i="3" s="1"/>
  <c r="DF86" i="3" s="1"/>
  <c r="DT86" i="3" s="1"/>
  <c r="EH86" i="3" s="1"/>
  <c r="T87" i="3"/>
  <c r="AD87" i="3" s="1"/>
  <c r="AN87" i="3" s="1"/>
  <c r="AX87" i="3" s="1"/>
  <c r="BH87" i="3" s="1"/>
  <c r="BR87" i="3" s="1"/>
  <c r="CD87" i="3" s="1"/>
  <c r="CR87" i="3" s="1"/>
  <c r="DF87" i="3" s="1"/>
  <c r="DT87" i="3" s="1"/>
  <c r="EH87" i="3" s="1"/>
  <c r="T88" i="3"/>
  <c r="AD88" i="3" s="1"/>
  <c r="AN88" i="3" s="1"/>
  <c r="AX88" i="3" s="1"/>
  <c r="BH88" i="3" s="1"/>
  <c r="BR88" i="3" s="1"/>
  <c r="CD88" i="3" s="1"/>
  <c r="CR88" i="3" s="1"/>
  <c r="DF88" i="3" s="1"/>
  <c r="DT88" i="3" s="1"/>
  <c r="EH88" i="3" s="1"/>
  <c r="T89" i="3"/>
  <c r="AD89" i="3" s="1"/>
  <c r="AN89" i="3" s="1"/>
  <c r="AX89" i="3" s="1"/>
  <c r="BH89" i="3" s="1"/>
  <c r="BR89" i="3" s="1"/>
  <c r="CD89" i="3" s="1"/>
  <c r="CR89" i="3" s="1"/>
  <c r="DF89" i="3" s="1"/>
  <c r="DT89" i="3" s="1"/>
  <c r="EH89" i="3" s="1"/>
  <c r="T90" i="3"/>
  <c r="AD90" i="3" s="1"/>
  <c r="AN90" i="3" s="1"/>
  <c r="AX90" i="3" s="1"/>
  <c r="BH90" i="3" s="1"/>
  <c r="BR90" i="3" s="1"/>
  <c r="CD90" i="3" s="1"/>
  <c r="CR90" i="3" s="1"/>
  <c r="DF90" i="3" s="1"/>
  <c r="DT90" i="3" s="1"/>
  <c r="EH90" i="3" s="1"/>
  <c r="T91" i="3"/>
  <c r="AD91" i="3" s="1"/>
  <c r="AN91" i="3" s="1"/>
  <c r="AX91" i="3" s="1"/>
  <c r="BH91" i="3" s="1"/>
  <c r="BR91" i="3" s="1"/>
  <c r="CD91" i="3" s="1"/>
  <c r="CR91" i="3" s="1"/>
  <c r="DF91" i="3" s="1"/>
  <c r="DT91" i="3" s="1"/>
  <c r="EH91" i="3" s="1"/>
  <c r="T92" i="3"/>
  <c r="AD92" i="3" s="1"/>
  <c r="AN92" i="3" s="1"/>
  <c r="AX92" i="3" s="1"/>
  <c r="BH92" i="3" s="1"/>
  <c r="BR92" i="3" s="1"/>
  <c r="CD92" i="3" s="1"/>
  <c r="CR92" i="3" s="1"/>
  <c r="DF92" i="3" s="1"/>
  <c r="DT92" i="3" s="1"/>
  <c r="EH92" i="3" s="1"/>
  <c r="T93" i="3"/>
  <c r="AD93" i="3" s="1"/>
  <c r="AN93" i="3" s="1"/>
  <c r="AX93" i="3" s="1"/>
  <c r="BH93" i="3" s="1"/>
  <c r="BR93" i="3" s="1"/>
  <c r="CD93" i="3" s="1"/>
  <c r="CR93" i="3" s="1"/>
  <c r="DF93" i="3" s="1"/>
  <c r="DT93" i="3" s="1"/>
  <c r="EH93" i="3" s="1"/>
  <c r="T94" i="3"/>
  <c r="AD94" i="3" s="1"/>
  <c r="AN94" i="3" s="1"/>
  <c r="AX94" i="3" s="1"/>
  <c r="BH94" i="3" s="1"/>
  <c r="BR94" i="3" s="1"/>
  <c r="CD94" i="3" s="1"/>
  <c r="CR94" i="3" s="1"/>
  <c r="DF94" i="3" s="1"/>
  <c r="DT94" i="3" s="1"/>
  <c r="EH94" i="3" s="1"/>
  <c r="T95" i="3"/>
  <c r="AD95" i="3" s="1"/>
  <c r="AN95" i="3" s="1"/>
  <c r="AX95" i="3" s="1"/>
  <c r="BH95" i="3" s="1"/>
  <c r="BR95" i="3" s="1"/>
  <c r="CD95" i="3" s="1"/>
  <c r="CR95" i="3" s="1"/>
  <c r="DF95" i="3" s="1"/>
  <c r="DT95" i="3" s="1"/>
  <c r="EH95" i="3" s="1"/>
  <c r="T96" i="3"/>
  <c r="AD96" i="3" s="1"/>
  <c r="AN96" i="3" s="1"/>
  <c r="AX96" i="3" s="1"/>
  <c r="BH96" i="3" s="1"/>
  <c r="BR96" i="3" s="1"/>
  <c r="CD96" i="3" s="1"/>
  <c r="CR96" i="3" s="1"/>
  <c r="DF96" i="3" s="1"/>
  <c r="DT96" i="3" s="1"/>
  <c r="EH96" i="3" s="1"/>
  <c r="T97" i="3"/>
  <c r="AD97" i="3" s="1"/>
  <c r="AN97" i="3" s="1"/>
  <c r="AX97" i="3" s="1"/>
  <c r="BH97" i="3" s="1"/>
  <c r="BR97" i="3" s="1"/>
  <c r="CD97" i="3" s="1"/>
  <c r="CR97" i="3" s="1"/>
  <c r="DF97" i="3" s="1"/>
  <c r="DT97" i="3" s="1"/>
  <c r="EH97" i="3" s="1"/>
  <c r="T98" i="3"/>
  <c r="AD98" i="3" s="1"/>
  <c r="AN98" i="3" s="1"/>
  <c r="AX98" i="3" s="1"/>
  <c r="BH98" i="3" s="1"/>
  <c r="BR98" i="3" s="1"/>
  <c r="CD98" i="3" s="1"/>
  <c r="CR98" i="3" s="1"/>
  <c r="DF98" i="3" s="1"/>
  <c r="DT98" i="3" s="1"/>
  <c r="EH98" i="3" s="1"/>
  <c r="T99" i="3"/>
  <c r="AD99" i="3" s="1"/>
  <c r="AN99" i="3" s="1"/>
  <c r="AX99" i="3" s="1"/>
  <c r="BH99" i="3" s="1"/>
  <c r="BR99" i="3" s="1"/>
  <c r="CD99" i="3" s="1"/>
  <c r="CR99" i="3" s="1"/>
  <c r="DF99" i="3" s="1"/>
  <c r="DT99" i="3" s="1"/>
  <c r="EH99" i="3" s="1"/>
  <c r="T100" i="3"/>
  <c r="AD100" i="3" s="1"/>
  <c r="AN100" i="3" s="1"/>
  <c r="AX100" i="3" s="1"/>
  <c r="BH100" i="3" s="1"/>
  <c r="BR100" i="3" s="1"/>
  <c r="CD100" i="3" s="1"/>
  <c r="CR100" i="3" s="1"/>
  <c r="DF100" i="3" s="1"/>
  <c r="DT100" i="3" s="1"/>
  <c r="EH100" i="3" s="1"/>
  <c r="T101" i="3"/>
  <c r="AD101" i="3" s="1"/>
  <c r="AN101" i="3" s="1"/>
  <c r="AX101" i="3" s="1"/>
  <c r="BH101" i="3" s="1"/>
  <c r="BR101" i="3" s="1"/>
  <c r="CD101" i="3" s="1"/>
  <c r="CR101" i="3" s="1"/>
  <c r="DF101" i="3" s="1"/>
  <c r="DT101" i="3" s="1"/>
  <c r="EH101" i="3" s="1"/>
  <c r="T102" i="3"/>
  <c r="AD102" i="3" s="1"/>
  <c r="AN102" i="3" s="1"/>
  <c r="AX102" i="3" s="1"/>
  <c r="BH102" i="3" s="1"/>
  <c r="BR102" i="3" s="1"/>
  <c r="CD102" i="3" s="1"/>
  <c r="CR102" i="3" s="1"/>
  <c r="DF102" i="3" s="1"/>
  <c r="DT102" i="3" s="1"/>
  <c r="EH102" i="3" s="1"/>
  <c r="T103" i="3"/>
  <c r="AD103" i="3" s="1"/>
  <c r="AN103" i="3" s="1"/>
  <c r="AX103" i="3" s="1"/>
  <c r="BH103" i="3" s="1"/>
  <c r="BR103" i="3" s="1"/>
  <c r="CD103" i="3" s="1"/>
  <c r="CR103" i="3" s="1"/>
  <c r="DF103" i="3" s="1"/>
  <c r="DT103" i="3" s="1"/>
  <c r="EH103" i="3" s="1"/>
  <c r="T104" i="3"/>
  <c r="AD104" i="3" s="1"/>
  <c r="AN104" i="3" s="1"/>
  <c r="AX104" i="3" s="1"/>
  <c r="BH104" i="3" s="1"/>
  <c r="BR104" i="3" s="1"/>
  <c r="CD104" i="3" s="1"/>
  <c r="CR104" i="3" s="1"/>
  <c r="DF104" i="3" s="1"/>
  <c r="DT104" i="3" s="1"/>
  <c r="EH104" i="3" s="1"/>
  <c r="T105" i="3"/>
  <c r="AD105" i="3" s="1"/>
  <c r="AN105" i="3" s="1"/>
  <c r="AX105" i="3" s="1"/>
  <c r="BH105" i="3" s="1"/>
  <c r="BR105" i="3" s="1"/>
  <c r="CD105" i="3" s="1"/>
  <c r="CR105" i="3" s="1"/>
  <c r="DF105" i="3" s="1"/>
  <c r="DT105" i="3" s="1"/>
  <c r="EH105" i="3" s="1"/>
  <c r="T106" i="3"/>
  <c r="AD106" i="3" s="1"/>
  <c r="AN106" i="3" s="1"/>
  <c r="AX106" i="3" s="1"/>
  <c r="BH106" i="3" s="1"/>
  <c r="BR106" i="3" s="1"/>
  <c r="CD106" i="3" s="1"/>
  <c r="CR106" i="3" s="1"/>
  <c r="DF106" i="3" s="1"/>
  <c r="DT106" i="3" s="1"/>
  <c r="EH106" i="3" s="1"/>
  <c r="T107" i="3"/>
  <c r="AD107" i="3" s="1"/>
  <c r="AN107" i="3" s="1"/>
  <c r="AX107" i="3" s="1"/>
  <c r="BH107" i="3" s="1"/>
  <c r="BR107" i="3" s="1"/>
  <c r="CD107" i="3" s="1"/>
  <c r="CR107" i="3" s="1"/>
  <c r="DF107" i="3" s="1"/>
  <c r="DT107" i="3" s="1"/>
  <c r="EH107" i="3" s="1"/>
  <c r="T108" i="3"/>
  <c r="AD108" i="3" s="1"/>
  <c r="AN108" i="3" s="1"/>
  <c r="AX108" i="3" s="1"/>
  <c r="BH108" i="3" s="1"/>
  <c r="BR108" i="3" s="1"/>
  <c r="CD108" i="3" s="1"/>
  <c r="CR108" i="3" s="1"/>
  <c r="DF108" i="3" s="1"/>
  <c r="DT108" i="3" s="1"/>
  <c r="EH108" i="3" s="1"/>
  <c r="DF109" i="3"/>
  <c r="DT109" i="3" s="1"/>
  <c r="EH109" i="3" s="1"/>
  <c r="T111" i="3"/>
  <c r="AD111" i="3" s="1"/>
  <c r="AN111" i="3" s="1"/>
  <c r="AX111" i="3" s="1"/>
  <c r="BH111" i="3" s="1"/>
  <c r="BR111" i="3" s="1"/>
  <c r="CD111" i="3" s="1"/>
  <c r="CR111" i="3" s="1"/>
  <c r="DF111" i="3" s="1"/>
  <c r="DT111" i="3" s="1"/>
  <c r="EH111" i="3" s="1"/>
  <c r="T112" i="3"/>
  <c r="AD112" i="3" s="1"/>
  <c r="AN112" i="3" s="1"/>
  <c r="AX112" i="3" s="1"/>
  <c r="BH112" i="3" s="1"/>
  <c r="BR112" i="3" s="1"/>
  <c r="CD112" i="3" s="1"/>
  <c r="CR112" i="3" s="1"/>
  <c r="DF112" i="3" s="1"/>
  <c r="DT112" i="3" s="1"/>
  <c r="EH112" i="3" s="1"/>
  <c r="T113" i="3"/>
  <c r="AD113" i="3" s="1"/>
  <c r="AN113" i="3" s="1"/>
  <c r="AX113" i="3" s="1"/>
  <c r="BH113" i="3" s="1"/>
  <c r="BR113" i="3" s="1"/>
  <c r="CD113" i="3" s="1"/>
  <c r="CR113" i="3" s="1"/>
  <c r="DF113" i="3" s="1"/>
  <c r="DT113" i="3" s="1"/>
  <c r="EH113" i="3" s="1"/>
  <c r="T114" i="3"/>
  <c r="AD114" i="3" s="1"/>
  <c r="AN114" i="3" s="1"/>
  <c r="AX114" i="3" s="1"/>
  <c r="BH114" i="3" s="1"/>
  <c r="BR114" i="3" s="1"/>
  <c r="CD114" i="3" s="1"/>
  <c r="CR114" i="3" s="1"/>
  <c r="DF114" i="3" s="1"/>
  <c r="DT114" i="3" s="1"/>
  <c r="EH114" i="3" s="1"/>
  <c r="T115" i="3"/>
  <c r="AD115" i="3" s="1"/>
  <c r="AN115" i="3" s="1"/>
  <c r="AX115" i="3" s="1"/>
  <c r="BH115" i="3" s="1"/>
  <c r="BR115" i="3" s="1"/>
  <c r="CD115" i="3" s="1"/>
  <c r="CR115" i="3" s="1"/>
  <c r="DF115" i="3" s="1"/>
  <c r="DT115" i="3" s="1"/>
  <c r="EH115" i="3" s="1"/>
  <c r="T116" i="3"/>
  <c r="AD116" i="3" s="1"/>
  <c r="AN116" i="3" s="1"/>
  <c r="AX116" i="3" s="1"/>
  <c r="BH116" i="3" s="1"/>
  <c r="BR116" i="3" s="1"/>
  <c r="CD116" i="3" s="1"/>
  <c r="CR116" i="3" s="1"/>
  <c r="DF116" i="3" s="1"/>
  <c r="DT116" i="3" s="1"/>
  <c r="EH116" i="3" s="1"/>
  <c r="T117" i="3"/>
  <c r="AD117" i="3" s="1"/>
  <c r="AN117" i="3" s="1"/>
  <c r="AX117" i="3" s="1"/>
  <c r="BH117" i="3" s="1"/>
  <c r="BR117" i="3" s="1"/>
  <c r="CD117" i="3" s="1"/>
  <c r="CR117" i="3" s="1"/>
  <c r="DF117" i="3" s="1"/>
  <c r="DT117" i="3" s="1"/>
  <c r="EH117" i="3" s="1"/>
  <c r="T118" i="3"/>
  <c r="AD118" i="3" s="1"/>
  <c r="AN118" i="3" s="1"/>
  <c r="AX118" i="3" s="1"/>
  <c r="BH118" i="3" s="1"/>
  <c r="BR118" i="3" s="1"/>
  <c r="CD118" i="3" s="1"/>
  <c r="CR118" i="3" s="1"/>
  <c r="DF118" i="3" s="1"/>
  <c r="DT118" i="3" s="1"/>
  <c r="EH118" i="3" s="1"/>
  <c r="T119" i="3"/>
  <c r="AD119" i="3" s="1"/>
  <c r="AN119" i="3" s="1"/>
  <c r="AX119" i="3" s="1"/>
  <c r="BH119" i="3" s="1"/>
  <c r="BR119" i="3" s="1"/>
  <c r="CD119" i="3" s="1"/>
  <c r="CR119" i="3" s="1"/>
  <c r="DF119" i="3" s="1"/>
  <c r="DT119" i="3" s="1"/>
  <c r="EH119" i="3" s="1"/>
  <c r="T120" i="3"/>
  <c r="AD120" i="3" s="1"/>
  <c r="AN120" i="3" s="1"/>
  <c r="AX120" i="3" s="1"/>
  <c r="BH120" i="3" s="1"/>
  <c r="BR120" i="3" s="1"/>
  <c r="CD120" i="3" s="1"/>
  <c r="CR120" i="3" s="1"/>
  <c r="DF120" i="3" s="1"/>
  <c r="DT120" i="3" s="1"/>
  <c r="EH120" i="3" s="1"/>
  <c r="T121" i="3"/>
  <c r="AD121" i="3" s="1"/>
  <c r="AN121" i="3" s="1"/>
  <c r="AX121" i="3" s="1"/>
  <c r="BH121" i="3" s="1"/>
  <c r="BR121" i="3" s="1"/>
  <c r="CD121" i="3" s="1"/>
  <c r="CR121" i="3" s="1"/>
  <c r="DF121" i="3" s="1"/>
  <c r="DT121" i="3" s="1"/>
  <c r="EH121" i="3" s="1"/>
  <c r="T122" i="3"/>
  <c r="AD122" i="3" s="1"/>
  <c r="AN122" i="3" s="1"/>
  <c r="AX122" i="3" s="1"/>
  <c r="BH122" i="3" s="1"/>
  <c r="BR122" i="3" s="1"/>
  <c r="CD122" i="3" s="1"/>
  <c r="CR122" i="3" s="1"/>
  <c r="DF122" i="3" s="1"/>
  <c r="DT122" i="3" s="1"/>
  <c r="EH122" i="3" s="1"/>
  <c r="T123" i="3"/>
  <c r="AD123" i="3" s="1"/>
  <c r="AN123" i="3" s="1"/>
  <c r="AX123" i="3" s="1"/>
  <c r="BH123" i="3" s="1"/>
  <c r="BR123" i="3" s="1"/>
  <c r="CD123" i="3" s="1"/>
  <c r="CR123" i="3" s="1"/>
  <c r="DF123" i="3" s="1"/>
  <c r="DT123" i="3" s="1"/>
  <c r="EH123" i="3" s="1"/>
  <c r="T124" i="3"/>
  <c r="AD124" i="3" s="1"/>
  <c r="AN124" i="3" s="1"/>
  <c r="AX124" i="3" s="1"/>
  <c r="BH124" i="3" s="1"/>
  <c r="BR124" i="3" s="1"/>
  <c r="CD124" i="3" s="1"/>
  <c r="CR124" i="3" s="1"/>
  <c r="DF124" i="3" s="1"/>
  <c r="DT124" i="3" s="1"/>
  <c r="EH124" i="3" s="1"/>
  <c r="T125" i="3"/>
  <c r="AD125" i="3" s="1"/>
  <c r="AN125" i="3" s="1"/>
  <c r="AX125" i="3" s="1"/>
  <c r="BH125" i="3" s="1"/>
  <c r="BR125" i="3" s="1"/>
  <c r="CD125" i="3" s="1"/>
  <c r="CR125" i="3" s="1"/>
  <c r="DF125" i="3" s="1"/>
  <c r="DT125" i="3" s="1"/>
  <c r="EH125" i="3" s="1"/>
  <c r="T126" i="3"/>
  <c r="AD126" i="3" s="1"/>
  <c r="AN126" i="3" s="1"/>
  <c r="AX126" i="3" s="1"/>
  <c r="BH126" i="3" s="1"/>
  <c r="BR126" i="3" s="1"/>
  <c r="CD126" i="3" s="1"/>
  <c r="CR126" i="3" s="1"/>
  <c r="DF126" i="3" s="1"/>
  <c r="DT126" i="3" s="1"/>
  <c r="EH126" i="3" s="1"/>
  <c r="T127" i="3"/>
  <c r="AD127" i="3" s="1"/>
  <c r="AN127" i="3" s="1"/>
  <c r="AX127" i="3" s="1"/>
  <c r="BH127" i="3" s="1"/>
  <c r="BR127" i="3" s="1"/>
  <c r="CD127" i="3" s="1"/>
  <c r="CR127" i="3" s="1"/>
  <c r="DF127" i="3" s="1"/>
  <c r="DT127" i="3" s="1"/>
  <c r="EH127" i="3" s="1"/>
  <c r="T128" i="3"/>
  <c r="AD128" i="3" s="1"/>
  <c r="AN128" i="3" s="1"/>
  <c r="AX128" i="3" s="1"/>
  <c r="BH128" i="3" s="1"/>
  <c r="BR128" i="3" s="1"/>
  <c r="CD128" i="3" s="1"/>
  <c r="CR128" i="3" s="1"/>
  <c r="DF128" i="3" s="1"/>
  <c r="DT128" i="3" s="1"/>
  <c r="EH128" i="3" s="1"/>
  <c r="T129" i="3"/>
  <c r="AD129" i="3" s="1"/>
  <c r="AN129" i="3" s="1"/>
  <c r="AX129" i="3" s="1"/>
  <c r="BH129" i="3" s="1"/>
  <c r="BR129" i="3" s="1"/>
  <c r="CD129" i="3" s="1"/>
  <c r="CR129" i="3" s="1"/>
  <c r="DF129" i="3" s="1"/>
  <c r="DT129" i="3" s="1"/>
  <c r="EH129" i="3" s="1"/>
  <c r="T130" i="3"/>
  <c r="AD130" i="3" s="1"/>
  <c r="AN130" i="3" s="1"/>
  <c r="AX130" i="3" s="1"/>
  <c r="BH130" i="3" s="1"/>
  <c r="BR130" i="3" s="1"/>
  <c r="CD130" i="3" s="1"/>
  <c r="CR130" i="3" s="1"/>
  <c r="DF130" i="3" s="1"/>
  <c r="DT130" i="3" s="1"/>
  <c r="EH130" i="3" s="1"/>
  <c r="T131" i="3"/>
  <c r="AD131" i="3" s="1"/>
  <c r="AN131" i="3" s="1"/>
  <c r="AX131" i="3" s="1"/>
  <c r="BH131" i="3" s="1"/>
  <c r="BR131" i="3" s="1"/>
  <c r="CD131" i="3" s="1"/>
  <c r="CR131" i="3" s="1"/>
  <c r="DF131" i="3" s="1"/>
  <c r="DT131" i="3" s="1"/>
  <c r="EH131" i="3" s="1"/>
  <c r="T132" i="3"/>
  <c r="AD132" i="3" s="1"/>
  <c r="AN132" i="3" s="1"/>
  <c r="AX132" i="3" s="1"/>
  <c r="BH132" i="3" s="1"/>
  <c r="BR132" i="3" s="1"/>
  <c r="CD132" i="3" s="1"/>
  <c r="CR132" i="3" s="1"/>
  <c r="DF132" i="3" s="1"/>
  <c r="DT132" i="3" s="1"/>
  <c r="EH132" i="3" s="1"/>
  <c r="T133" i="3"/>
  <c r="AD133" i="3" s="1"/>
  <c r="AN133" i="3" s="1"/>
  <c r="AX133" i="3" s="1"/>
  <c r="BH133" i="3" s="1"/>
  <c r="BR133" i="3" s="1"/>
  <c r="CD133" i="3" s="1"/>
  <c r="CR133" i="3" s="1"/>
  <c r="DF133" i="3" s="1"/>
  <c r="DT133" i="3" s="1"/>
  <c r="EH133" i="3" s="1"/>
  <c r="T134" i="3"/>
  <c r="AD134" i="3" s="1"/>
  <c r="AN134" i="3" s="1"/>
  <c r="AX134" i="3" s="1"/>
  <c r="BH134" i="3" s="1"/>
  <c r="BR134" i="3" s="1"/>
  <c r="CD134" i="3" s="1"/>
  <c r="CR134" i="3" s="1"/>
  <c r="DF134" i="3" s="1"/>
  <c r="DT134" i="3" s="1"/>
  <c r="EH134" i="3" s="1"/>
  <c r="T136" i="3"/>
  <c r="AD136" i="3" s="1"/>
  <c r="AN136" i="3" s="1"/>
  <c r="AX136" i="3" s="1"/>
  <c r="BH136" i="3" s="1"/>
  <c r="BR136" i="3" s="1"/>
  <c r="CD136" i="3" s="1"/>
  <c r="CR136" i="3" s="1"/>
  <c r="DF136" i="3" s="1"/>
  <c r="DT136" i="3" s="1"/>
  <c r="EH136" i="3" s="1"/>
  <c r="T137" i="3"/>
  <c r="AD137" i="3" s="1"/>
  <c r="AN137" i="3" s="1"/>
  <c r="AX137" i="3" s="1"/>
  <c r="BH137" i="3" s="1"/>
  <c r="BR137" i="3" s="1"/>
  <c r="CD137" i="3" s="1"/>
  <c r="CR137" i="3" s="1"/>
  <c r="DF137" i="3" s="1"/>
  <c r="DT137" i="3" s="1"/>
  <c r="EH137" i="3" s="1"/>
  <c r="T138" i="3"/>
  <c r="AD138" i="3" s="1"/>
  <c r="AN138" i="3" s="1"/>
  <c r="AX138" i="3" s="1"/>
  <c r="BH138" i="3" s="1"/>
  <c r="BR138" i="3" s="1"/>
  <c r="CD138" i="3" s="1"/>
  <c r="CR138" i="3" s="1"/>
  <c r="DF138" i="3" s="1"/>
  <c r="DT138" i="3" s="1"/>
  <c r="EH138" i="3" s="1"/>
  <c r="T139" i="3"/>
  <c r="AD139" i="3" s="1"/>
  <c r="AN139" i="3" s="1"/>
  <c r="AX139" i="3" s="1"/>
  <c r="BH139" i="3" s="1"/>
  <c r="BR139" i="3" s="1"/>
  <c r="CD139" i="3" s="1"/>
  <c r="CR139" i="3" s="1"/>
  <c r="DF139" i="3" s="1"/>
  <c r="DT139" i="3" s="1"/>
  <c r="EH139" i="3" s="1"/>
  <c r="T140" i="3"/>
  <c r="AD140" i="3" s="1"/>
  <c r="AN140" i="3" s="1"/>
  <c r="AX140" i="3" s="1"/>
  <c r="BH140" i="3" s="1"/>
  <c r="BR140" i="3" s="1"/>
  <c r="CD140" i="3" s="1"/>
  <c r="CR140" i="3" s="1"/>
  <c r="DF140" i="3" s="1"/>
  <c r="DT140" i="3" s="1"/>
  <c r="EH140" i="3" s="1"/>
  <c r="T141" i="3"/>
  <c r="AD141" i="3" s="1"/>
  <c r="AN141" i="3" s="1"/>
  <c r="AX141" i="3" s="1"/>
  <c r="BH141" i="3" s="1"/>
  <c r="BR141" i="3" s="1"/>
  <c r="CD141" i="3" s="1"/>
  <c r="CR141" i="3" s="1"/>
  <c r="DF141" i="3" s="1"/>
  <c r="DT141" i="3" s="1"/>
  <c r="EH141" i="3" s="1"/>
  <c r="T142" i="3"/>
  <c r="AD142" i="3" s="1"/>
  <c r="AN142" i="3" s="1"/>
  <c r="AX142" i="3" s="1"/>
  <c r="BH142" i="3" s="1"/>
  <c r="BR142" i="3" s="1"/>
  <c r="CD142" i="3" s="1"/>
  <c r="CR142" i="3" s="1"/>
  <c r="DF142" i="3" s="1"/>
  <c r="DT142" i="3" s="1"/>
  <c r="EH142" i="3" s="1"/>
  <c r="T143" i="3"/>
  <c r="AD143" i="3" s="1"/>
  <c r="AN143" i="3" s="1"/>
  <c r="AX143" i="3" s="1"/>
  <c r="BH143" i="3" s="1"/>
  <c r="BR143" i="3" s="1"/>
  <c r="CD143" i="3" s="1"/>
  <c r="CR143" i="3" s="1"/>
  <c r="DF143" i="3" s="1"/>
  <c r="DT143" i="3" s="1"/>
  <c r="EH143" i="3" s="1"/>
  <c r="T144" i="3"/>
  <c r="AD144" i="3" s="1"/>
  <c r="AN144" i="3" s="1"/>
  <c r="AX144" i="3" s="1"/>
  <c r="BH144" i="3" s="1"/>
  <c r="BR144" i="3" s="1"/>
  <c r="CD144" i="3" s="1"/>
  <c r="CR144" i="3" s="1"/>
  <c r="DF144" i="3" s="1"/>
  <c r="DT144" i="3" s="1"/>
  <c r="EH144" i="3" s="1"/>
  <c r="T145" i="3"/>
  <c r="AD145" i="3" s="1"/>
  <c r="AN145" i="3" s="1"/>
  <c r="AX145" i="3" s="1"/>
  <c r="BH145" i="3" s="1"/>
  <c r="BR145" i="3" s="1"/>
  <c r="CD145" i="3" s="1"/>
  <c r="CR145" i="3" s="1"/>
  <c r="DF145" i="3" s="1"/>
  <c r="DT145" i="3" s="1"/>
  <c r="EH145" i="3" s="1"/>
  <c r="T146" i="3"/>
  <c r="AD146" i="3" s="1"/>
  <c r="AN146" i="3" s="1"/>
  <c r="AX146" i="3" s="1"/>
  <c r="BH146" i="3" s="1"/>
  <c r="BR146" i="3" s="1"/>
  <c r="CD146" i="3" s="1"/>
  <c r="CR146" i="3" s="1"/>
  <c r="DF146" i="3" s="1"/>
  <c r="DT146" i="3" s="1"/>
  <c r="EH146" i="3" s="1"/>
  <c r="T147" i="3"/>
  <c r="AD147" i="3" s="1"/>
  <c r="AN147" i="3" s="1"/>
  <c r="AX147" i="3" s="1"/>
  <c r="BH147" i="3" s="1"/>
  <c r="BR147" i="3" s="1"/>
  <c r="CD147" i="3" s="1"/>
  <c r="CR147" i="3" s="1"/>
  <c r="DF147" i="3" s="1"/>
  <c r="DT147" i="3" s="1"/>
  <c r="EH147" i="3" s="1"/>
  <c r="T148" i="3"/>
  <c r="AD148" i="3" s="1"/>
  <c r="AN148" i="3" s="1"/>
  <c r="AX148" i="3" s="1"/>
  <c r="BH148" i="3" s="1"/>
  <c r="BR148" i="3" s="1"/>
  <c r="CD148" i="3" s="1"/>
  <c r="CR148" i="3" s="1"/>
  <c r="DF148" i="3" s="1"/>
  <c r="DT148" i="3" s="1"/>
  <c r="EH148" i="3" s="1"/>
  <c r="T149" i="3"/>
  <c r="AD149" i="3" s="1"/>
  <c r="AN149" i="3" s="1"/>
  <c r="AX149" i="3" s="1"/>
  <c r="BH149" i="3" s="1"/>
  <c r="BR149" i="3" s="1"/>
  <c r="CD149" i="3" s="1"/>
  <c r="CR149" i="3" s="1"/>
  <c r="DF149" i="3" s="1"/>
  <c r="DT149" i="3" s="1"/>
  <c r="EH149" i="3" s="1"/>
  <c r="T150" i="3"/>
  <c r="AD150" i="3" s="1"/>
  <c r="AN150" i="3" s="1"/>
  <c r="AX150" i="3" s="1"/>
  <c r="BH150" i="3" s="1"/>
  <c r="BR150" i="3" s="1"/>
  <c r="CD150" i="3" s="1"/>
  <c r="CR150" i="3" s="1"/>
  <c r="DF150" i="3" s="1"/>
  <c r="DT150" i="3" s="1"/>
  <c r="EH150" i="3" s="1"/>
  <c r="T151" i="3"/>
  <c r="AD151" i="3" s="1"/>
  <c r="AN151" i="3" s="1"/>
  <c r="AX151" i="3" s="1"/>
  <c r="BH151" i="3" s="1"/>
  <c r="BR151" i="3" s="1"/>
  <c r="CD151" i="3" s="1"/>
  <c r="CR151" i="3" s="1"/>
  <c r="DF151" i="3" s="1"/>
  <c r="DT151" i="3" s="1"/>
  <c r="EH151" i="3" s="1"/>
  <c r="T152" i="3"/>
  <c r="AD152" i="3" s="1"/>
  <c r="AN152" i="3" s="1"/>
  <c r="AX152" i="3" s="1"/>
  <c r="BH152" i="3" s="1"/>
  <c r="BR152" i="3" s="1"/>
  <c r="CD152" i="3" s="1"/>
  <c r="CR152" i="3" s="1"/>
  <c r="DF152" i="3" s="1"/>
  <c r="DT152" i="3" s="1"/>
  <c r="EH152" i="3" s="1"/>
  <c r="T153" i="3"/>
  <c r="AD153" i="3" s="1"/>
  <c r="AN153" i="3" s="1"/>
  <c r="AX153" i="3" s="1"/>
  <c r="BH153" i="3" s="1"/>
  <c r="BR153" i="3" s="1"/>
  <c r="CD153" i="3" s="1"/>
  <c r="CR153" i="3" s="1"/>
  <c r="DF153" i="3" s="1"/>
  <c r="DT153" i="3" s="1"/>
  <c r="EH153" i="3" s="1"/>
  <c r="T154" i="3"/>
  <c r="AD154" i="3" s="1"/>
  <c r="AN154" i="3" s="1"/>
  <c r="AX154" i="3" s="1"/>
  <c r="BH154" i="3" s="1"/>
  <c r="BR154" i="3" s="1"/>
  <c r="CD154" i="3" s="1"/>
  <c r="CR154" i="3" s="1"/>
  <c r="DF154" i="3" s="1"/>
  <c r="DT154" i="3" s="1"/>
  <c r="EH154" i="3" s="1"/>
  <c r="T155" i="3"/>
  <c r="AD155" i="3" s="1"/>
  <c r="AN155" i="3" s="1"/>
  <c r="AX155" i="3" s="1"/>
  <c r="BH155" i="3" s="1"/>
  <c r="BR155" i="3" s="1"/>
  <c r="CD155" i="3" s="1"/>
  <c r="CR155" i="3" s="1"/>
  <c r="DF155" i="3" s="1"/>
  <c r="DT155" i="3" s="1"/>
  <c r="EH155" i="3" s="1"/>
  <c r="T156" i="3"/>
  <c r="AD156" i="3" s="1"/>
  <c r="AN156" i="3" s="1"/>
  <c r="AX156" i="3" s="1"/>
  <c r="BH156" i="3" s="1"/>
  <c r="BR156" i="3" s="1"/>
  <c r="CD156" i="3" s="1"/>
  <c r="CR156" i="3" s="1"/>
  <c r="DF156" i="3" s="1"/>
  <c r="DT156" i="3" s="1"/>
  <c r="EH156" i="3" s="1"/>
  <c r="T157" i="3"/>
  <c r="AD157" i="3" s="1"/>
  <c r="AN157" i="3" s="1"/>
  <c r="AX157" i="3" s="1"/>
  <c r="BH157" i="3" s="1"/>
  <c r="BR157" i="3" s="1"/>
  <c r="CD157" i="3" s="1"/>
  <c r="CR157" i="3" s="1"/>
  <c r="DF157" i="3" s="1"/>
  <c r="DT157" i="3" s="1"/>
  <c r="EH157" i="3" s="1"/>
  <c r="T158" i="3"/>
  <c r="AD158" i="3" s="1"/>
  <c r="AN158" i="3" s="1"/>
  <c r="AX158" i="3" s="1"/>
  <c r="BH158" i="3" s="1"/>
  <c r="BR158" i="3" s="1"/>
  <c r="CD158" i="3" s="1"/>
  <c r="CR158" i="3" s="1"/>
  <c r="DF158" i="3" s="1"/>
  <c r="DT158" i="3" s="1"/>
  <c r="EH158" i="3" s="1"/>
  <c r="T159" i="3"/>
  <c r="AD159" i="3" s="1"/>
  <c r="AN159" i="3" s="1"/>
  <c r="AX159" i="3" s="1"/>
  <c r="BH159" i="3" s="1"/>
  <c r="BR159" i="3" s="1"/>
  <c r="CD159" i="3" s="1"/>
  <c r="CR159" i="3" s="1"/>
  <c r="DF159" i="3" s="1"/>
  <c r="DT159" i="3" s="1"/>
  <c r="EH159" i="3" s="1"/>
  <c r="T160" i="3"/>
  <c r="AD160" i="3" s="1"/>
  <c r="AN160" i="3" s="1"/>
  <c r="AX160" i="3" s="1"/>
  <c r="BH160" i="3" s="1"/>
  <c r="BR160" i="3" s="1"/>
  <c r="CD160" i="3" s="1"/>
  <c r="CR160" i="3" s="1"/>
  <c r="DF160" i="3" s="1"/>
  <c r="DT160" i="3" s="1"/>
  <c r="EH160" i="3" s="1"/>
  <c r="T161" i="3"/>
  <c r="AD161" i="3" s="1"/>
  <c r="AN161" i="3" s="1"/>
  <c r="AX161" i="3" s="1"/>
  <c r="BH161" i="3" s="1"/>
  <c r="BR161" i="3" s="1"/>
  <c r="CD161" i="3" s="1"/>
  <c r="CR161" i="3" s="1"/>
  <c r="DF161" i="3" s="1"/>
  <c r="DT161" i="3" s="1"/>
  <c r="EH161" i="3" s="1"/>
  <c r="T162" i="3"/>
  <c r="AD162" i="3" s="1"/>
  <c r="AN162" i="3" s="1"/>
  <c r="AX162" i="3" s="1"/>
  <c r="BH162" i="3" s="1"/>
  <c r="BR162" i="3" s="1"/>
  <c r="CD162" i="3" s="1"/>
  <c r="CR162" i="3" s="1"/>
  <c r="DF162" i="3" s="1"/>
  <c r="DT162" i="3" s="1"/>
  <c r="EH162" i="3" s="1"/>
  <c r="T163" i="3"/>
  <c r="AD163" i="3" s="1"/>
  <c r="AN163" i="3" s="1"/>
  <c r="AX163" i="3" s="1"/>
  <c r="BH163" i="3" s="1"/>
  <c r="BR163" i="3" s="1"/>
  <c r="CD163" i="3" s="1"/>
  <c r="CR163" i="3" s="1"/>
  <c r="DF163" i="3" s="1"/>
  <c r="DT163" i="3" s="1"/>
  <c r="EH163" i="3" s="1"/>
  <c r="T164" i="3"/>
  <c r="AD164" i="3" s="1"/>
  <c r="AN164" i="3" s="1"/>
  <c r="AX164" i="3" s="1"/>
  <c r="BH164" i="3" s="1"/>
  <c r="BR164" i="3" s="1"/>
  <c r="CD164" i="3" s="1"/>
  <c r="CR164" i="3" s="1"/>
  <c r="DF164" i="3" s="1"/>
  <c r="DT164" i="3" s="1"/>
  <c r="EH164" i="3" s="1"/>
  <c r="T165" i="3"/>
  <c r="AD165" i="3" s="1"/>
  <c r="AN165" i="3" s="1"/>
  <c r="AX165" i="3" s="1"/>
  <c r="BH165" i="3" s="1"/>
  <c r="BR165" i="3" s="1"/>
  <c r="CD165" i="3" s="1"/>
  <c r="CR165" i="3" s="1"/>
  <c r="DF165" i="3" s="1"/>
  <c r="DT165" i="3" s="1"/>
  <c r="EH165" i="3" s="1"/>
  <c r="T166" i="3"/>
  <c r="AD166" i="3" s="1"/>
  <c r="AN166" i="3" s="1"/>
  <c r="AX166" i="3" s="1"/>
  <c r="BH166" i="3" s="1"/>
  <c r="BR166" i="3" s="1"/>
  <c r="CD166" i="3" s="1"/>
  <c r="CR166" i="3" s="1"/>
  <c r="DF166" i="3" s="1"/>
  <c r="DT166" i="3" s="1"/>
  <c r="EH166" i="3" s="1"/>
  <c r="T167" i="3"/>
  <c r="AD167" i="3" s="1"/>
  <c r="AN167" i="3" s="1"/>
  <c r="AX167" i="3" s="1"/>
  <c r="BH167" i="3" s="1"/>
  <c r="BR167" i="3" s="1"/>
  <c r="CD167" i="3" s="1"/>
  <c r="CR167" i="3" s="1"/>
  <c r="DF167" i="3" s="1"/>
  <c r="DT167" i="3" s="1"/>
  <c r="EH167" i="3" s="1"/>
  <c r="T168" i="3"/>
  <c r="AD168" i="3" s="1"/>
  <c r="AN168" i="3" s="1"/>
  <c r="AX168" i="3" s="1"/>
  <c r="BH168" i="3" s="1"/>
  <c r="BR168" i="3" s="1"/>
  <c r="CD168" i="3" s="1"/>
  <c r="CR168" i="3" s="1"/>
  <c r="DF168" i="3" s="1"/>
  <c r="DT168" i="3" s="1"/>
  <c r="EH168" i="3" s="1"/>
  <c r="T169" i="3"/>
  <c r="AD169" i="3" s="1"/>
  <c r="AN169" i="3" s="1"/>
  <c r="AX169" i="3" s="1"/>
  <c r="BH169" i="3" s="1"/>
  <c r="BR169" i="3" s="1"/>
  <c r="CD169" i="3" s="1"/>
  <c r="CR169" i="3" s="1"/>
  <c r="DF169" i="3" s="1"/>
  <c r="DT169" i="3" s="1"/>
  <c r="EH169" i="3" s="1"/>
  <c r="T170" i="3"/>
  <c r="AD170" i="3" s="1"/>
  <c r="AN170" i="3" s="1"/>
  <c r="AX170" i="3" s="1"/>
  <c r="BH170" i="3" s="1"/>
  <c r="BR170" i="3" s="1"/>
  <c r="CD170" i="3" s="1"/>
  <c r="CR170" i="3" s="1"/>
  <c r="DF170" i="3" s="1"/>
  <c r="DT170" i="3" s="1"/>
  <c r="EH170" i="3" s="1"/>
  <c r="T171" i="3"/>
  <c r="AD171" i="3" s="1"/>
  <c r="AN171" i="3" s="1"/>
  <c r="AX171" i="3" s="1"/>
  <c r="BH171" i="3" s="1"/>
  <c r="BR171" i="3" s="1"/>
  <c r="CD171" i="3" s="1"/>
  <c r="CR171" i="3" s="1"/>
  <c r="DF171" i="3" s="1"/>
  <c r="DT171" i="3" s="1"/>
  <c r="EH171" i="3" s="1"/>
  <c r="T172" i="3"/>
  <c r="AD172" i="3" s="1"/>
  <c r="AN172" i="3" s="1"/>
  <c r="AX172" i="3" s="1"/>
  <c r="BH172" i="3" s="1"/>
  <c r="BR172" i="3" s="1"/>
  <c r="CD172" i="3" s="1"/>
  <c r="CR172" i="3" s="1"/>
  <c r="DF172" i="3" s="1"/>
  <c r="DT172" i="3" s="1"/>
  <c r="EH172" i="3" s="1"/>
  <c r="T173" i="3"/>
  <c r="AD173" i="3" s="1"/>
  <c r="AN173" i="3" s="1"/>
  <c r="AX173" i="3" s="1"/>
  <c r="BH173" i="3" s="1"/>
  <c r="BR173" i="3" s="1"/>
  <c r="CD173" i="3" s="1"/>
  <c r="CR173" i="3" s="1"/>
  <c r="DF173" i="3" s="1"/>
  <c r="DT173" i="3" s="1"/>
  <c r="EH173" i="3" s="1"/>
  <c r="T174" i="3"/>
  <c r="AD174" i="3" s="1"/>
  <c r="AN174" i="3" s="1"/>
  <c r="AX174" i="3" s="1"/>
  <c r="BH174" i="3" s="1"/>
  <c r="BR174" i="3" s="1"/>
  <c r="CD174" i="3" s="1"/>
  <c r="CR174" i="3" s="1"/>
  <c r="DF174" i="3" s="1"/>
  <c r="DT174" i="3" s="1"/>
  <c r="EH174" i="3" s="1"/>
  <c r="T175" i="3"/>
  <c r="AD175" i="3" s="1"/>
  <c r="AN175" i="3" s="1"/>
  <c r="AX175" i="3" s="1"/>
  <c r="BH175" i="3" s="1"/>
  <c r="BR175" i="3" s="1"/>
  <c r="CD175" i="3" s="1"/>
  <c r="CR175" i="3" s="1"/>
  <c r="DF175" i="3" s="1"/>
  <c r="DT175" i="3" s="1"/>
  <c r="EH175" i="3" s="1"/>
  <c r="T176" i="3"/>
  <c r="AD176" i="3" s="1"/>
  <c r="AN176" i="3" s="1"/>
  <c r="AX176" i="3" s="1"/>
  <c r="BH176" i="3" s="1"/>
  <c r="BR176" i="3" s="1"/>
  <c r="CD176" i="3" s="1"/>
  <c r="CR176" i="3" s="1"/>
  <c r="DF176" i="3" s="1"/>
  <c r="DT176" i="3" s="1"/>
  <c r="EH176" i="3" s="1"/>
  <c r="T177" i="3"/>
  <c r="AD177" i="3" s="1"/>
  <c r="AN177" i="3" s="1"/>
  <c r="AX177" i="3" s="1"/>
  <c r="BH177" i="3" s="1"/>
  <c r="BR177" i="3" s="1"/>
  <c r="CD177" i="3" s="1"/>
  <c r="CR177" i="3" s="1"/>
  <c r="DF177" i="3" s="1"/>
  <c r="DT177" i="3" s="1"/>
  <c r="EH177" i="3" s="1"/>
  <c r="T178" i="3"/>
  <c r="AD178" i="3" s="1"/>
  <c r="AN178" i="3" s="1"/>
  <c r="AX178" i="3" s="1"/>
  <c r="BH178" i="3" s="1"/>
  <c r="BR178" i="3" s="1"/>
  <c r="CD178" i="3" s="1"/>
  <c r="CR178" i="3" s="1"/>
  <c r="DF178" i="3" s="1"/>
  <c r="DT178" i="3" s="1"/>
  <c r="EH178" i="3" s="1"/>
  <c r="T179" i="3"/>
  <c r="AD179" i="3" s="1"/>
  <c r="AN179" i="3" s="1"/>
  <c r="AX179" i="3" s="1"/>
  <c r="BH179" i="3" s="1"/>
  <c r="BR179" i="3" s="1"/>
  <c r="CD179" i="3" s="1"/>
  <c r="CR179" i="3" s="1"/>
  <c r="DF179" i="3" s="1"/>
  <c r="DT179" i="3" s="1"/>
  <c r="EH179" i="3" s="1"/>
  <c r="T180" i="3"/>
  <c r="AD180" i="3" s="1"/>
  <c r="AN180" i="3" s="1"/>
  <c r="AX180" i="3" s="1"/>
  <c r="BH180" i="3" s="1"/>
  <c r="BR180" i="3" s="1"/>
  <c r="CD180" i="3" s="1"/>
  <c r="CR180" i="3" s="1"/>
  <c r="DF180" i="3" s="1"/>
  <c r="DT180" i="3" s="1"/>
  <c r="EH180" i="3" s="1"/>
  <c r="T181" i="3"/>
  <c r="AD181" i="3" s="1"/>
  <c r="AN181" i="3" s="1"/>
  <c r="AX181" i="3" s="1"/>
  <c r="BH181" i="3" s="1"/>
  <c r="BR181" i="3" s="1"/>
  <c r="CD181" i="3" s="1"/>
  <c r="CR181" i="3" s="1"/>
  <c r="DF181" i="3" s="1"/>
  <c r="DT181" i="3" s="1"/>
  <c r="EH181" i="3" s="1"/>
  <c r="T182" i="3"/>
  <c r="AD182" i="3" s="1"/>
  <c r="AN182" i="3" s="1"/>
  <c r="AX182" i="3" s="1"/>
  <c r="BH182" i="3" s="1"/>
  <c r="BR182" i="3" s="1"/>
  <c r="CD182" i="3" s="1"/>
  <c r="CR182" i="3" s="1"/>
  <c r="DF182" i="3" s="1"/>
  <c r="DT182" i="3" s="1"/>
  <c r="EH182" i="3" s="1"/>
  <c r="T183" i="3"/>
  <c r="AD183" i="3" s="1"/>
  <c r="AN183" i="3" s="1"/>
  <c r="AX183" i="3" s="1"/>
  <c r="BH183" i="3" s="1"/>
  <c r="BR183" i="3" s="1"/>
  <c r="CD183" i="3" s="1"/>
  <c r="CR183" i="3" s="1"/>
  <c r="DF183" i="3" s="1"/>
  <c r="DT183" i="3" s="1"/>
  <c r="EH183" i="3" s="1"/>
  <c r="T184" i="3"/>
  <c r="AD184" i="3" s="1"/>
  <c r="AN184" i="3" s="1"/>
  <c r="AX184" i="3" s="1"/>
  <c r="BH184" i="3" s="1"/>
  <c r="BR184" i="3" s="1"/>
  <c r="CD184" i="3" s="1"/>
  <c r="CR184" i="3" s="1"/>
  <c r="DF184" i="3" s="1"/>
  <c r="DT184" i="3" s="1"/>
  <c r="EH184" i="3" s="1"/>
  <c r="T185" i="3"/>
  <c r="AD185" i="3" s="1"/>
  <c r="AN185" i="3" s="1"/>
  <c r="AX185" i="3" s="1"/>
  <c r="BH185" i="3" s="1"/>
  <c r="BR185" i="3" s="1"/>
  <c r="CD185" i="3" s="1"/>
  <c r="CR185" i="3" s="1"/>
  <c r="DF185" i="3" s="1"/>
  <c r="DT185" i="3" s="1"/>
  <c r="EH185" i="3" s="1"/>
  <c r="T186" i="3"/>
  <c r="AD186" i="3" s="1"/>
  <c r="AN186" i="3" s="1"/>
  <c r="AX186" i="3" s="1"/>
  <c r="BH186" i="3" s="1"/>
  <c r="BR186" i="3" s="1"/>
  <c r="CD186" i="3" s="1"/>
  <c r="CR186" i="3" s="1"/>
  <c r="DF186" i="3" s="1"/>
  <c r="DT186" i="3" s="1"/>
  <c r="EH186" i="3" s="1"/>
  <c r="T187" i="3"/>
  <c r="AD187" i="3" s="1"/>
  <c r="AN187" i="3" s="1"/>
  <c r="AX187" i="3" s="1"/>
  <c r="BH187" i="3" s="1"/>
  <c r="BR187" i="3" s="1"/>
  <c r="CD187" i="3" s="1"/>
  <c r="CR187" i="3" s="1"/>
  <c r="DF187" i="3" s="1"/>
  <c r="DT187" i="3" s="1"/>
  <c r="EH187" i="3" s="1"/>
  <c r="T188" i="3"/>
  <c r="AD188" i="3" s="1"/>
  <c r="AN188" i="3" s="1"/>
  <c r="AX188" i="3" s="1"/>
  <c r="BH188" i="3" s="1"/>
  <c r="BR188" i="3" s="1"/>
  <c r="CD188" i="3" s="1"/>
  <c r="CR188" i="3" s="1"/>
  <c r="DF188" i="3" s="1"/>
  <c r="DT188" i="3" s="1"/>
  <c r="EH188" i="3" s="1"/>
  <c r="T189" i="3"/>
  <c r="AD189" i="3" s="1"/>
  <c r="AN189" i="3" s="1"/>
  <c r="AX189" i="3" s="1"/>
  <c r="BH189" i="3" s="1"/>
  <c r="BR189" i="3" s="1"/>
  <c r="CD189" i="3" s="1"/>
  <c r="CR189" i="3" s="1"/>
  <c r="DF189" i="3" s="1"/>
  <c r="DT189" i="3" s="1"/>
  <c r="EH189" i="3" s="1"/>
  <c r="T190" i="3"/>
  <c r="AD190" i="3" s="1"/>
  <c r="AN190" i="3" s="1"/>
  <c r="AX190" i="3" s="1"/>
  <c r="BH190" i="3" s="1"/>
  <c r="BR190" i="3" s="1"/>
  <c r="CD190" i="3" s="1"/>
  <c r="CR190" i="3" s="1"/>
  <c r="DF190" i="3" s="1"/>
  <c r="DT190" i="3" s="1"/>
  <c r="EH190" i="3" s="1"/>
  <c r="T191" i="3"/>
  <c r="AD191" i="3" s="1"/>
  <c r="AN191" i="3" s="1"/>
  <c r="AX191" i="3" s="1"/>
  <c r="BH191" i="3" s="1"/>
  <c r="BR191" i="3" s="1"/>
  <c r="CD191" i="3" s="1"/>
  <c r="CR191" i="3" s="1"/>
  <c r="DF191" i="3" s="1"/>
  <c r="DT191" i="3" s="1"/>
  <c r="EH191" i="3" s="1"/>
  <c r="T192" i="3"/>
  <c r="AD192" i="3" s="1"/>
  <c r="AN192" i="3" s="1"/>
  <c r="AX192" i="3" s="1"/>
  <c r="BH192" i="3" s="1"/>
  <c r="BR192" i="3" s="1"/>
  <c r="CD192" i="3" s="1"/>
  <c r="CR192" i="3" s="1"/>
  <c r="DF192" i="3" s="1"/>
  <c r="DT192" i="3" s="1"/>
  <c r="EH192" i="3" s="1"/>
  <c r="T193" i="3"/>
  <c r="AD193" i="3" s="1"/>
  <c r="AN193" i="3" s="1"/>
  <c r="AX193" i="3" s="1"/>
  <c r="BH193" i="3" s="1"/>
  <c r="BR193" i="3" s="1"/>
  <c r="CD193" i="3" s="1"/>
  <c r="CR193" i="3" s="1"/>
  <c r="DF193" i="3" s="1"/>
  <c r="DT193" i="3" s="1"/>
  <c r="EH193" i="3" s="1"/>
  <c r="T194" i="3"/>
  <c r="AD194" i="3" s="1"/>
  <c r="AN194" i="3" s="1"/>
  <c r="AX194" i="3" s="1"/>
  <c r="BH194" i="3" s="1"/>
  <c r="BR194" i="3" s="1"/>
  <c r="CD194" i="3" s="1"/>
  <c r="CR194" i="3" s="1"/>
  <c r="DF194" i="3" s="1"/>
  <c r="DT194" i="3" s="1"/>
  <c r="EH194" i="3" s="1"/>
  <c r="T195" i="3"/>
  <c r="AD195" i="3" s="1"/>
  <c r="AN195" i="3" s="1"/>
  <c r="AX195" i="3" s="1"/>
  <c r="BH195" i="3" s="1"/>
  <c r="BR195" i="3" s="1"/>
  <c r="CD195" i="3" s="1"/>
  <c r="CR195" i="3" s="1"/>
  <c r="DF195" i="3" s="1"/>
  <c r="DT195" i="3" s="1"/>
  <c r="EH195" i="3" s="1"/>
  <c r="T196" i="3"/>
  <c r="AD196" i="3" s="1"/>
  <c r="AN196" i="3" s="1"/>
  <c r="AX196" i="3" s="1"/>
  <c r="BH196" i="3" s="1"/>
  <c r="BR196" i="3" s="1"/>
  <c r="CD196" i="3" s="1"/>
  <c r="CR196" i="3" s="1"/>
  <c r="DF196" i="3" s="1"/>
  <c r="DT196" i="3" s="1"/>
  <c r="EH196" i="3" s="1"/>
  <c r="T197" i="3"/>
  <c r="AD197" i="3" s="1"/>
  <c r="AN197" i="3" s="1"/>
  <c r="AX197" i="3" s="1"/>
  <c r="BH197" i="3" s="1"/>
  <c r="BR197" i="3" s="1"/>
  <c r="CD197" i="3" s="1"/>
  <c r="CR197" i="3" s="1"/>
  <c r="DF197" i="3" s="1"/>
  <c r="DT197" i="3" s="1"/>
  <c r="EH197" i="3" s="1"/>
  <c r="T198" i="3"/>
  <c r="AD198" i="3" s="1"/>
  <c r="AN198" i="3" s="1"/>
  <c r="AX198" i="3" s="1"/>
  <c r="BH198" i="3" s="1"/>
  <c r="BR198" i="3" s="1"/>
  <c r="CD198" i="3" s="1"/>
  <c r="CR198" i="3" s="1"/>
  <c r="DF198" i="3" s="1"/>
  <c r="DT198" i="3" s="1"/>
  <c r="EH198" i="3" s="1"/>
  <c r="T199" i="3"/>
  <c r="AD199" i="3" s="1"/>
  <c r="AN199" i="3" s="1"/>
  <c r="AX199" i="3" s="1"/>
  <c r="BH199" i="3" s="1"/>
  <c r="BR199" i="3" s="1"/>
  <c r="CD199" i="3" s="1"/>
  <c r="CR199" i="3" s="1"/>
  <c r="DF199" i="3" s="1"/>
  <c r="DT199" i="3" s="1"/>
  <c r="EH199" i="3" s="1"/>
  <c r="T200" i="3"/>
  <c r="AD200" i="3" s="1"/>
  <c r="AN200" i="3" s="1"/>
  <c r="AX200" i="3" s="1"/>
  <c r="BH200" i="3" s="1"/>
  <c r="BR200" i="3" s="1"/>
  <c r="CD200" i="3" s="1"/>
  <c r="CR200" i="3" s="1"/>
  <c r="DF200" i="3" s="1"/>
  <c r="DT200" i="3" s="1"/>
  <c r="EH200" i="3" s="1"/>
  <c r="T201" i="3"/>
  <c r="AD201" i="3" s="1"/>
  <c r="AN201" i="3" s="1"/>
  <c r="AX201" i="3" s="1"/>
  <c r="BH201" i="3" s="1"/>
  <c r="BR201" i="3" s="1"/>
  <c r="CD201" i="3" s="1"/>
  <c r="CR201" i="3" s="1"/>
  <c r="DF201" i="3" s="1"/>
  <c r="DT201" i="3" s="1"/>
  <c r="EH201" i="3" s="1"/>
  <c r="T202" i="3"/>
  <c r="AD202" i="3" s="1"/>
  <c r="AN202" i="3" s="1"/>
  <c r="AX202" i="3" s="1"/>
  <c r="BH202" i="3" s="1"/>
  <c r="BR202" i="3" s="1"/>
  <c r="CD202" i="3" s="1"/>
  <c r="CR202" i="3" s="1"/>
  <c r="DF202" i="3" s="1"/>
  <c r="DT202" i="3" s="1"/>
  <c r="EH202" i="3" s="1"/>
  <c r="T203" i="3"/>
  <c r="AD203" i="3" s="1"/>
  <c r="AN203" i="3" s="1"/>
  <c r="AX203" i="3" s="1"/>
  <c r="BH203" i="3" s="1"/>
  <c r="BR203" i="3" s="1"/>
  <c r="CD203" i="3" s="1"/>
  <c r="CR203" i="3" s="1"/>
  <c r="DF203" i="3" s="1"/>
  <c r="DT203" i="3" s="1"/>
  <c r="EH203" i="3" s="1"/>
  <c r="T204" i="3"/>
  <c r="AD204" i="3" s="1"/>
  <c r="AN204" i="3" s="1"/>
  <c r="AX204" i="3" s="1"/>
  <c r="BH204" i="3" s="1"/>
  <c r="BR204" i="3" s="1"/>
  <c r="CD204" i="3" s="1"/>
  <c r="CR204" i="3" s="1"/>
  <c r="DF204" i="3" s="1"/>
  <c r="DT204" i="3" s="1"/>
  <c r="EH204" i="3" s="1"/>
  <c r="T205" i="3"/>
  <c r="AD205" i="3" s="1"/>
  <c r="AN205" i="3" s="1"/>
  <c r="AX205" i="3" s="1"/>
  <c r="BH205" i="3" s="1"/>
  <c r="BR205" i="3" s="1"/>
  <c r="CD205" i="3" s="1"/>
  <c r="CR205" i="3" s="1"/>
  <c r="DF205" i="3" s="1"/>
  <c r="DT205" i="3" s="1"/>
  <c r="EH205" i="3" s="1"/>
  <c r="T206" i="3"/>
  <c r="AD206" i="3" s="1"/>
  <c r="AN206" i="3" s="1"/>
  <c r="AX206" i="3" s="1"/>
  <c r="BH206" i="3" s="1"/>
  <c r="BR206" i="3" s="1"/>
  <c r="CD206" i="3" s="1"/>
  <c r="CR206" i="3" s="1"/>
  <c r="DF206" i="3" s="1"/>
  <c r="DT206" i="3" s="1"/>
  <c r="EH206" i="3" s="1"/>
  <c r="T207" i="3"/>
  <c r="AD207" i="3" s="1"/>
  <c r="AN207" i="3" s="1"/>
  <c r="AX207" i="3" s="1"/>
  <c r="BH207" i="3" s="1"/>
  <c r="BR207" i="3" s="1"/>
  <c r="CD207" i="3" s="1"/>
  <c r="CR207" i="3" s="1"/>
  <c r="DF207" i="3" s="1"/>
  <c r="DT207" i="3" s="1"/>
  <c r="EH207" i="3" s="1"/>
  <c r="T208" i="3"/>
  <c r="AD208" i="3" s="1"/>
  <c r="AN208" i="3" s="1"/>
  <c r="AX208" i="3" s="1"/>
  <c r="BH208" i="3" s="1"/>
  <c r="BR208" i="3" s="1"/>
  <c r="CD208" i="3" s="1"/>
  <c r="CR208" i="3" s="1"/>
  <c r="DF208" i="3" s="1"/>
  <c r="DT208" i="3" s="1"/>
  <c r="EH208" i="3" s="1"/>
  <c r="T209" i="3"/>
  <c r="AD209" i="3" s="1"/>
  <c r="AN209" i="3" s="1"/>
  <c r="AX209" i="3" s="1"/>
  <c r="BH209" i="3" s="1"/>
  <c r="BR209" i="3" s="1"/>
  <c r="CD209" i="3" s="1"/>
  <c r="CR209" i="3" s="1"/>
  <c r="DF209" i="3" s="1"/>
  <c r="DT209" i="3" s="1"/>
  <c r="EH209" i="3" s="1"/>
  <c r="T210" i="3"/>
  <c r="AD210" i="3" s="1"/>
  <c r="AN210" i="3" s="1"/>
  <c r="AX210" i="3" s="1"/>
  <c r="BH210" i="3" s="1"/>
  <c r="BR210" i="3" s="1"/>
  <c r="CD210" i="3" s="1"/>
  <c r="CR210" i="3" s="1"/>
  <c r="DF210" i="3" s="1"/>
  <c r="DT210" i="3" s="1"/>
  <c r="EH210" i="3" s="1"/>
  <c r="T211" i="3"/>
  <c r="AD211" i="3" s="1"/>
  <c r="AN211" i="3" s="1"/>
  <c r="AX211" i="3" s="1"/>
  <c r="BH211" i="3" s="1"/>
  <c r="BR211" i="3" s="1"/>
  <c r="CD211" i="3" s="1"/>
  <c r="CR211" i="3" s="1"/>
  <c r="DF211" i="3" s="1"/>
  <c r="DT211" i="3" s="1"/>
  <c r="EH211" i="3" s="1"/>
  <c r="T212" i="3"/>
  <c r="AD212" i="3" s="1"/>
  <c r="AN212" i="3" s="1"/>
  <c r="AX212" i="3" s="1"/>
  <c r="BH212" i="3" s="1"/>
  <c r="BR212" i="3" s="1"/>
  <c r="CD212" i="3" s="1"/>
  <c r="CR212" i="3" s="1"/>
  <c r="DF212" i="3" s="1"/>
  <c r="DT212" i="3" s="1"/>
  <c r="EH212" i="3" s="1"/>
  <c r="T213" i="3"/>
  <c r="AD213" i="3" s="1"/>
  <c r="AN213" i="3" s="1"/>
  <c r="AX213" i="3" s="1"/>
  <c r="BH213" i="3" s="1"/>
  <c r="BR213" i="3" s="1"/>
  <c r="CD213" i="3" s="1"/>
  <c r="CR213" i="3" s="1"/>
  <c r="DF213" i="3" s="1"/>
  <c r="DT213" i="3" s="1"/>
  <c r="EH213" i="3" s="1"/>
  <c r="T214" i="3"/>
  <c r="AD214" i="3" s="1"/>
  <c r="AN214" i="3" s="1"/>
  <c r="AX214" i="3" s="1"/>
  <c r="BH214" i="3" s="1"/>
  <c r="BR214" i="3" s="1"/>
  <c r="CD214" i="3" s="1"/>
  <c r="CR214" i="3" s="1"/>
  <c r="DF214" i="3" s="1"/>
  <c r="DT214" i="3" s="1"/>
  <c r="EH214" i="3" s="1"/>
  <c r="T215" i="3"/>
  <c r="AD215" i="3" s="1"/>
  <c r="AN215" i="3" s="1"/>
  <c r="AX215" i="3" s="1"/>
  <c r="BH215" i="3" s="1"/>
  <c r="BR215" i="3" s="1"/>
  <c r="CD215" i="3" s="1"/>
  <c r="CR215" i="3" s="1"/>
  <c r="DF215" i="3" s="1"/>
  <c r="DT215" i="3" s="1"/>
  <c r="EH215" i="3" s="1"/>
  <c r="T216" i="3"/>
  <c r="AD216" i="3" s="1"/>
  <c r="AN216" i="3" s="1"/>
  <c r="AX216" i="3" s="1"/>
  <c r="BH216" i="3" s="1"/>
  <c r="BR216" i="3" s="1"/>
  <c r="CD216" i="3" s="1"/>
  <c r="CR216" i="3" s="1"/>
  <c r="DF216" i="3" s="1"/>
  <c r="DT216" i="3" s="1"/>
  <c r="EH216" i="3" s="1"/>
  <c r="T217" i="3"/>
  <c r="AD217" i="3" s="1"/>
  <c r="AN217" i="3" s="1"/>
  <c r="AX217" i="3" s="1"/>
  <c r="BH217" i="3" s="1"/>
  <c r="BR217" i="3" s="1"/>
  <c r="CD217" i="3" s="1"/>
  <c r="CR217" i="3" s="1"/>
  <c r="DF217" i="3" s="1"/>
  <c r="DT217" i="3" s="1"/>
  <c r="EH217" i="3" s="1"/>
  <c r="T218" i="3"/>
  <c r="AD218" i="3" s="1"/>
  <c r="AN218" i="3" s="1"/>
  <c r="AX218" i="3" s="1"/>
  <c r="BH218" i="3" s="1"/>
  <c r="BR218" i="3" s="1"/>
  <c r="CD218" i="3" s="1"/>
  <c r="CR218" i="3" s="1"/>
  <c r="DF218" i="3" s="1"/>
  <c r="DT218" i="3" s="1"/>
  <c r="EH218" i="3" s="1"/>
  <c r="T219" i="3"/>
  <c r="AD219" i="3" s="1"/>
  <c r="AN219" i="3" s="1"/>
  <c r="AX219" i="3" s="1"/>
  <c r="BH219" i="3" s="1"/>
  <c r="BR219" i="3" s="1"/>
  <c r="CD219" i="3" s="1"/>
  <c r="CR219" i="3" s="1"/>
  <c r="DF219" i="3" s="1"/>
  <c r="DT219" i="3" s="1"/>
  <c r="EH219" i="3" s="1"/>
  <c r="T220" i="3"/>
  <c r="AD220" i="3" s="1"/>
  <c r="AN220" i="3" s="1"/>
  <c r="AX220" i="3" s="1"/>
  <c r="BH220" i="3" s="1"/>
  <c r="BR220" i="3" s="1"/>
  <c r="CD220" i="3" s="1"/>
  <c r="CR220" i="3" s="1"/>
  <c r="DF220" i="3" s="1"/>
  <c r="DT220" i="3" s="1"/>
  <c r="EH220" i="3" s="1"/>
  <c r="T221" i="3"/>
  <c r="AD221" i="3" s="1"/>
  <c r="AN221" i="3" s="1"/>
  <c r="AX221" i="3" s="1"/>
  <c r="BH221" i="3" s="1"/>
  <c r="BR221" i="3" s="1"/>
  <c r="CD221" i="3" s="1"/>
  <c r="CR221" i="3" s="1"/>
  <c r="DF221" i="3" s="1"/>
  <c r="DT221" i="3" s="1"/>
  <c r="EH221" i="3" s="1"/>
  <c r="T222" i="3"/>
  <c r="AD222" i="3" s="1"/>
  <c r="AN222" i="3" s="1"/>
  <c r="AX222" i="3" s="1"/>
  <c r="BH222" i="3" s="1"/>
  <c r="BR222" i="3" s="1"/>
  <c r="CD222" i="3" s="1"/>
  <c r="CR222" i="3" s="1"/>
  <c r="DF222" i="3" s="1"/>
  <c r="DT222" i="3" s="1"/>
  <c r="EH222" i="3" s="1"/>
  <c r="T223" i="3"/>
  <c r="AD223" i="3" s="1"/>
  <c r="AN223" i="3" s="1"/>
  <c r="AX223" i="3" s="1"/>
  <c r="BH223" i="3" s="1"/>
  <c r="BR223" i="3" s="1"/>
  <c r="CD223" i="3" s="1"/>
  <c r="CR223" i="3" s="1"/>
  <c r="DF223" i="3" s="1"/>
  <c r="DT223" i="3" s="1"/>
  <c r="EH223" i="3" s="1"/>
  <c r="T224" i="3"/>
  <c r="AD224" i="3" s="1"/>
  <c r="AN224" i="3" s="1"/>
  <c r="AX224" i="3" s="1"/>
  <c r="BH224" i="3" s="1"/>
  <c r="BR224" i="3" s="1"/>
  <c r="CD224" i="3" s="1"/>
  <c r="CR224" i="3" s="1"/>
  <c r="DF224" i="3" s="1"/>
  <c r="DT224" i="3" s="1"/>
  <c r="EH224" i="3" s="1"/>
  <c r="T225" i="3"/>
  <c r="AD225" i="3" s="1"/>
  <c r="AN225" i="3" s="1"/>
  <c r="AX225" i="3" s="1"/>
  <c r="BH225" i="3" s="1"/>
  <c r="BR225" i="3" s="1"/>
  <c r="CD225" i="3" s="1"/>
  <c r="CR225" i="3" s="1"/>
  <c r="DF225" i="3" s="1"/>
  <c r="DT225" i="3" s="1"/>
  <c r="EH225" i="3" s="1"/>
  <c r="T226" i="3"/>
  <c r="AD226" i="3" s="1"/>
  <c r="AN226" i="3" s="1"/>
  <c r="AX226" i="3" s="1"/>
  <c r="BH226" i="3" s="1"/>
  <c r="BR226" i="3" s="1"/>
  <c r="CD226" i="3" s="1"/>
  <c r="CR226" i="3" s="1"/>
  <c r="DF226" i="3" s="1"/>
  <c r="DT226" i="3" s="1"/>
  <c r="EH226" i="3" s="1"/>
  <c r="T227" i="3"/>
  <c r="AD227" i="3" s="1"/>
  <c r="AN227" i="3" s="1"/>
  <c r="AX227" i="3" s="1"/>
  <c r="BH227" i="3" s="1"/>
  <c r="BR227" i="3" s="1"/>
  <c r="CD227" i="3" s="1"/>
  <c r="CR227" i="3" s="1"/>
  <c r="DF227" i="3" s="1"/>
  <c r="DT227" i="3" s="1"/>
  <c r="EH227" i="3" s="1"/>
  <c r="T228" i="3"/>
  <c r="AD228" i="3" s="1"/>
  <c r="AN228" i="3" s="1"/>
  <c r="AX228" i="3" s="1"/>
  <c r="BH228" i="3" s="1"/>
  <c r="BR228" i="3" s="1"/>
  <c r="CD228" i="3" s="1"/>
  <c r="CR228" i="3" s="1"/>
  <c r="DF228" i="3" s="1"/>
  <c r="DT228" i="3" s="1"/>
  <c r="EH228" i="3" s="1"/>
  <c r="T229" i="3"/>
  <c r="AD229" i="3" s="1"/>
  <c r="AN229" i="3" s="1"/>
  <c r="AX229" i="3" s="1"/>
  <c r="BH229" i="3" s="1"/>
  <c r="BR229" i="3" s="1"/>
  <c r="CD229" i="3" s="1"/>
  <c r="CR229" i="3" s="1"/>
  <c r="DF229" i="3" s="1"/>
  <c r="DT229" i="3" s="1"/>
  <c r="EH229" i="3" s="1"/>
  <c r="T230" i="3"/>
  <c r="AD230" i="3" s="1"/>
  <c r="AN230" i="3" s="1"/>
  <c r="AX230" i="3" s="1"/>
  <c r="BH230" i="3" s="1"/>
  <c r="BR230" i="3" s="1"/>
  <c r="CD230" i="3" s="1"/>
  <c r="CR230" i="3" s="1"/>
  <c r="DF230" i="3" s="1"/>
  <c r="DT230" i="3" s="1"/>
  <c r="EH230" i="3" s="1"/>
  <c r="T231" i="3"/>
  <c r="AD231" i="3" s="1"/>
  <c r="AN231" i="3" s="1"/>
  <c r="AX231" i="3" s="1"/>
  <c r="BH231" i="3" s="1"/>
  <c r="BR231" i="3" s="1"/>
  <c r="CD231" i="3" s="1"/>
  <c r="CR231" i="3" s="1"/>
  <c r="DF231" i="3" s="1"/>
  <c r="DT231" i="3" s="1"/>
  <c r="EH231" i="3" s="1"/>
  <c r="T232" i="3"/>
  <c r="AD232" i="3" s="1"/>
  <c r="AN232" i="3" s="1"/>
  <c r="AX232" i="3" s="1"/>
  <c r="BH232" i="3" s="1"/>
  <c r="BR232" i="3" s="1"/>
  <c r="CD232" i="3" s="1"/>
  <c r="CR232" i="3" s="1"/>
  <c r="DF232" i="3" s="1"/>
  <c r="DT232" i="3" s="1"/>
  <c r="EH232" i="3" s="1"/>
  <c r="T233" i="3"/>
  <c r="AD233" i="3" s="1"/>
  <c r="AN233" i="3" s="1"/>
  <c r="AX233" i="3" s="1"/>
  <c r="BH233" i="3" s="1"/>
  <c r="BR233" i="3" s="1"/>
  <c r="CD233" i="3" s="1"/>
  <c r="CR233" i="3" s="1"/>
  <c r="DF233" i="3" s="1"/>
  <c r="DT233" i="3" s="1"/>
  <c r="EH233" i="3" s="1"/>
  <c r="T234" i="3"/>
  <c r="AD234" i="3" s="1"/>
  <c r="AN234" i="3" s="1"/>
  <c r="AX234" i="3" s="1"/>
  <c r="BH234" i="3" s="1"/>
  <c r="BR234" i="3" s="1"/>
  <c r="CD234" i="3" s="1"/>
  <c r="CR234" i="3" s="1"/>
  <c r="DF234" i="3" s="1"/>
  <c r="DT234" i="3" s="1"/>
  <c r="EH234" i="3" s="1"/>
  <c r="T235" i="3"/>
  <c r="AD235" i="3" s="1"/>
  <c r="AN235" i="3" s="1"/>
  <c r="AX235" i="3" s="1"/>
  <c r="BH235" i="3" s="1"/>
  <c r="BR235" i="3" s="1"/>
  <c r="CD235" i="3" s="1"/>
  <c r="CR235" i="3" s="1"/>
  <c r="DF235" i="3" s="1"/>
  <c r="DT235" i="3" s="1"/>
  <c r="EH235" i="3" s="1"/>
  <c r="T236" i="3"/>
  <c r="AD236" i="3" s="1"/>
  <c r="AN236" i="3" s="1"/>
  <c r="AX236" i="3" s="1"/>
  <c r="BH236" i="3" s="1"/>
  <c r="BR236" i="3" s="1"/>
  <c r="CD236" i="3" s="1"/>
  <c r="CR236" i="3" s="1"/>
  <c r="DF236" i="3" s="1"/>
  <c r="DT236" i="3" s="1"/>
  <c r="EH236" i="3" s="1"/>
  <c r="T237" i="3"/>
  <c r="AD237" i="3" s="1"/>
  <c r="AN237" i="3" s="1"/>
  <c r="AX237" i="3" s="1"/>
  <c r="BH237" i="3" s="1"/>
  <c r="BR237" i="3" s="1"/>
  <c r="CD237" i="3" s="1"/>
  <c r="CR237" i="3" s="1"/>
  <c r="DF237" i="3" s="1"/>
  <c r="DT237" i="3" s="1"/>
  <c r="EH237" i="3" s="1"/>
  <c r="T238" i="3"/>
  <c r="AD238" i="3" s="1"/>
  <c r="AN238" i="3" s="1"/>
  <c r="AX238" i="3" s="1"/>
  <c r="BH238" i="3" s="1"/>
  <c r="BR238" i="3" s="1"/>
  <c r="CD238" i="3" s="1"/>
  <c r="CR238" i="3" s="1"/>
  <c r="DF238" i="3" s="1"/>
  <c r="DT238" i="3" s="1"/>
  <c r="EH238" i="3" s="1"/>
  <c r="T239" i="3"/>
  <c r="AD239" i="3" s="1"/>
  <c r="AN239" i="3" s="1"/>
  <c r="AX239" i="3" s="1"/>
  <c r="BH239" i="3" s="1"/>
  <c r="BR239" i="3" s="1"/>
  <c r="CD239" i="3" s="1"/>
  <c r="CR239" i="3" s="1"/>
  <c r="DF239" i="3" s="1"/>
  <c r="DT239" i="3" s="1"/>
  <c r="EH239" i="3" s="1"/>
  <c r="T240" i="3"/>
  <c r="AD240" i="3" s="1"/>
  <c r="AN240" i="3" s="1"/>
  <c r="AX240" i="3" s="1"/>
  <c r="BH240" i="3" s="1"/>
  <c r="BR240" i="3" s="1"/>
  <c r="CD240" i="3" s="1"/>
  <c r="CR240" i="3" s="1"/>
  <c r="DF240" i="3" s="1"/>
  <c r="DT240" i="3" s="1"/>
  <c r="EH240" i="3" s="1"/>
  <c r="T241" i="3"/>
  <c r="AD241" i="3" s="1"/>
  <c r="AN241" i="3" s="1"/>
  <c r="AX241" i="3" s="1"/>
  <c r="BH241" i="3" s="1"/>
  <c r="BR241" i="3" s="1"/>
  <c r="CD241" i="3" s="1"/>
  <c r="CR241" i="3" s="1"/>
  <c r="DF241" i="3" s="1"/>
  <c r="DT241" i="3" s="1"/>
  <c r="EH241" i="3" s="1"/>
  <c r="T242" i="3"/>
  <c r="AD242" i="3" s="1"/>
  <c r="AN242" i="3" s="1"/>
  <c r="AX242" i="3" s="1"/>
  <c r="BH242" i="3" s="1"/>
  <c r="BR242" i="3" s="1"/>
  <c r="CD242" i="3" s="1"/>
  <c r="CR242" i="3" s="1"/>
  <c r="DF242" i="3" s="1"/>
  <c r="DT242" i="3" s="1"/>
  <c r="EH242" i="3" s="1"/>
  <c r="T243" i="3"/>
  <c r="AD243" i="3" s="1"/>
  <c r="AN243" i="3" s="1"/>
  <c r="AX243" i="3" s="1"/>
  <c r="BH243" i="3" s="1"/>
  <c r="BR243" i="3" s="1"/>
  <c r="CD243" i="3" s="1"/>
  <c r="CR243" i="3" s="1"/>
  <c r="DF243" i="3" s="1"/>
  <c r="DT243" i="3" s="1"/>
  <c r="EH243" i="3" s="1"/>
  <c r="T244" i="3"/>
  <c r="AD244" i="3" s="1"/>
  <c r="AN244" i="3" s="1"/>
  <c r="AX244" i="3" s="1"/>
  <c r="BH244" i="3" s="1"/>
  <c r="BR244" i="3" s="1"/>
  <c r="CD244" i="3" s="1"/>
  <c r="CR244" i="3" s="1"/>
  <c r="DF244" i="3" s="1"/>
  <c r="DT244" i="3" s="1"/>
  <c r="EH244" i="3" s="1"/>
  <c r="T245" i="3"/>
  <c r="AD245" i="3" s="1"/>
  <c r="AN245" i="3" s="1"/>
  <c r="AX245" i="3" s="1"/>
  <c r="BH245" i="3" s="1"/>
  <c r="BR245" i="3" s="1"/>
  <c r="CD245" i="3" s="1"/>
  <c r="CR245" i="3" s="1"/>
  <c r="DF245" i="3" s="1"/>
  <c r="DT245" i="3" s="1"/>
  <c r="EH245" i="3" s="1"/>
  <c r="T246" i="3"/>
  <c r="AD246" i="3" s="1"/>
  <c r="AN246" i="3" s="1"/>
  <c r="AX246" i="3" s="1"/>
  <c r="BH246" i="3" s="1"/>
  <c r="BR246" i="3" s="1"/>
  <c r="CD246" i="3" s="1"/>
  <c r="CR246" i="3" s="1"/>
  <c r="DF246" i="3" s="1"/>
  <c r="DT246" i="3" s="1"/>
  <c r="EH246" i="3" s="1"/>
  <c r="T247" i="3"/>
  <c r="AD247" i="3" s="1"/>
  <c r="AN247" i="3" s="1"/>
  <c r="AX247" i="3" s="1"/>
  <c r="BH247" i="3" s="1"/>
  <c r="BR247" i="3" s="1"/>
  <c r="CD247" i="3" s="1"/>
  <c r="CR247" i="3" s="1"/>
  <c r="DF247" i="3" s="1"/>
  <c r="DT247" i="3" s="1"/>
  <c r="EH247" i="3" s="1"/>
  <c r="T248" i="3"/>
  <c r="AD248" i="3" s="1"/>
  <c r="AN248" i="3" s="1"/>
  <c r="AX248" i="3" s="1"/>
  <c r="BH248" i="3" s="1"/>
  <c r="BR248" i="3" s="1"/>
  <c r="CD248" i="3" s="1"/>
  <c r="CR248" i="3" s="1"/>
  <c r="DF248" i="3" s="1"/>
  <c r="DT248" i="3" s="1"/>
  <c r="EH248" i="3" s="1"/>
  <c r="T249" i="3"/>
  <c r="AD249" i="3" s="1"/>
  <c r="AN249" i="3" s="1"/>
  <c r="AX249" i="3" s="1"/>
  <c r="BH249" i="3" s="1"/>
  <c r="BR249" i="3" s="1"/>
  <c r="CD249" i="3" s="1"/>
  <c r="CR249" i="3" s="1"/>
  <c r="DF249" i="3" s="1"/>
  <c r="DT249" i="3" s="1"/>
  <c r="EH249" i="3" s="1"/>
  <c r="T250" i="3"/>
  <c r="AD250" i="3" s="1"/>
  <c r="AN250" i="3" s="1"/>
  <c r="AX250" i="3" s="1"/>
  <c r="BH250" i="3" s="1"/>
  <c r="BR250" i="3" s="1"/>
  <c r="CD250" i="3" s="1"/>
  <c r="CR250" i="3" s="1"/>
  <c r="DF250" i="3" s="1"/>
  <c r="DT250" i="3" s="1"/>
  <c r="EH250" i="3" s="1"/>
  <c r="T251" i="3"/>
  <c r="AD251" i="3" s="1"/>
  <c r="AN251" i="3" s="1"/>
  <c r="AX251" i="3" s="1"/>
  <c r="BH251" i="3" s="1"/>
  <c r="BR251" i="3" s="1"/>
  <c r="CD251" i="3" s="1"/>
  <c r="CR251" i="3" s="1"/>
  <c r="DF251" i="3" s="1"/>
  <c r="DT251" i="3" s="1"/>
  <c r="EH251" i="3" s="1"/>
  <c r="T252" i="3"/>
  <c r="AD252" i="3" s="1"/>
  <c r="AN252" i="3" s="1"/>
  <c r="AX252" i="3" s="1"/>
  <c r="BH252" i="3" s="1"/>
  <c r="BR252" i="3" s="1"/>
  <c r="CD252" i="3" s="1"/>
  <c r="CR252" i="3" s="1"/>
  <c r="DF252" i="3" s="1"/>
  <c r="DT252" i="3" s="1"/>
  <c r="EH252" i="3" s="1"/>
  <c r="T253" i="3"/>
  <c r="AD253" i="3" s="1"/>
  <c r="AN253" i="3" s="1"/>
  <c r="AX253" i="3" s="1"/>
  <c r="BH253" i="3" s="1"/>
  <c r="BR253" i="3" s="1"/>
  <c r="CD253" i="3" s="1"/>
  <c r="CR253" i="3" s="1"/>
  <c r="DF253" i="3" s="1"/>
  <c r="DT253" i="3" s="1"/>
  <c r="EH253" i="3" s="1"/>
  <c r="T254" i="3"/>
  <c r="AD254" i="3" s="1"/>
  <c r="AN254" i="3" s="1"/>
  <c r="AX254" i="3" s="1"/>
  <c r="BH254" i="3" s="1"/>
  <c r="BR254" i="3" s="1"/>
  <c r="CD254" i="3" s="1"/>
  <c r="CR254" i="3" s="1"/>
  <c r="DF254" i="3" s="1"/>
  <c r="DT254" i="3" s="1"/>
  <c r="EH254" i="3" s="1"/>
  <c r="T255" i="3"/>
  <c r="AD255" i="3" s="1"/>
  <c r="AN255" i="3" s="1"/>
  <c r="AX255" i="3" s="1"/>
  <c r="BH255" i="3" s="1"/>
  <c r="BR255" i="3" s="1"/>
  <c r="CD255" i="3" s="1"/>
  <c r="CR255" i="3" s="1"/>
  <c r="DF255" i="3" s="1"/>
  <c r="DT255" i="3" s="1"/>
  <c r="EH255" i="3" s="1"/>
  <c r="T256" i="3"/>
  <c r="AD256" i="3" s="1"/>
  <c r="AN256" i="3" s="1"/>
  <c r="AX256" i="3" s="1"/>
  <c r="BH256" i="3" s="1"/>
  <c r="BR256" i="3" s="1"/>
  <c r="CD256" i="3" s="1"/>
  <c r="CR256" i="3" s="1"/>
  <c r="DF256" i="3" s="1"/>
  <c r="DT256" i="3" s="1"/>
  <c r="EH256" i="3" s="1"/>
  <c r="T257" i="3"/>
  <c r="AD257" i="3" s="1"/>
  <c r="AN257" i="3" s="1"/>
  <c r="AX257" i="3" s="1"/>
  <c r="BH257" i="3" s="1"/>
  <c r="BR257" i="3" s="1"/>
  <c r="CD257" i="3" s="1"/>
  <c r="CR257" i="3" s="1"/>
  <c r="DF257" i="3" s="1"/>
  <c r="DT257" i="3" s="1"/>
  <c r="EH257" i="3" s="1"/>
  <c r="T258" i="3"/>
  <c r="AD258" i="3" s="1"/>
  <c r="AN258" i="3" s="1"/>
  <c r="AX258" i="3" s="1"/>
  <c r="BH258" i="3" s="1"/>
  <c r="BR258" i="3" s="1"/>
  <c r="CD258" i="3" s="1"/>
  <c r="CR258" i="3" s="1"/>
  <c r="DF258" i="3" s="1"/>
  <c r="DT258" i="3" s="1"/>
  <c r="EH258" i="3" s="1"/>
  <c r="T259" i="3"/>
  <c r="AD259" i="3" s="1"/>
  <c r="AN259" i="3" s="1"/>
  <c r="AX259" i="3" s="1"/>
  <c r="BH259" i="3" s="1"/>
  <c r="BR259" i="3" s="1"/>
  <c r="CD259" i="3" s="1"/>
  <c r="CR259" i="3" s="1"/>
  <c r="DF259" i="3" s="1"/>
  <c r="DT259" i="3" s="1"/>
  <c r="EH259" i="3" s="1"/>
  <c r="T260" i="3"/>
  <c r="AD260" i="3" s="1"/>
  <c r="AN260" i="3" s="1"/>
  <c r="AX260" i="3" s="1"/>
  <c r="BH260" i="3" s="1"/>
  <c r="BR260" i="3" s="1"/>
  <c r="CD260" i="3" s="1"/>
  <c r="CR260" i="3" s="1"/>
  <c r="DF260" i="3" s="1"/>
  <c r="DT260" i="3" s="1"/>
  <c r="EH260" i="3" s="1"/>
  <c r="T261" i="3"/>
  <c r="AD261" i="3" s="1"/>
  <c r="AN261" i="3" s="1"/>
  <c r="AX261" i="3" s="1"/>
  <c r="BH261" i="3" s="1"/>
  <c r="BR261" i="3" s="1"/>
  <c r="CD261" i="3" s="1"/>
  <c r="CR261" i="3" s="1"/>
  <c r="DF261" i="3" s="1"/>
  <c r="DT261" i="3" s="1"/>
  <c r="EH261" i="3" s="1"/>
  <c r="T262" i="3"/>
  <c r="AD262" i="3" s="1"/>
  <c r="AN262" i="3" s="1"/>
  <c r="AX262" i="3" s="1"/>
  <c r="BH262" i="3" s="1"/>
  <c r="BR262" i="3" s="1"/>
  <c r="CD262" i="3" s="1"/>
  <c r="CR262" i="3" s="1"/>
  <c r="DF262" i="3" s="1"/>
  <c r="DT262" i="3" s="1"/>
  <c r="EH262" i="3" s="1"/>
  <c r="T263" i="3"/>
  <c r="AD263" i="3" s="1"/>
  <c r="AN263" i="3" s="1"/>
  <c r="AX263" i="3" s="1"/>
  <c r="BH263" i="3" s="1"/>
  <c r="BR263" i="3" s="1"/>
  <c r="CD263" i="3" s="1"/>
  <c r="CR263" i="3" s="1"/>
  <c r="DF263" i="3" s="1"/>
  <c r="DT263" i="3" s="1"/>
  <c r="EH263" i="3" s="1"/>
  <c r="T264" i="3"/>
  <c r="AD264" i="3" s="1"/>
  <c r="AN264" i="3" s="1"/>
  <c r="AX264" i="3" s="1"/>
  <c r="BH264" i="3" s="1"/>
  <c r="BR264" i="3" s="1"/>
  <c r="CD264" i="3" s="1"/>
  <c r="CR264" i="3" s="1"/>
  <c r="DF264" i="3" s="1"/>
  <c r="DT264" i="3" s="1"/>
  <c r="EH264" i="3" s="1"/>
  <c r="T25" i="3"/>
  <c r="T28" i="3"/>
  <c r="AD28" i="3" s="1"/>
  <c r="AN28" i="3" s="1"/>
  <c r="AX28" i="3" s="1"/>
  <c r="BH28" i="3" s="1"/>
  <c r="BR28" i="3" s="1"/>
  <c r="CD28" i="3" s="1"/>
  <c r="CR28" i="3" s="1"/>
  <c r="DF28" i="3" s="1"/>
  <c r="DT28" i="3" s="1"/>
  <c r="DT26" i="4" l="1"/>
  <c r="EI6" i="4"/>
  <c r="EL6" i="4" s="1"/>
  <c r="EL221" i="4"/>
  <c r="EM221" i="4"/>
  <c r="EN221" i="4" s="1"/>
  <c r="EK221" i="4"/>
  <c r="EK134" i="4"/>
  <c r="EM134" i="4"/>
  <c r="EN134" i="4" s="1"/>
  <c r="EL134" i="4"/>
  <c r="DW23" i="4"/>
  <c r="EK229" i="4"/>
  <c r="EM229" i="4"/>
  <c r="EN229" i="4" s="1"/>
  <c r="EL229" i="4"/>
  <c r="EM90" i="4"/>
  <c r="EN90" i="4" s="1"/>
  <c r="EL90" i="4"/>
  <c r="EK90" i="4"/>
  <c r="EM93" i="4"/>
  <c r="EN93" i="4" s="1"/>
  <c r="EL93" i="4"/>
  <c r="EK93" i="4"/>
  <c r="EL237" i="4"/>
  <c r="EK237" i="4"/>
  <c r="EM237" i="4"/>
  <c r="EN237" i="4" s="1"/>
  <c r="EL139" i="4"/>
  <c r="EK139" i="4"/>
  <c r="EM139" i="4"/>
  <c r="EN139" i="4" s="1"/>
  <c r="DI26" i="4"/>
  <c r="EM91" i="4"/>
  <c r="EN91" i="4" s="1"/>
  <c r="EL91" i="4"/>
  <c r="EK91" i="4"/>
  <c r="EK211" i="4"/>
  <c r="EM211" i="4"/>
  <c r="EN211" i="4" s="1"/>
  <c r="EL211" i="4"/>
  <c r="EM127" i="4"/>
  <c r="EN127" i="4" s="1"/>
  <c r="EL127" i="4"/>
  <c r="EK127" i="4"/>
  <c r="DW6" i="4"/>
  <c r="EM220" i="4"/>
  <c r="EN220" i="4" s="1"/>
  <c r="EK220" i="4"/>
  <c r="EL220" i="4"/>
  <c r="EM95" i="4"/>
  <c r="EN95" i="4" s="1"/>
  <c r="EL95" i="4"/>
  <c r="EK95" i="4"/>
  <c r="DW21" i="4"/>
  <c r="EM94" i="4"/>
  <c r="EN94" i="4" s="1"/>
  <c r="EL94" i="4"/>
  <c r="EK94" i="4"/>
  <c r="EM115" i="4"/>
  <c r="EN115" i="4" s="1"/>
  <c r="EL115" i="4"/>
  <c r="EK115" i="4"/>
  <c r="EM150" i="4"/>
  <c r="EN150" i="4" s="1"/>
  <c r="EL150" i="4"/>
  <c r="EK150" i="4"/>
  <c r="EM113" i="4"/>
  <c r="EN113" i="4" s="1"/>
  <c r="EL113" i="4"/>
  <c r="EK113" i="4"/>
  <c r="EM16" i="4"/>
  <c r="EN16" i="4" s="1"/>
  <c r="EL16" i="4"/>
  <c r="EK16" i="4"/>
  <c r="EK256" i="4"/>
  <c r="EM256" i="4"/>
  <c r="EN256" i="4" s="1"/>
  <c r="EL256" i="4"/>
  <c r="EM39" i="4"/>
  <c r="EN39" i="4" s="1"/>
  <c r="EK39" i="4"/>
  <c r="EL39" i="4"/>
  <c r="EM154" i="4"/>
  <c r="EN154" i="4" s="1"/>
  <c r="EL154" i="4"/>
  <c r="EK154" i="4"/>
  <c r="EM171" i="4"/>
  <c r="EN171" i="4" s="1"/>
  <c r="EL171" i="4"/>
  <c r="EK171" i="4"/>
  <c r="EM77" i="4"/>
  <c r="EN77" i="4" s="1"/>
  <c r="EL77" i="4"/>
  <c r="EK77" i="4"/>
  <c r="DZ252" i="4"/>
  <c r="DY24" i="4"/>
  <c r="DZ24" i="4" s="1"/>
  <c r="EL183" i="4"/>
  <c r="EK183" i="4"/>
  <c r="EM183" i="4"/>
  <c r="EN183" i="4" s="1"/>
  <c r="EM35" i="4"/>
  <c r="EN35" i="4" s="1"/>
  <c r="EL35" i="4"/>
  <c r="EK35" i="4"/>
  <c r="EI22" i="4"/>
  <c r="EM51" i="4"/>
  <c r="EN51" i="4" s="1"/>
  <c r="EL51" i="4"/>
  <c r="EK51" i="4"/>
  <c r="EM109" i="4"/>
  <c r="EN109" i="4" s="1"/>
  <c r="EL109" i="4"/>
  <c r="EK109" i="4"/>
  <c r="EM79" i="4"/>
  <c r="EN79" i="4" s="1"/>
  <c r="EL79" i="4"/>
  <c r="EK79" i="4"/>
  <c r="EM47" i="4"/>
  <c r="EN47" i="4" s="1"/>
  <c r="EL47" i="4"/>
  <c r="EK47" i="4"/>
  <c r="EM43" i="4"/>
  <c r="EN43" i="4" s="1"/>
  <c r="EL43" i="4"/>
  <c r="EK43" i="4"/>
  <c r="EM38" i="4"/>
  <c r="EN38" i="4" s="1"/>
  <c r="EL38" i="4"/>
  <c r="EK38" i="4"/>
  <c r="EM252" i="4"/>
  <c r="EL252" i="4"/>
  <c r="EK252" i="4"/>
  <c r="EI24" i="4"/>
  <c r="EL24" i="4" s="1"/>
  <c r="EL251" i="4"/>
  <c r="EK251" i="4"/>
  <c r="EM251" i="4"/>
  <c r="EN251" i="4" s="1"/>
  <c r="EM56" i="4"/>
  <c r="EN56" i="4" s="1"/>
  <c r="EL56" i="4"/>
  <c r="EK56" i="4"/>
  <c r="DZ73" i="4"/>
  <c r="DY23" i="4"/>
  <c r="DZ23" i="4" s="1"/>
  <c r="EM158" i="4"/>
  <c r="EN158" i="4" s="1"/>
  <c r="EL158" i="4"/>
  <c r="EK158" i="4"/>
  <c r="EM41" i="4"/>
  <c r="EN41" i="4" s="1"/>
  <c r="EL41" i="4"/>
  <c r="EK41" i="4"/>
  <c r="EM12" i="4"/>
  <c r="EN12" i="4" s="1"/>
  <c r="EK12" i="4"/>
  <c r="EL12" i="4"/>
  <c r="EN148" i="4"/>
  <c r="EM65" i="4"/>
  <c r="EN65" i="4" s="1"/>
  <c r="EL65" i="4"/>
  <c r="EK65" i="4"/>
  <c r="EM75" i="4"/>
  <c r="EN75" i="4" s="1"/>
  <c r="EL75" i="4"/>
  <c r="EK75" i="4"/>
  <c r="EM232" i="4"/>
  <c r="EN232" i="4" s="1"/>
  <c r="EL232" i="4"/>
  <c r="EK232" i="4"/>
  <c r="EK177" i="4"/>
  <c r="EM177" i="4"/>
  <c r="EN177" i="4" s="1"/>
  <c r="EL177" i="4"/>
  <c r="EM73" i="4"/>
  <c r="EL73" i="4"/>
  <c r="EK73" i="4"/>
  <c r="EI23" i="4"/>
  <c r="EL23" i="4" s="1"/>
  <c r="EM61" i="4"/>
  <c r="EN61" i="4" s="1"/>
  <c r="EL61" i="4"/>
  <c r="EK61" i="4"/>
  <c r="EM173" i="4"/>
  <c r="EN173" i="4" s="1"/>
  <c r="EL173" i="4"/>
  <c r="EK173" i="4"/>
  <c r="EL245" i="4"/>
  <c r="EK245" i="4"/>
  <c r="EM245" i="4"/>
  <c r="EN245" i="4" s="1"/>
  <c r="EM37" i="4"/>
  <c r="EN37" i="4" s="1"/>
  <c r="EL37" i="4"/>
  <c r="EK37" i="4"/>
  <c r="EM8" i="4"/>
  <c r="EN8" i="4" s="1"/>
  <c r="EL8" i="4"/>
  <c r="EK8" i="4"/>
  <c r="EM69" i="4"/>
  <c r="EN69" i="4" s="1"/>
  <c r="EL69" i="4"/>
  <c r="EK69" i="4"/>
  <c r="EM250" i="4"/>
  <c r="EN250" i="4" s="1"/>
  <c r="EL250" i="4"/>
  <c r="EK250" i="4"/>
  <c r="EM62" i="4"/>
  <c r="EN62" i="4" s="1"/>
  <c r="EL62" i="4"/>
  <c r="EK62" i="4"/>
  <c r="EL207" i="4"/>
  <c r="EM207" i="4"/>
  <c r="EN207" i="4" s="1"/>
  <c r="EM176" i="4"/>
  <c r="EN176" i="4" s="1"/>
  <c r="EL176" i="4"/>
  <c r="EK176" i="4"/>
  <c r="EM152" i="4"/>
  <c r="EN152" i="4" s="1"/>
  <c r="EL152" i="4"/>
  <c r="EK152" i="4"/>
  <c r="EM49" i="4"/>
  <c r="EN49" i="4" s="1"/>
  <c r="EL49" i="4"/>
  <c r="EK49" i="4"/>
  <c r="EM81" i="4"/>
  <c r="EN81" i="4" s="1"/>
  <c r="EL81" i="4"/>
  <c r="EK81" i="4"/>
  <c r="EL117" i="4"/>
  <c r="EK117" i="4"/>
  <c r="EM117" i="4"/>
  <c r="EN117" i="4" s="1"/>
  <c r="EM10" i="4"/>
  <c r="EN10" i="4" s="1"/>
  <c r="EL10" i="4"/>
  <c r="EK10" i="4"/>
  <c r="EM192" i="4"/>
  <c r="EN192" i="4" s="1"/>
  <c r="EL192" i="4"/>
  <c r="EK192" i="4"/>
  <c r="EM169" i="4"/>
  <c r="EN169" i="4" s="1"/>
  <c r="EL169" i="4"/>
  <c r="EK169" i="4"/>
  <c r="EM172" i="4"/>
  <c r="EN172" i="4" s="1"/>
  <c r="EL172" i="4"/>
  <c r="EK172" i="4"/>
  <c r="EM17" i="4"/>
  <c r="EN17" i="4" s="1"/>
  <c r="EL17" i="4"/>
  <c r="EK17" i="4"/>
  <c r="DL21" i="4"/>
  <c r="DK26" i="4"/>
  <c r="DL26" i="4" s="1"/>
  <c r="DZ35" i="4"/>
  <c r="DY22" i="4"/>
  <c r="DZ22" i="4" s="1"/>
  <c r="EM60" i="4"/>
  <c r="EN60" i="4" s="1"/>
  <c r="EL60" i="4"/>
  <c r="EK60" i="4"/>
  <c r="EL40" i="4"/>
  <c r="EK40" i="4"/>
  <c r="EM40" i="4"/>
  <c r="EN40" i="4" s="1"/>
  <c r="EM156" i="4"/>
  <c r="EN156" i="4" s="1"/>
  <c r="EL156" i="4"/>
  <c r="EK156" i="4"/>
  <c r="EM53" i="4"/>
  <c r="EN53" i="4" s="1"/>
  <c r="EL53" i="4"/>
  <c r="EK53" i="4"/>
  <c r="EM174" i="4"/>
  <c r="EN174" i="4" s="1"/>
  <c r="EL174" i="4"/>
  <c r="EK174" i="4"/>
  <c r="EL162" i="4"/>
  <c r="EK162" i="4"/>
  <c r="EM162" i="4"/>
  <c r="EN162" i="4" s="1"/>
  <c r="EM104" i="4"/>
  <c r="EN104" i="4" s="1"/>
  <c r="EL104" i="4"/>
  <c r="EK104" i="4"/>
  <c r="EI21" i="4"/>
  <c r="EM106" i="4"/>
  <c r="EN106" i="4" s="1"/>
  <c r="EL106" i="4"/>
  <c r="EK106" i="4"/>
  <c r="EK198" i="4"/>
  <c r="EM198" i="4"/>
  <c r="EN198" i="4" s="1"/>
  <c r="EL198" i="4"/>
  <c r="EM123" i="4"/>
  <c r="EN123" i="4" s="1"/>
  <c r="EL123" i="4"/>
  <c r="EK123" i="4"/>
  <c r="EK243" i="4"/>
  <c r="EL243" i="4"/>
  <c r="EM243" i="4"/>
  <c r="EN243" i="4" s="1"/>
  <c r="EM11" i="4"/>
  <c r="EN11" i="4" s="1"/>
  <c r="EL11" i="4"/>
  <c r="EK11" i="4"/>
  <c r="EL175" i="4"/>
  <c r="EK175" i="4"/>
  <c r="EM175" i="4"/>
  <c r="EN175" i="4" s="1"/>
  <c r="DU26" i="4"/>
  <c r="DX26" i="4" s="1"/>
  <c r="DY6" i="4"/>
  <c r="DZ6" i="4" s="1"/>
  <c r="DY21" i="4"/>
  <c r="EL107" i="4"/>
  <c r="EK107" i="4"/>
  <c r="EM107" i="4"/>
  <c r="EN107" i="4" s="1"/>
  <c r="EM264" i="4"/>
  <c r="EN264" i="4" s="1"/>
  <c r="EL264" i="4"/>
  <c r="EK264" i="4"/>
  <c r="DX21" i="4"/>
  <c r="EM160" i="4"/>
  <c r="EN160" i="4" s="1"/>
  <c r="EL160" i="4"/>
  <c r="EK160" i="4"/>
  <c r="EM108" i="4"/>
  <c r="EN108" i="4" s="1"/>
  <c r="EL108" i="4"/>
  <c r="EK108" i="4"/>
  <c r="EL254" i="4"/>
  <c r="EK254" i="4"/>
  <c r="EM254" i="4"/>
  <c r="EN254" i="4" s="1"/>
  <c r="EM170" i="4"/>
  <c r="EN170" i="4" s="1"/>
  <c r="EL170" i="4"/>
  <c r="EK170" i="4"/>
  <c r="EM45" i="4"/>
  <c r="EN45" i="4" s="1"/>
  <c r="EL45" i="4"/>
  <c r="EK45" i="4"/>
  <c r="EM228" i="4"/>
  <c r="EN228" i="4" s="1"/>
  <c r="EK228" i="4"/>
  <c r="EL228" i="4"/>
  <c r="DX22" i="4"/>
  <c r="EM71" i="4"/>
  <c r="EN71" i="4" s="1"/>
  <c r="EL71" i="4"/>
  <c r="EK71" i="4"/>
  <c r="EM58" i="4"/>
  <c r="EN58" i="4" s="1"/>
  <c r="EL58" i="4"/>
  <c r="EK58" i="4"/>
  <c r="EM178" i="4"/>
  <c r="EN178" i="4" s="1"/>
  <c r="EL178" i="4"/>
  <c r="EK178" i="4"/>
  <c r="EM18" i="4"/>
  <c r="EN18" i="4" s="1"/>
  <c r="EL18" i="4"/>
  <c r="EK18" i="4"/>
  <c r="EN7" i="4"/>
  <c r="EM9" i="4"/>
  <c r="EN9" i="4" s="1"/>
  <c r="EK9" i="4"/>
  <c r="EL9" i="4"/>
  <c r="EM258" i="4"/>
  <c r="EN258" i="4" s="1"/>
  <c r="EL258" i="4"/>
  <c r="EK258" i="4"/>
  <c r="EM119" i="4"/>
  <c r="EN119" i="4" s="1"/>
  <c r="EL119" i="4"/>
  <c r="EK119" i="4"/>
  <c r="EM168" i="4"/>
  <c r="EN168" i="4" s="1"/>
  <c r="EL168" i="4"/>
  <c r="EK168" i="4"/>
  <c r="EM262" i="4"/>
  <c r="EN262" i="4" s="1"/>
  <c r="EL262" i="4"/>
  <c r="EK262" i="4"/>
  <c r="EM197" i="4"/>
  <c r="EN197" i="4" s="1"/>
  <c r="EL197" i="4"/>
  <c r="EH22" i="4"/>
  <c r="EH26" i="4" s="1"/>
  <c r="EM15" i="4"/>
  <c r="EN15" i="4" s="1"/>
  <c r="EL15" i="4"/>
  <c r="EK15" i="4"/>
  <c r="DW22" i="4"/>
  <c r="EM59" i="4"/>
  <c r="EN59" i="4" s="1"/>
  <c r="EL59" i="4"/>
  <c r="EK59" i="4"/>
  <c r="EM55" i="4"/>
  <c r="EN55" i="4" s="1"/>
  <c r="EL55" i="4"/>
  <c r="EK55" i="4"/>
  <c r="EK57" i="4"/>
  <c r="EM57" i="4"/>
  <c r="EN57" i="4" s="1"/>
  <c r="EL57" i="4"/>
  <c r="DW24" i="4"/>
  <c r="EM14" i="4"/>
  <c r="EN14" i="4" s="1"/>
  <c r="EL14" i="4"/>
  <c r="EK14" i="4"/>
  <c r="EL167" i="4"/>
  <c r="EK167" i="4"/>
  <c r="EM167" i="4"/>
  <c r="EN167" i="4" s="1"/>
  <c r="EM125" i="4"/>
  <c r="EN125" i="4" s="1"/>
  <c r="EL125" i="4"/>
  <c r="EK125" i="4"/>
  <c r="EM67" i="4"/>
  <c r="EN67" i="4" s="1"/>
  <c r="EL67" i="4"/>
  <c r="EK67" i="4"/>
  <c r="EK260" i="4"/>
  <c r="EL260" i="4"/>
  <c r="EM260" i="4"/>
  <c r="EN260" i="4" s="1"/>
  <c r="EM105" i="4"/>
  <c r="EN105" i="4" s="1"/>
  <c r="EL105" i="4"/>
  <c r="EK105" i="4"/>
  <c r="EM121" i="4"/>
  <c r="EN121" i="4" s="1"/>
  <c r="EL121" i="4"/>
  <c r="EK121" i="4"/>
  <c r="EH24" i="3"/>
  <c r="EH22" i="3"/>
  <c r="EH23" i="3"/>
  <c r="EH21" i="3"/>
  <c r="DT21" i="3"/>
  <c r="DT22" i="3"/>
  <c r="DT23" i="3"/>
  <c r="DT24" i="3"/>
  <c r="DF6" i="3"/>
  <c r="DT7" i="3"/>
  <c r="DF23" i="3"/>
  <c r="DF24" i="3"/>
  <c r="DF21" i="3"/>
  <c r="DF22" i="3"/>
  <c r="CR21" i="3"/>
  <c r="CR22" i="3"/>
  <c r="CR23" i="3"/>
  <c r="CR6" i="3"/>
  <c r="CR24" i="3"/>
  <c r="CD24" i="3"/>
  <c r="CD6" i="3"/>
  <c r="CD21" i="3"/>
  <c r="CD23" i="3"/>
  <c r="CD22" i="3"/>
  <c r="BR21" i="3"/>
  <c r="BR22" i="3"/>
  <c r="BR23" i="3"/>
  <c r="BR24" i="3"/>
  <c r="BR6" i="3"/>
  <c r="BH24" i="3"/>
  <c r="BF26" i="3"/>
  <c r="BH21" i="3"/>
  <c r="BH22" i="3"/>
  <c r="BH23" i="3"/>
  <c r="BH6" i="3"/>
  <c r="AX21" i="3"/>
  <c r="AX22" i="3"/>
  <c r="AX6" i="3"/>
  <c r="AX23" i="3"/>
  <c r="AX24" i="3"/>
  <c r="AW7" i="3"/>
  <c r="AV6" i="3"/>
  <c r="AP25" i="3"/>
  <c r="AN24" i="3"/>
  <c r="AR25" i="3"/>
  <c r="AN21" i="3"/>
  <c r="AK63" i="3"/>
  <c r="AO63" i="3"/>
  <c r="AN22" i="3"/>
  <c r="AN23" i="3"/>
  <c r="AN6" i="3"/>
  <c r="T6" i="3"/>
  <c r="AG28" i="3"/>
  <c r="AF28" i="3"/>
  <c r="V203" i="3"/>
  <c r="V57" i="3"/>
  <c r="V43" i="3"/>
  <c r="V31" i="3"/>
  <c r="Z6" i="3"/>
  <c r="EO21" i="3"/>
  <c r="AB16" i="3"/>
  <c r="AC16" i="3" s="1"/>
  <c r="AB17" i="3"/>
  <c r="AC17" i="3" s="1"/>
  <c r="AB12" i="3"/>
  <c r="AC12" i="3" s="1"/>
  <c r="AF25" i="3"/>
  <c r="AH25" i="3"/>
  <c r="AA18" i="3"/>
  <c r="AB18" i="3"/>
  <c r="AC18" i="3" s="1"/>
  <c r="AB10" i="3"/>
  <c r="AC10" i="3" s="1"/>
  <c r="AA10" i="3"/>
  <c r="AB14" i="3"/>
  <c r="AC14" i="3" s="1"/>
  <c r="AA14" i="3"/>
  <c r="AA9" i="3"/>
  <c r="AA13" i="3"/>
  <c r="W28" i="3"/>
  <c r="X28" i="3" s="1"/>
  <c r="AA8" i="3"/>
  <c r="T23" i="3"/>
  <c r="AA7" i="3"/>
  <c r="AA11" i="3"/>
  <c r="AA15" i="3"/>
  <c r="W258" i="3"/>
  <c r="X258" i="3" s="1"/>
  <c r="W246" i="3"/>
  <c r="X246" i="3" s="1"/>
  <c r="W234" i="3"/>
  <c r="X234" i="3" s="1"/>
  <c r="W174" i="3"/>
  <c r="X174" i="3" s="1"/>
  <c r="W162" i="3"/>
  <c r="X162" i="3" s="1"/>
  <c r="W150" i="3"/>
  <c r="X150" i="3" s="1"/>
  <c r="W138" i="3"/>
  <c r="X138" i="3" s="1"/>
  <c r="W125" i="3"/>
  <c r="X125" i="3" s="1"/>
  <c r="W113" i="3"/>
  <c r="X113" i="3" s="1"/>
  <c r="W100" i="3"/>
  <c r="X100" i="3" s="1"/>
  <c r="W261" i="3"/>
  <c r="X261" i="3" s="1"/>
  <c r="W249" i="3"/>
  <c r="X249" i="3" s="1"/>
  <c r="W237" i="3"/>
  <c r="X237" i="3" s="1"/>
  <c r="W225" i="3"/>
  <c r="X225" i="3" s="1"/>
  <c r="V264" i="3"/>
  <c r="V252" i="3"/>
  <c r="V240" i="3"/>
  <c r="V228" i="3"/>
  <c r="V216" i="3"/>
  <c r="V204" i="3"/>
  <c r="V192" i="3"/>
  <c r="V180" i="3"/>
  <c r="V168" i="3"/>
  <c r="V156" i="3"/>
  <c r="V144" i="3"/>
  <c r="V131" i="3"/>
  <c r="V119" i="3"/>
  <c r="V106" i="3"/>
  <c r="V94" i="3"/>
  <c r="V82" i="3"/>
  <c r="V70" i="3"/>
  <c r="V58" i="3"/>
  <c r="V46" i="3"/>
  <c r="V34" i="3"/>
  <c r="W263" i="3"/>
  <c r="X263" i="3" s="1"/>
  <c r="W251" i="3"/>
  <c r="X251" i="3" s="1"/>
  <c r="W239" i="3"/>
  <c r="X239" i="3" s="1"/>
  <c r="W227" i="3"/>
  <c r="X227" i="3" s="1"/>
  <c r="W215" i="3"/>
  <c r="X215" i="3" s="1"/>
  <c r="W203" i="3"/>
  <c r="X203" i="3" s="1"/>
  <c r="W191" i="3"/>
  <c r="X191" i="3" s="1"/>
  <c r="W179" i="3"/>
  <c r="X179" i="3" s="1"/>
  <c r="W167" i="3"/>
  <c r="X167" i="3" s="1"/>
  <c r="W155" i="3"/>
  <c r="X155" i="3" s="1"/>
  <c r="W143" i="3"/>
  <c r="X143" i="3" s="1"/>
  <c r="W130" i="3"/>
  <c r="X130" i="3" s="1"/>
  <c r="W118" i="3"/>
  <c r="X118" i="3" s="1"/>
  <c r="W105" i="3"/>
  <c r="X105" i="3" s="1"/>
  <c r="W93" i="3"/>
  <c r="X93" i="3" s="1"/>
  <c r="W81" i="3"/>
  <c r="X81" i="3" s="1"/>
  <c r="W69" i="3"/>
  <c r="X69" i="3" s="1"/>
  <c r="W57" i="3"/>
  <c r="X57" i="3" s="1"/>
  <c r="W45" i="3"/>
  <c r="X45" i="3" s="1"/>
  <c r="W33" i="3"/>
  <c r="X33" i="3" s="1"/>
  <c r="W213" i="3"/>
  <c r="X213" i="3" s="1"/>
  <c r="W201" i="3"/>
  <c r="X201" i="3" s="1"/>
  <c r="W189" i="3"/>
  <c r="X189" i="3" s="1"/>
  <c r="W177" i="3"/>
  <c r="X177" i="3" s="1"/>
  <c r="W165" i="3"/>
  <c r="X165" i="3" s="1"/>
  <c r="W153" i="3"/>
  <c r="X153" i="3" s="1"/>
  <c r="W141" i="3"/>
  <c r="X141" i="3" s="1"/>
  <c r="W128" i="3"/>
  <c r="X128" i="3" s="1"/>
  <c r="W116" i="3"/>
  <c r="X116" i="3" s="1"/>
  <c r="W103" i="3"/>
  <c r="X103" i="3" s="1"/>
  <c r="W91" i="3"/>
  <c r="X91" i="3" s="1"/>
  <c r="W79" i="3"/>
  <c r="X79" i="3" s="1"/>
  <c r="W67" i="3"/>
  <c r="X67" i="3" s="1"/>
  <c r="W55" i="3"/>
  <c r="X55" i="3" s="1"/>
  <c r="V253" i="3"/>
  <c r="V241" i="3"/>
  <c r="V229" i="3"/>
  <c r="V217" i="3"/>
  <c r="V205" i="3"/>
  <c r="V193" i="3"/>
  <c r="V181" i="3"/>
  <c r="V169" i="3"/>
  <c r="V157" i="3"/>
  <c r="V145" i="3"/>
  <c r="V132" i="3"/>
  <c r="V120" i="3"/>
  <c r="V107" i="3"/>
  <c r="V95" i="3"/>
  <c r="V83" i="3"/>
  <c r="V71" i="3"/>
  <c r="V59" i="3"/>
  <c r="V47" i="3"/>
  <c r="V35" i="3"/>
  <c r="V215" i="3"/>
  <c r="V69" i="3"/>
  <c r="V191" i="3"/>
  <c r="V45" i="3"/>
  <c r="W262" i="3"/>
  <c r="X262" i="3" s="1"/>
  <c r="W250" i="3"/>
  <c r="X250" i="3" s="1"/>
  <c r="W238" i="3"/>
  <c r="X238" i="3" s="1"/>
  <c r="W226" i="3"/>
  <c r="X226" i="3" s="1"/>
  <c r="W214" i="3"/>
  <c r="X214" i="3" s="1"/>
  <c r="W202" i="3"/>
  <c r="X202" i="3" s="1"/>
  <c r="W190" i="3"/>
  <c r="X190" i="3" s="1"/>
  <c r="W178" i="3"/>
  <c r="X178" i="3" s="1"/>
  <c r="W166" i="3"/>
  <c r="X166" i="3" s="1"/>
  <c r="W154" i="3"/>
  <c r="X154" i="3" s="1"/>
  <c r="W142" i="3"/>
  <c r="X142" i="3" s="1"/>
  <c r="W129" i="3"/>
  <c r="X129" i="3" s="1"/>
  <c r="W117" i="3"/>
  <c r="X117" i="3" s="1"/>
  <c r="W104" i="3"/>
  <c r="X104" i="3" s="1"/>
  <c r="W92" i="3"/>
  <c r="X92" i="3" s="1"/>
  <c r="W80" i="3"/>
  <c r="X80" i="3" s="1"/>
  <c r="W68" i="3"/>
  <c r="X68" i="3" s="1"/>
  <c r="W56" i="3"/>
  <c r="X56" i="3" s="1"/>
  <c r="W44" i="3"/>
  <c r="X44" i="3" s="1"/>
  <c r="W32" i="3"/>
  <c r="X32" i="3" s="1"/>
  <c r="V179" i="3"/>
  <c r="V33" i="3"/>
  <c r="W43" i="3"/>
  <c r="X43" i="3" s="1"/>
  <c r="W31" i="3"/>
  <c r="X31" i="3" s="1"/>
  <c r="V167" i="3"/>
  <c r="T24" i="3"/>
  <c r="W248" i="3"/>
  <c r="X248" i="3" s="1"/>
  <c r="W224" i="3"/>
  <c r="X224" i="3" s="1"/>
  <c r="W212" i="3"/>
  <c r="X212" i="3" s="1"/>
  <c r="W200" i="3"/>
  <c r="X200" i="3" s="1"/>
  <c r="W188" i="3"/>
  <c r="X188" i="3" s="1"/>
  <c r="W176" i="3"/>
  <c r="X176" i="3" s="1"/>
  <c r="W164" i="3"/>
  <c r="X164" i="3" s="1"/>
  <c r="W152" i="3"/>
  <c r="X152" i="3" s="1"/>
  <c r="W140" i="3"/>
  <c r="X140" i="3" s="1"/>
  <c r="W127" i="3"/>
  <c r="X127" i="3" s="1"/>
  <c r="W115" i="3"/>
  <c r="X115" i="3" s="1"/>
  <c r="W102" i="3"/>
  <c r="X102" i="3" s="1"/>
  <c r="W90" i="3"/>
  <c r="X90" i="3" s="1"/>
  <c r="W78" i="3"/>
  <c r="X78" i="3" s="1"/>
  <c r="W66" i="3"/>
  <c r="X66" i="3" s="1"/>
  <c r="W54" i="3"/>
  <c r="X54" i="3" s="1"/>
  <c r="W42" i="3"/>
  <c r="X42" i="3" s="1"/>
  <c r="W30" i="3"/>
  <c r="X30" i="3" s="1"/>
  <c r="V155" i="3"/>
  <c r="W260" i="3"/>
  <c r="X260" i="3" s="1"/>
  <c r="W236" i="3"/>
  <c r="X236" i="3" s="1"/>
  <c r="W259" i="3"/>
  <c r="X259" i="3" s="1"/>
  <c r="W247" i="3"/>
  <c r="X247" i="3" s="1"/>
  <c r="W235" i="3"/>
  <c r="X235" i="3" s="1"/>
  <c r="W223" i="3"/>
  <c r="X223" i="3" s="1"/>
  <c r="W211" i="3"/>
  <c r="X211" i="3" s="1"/>
  <c r="W199" i="3"/>
  <c r="X199" i="3" s="1"/>
  <c r="W187" i="3"/>
  <c r="X187" i="3" s="1"/>
  <c r="W175" i="3"/>
  <c r="X175" i="3" s="1"/>
  <c r="W163" i="3"/>
  <c r="X163" i="3" s="1"/>
  <c r="W151" i="3"/>
  <c r="X151" i="3" s="1"/>
  <c r="W139" i="3"/>
  <c r="X139" i="3" s="1"/>
  <c r="W126" i="3"/>
  <c r="X126" i="3" s="1"/>
  <c r="W114" i="3"/>
  <c r="X114" i="3" s="1"/>
  <c r="W101" i="3"/>
  <c r="X101" i="3" s="1"/>
  <c r="W89" i="3"/>
  <c r="X89" i="3" s="1"/>
  <c r="W77" i="3"/>
  <c r="X77" i="3" s="1"/>
  <c r="W65" i="3"/>
  <c r="X65" i="3" s="1"/>
  <c r="W53" i="3"/>
  <c r="X53" i="3" s="1"/>
  <c r="W41" i="3"/>
  <c r="X41" i="3" s="1"/>
  <c r="W29" i="3"/>
  <c r="X29" i="3" s="1"/>
  <c r="V143" i="3"/>
  <c r="V246" i="3"/>
  <c r="V222" i="3"/>
  <c r="V210" i="3"/>
  <c r="V174" i="3"/>
  <c r="V162" i="3"/>
  <c r="V150" i="3"/>
  <c r="V138" i="3"/>
  <c r="V125" i="3"/>
  <c r="V113" i="3"/>
  <c r="V100" i="3"/>
  <c r="V88" i="3"/>
  <c r="V76" i="3"/>
  <c r="V64" i="3"/>
  <c r="V52" i="3"/>
  <c r="V40" i="3"/>
  <c r="U25" i="3"/>
  <c r="V25" i="3" s="1"/>
  <c r="V130" i="3"/>
  <c r="W88" i="3"/>
  <c r="X88" i="3" s="1"/>
  <c r="T21" i="3"/>
  <c r="V257" i="3"/>
  <c r="V245" i="3"/>
  <c r="V233" i="3"/>
  <c r="V221" i="3"/>
  <c r="V209" i="3"/>
  <c r="V197" i="3"/>
  <c r="V185" i="3"/>
  <c r="V173" i="3"/>
  <c r="V161" i="3"/>
  <c r="V149" i="3"/>
  <c r="V137" i="3"/>
  <c r="V124" i="3"/>
  <c r="V112" i="3"/>
  <c r="V99" i="3"/>
  <c r="V87" i="3"/>
  <c r="V75" i="3"/>
  <c r="V63" i="3"/>
  <c r="V51" i="3"/>
  <c r="V39" i="3"/>
  <c r="V263" i="3"/>
  <c r="V118" i="3"/>
  <c r="W222" i="3"/>
  <c r="X222" i="3" s="1"/>
  <c r="W76" i="3"/>
  <c r="X76" i="3" s="1"/>
  <c r="T22" i="3"/>
  <c r="V234" i="3"/>
  <c r="V198" i="3"/>
  <c r="V261" i="3"/>
  <c r="V237" i="3"/>
  <c r="V213" i="3"/>
  <c r="V189" i="3"/>
  <c r="V141" i="3"/>
  <c r="U21" i="3"/>
  <c r="V136" i="3"/>
  <c r="V123" i="3"/>
  <c r="V111" i="3"/>
  <c r="V98" i="3"/>
  <c r="V86" i="3"/>
  <c r="V74" i="3"/>
  <c r="V62" i="3"/>
  <c r="V50" i="3"/>
  <c r="V38" i="3"/>
  <c r="V251" i="3"/>
  <c r="V105" i="3"/>
  <c r="W210" i="3"/>
  <c r="X210" i="3" s="1"/>
  <c r="W64" i="3"/>
  <c r="X64" i="3" s="1"/>
  <c r="V258" i="3"/>
  <c r="V186" i="3"/>
  <c r="V249" i="3"/>
  <c r="V225" i="3"/>
  <c r="V201" i="3"/>
  <c r="V177" i="3"/>
  <c r="V165" i="3"/>
  <c r="V128" i="3"/>
  <c r="V116" i="3"/>
  <c r="V103" i="3"/>
  <c r="V91" i="3"/>
  <c r="V79" i="3"/>
  <c r="V67" i="3"/>
  <c r="V55" i="3"/>
  <c r="V256" i="3"/>
  <c r="V244" i="3"/>
  <c r="V232" i="3"/>
  <c r="V220" i="3"/>
  <c r="V208" i="3"/>
  <c r="V196" i="3"/>
  <c r="V184" i="3"/>
  <c r="V172" i="3"/>
  <c r="V160" i="3"/>
  <c r="V255" i="3"/>
  <c r="V243" i="3"/>
  <c r="V231" i="3"/>
  <c r="V219" i="3"/>
  <c r="V207" i="3"/>
  <c r="V195" i="3"/>
  <c r="V183" i="3"/>
  <c r="V171" i="3"/>
  <c r="V159" i="3"/>
  <c r="V147" i="3"/>
  <c r="V134" i="3"/>
  <c r="V122" i="3"/>
  <c r="V97" i="3"/>
  <c r="V85" i="3"/>
  <c r="V73" i="3"/>
  <c r="V61" i="3"/>
  <c r="V49" i="3"/>
  <c r="V37" i="3"/>
  <c r="V239" i="3"/>
  <c r="V93" i="3"/>
  <c r="W198" i="3"/>
  <c r="X198" i="3" s="1"/>
  <c r="W52" i="3"/>
  <c r="X52" i="3" s="1"/>
  <c r="V28" i="3"/>
  <c r="V254" i="3"/>
  <c r="V242" i="3"/>
  <c r="V230" i="3"/>
  <c r="V218" i="3"/>
  <c r="V206" i="3"/>
  <c r="V194" i="3"/>
  <c r="V182" i="3"/>
  <c r="V170" i="3"/>
  <c r="V158" i="3"/>
  <c r="V146" i="3"/>
  <c r="V133" i="3"/>
  <c r="V121" i="3"/>
  <c r="V108" i="3"/>
  <c r="V96" i="3"/>
  <c r="V84" i="3"/>
  <c r="V72" i="3"/>
  <c r="V60" i="3"/>
  <c r="V48" i="3"/>
  <c r="V36" i="3"/>
  <c r="V227" i="3"/>
  <c r="V81" i="3"/>
  <c r="W186" i="3"/>
  <c r="X186" i="3" s="1"/>
  <c r="W40" i="3"/>
  <c r="X40" i="3" s="1"/>
  <c r="V262" i="3"/>
  <c r="V250" i="3"/>
  <c r="V238" i="3"/>
  <c r="V226" i="3"/>
  <c r="V214" i="3"/>
  <c r="V202" i="3"/>
  <c r="V190" i="3"/>
  <c r="V178" i="3"/>
  <c r="V166" i="3"/>
  <c r="V154" i="3"/>
  <c r="V142" i="3"/>
  <c r="V129" i="3"/>
  <c r="V117" i="3"/>
  <c r="V104" i="3"/>
  <c r="V92" i="3"/>
  <c r="V80" i="3"/>
  <c r="V68" i="3"/>
  <c r="V56" i="3"/>
  <c r="V44" i="3"/>
  <c r="V32" i="3"/>
  <c r="W257" i="3"/>
  <c r="X257" i="3" s="1"/>
  <c r="W245" i="3"/>
  <c r="X245" i="3" s="1"/>
  <c r="W233" i="3"/>
  <c r="X233" i="3" s="1"/>
  <c r="W221" i="3"/>
  <c r="X221" i="3" s="1"/>
  <c r="W209" i="3"/>
  <c r="X209" i="3" s="1"/>
  <c r="W197" i="3"/>
  <c r="X197" i="3" s="1"/>
  <c r="W185" i="3"/>
  <c r="X185" i="3" s="1"/>
  <c r="W173" i="3"/>
  <c r="X173" i="3" s="1"/>
  <c r="W161" i="3"/>
  <c r="X161" i="3" s="1"/>
  <c r="W149" i="3"/>
  <c r="X149" i="3" s="1"/>
  <c r="W137" i="3"/>
  <c r="X137" i="3" s="1"/>
  <c r="W124" i="3"/>
  <c r="X124" i="3" s="1"/>
  <c r="W112" i="3"/>
  <c r="X112" i="3" s="1"/>
  <c r="W99" i="3"/>
  <c r="X99" i="3" s="1"/>
  <c r="W87" i="3"/>
  <c r="X87" i="3" s="1"/>
  <c r="W75" i="3"/>
  <c r="X75" i="3" s="1"/>
  <c r="W63" i="3"/>
  <c r="X63" i="3" s="1"/>
  <c r="W51" i="3"/>
  <c r="X51" i="3" s="1"/>
  <c r="W39" i="3"/>
  <c r="X39" i="3" s="1"/>
  <c r="V153" i="3"/>
  <c r="W256" i="3"/>
  <c r="X256" i="3" s="1"/>
  <c r="W244" i="3"/>
  <c r="X244" i="3" s="1"/>
  <c r="W232" i="3"/>
  <c r="X232" i="3" s="1"/>
  <c r="W220" i="3"/>
  <c r="X220" i="3" s="1"/>
  <c r="W208" i="3"/>
  <c r="X208" i="3" s="1"/>
  <c r="W196" i="3"/>
  <c r="X196" i="3" s="1"/>
  <c r="W184" i="3"/>
  <c r="X184" i="3" s="1"/>
  <c r="W172" i="3"/>
  <c r="X172" i="3" s="1"/>
  <c r="W160" i="3"/>
  <c r="X160" i="3" s="1"/>
  <c r="W148" i="3"/>
  <c r="X148" i="3" s="1"/>
  <c r="W136" i="3"/>
  <c r="X136" i="3" s="1"/>
  <c r="W123" i="3"/>
  <c r="X123" i="3" s="1"/>
  <c r="W111" i="3"/>
  <c r="X111" i="3" s="1"/>
  <c r="W98" i="3"/>
  <c r="X98" i="3" s="1"/>
  <c r="W86" i="3"/>
  <c r="X86" i="3" s="1"/>
  <c r="W74" i="3"/>
  <c r="X74" i="3" s="1"/>
  <c r="W62" i="3"/>
  <c r="X62" i="3" s="1"/>
  <c r="W50" i="3"/>
  <c r="X50" i="3" s="1"/>
  <c r="W38" i="3"/>
  <c r="X38" i="3" s="1"/>
  <c r="V248" i="3"/>
  <c r="V224" i="3"/>
  <c r="V212" i="3"/>
  <c r="V200" i="3"/>
  <c r="V188" i="3"/>
  <c r="V176" i="3"/>
  <c r="V164" i="3"/>
  <c r="V152" i="3"/>
  <c r="V140" i="3"/>
  <c r="V127" i="3"/>
  <c r="V115" i="3"/>
  <c r="V102" i="3"/>
  <c r="V90" i="3"/>
  <c r="V78" i="3"/>
  <c r="V66" i="3"/>
  <c r="V54" i="3"/>
  <c r="V42" i="3"/>
  <c r="V30" i="3"/>
  <c r="W255" i="3"/>
  <c r="X255" i="3" s="1"/>
  <c r="W243" i="3"/>
  <c r="X243" i="3" s="1"/>
  <c r="W231" i="3"/>
  <c r="X231" i="3" s="1"/>
  <c r="W219" i="3"/>
  <c r="X219" i="3" s="1"/>
  <c r="W207" i="3"/>
  <c r="X207" i="3" s="1"/>
  <c r="W195" i="3"/>
  <c r="X195" i="3" s="1"/>
  <c r="W183" i="3"/>
  <c r="X183" i="3" s="1"/>
  <c r="W171" i="3"/>
  <c r="X171" i="3" s="1"/>
  <c r="W159" i="3"/>
  <c r="X159" i="3" s="1"/>
  <c r="W147" i="3"/>
  <c r="X147" i="3" s="1"/>
  <c r="W134" i="3"/>
  <c r="X134" i="3" s="1"/>
  <c r="W122" i="3"/>
  <c r="X122" i="3" s="1"/>
  <c r="W97" i="3"/>
  <c r="X97" i="3" s="1"/>
  <c r="W85" i="3"/>
  <c r="X85" i="3" s="1"/>
  <c r="W73" i="3"/>
  <c r="X73" i="3" s="1"/>
  <c r="W61" i="3"/>
  <c r="X61" i="3" s="1"/>
  <c r="W49" i="3"/>
  <c r="X49" i="3" s="1"/>
  <c r="W37" i="3"/>
  <c r="X37" i="3" s="1"/>
  <c r="V260" i="3"/>
  <c r="V259" i="3"/>
  <c r="V247" i="3"/>
  <c r="V235" i="3"/>
  <c r="V223" i="3"/>
  <c r="V211" i="3"/>
  <c r="V199" i="3"/>
  <c r="V187" i="3"/>
  <c r="V175" i="3"/>
  <c r="V163" i="3"/>
  <c r="V151" i="3"/>
  <c r="V139" i="3"/>
  <c r="V126" i="3"/>
  <c r="V114" i="3"/>
  <c r="V101" i="3"/>
  <c r="V89" i="3"/>
  <c r="V77" i="3"/>
  <c r="V65" i="3"/>
  <c r="V53" i="3"/>
  <c r="V41" i="3"/>
  <c r="V29" i="3"/>
  <c r="W254" i="3"/>
  <c r="X254" i="3" s="1"/>
  <c r="W242" i="3"/>
  <c r="X242" i="3" s="1"/>
  <c r="W230" i="3"/>
  <c r="X230" i="3" s="1"/>
  <c r="W218" i="3"/>
  <c r="X218" i="3" s="1"/>
  <c r="W206" i="3"/>
  <c r="X206" i="3" s="1"/>
  <c r="W194" i="3"/>
  <c r="X194" i="3" s="1"/>
  <c r="W182" i="3"/>
  <c r="X182" i="3" s="1"/>
  <c r="W170" i="3"/>
  <c r="X170" i="3" s="1"/>
  <c r="W158" i="3"/>
  <c r="X158" i="3" s="1"/>
  <c r="W146" i="3"/>
  <c r="X146" i="3" s="1"/>
  <c r="W133" i="3"/>
  <c r="X133" i="3" s="1"/>
  <c r="W121" i="3"/>
  <c r="X121" i="3" s="1"/>
  <c r="W108" i="3"/>
  <c r="X108" i="3" s="1"/>
  <c r="W96" i="3"/>
  <c r="X96" i="3" s="1"/>
  <c r="W84" i="3"/>
  <c r="X84" i="3" s="1"/>
  <c r="W72" i="3"/>
  <c r="X72" i="3" s="1"/>
  <c r="W60" i="3"/>
  <c r="X60" i="3" s="1"/>
  <c r="W48" i="3"/>
  <c r="X48" i="3" s="1"/>
  <c r="W36" i="3"/>
  <c r="X36" i="3" s="1"/>
  <c r="U24" i="3"/>
  <c r="W25" i="3"/>
  <c r="X25" i="3" s="1"/>
  <c r="W253" i="3"/>
  <c r="X253" i="3" s="1"/>
  <c r="W241" i="3"/>
  <c r="X241" i="3" s="1"/>
  <c r="W229" i="3"/>
  <c r="X229" i="3" s="1"/>
  <c r="W217" i="3"/>
  <c r="X217" i="3" s="1"/>
  <c r="W205" i="3"/>
  <c r="X205" i="3" s="1"/>
  <c r="W193" i="3"/>
  <c r="X193" i="3" s="1"/>
  <c r="W181" i="3"/>
  <c r="X181" i="3" s="1"/>
  <c r="W169" i="3"/>
  <c r="X169" i="3" s="1"/>
  <c r="W157" i="3"/>
  <c r="X157" i="3" s="1"/>
  <c r="W145" i="3"/>
  <c r="X145" i="3" s="1"/>
  <c r="W132" i="3"/>
  <c r="X132" i="3" s="1"/>
  <c r="W120" i="3"/>
  <c r="X120" i="3" s="1"/>
  <c r="W107" i="3"/>
  <c r="X107" i="3" s="1"/>
  <c r="W95" i="3"/>
  <c r="X95" i="3" s="1"/>
  <c r="W83" i="3"/>
  <c r="X83" i="3" s="1"/>
  <c r="W71" i="3"/>
  <c r="X71" i="3" s="1"/>
  <c r="W59" i="3"/>
  <c r="X59" i="3" s="1"/>
  <c r="W47" i="3"/>
  <c r="X47" i="3" s="1"/>
  <c r="W35" i="3"/>
  <c r="X35" i="3" s="1"/>
  <c r="U23" i="3"/>
  <c r="W264" i="3"/>
  <c r="X264" i="3" s="1"/>
  <c r="W252" i="3"/>
  <c r="X252" i="3" s="1"/>
  <c r="W240" i="3"/>
  <c r="X240" i="3" s="1"/>
  <c r="W228" i="3"/>
  <c r="X228" i="3" s="1"/>
  <c r="W216" i="3"/>
  <c r="X216" i="3" s="1"/>
  <c r="W204" i="3"/>
  <c r="X204" i="3" s="1"/>
  <c r="W192" i="3"/>
  <c r="X192" i="3" s="1"/>
  <c r="W180" i="3"/>
  <c r="X180" i="3" s="1"/>
  <c r="W168" i="3"/>
  <c r="X168" i="3" s="1"/>
  <c r="W156" i="3"/>
  <c r="X156" i="3" s="1"/>
  <c r="W144" i="3"/>
  <c r="X144" i="3" s="1"/>
  <c r="W131" i="3"/>
  <c r="X131" i="3" s="1"/>
  <c r="W119" i="3"/>
  <c r="X119" i="3" s="1"/>
  <c r="W106" i="3"/>
  <c r="X106" i="3" s="1"/>
  <c r="W94" i="3"/>
  <c r="X94" i="3" s="1"/>
  <c r="W82" i="3"/>
  <c r="X82" i="3" s="1"/>
  <c r="W70" i="3"/>
  <c r="X70" i="3" s="1"/>
  <c r="W58" i="3"/>
  <c r="X58" i="3" s="1"/>
  <c r="W46" i="3"/>
  <c r="X46" i="3" s="1"/>
  <c r="W34" i="3"/>
  <c r="X34" i="3" s="1"/>
  <c r="V236" i="3"/>
  <c r="U22" i="3"/>
  <c r="V148" i="3"/>
  <c r="DW26" i="4" l="1"/>
  <c r="EK6" i="4"/>
  <c r="EK23" i="4"/>
  <c r="EK22" i="4"/>
  <c r="EK21" i="4"/>
  <c r="EL21" i="4"/>
  <c r="EI26" i="4"/>
  <c r="EL26" i="4" s="1"/>
  <c r="EN73" i="4"/>
  <c r="EM23" i="4"/>
  <c r="EN23" i="4" s="1"/>
  <c r="EM21" i="4"/>
  <c r="EL22" i="4"/>
  <c r="EM22" i="4"/>
  <c r="EN22" i="4" s="1"/>
  <c r="DZ21" i="4"/>
  <c r="DY26" i="4"/>
  <c r="DZ26" i="4" s="1"/>
  <c r="EK24" i="4"/>
  <c r="EM6" i="4"/>
  <c r="EN6" i="4" s="1"/>
  <c r="EN252" i="4"/>
  <c r="EM24" i="4"/>
  <c r="EN24" i="4" s="1"/>
  <c r="EH26" i="3"/>
  <c r="DT6" i="3"/>
  <c r="EH7" i="3"/>
  <c r="EH6" i="3" s="1"/>
  <c r="DT26" i="3"/>
  <c r="DF26" i="3"/>
  <c r="CR26" i="3"/>
  <c r="CD26" i="3"/>
  <c r="BR26" i="3"/>
  <c r="BH26" i="3"/>
  <c r="AP63" i="3"/>
  <c r="AY63" i="3"/>
  <c r="BI63" i="3" s="1"/>
  <c r="BS63" i="3" s="1"/>
  <c r="CE63" i="3" s="1"/>
  <c r="AX26" i="3"/>
  <c r="AN26" i="3"/>
  <c r="AQ63" i="3"/>
  <c r="AR63" i="3" s="1"/>
  <c r="V23" i="3"/>
  <c r="AD22" i="3"/>
  <c r="AB6" i="3"/>
  <c r="AD23" i="3"/>
  <c r="AD24" i="3"/>
  <c r="T26" i="3"/>
  <c r="V21" i="3"/>
  <c r="V24" i="3"/>
  <c r="V22" i="3"/>
  <c r="W21" i="3"/>
  <c r="X21" i="3" s="1"/>
  <c r="W23" i="3"/>
  <c r="X23" i="3" s="1"/>
  <c r="U26" i="3"/>
  <c r="W24" i="3"/>
  <c r="X24" i="3" s="1"/>
  <c r="W22" i="3"/>
  <c r="X22" i="3" s="1"/>
  <c r="EK26" i="4" l="1"/>
  <c r="EN21" i="4"/>
  <c r="EM26" i="4"/>
  <c r="EN26" i="4" s="1"/>
  <c r="CS63" i="3"/>
  <c r="CG63" i="3"/>
  <c r="BT63" i="3"/>
  <c r="BU63" i="3"/>
  <c r="BV63" i="3" s="1"/>
  <c r="BK63" i="3"/>
  <c r="BL63" i="3" s="1"/>
  <c r="BJ63" i="3"/>
  <c r="AZ63" i="3"/>
  <c r="BA63" i="3"/>
  <c r="BB63" i="3" s="1"/>
  <c r="V26" i="3"/>
  <c r="AD21" i="3"/>
  <c r="AD26" i="3" s="1"/>
  <c r="W26" i="3"/>
  <c r="X26" i="3" s="1"/>
  <c r="CU63" i="3" l="1"/>
  <c r="DG63" i="3"/>
  <c r="DU63" i="3" s="1"/>
  <c r="EI63" i="3" s="1"/>
  <c r="CV63" i="3"/>
  <c r="CW63" i="3"/>
  <c r="CX63" i="3" s="1"/>
  <c r="CH63" i="3"/>
  <c r="CI63" i="3"/>
  <c r="CJ63" i="3" s="1"/>
  <c r="Q63" i="3"/>
  <c r="P25" i="3"/>
  <c r="A82" i="3"/>
  <c r="EG82" i="3" l="1"/>
  <c r="EE82" i="3"/>
  <c r="ED82" i="3"/>
  <c r="EN63" i="3"/>
  <c r="EK63" i="3"/>
  <c r="DQ82" i="3"/>
  <c r="DR82" i="3"/>
  <c r="DS82" i="3" s="1"/>
  <c r="DP82" i="3"/>
  <c r="DY63" i="3"/>
  <c r="DZ63" i="3" s="1"/>
  <c r="DX63" i="3"/>
  <c r="DW63" i="3"/>
  <c r="DD82" i="3"/>
  <c r="DE82" i="3" s="1"/>
  <c r="DB82" i="3"/>
  <c r="DC82" i="3"/>
  <c r="DK63" i="3"/>
  <c r="DL63" i="3" s="1"/>
  <c r="DI63" i="3"/>
  <c r="DJ63" i="3"/>
  <c r="CP82" i="3"/>
  <c r="CQ82" i="3" s="1"/>
  <c r="CO82" i="3"/>
  <c r="BP82" i="3"/>
  <c r="BQ82" i="3" s="1"/>
  <c r="BO82" i="3"/>
  <c r="AU82" i="3"/>
  <c r="AV82" i="3"/>
  <c r="AW82" i="3" s="1"/>
  <c r="AL82" i="3"/>
  <c r="AM82" i="3" s="1"/>
  <c r="AO82" i="3"/>
  <c r="AY82" i="3" s="1"/>
  <c r="BI82" i="3" s="1"/>
  <c r="BS82" i="3" s="1"/>
  <c r="CE82" i="3" s="1"/>
  <c r="AK82" i="3"/>
  <c r="Q82" i="3"/>
  <c r="R82" i="3"/>
  <c r="S82" i="3" s="1"/>
  <c r="R63" i="3"/>
  <c r="S63" i="3" s="1"/>
  <c r="CS82" i="3" l="1"/>
  <c r="CG82" i="3"/>
  <c r="BU82" i="3"/>
  <c r="BV82" i="3" s="1"/>
  <c r="BT82" i="3"/>
  <c r="BJ82" i="3"/>
  <c r="BK82" i="3"/>
  <c r="BL82" i="3" s="1"/>
  <c r="BA82" i="3"/>
  <c r="BB82" i="3" s="1"/>
  <c r="AZ82" i="3"/>
  <c r="AP82" i="3"/>
  <c r="AQ82" i="3"/>
  <c r="AR82" i="3" s="1"/>
  <c r="R25" i="3"/>
  <c r="A251" i="3"/>
  <c r="ED251" i="3" l="1"/>
  <c r="EE251" i="3"/>
  <c r="EG251" i="3"/>
  <c r="DP251" i="3"/>
  <c r="DR251" i="3"/>
  <c r="DS251" i="3" s="1"/>
  <c r="DQ251" i="3"/>
  <c r="DB251" i="3"/>
  <c r="DD251" i="3"/>
  <c r="DE251" i="3" s="1"/>
  <c r="DC251" i="3"/>
  <c r="CU82" i="3"/>
  <c r="DG82" i="3"/>
  <c r="DU82" i="3" s="1"/>
  <c r="EI82" i="3" s="1"/>
  <c r="CW82" i="3"/>
  <c r="CX82" i="3" s="1"/>
  <c r="CV82" i="3"/>
  <c r="CI82" i="3"/>
  <c r="CJ82" i="3" s="1"/>
  <c r="CH82" i="3"/>
  <c r="CP251" i="3"/>
  <c r="CQ251" i="3" s="1"/>
  <c r="CO251" i="3"/>
  <c r="BO251" i="3"/>
  <c r="BP251" i="3"/>
  <c r="BQ251" i="3" s="1"/>
  <c r="AU251" i="3"/>
  <c r="AV251" i="3"/>
  <c r="AW251" i="3" s="1"/>
  <c r="AL251" i="3"/>
  <c r="AM251" i="3" s="1"/>
  <c r="AK251" i="3"/>
  <c r="AO251" i="3"/>
  <c r="AY251" i="3" s="1"/>
  <c r="BI251" i="3" s="1"/>
  <c r="BS251" i="3" s="1"/>
  <c r="CE251" i="3" s="1"/>
  <c r="Q251" i="3"/>
  <c r="R251" i="3"/>
  <c r="S251" i="3" s="1"/>
  <c r="M6" i="3"/>
  <c r="N6" i="3"/>
  <c r="O6" i="3"/>
  <c r="Y6" i="3"/>
  <c r="AA6" i="3" s="1"/>
  <c r="AI6" i="3"/>
  <c r="AS6" i="3"/>
  <c r="AU6" i="3" s="1"/>
  <c r="BC6" i="3"/>
  <c r="BE6" i="3" s="1"/>
  <c r="BM6" i="3"/>
  <c r="BW6" i="3"/>
  <c r="CA6" i="3" s="1"/>
  <c r="CK6" i="3"/>
  <c r="CO6" i="3" s="1"/>
  <c r="CY6" i="3"/>
  <c r="DC6" i="3" s="1"/>
  <c r="DM6" i="3"/>
  <c r="DQ6" i="3" s="1"/>
  <c r="EA6" i="3"/>
  <c r="EE6" i="3" s="1"/>
  <c r="EO6" i="3"/>
  <c r="L6" i="3"/>
  <c r="A264" i="3"/>
  <c r="A263" i="3"/>
  <c r="A262" i="3"/>
  <c r="A261" i="3"/>
  <c r="A260" i="3"/>
  <c r="A259" i="3"/>
  <c r="A258" i="3"/>
  <c r="A257" i="3"/>
  <c r="A256" i="3"/>
  <c r="A255" i="3"/>
  <c r="A254" i="3"/>
  <c r="A253" i="3"/>
  <c r="A252"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4" i="3"/>
  <c r="A133" i="3"/>
  <c r="A132" i="3"/>
  <c r="A131" i="3"/>
  <c r="A130" i="3"/>
  <c r="A129" i="3"/>
  <c r="A128" i="3"/>
  <c r="A127" i="3"/>
  <c r="A126" i="3"/>
  <c r="A125" i="3"/>
  <c r="A124" i="3"/>
  <c r="A123" i="3"/>
  <c r="A122" i="3"/>
  <c r="A121" i="3"/>
  <c r="A120" i="3"/>
  <c r="A119" i="3"/>
  <c r="A118" i="3"/>
  <c r="A117" i="3"/>
  <c r="A116" i="3"/>
  <c r="A115" i="3"/>
  <c r="A114" i="3"/>
  <c r="A113" i="3"/>
  <c r="A112" i="3"/>
  <c r="A111"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1" i="3"/>
  <c r="A80" i="3"/>
  <c r="A79" i="3"/>
  <c r="A78" i="3"/>
  <c r="A77" i="3"/>
  <c r="A76" i="3"/>
  <c r="A75" i="3"/>
  <c r="A74" i="3"/>
  <c r="A73" i="3"/>
  <c r="A72" i="3"/>
  <c r="A71" i="3"/>
  <c r="A70" i="3"/>
  <c r="A69" i="3"/>
  <c r="A68" i="3"/>
  <c r="A67" i="3"/>
  <c r="A66" i="3"/>
  <c r="A65" i="3"/>
  <c r="A64"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EO25" i="3"/>
  <c r="EA25" i="3"/>
  <c r="EE25" i="3" s="1"/>
  <c r="DM25" i="3"/>
  <c r="DQ25" i="3" s="1"/>
  <c r="CY25" i="3"/>
  <c r="DC25" i="3" s="1"/>
  <c r="CK25" i="3"/>
  <c r="CO25" i="3" s="1"/>
  <c r="BW25" i="3"/>
  <c r="CA25" i="3" s="1"/>
  <c r="BM25" i="3"/>
  <c r="BO25" i="3" s="1"/>
  <c r="BC25" i="3"/>
  <c r="BE25" i="3" s="1"/>
  <c r="AS25" i="3"/>
  <c r="AU25" i="3" s="1"/>
  <c r="AI25" i="3"/>
  <c r="AK25" i="3" s="1"/>
  <c r="Y25" i="3"/>
  <c r="AA25" i="3" s="1"/>
  <c r="O25" i="3"/>
  <c r="Q25" i="3" s="1"/>
  <c r="N25" i="3"/>
  <c r="M25" i="3"/>
  <c r="L25" i="3"/>
  <c r="M24" i="3"/>
  <c r="L24" i="3"/>
  <c r="M23" i="3"/>
  <c r="L23" i="3"/>
  <c r="M22" i="3"/>
  <c r="L22" i="3"/>
  <c r="M21" i="3"/>
  <c r="L21" i="3"/>
  <c r="EG122" i="3" l="1"/>
  <c r="EE122" i="3"/>
  <c r="ED122" i="3"/>
  <c r="EG235" i="3"/>
  <c r="EE235" i="3"/>
  <c r="ED235" i="3"/>
  <c r="EG36" i="3"/>
  <c r="EE36" i="3"/>
  <c r="ED36" i="3"/>
  <c r="EG153" i="3"/>
  <c r="EE153" i="3"/>
  <c r="ED153" i="3"/>
  <c r="EG38" i="3"/>
  <c r="ED38" i="3"/>
  <c r="EE38" i="3"/>
  <c r="EE52" i="3"/>
  <c r="ED52" i="3"/>
  <c r="EG52" i="3"/>
  <c r="EG67" i="3"/>
  <c r="EE67" i="3"/>
  <c r="ED67" i="3"/>
  <c r="EG81" i="3"/>
  <c r="ED81" i="3"/>
  <c r="EE81" i="3"/>
  <c r="EE96" i="3"/>
  <c r="ED96" i="3"/>
  <c r="EG96" i="3"/>
  <c r="EG111" i="3"/>
  <c r="EE111" i="3"/>
  <c r="ED111" i="3"/>
  <c r="EG125" i="3"/>
  <c r="ED125" i="3"/>
  <c r="EE125" i="3"/>
  <c r="EE140" i="3"/>
  <c r="EG140" i="3"/>
  <c r="ED140" i="3"/>
  <c r="EE154" i="3"/>
  <c r="EG154" i="3"/>
  <c r="ED154" i="3"/>
  <c r="EE168" i="3"/>
  <c r="ED168" i="3"/>
  <c r="EG168" i="3"/>
  <c r="EG182" i="3"/>
  <c r="EE182" i="3"/>
  <c r="ED182" i="3"/>
  <c r="EG196" i="3"/>
  <c r="ED196" i="3"/>
  <c r="EE196" i="3"/>
  <c r="EG210" i="3"/>
  <c r="EE210" i="3"/>
  <c r="ED210" i="3"/>
  <c r="EG224" i="3"/>
  <c r="EE224" i="3"/>
  <c r="ED224" i="3"/>
  <c r="EG238" i="3"/>
  <c r="ED238" i="3"/>
  <c r="EE238" i="3"/>
  <c r="EG253" i="3"/>
  <c r="ED253" i="3"/>
  <c r="EE253" i="3"/>
  <c r="EG250" i="3"/>
  <c r="ED250" i="3"/>
  <c r="EE250" i="3"/>
  <c r="ED37" i="3"/>
  <c r="EG37" i="3"/>
  <c r="EE37" i="3"/>
  <c r="EG139" i="3"/>
  <c r="ED139" i="3"/>
  <c r="EE139" i="3"/>
  <c r="EG39" i="3"/>
  <c r="EE39" i="3"/>
  <c r="ED39" i="3"/>
  <c r="EG53" i="3"/>
  <c r="EE53" i="3"/>
  <c r="ED53" i="3"/>
  <c r="ED68" i="3"/>
  <c r="EE68" i="3"/>
  <c r="EG68" i="3"/>
  <c r="EG83" i="3"/>
  <c r="ED83" i="3"/>
  <c r="EE83" i="3"/>
  <c r="EG97" i="3"/>
  <c r="EE97" i="3"/>
  <c r="ED97" i="3"/>
  <c r="EG112" i="3"/>
  <c r="EE112" i="3"/>
  <c r="ED112" i="3"/>
  <c r="EG126" i="3"/>
  <c r="EE126" i="3"/>
  <c r="ED126" i="3"/>
  <c r="ED141" i="3"/>
  <c r="EE141" i="3"/>
  <c r="EG141" i="3"/>
  <c r="EE155" i="3"/>
  <c r="ED155" i="3"/>
  <c r="EG155" i="3"/>
  <c r="EE169" i="3"/>
  <c r="ED169" i="3"/>
  <c r="EG169" i="3"/>
  <c r="EG183" i="3"/>
  <c r="ED183" i="3"/>
  <c r="EE183" i="3"/>
  <c r="EG197" i="3"/>
  <c r="EE197" i="3"/>
  <c r="ED197" i="3"/>
  <c r="EG211" i="3"/>
  <c r="ED211" i="3"/>
  <c r="EE211" i="3"/>
  <c r="EG225" i="3"/>
  <c r="ED225" i="3"/>
  <c r="EE225" i="3"/>
  <c r="ED239" i="3"/>
  <c r="EE239" i="3"/>
  <c r="EG239" i="3"/>
  <c r="EG254" i="3"/>
  <c r="ED254" i="3"/>
  <c r="EE254" i="3"/>
  <c r="EG207" i="3"/>
  <c r="EE207" i="3"/>
  <c r="ED207" i="3"/>
  <c r="EG50" i="3"/>
  <c r="ED50" i="3"/>
  <c r="EE50" i="3"/>
  <c r="EG194" i="3"/>
  <c r="ED194" i="3"/>
  <c r="EE194" i="3"/>
  <c r="ED80" i="3"/>
  <c r="EE80" i="3"/>
  <c r="EG80" i="3"/>
  <c r="EG237" i="3"/>
  <c r="ED237" i="3"/>
  <c r="EE237" i="3"/>
  <c r="EG40" i="3"/>
  <c r="ED40" i="3"/>
  <c r="EE40" i="3"/>
  <c r="EG54" i="3"/>
  <c r="EE54" i="3"/>
  <c r="ED54" i="3"/>
  <c r="EG69" i="3"/>
  <c r="ED69" i="3"/>
  <c r="EE69" i="3"/>
  <c r="EG84" i="3"/>
  <c r="ED84" i="3"/>
  <c r="EE84" i="3"/>
  <c r="EE98" i="3"/>
  <c r="EG98" i="3"/>
  <c r="ED98" i="3"/>
  <c r="EE113" i="3"/>
  <c r="EG113" i="3"/>
  <c r="ED113" i="3"/>
  <c r="EE127" i="3"/>
  <c r="ED127" i="3"/>
  <c r="EG127" i="3"/>
  <c r="EE142" i="3"/>
  <c r="EG142" i="3"/>
  <c r="ED142" i="3"/>
  <c r="EE156" i="3"/>
  <c r="EG156" i="3"/>
  <c r="ED156" i="3"/>
  <c r="EG170" i="3"/>
  <c r="ED170" i="3"/>
  <c r="EE170" i="3"/>
  <c r="EG184" i="3"/>
  <c r="ED184" i="3"/>
  <c r="EE184" i="3"/>
  <c r="ED198" i="3"/>
  <c r="EG198" i="3"/>
  <c r="EE198" i="3"/>
  <c r="EG212" i="3"/>
  <c r="ED212" i="3"/>
  <c r="EE212" i="3"/>
  <c r="EE226" i="3"/>
  <c r="ED226" i="3"/>
  <c r="EG226" i="3"/>
  <c r="ED240" i="3"/>
  <c r="EG240" i="3"/>
  <c r="EE240" i="3"/>
  <c r="EE255" i="3"/>
  <c r="ED255" i="3"/>
  <c r="EG255" i="3"/>
  <c r="EG137" i="3"/>
  <c r="EE137" i="3"/>
  <c r="ED137" i="3"/>
  <c r="EG221" i="3"/>
  <c r="EE221" i="3"/>
  <c r="ED221" i="3"/>
  <c r="EG152" i="3"/>
  <c r="EE152" i="3"/>
  <c r="ED152" i="3"/>
  <c r="EG66" i="3"/>
  <c r="ED66" i="3"/>
  <c r="EE66" i="3"/>
  <c r="ED223" i="3"/>
  <c r="EE223" i="3"/>
  <c r="EG223" i="3"/>
  <c r="EG41" i="3"/>
  <c r="ED41" i="3"/>
  <c r="EE41" i="3"/>
  <c r="ED55" i="3"/>
  <c r="EE55" i="3"/>
  <c r="EG55" i="3"/>
  <c r="EG70" i="3"/>
  <c r="ED70" i="3"/>
  <c r="EE70" i="3"/>
  <c r="ED85" i="3"/>
  <c r="EG85" i="3"/>
  <c r="EE85" i="3"/>
  <c r="EG99" i="3"/>
  <c r="ED99" i="3"/>
  <c r="EE99" i="3"/>
  <c r="EG114" i="3"/>
  <c r="EE114" i="3"/>
  <c r="ED114" i="3"/>
  <c r="EE128" i="3"/>
  <c r="ED128" i="3"/>
  <c r="EG128" i="3"/>
  <c r="EG143" i="3"/>
  <c r="ED143" i="3"/>
  <c r="EE143" i="3"/>
  <c r="EG157" i="3"/>
  <c r="ED157" i="3"/>
  <c r="EE157" i="3"/>
  <c r="EE171" i="3"/>
  <c r="ED171" i="3"/>
  <c r="EG171" i="3"/>
  <c r="EE185" i="3"/>
  <c r="ED185" i="3"/>
  <c r="EG185" i="3"/>
  <c r="ED199" i="3"/>
  <c r="EE199" i="3"/>
  <c r="EG199" i="3"/>
  <c r="ED213" i="3"/>
  <c r="EE213" i="3"/>
  <c r="EG213" i="3"/>
  <c r="EE227" i="3"/>
  <c r="EG227" i="3"/>
  <c r="ED227" i="3"/>
  <c r="EE241" i="3"/>
  <c r="ED241" i="3"/>
  <c r="EG241" i="3"/>
  <c r="EE256" i="3"/>
  <c r="EG256" i="3"/>
  <c r="ED256" i="3"/>
  <c r="EG35" i="3"/>
  <c r="ED35" i="3"/>
  <c r="EE35" i="3"/>
  <c r="EG179" i="3"/>
  <c r="EE179" i="3"/>
  <c r="ED179" i="3"/>
  <c r="ED94" i="3"/>
  <c r="EG94" i="3"/>
  <c r="EE94" i="3"/>
  <c r="EG236" i="3"/>
  <c r="ED236" i="3"/>
  <c r="EE236" i="3"/>
  <c r="EG109" i="3"/>
  <c r="EE109" i="3"/>
  <c r="ED109" i="3"/>
  <c r="ED252" i="3"/>
  <c r="EB24" i="3"/>
  <c r="EE252" i="3"/>
  <c r="EG42" i="3"/>
  <c r="EE42" i="3"/>
  <c r="ED42" i="3"/>
  <c r="EG56" i="3"/>
  <c r="ED56" i="3"/>
  <c r="EE56" i="3"/>
  <c r="EG71" i="3"/>
  <c r="EE71" i="3"/>
  <c r="ED71" i="3"/>
  <c r="EG86" i="3"/>
  <c r="ED86" i="3"/>
  <c r="EE86" i="3"/>
  <c r="EE100" i="3"/>
  <c r="ED100" i="3"/>
  <c r="EG100" i="3"/>
  <c r="ED115" i="3"/>
  <c r="EG115" i="3"/>
  <c r="EE115" i="3"/>
  <c r="ED129" i="3"/>
  <c r="EG129" i="3"/>
  <c r="EE129" i="3"/>
  <c r="EE144" i="3"/>
  <c r="EG144" i="3"/>
  <c r="ED144" i="3"/>
  <c r="EG158" i="3"/>
  <c r="ED158" i="3"/>
  <c r="EE158" i="3"/>
  <c r="EE172" i="3"/>
  <c r="EG172" i="3"/>
  <c r="ED172" i="3"/>
  <c r="ED186" i="3"/>
  <c r="EE186" i="3"/>
  <c r="EG186" i="3"/>
  <c r="EE200" i="3"/>
  <c r="ED200" i="3"/>
  <c r="EG200" i="3"/>
  <c r="ED214" i="3"/>
  <c r="EG214" i="3"/>
  <c r="EE214" i="3"/>
  <c r="EG228" i="3"/>
  <c r="EE228" i="3"/>
  <c r="ED228" i="3"/>
  <c r="ED242" i="3"/>
  <c r="EG242" i="3"/>
  <c r="EE242" i="3"/>
  <c r="EG257" i="3"/>
  <c r="ED257" i="3"/>
  <c r="EE257" i="3"/>
  <c r="EG78" i="3"/>
  <c r="ED78" i="3"/>
  <c r="EE78" i="3"/>
  <c r="EG249" i="3"/>
  <c r="ED249" i="3"/>
  <c r="EE249" i="3"/>
  <c r="EG108" i="3"/>
  <c r="EE108" i="3"/>
  <c r="ED108" i="3"/>
  <c r="EG222" i="3"/>
  <c r="ED222" i="3"/>
  <c r="EE222" i="3"/>
  <c r="EG124" i="3"/>
  <c r="EE124" i="3"/>
  <c r="ED124" i="3"/>
  <c r="EE195" i="3"/>
  <c r="ED195" i="3"/>
  <c r="EG195" i="3"/>
  <c r="EG29" i="3"/>
  <c r="ED29" i="3"/>
  <c r="EE29" i="3"/>
  <c r="EG43" i="3"/>
  <c r="ED43" i="3"/>
  <c r="EE43" i="3"/>
  <c r="EG57" i="3"/>
  <c r="ED57" i="3"/>
  <c r="EE57" i="3"/>
  <c r="EB23" i="3"/>
  <c r="EE72" i="3"/>
  <c r="ED72" i="3"/>
  <c r="EE87" i="3"/>
  <c r="ED87" i="3"/>
  <c r="EG87" i="3"/>
  <c r="EE101" i="3"/>
  <c r="ED101" i="3"/>
  <c r="EG101" i="3"/>
  <c r="EG116" i="3"/>
  <c r="ED116" i="3"/>
  <c r="EE116" i="3"/>
  <c r="ED130" i="3"/>
  <c r="EG130" i="3"/>
  <c r="EE130" i="3"/>
  <c r="ED145" i="3"/>
  <c r="EG145" i="3"/>
  <c r="EE145" i="3"/>
  <c r="ED159" i="3"/>
  <c r="EE159" i="3"/>
  <c r="EG159" i="3"/>
  <c r="EG173" i="3"/>
  <c r="EE173" i="3"/>
  <c r="ED173" i="3"/>
  <c r="EG187" i="3"/>
  <c r="ED187" i="3"/>
  <c r="EE187" i="3"/>
  <c r="EE201" i="3"/>
  <c r="EG201" i="3"/>
  <c r="ED201" i="3"/>
  <c r="EE215" i="3"/>
  <c r="ED215" i="3"/>
  <c r="EG215" i="3"/>
  <c r="EG229" i="3"/>
  <c r="ED229" i="3"/>
  <c r="EE229" i="3"/>
  <c r="EG243" i="3"/>
  <c r="ED243" i="3"/>
  <c r="EE243" i="3"/>
  <c r="EE258" i="3"/>
  <c r="EG258" i="3"/>
  <c r="ED258" i="3"/>
  <c r="EE64" i="3"/>
  <c r="ED64" i="3"/>
  <c r="EG64" i="3"/>
  <c r="EG165" i="3"/>
  <c r="ED165" i="3"/>
  <c r="EE165" i="3"/>
  <c r="EE65" i="3"/>
  <c r="ED65" i="3"/>
  <c r="EG65" i="3"/>
  <c r="EG180" i="3"/>
  <c r="ED180" i="3"/>
  <c r="EE180" i="3"/>
  <c r="EE95" i="3"/>
  <c r="ED95" i="3"/>
  <c r="EG95" i="3"/>
  <c r="EE209" i="3"/>
  <c r="EG209" i="3"/>
  <c r="ED209" i="3"/>
  <c r="EE30" i="3"/>
  <c r="EG30" i="3"/>
  <c r="ED30" i="3"/>
  <c r="ED44" i="3"/>
  <c r="EE44" i="3"/>
  <c r="EG44" i="3"/>
  <c r="EG58" i="3"/>
  <c r="ED58" i="3"/>
  <c r="EE58" i="3"/>
  <c r="EG73" i="3"/>
  <c r="EE73" i="3"/>
  <c r="ED73" i="3"/>
  <c r="EE88" i="3"/>
  <c r="ED88" i="3"/>
  <c r="EG88" i="3"/>
  <c r="EE102" i="3"/>
  <c r="ED102" i="3"/>
  <c r="EG102" i="3"/>
  <c r="EE117" i="3"/>
  <c r="EG117" i="3"/>
  <c r="ED117" i="3"/>
  <c r="EE131" i="3"/>
  <c r="EG131" i="3"/>
  <c r="ED131" i="3"/>
  <c r="EG146" i="3"/>
  <c r="ED146" i="3"/>
  <c r="EE146" i="3"/>
  <c r="ED160" i="3"/>
  <c r="EG160" i="3"/>
  <c r="EE160" i="3"/>
  <c r="ED174" i="3"/>
  <c r="EE174" i="3"/>
  <c r="EG174" i="3"/>
  <c r="EG188" i="3"/>
  <c r="EE188" i="3"/>
  <c r="ED188" i="3"/>
  <c r="EE202" i="3"/>
  <c r="EG202" i="3"/>
  <c r="ED202" i="3"/>
  <c r="EG216" i="3"/>
  <c r="EE216" i="3"/>
  <c r="ED216" i="3"/>
  <c r="EG230" i="3"/>
  <c r="ED230" i="3"/>
  <c r="EE230" i="3"/>
  <c r="EG244" i="3"/>
  <c r="ED244" i="3"/>
  <c r="EE244" i="3"/>
  <c r="EG259" i="3"/>
  <c r="ED259" i="3"/>
  <c r="EE259" i="3"/>
  <c r="EG138" i="3"/>
  <c r="EE138" i="3"/>
  <c r="ED138" i="3"/>
  <c r="EE51" i="3"/>
  <c r="ED51" i="3"/>
  <c r="EG51" i="3"/>
  <c r="EG167" i="3"/>
  <c r="EE167" i="3"/>
  <c r="ED167" i="3"/>
  <c r="EE31" i="3"/>
  <c r="EG31" i="3"/>
  <c r="ED31" i="3"/>
  <c r="EG45" i="3"/>
  <c r="ED45" i="3"/>
  <c r="EE45" i="3"/>
  <c r="ED59" i="3"/>
  <c r="EG59" i="3"/>
  <c r="EE59" i="3"/>
  <c r="EE74" i="3"/>
  <c r="EG74" i="3"/>
  <c r="ED74" i="3"/>
  <c r="ED89" i="3"/>
  <c r="EE89" i="3"/>
  <c r="EG89" i="3"/>
  <c r="EG103" i="3"/>
  <c r="ED103" i="3"/>
  <c r="EE103" i="3"/>
  <c r="ED118" i="3"/>
  <c r="EG118" i="3"/>
  <c r="EE118" i="3"/>
  <c r="EE132" i="3"/>
  <c r="ED132" i="3"/>
  <c r="EG132" i="3"/>
  <c r="EG147" i="3"/>
  <c r="ED147" i="3"/>
  <c r="EE147" i="3"/>
  <c r="EG161" i="3"/>
  <c r="EE161" i="3"/>
  <c r="ED161" i="3"/>
  <c r="EE175" i="3"/>
  <c r="EG175" i="3"/>
  <c r="ED175" i="3"/>
  <c r="EG189" i="3"/>
  <c r="EE189" i="3"/>
  <c r="ED189" i="3"/>
  <c r="EG203" i="3"/>
  <c r="EE203" i="3"/>
  <c r="ED203" i="3"/>
  <c r="EG217" i="3"/>
  <c r="ED217" i="3"/>
  <c r="EE217" i="3"/>
  <c r="EE231" i="3"/>
  <c r="ED231" i="3"/>
  <c r="EG231" i="3"/>
  <c r="EG245" i="3"/>
  <c r="EE245" i="3"/>
  <c r="ED245" i="3"/>
  <c r="EG260" i="3"/>
  <c r="ED260" i="3"/>
  <c r="EE260" i="3"/>
  <c r="EG93" i="3"/>
  <c r="EE93" i="3"/>
  <c r="ED93" i="3"/>
  <c r="EG193" i="3"/>
  <c r="EE193" i="3"/>
  <c r="ED193" i="3"/>
  <c r="EG181" i="3"/>
  <c r="EE181" i="3"/>
  <c r="ED181" i="3"/>
  <c r="EG32" i="3"/>
  <c r="EE32" i="3"/>
  <c r="ED32" i="3"/>
  <c r="EG46" i="3"/>
  <c r="EE46" i="3"/>
  <c r="ED46" i="3"/>
  <c r="EE60" i="3"/>
  <c r="ED60" i="3"/>
  <c r="EG60" i="3"/>
  <c r="EG75" i="3"/>
  <c r="EE75" i="3"/>
  <c r="ED75" i="3"/>
  <c r="EG90" i="3"/>
  <c r="EE90" i="3"/>
  <c r="ED90" i="3"/>
  <c r="ED104" i="3"/>
  <c r="EG104" i="3"/>
  <c r="EE104" i="3"/>
  <c r="EG119" i="3"/>
  <c r="ED119" i="3"/>
  <c r="EE119" i="3"/>
  <c r="ED133" i="3"/>
  <c r="EE133" i="3"/>
  <c r="EG133" i="3"/>
  <c r="EE148" i="3"/>
  <c r="EB21" i="3"/>
  <c r="ED148" i="3"/>
  <c r="EE162" i="3"/>
  <c r="EG162" i="3"/>
  <c r="ED162" i="3"/>
  <c r="ED176" i="3"/>
  <c r="EE176" i="3"/>
  <c r="EG176" i="3"/>
  <c r="ED190" i="3"/>
  <c r="EE190" i="3"/>
  <c r="EG190" i="3"/>
  <c r="EE204" i="3"/>
  <c r="EG204" i="3"/>
  <c r="ED204" i="3"/>
  <c r="EE218" i="3"/>
  <c r="EG218" i="3"/>
  <c r="ED218" i="3"/>
  <c r="ED232" i="3"/>
  <c r="EE232" i="3"/>
  <c r="EG232" i="3"/>
  <c r="EG246" i="3"/>
  <c r="ED246" i="3"/>
  <c r="EE246" i="3"/>
  <c r="EG261" i="3"/>
  <c r="EE261" i="3"/>
  <c r="ED261" i="3"/>
  <c r="EG49" i="3"/>
  <c r="ED49" i="3"/>
  <c r="EE49" i="3"/>
  <c r="ED151" i="3"/>
  <c r="EE151" i="3"/>
  <c r="EG151" i="3"/>
  <c r="EG79" i="3"/>
  <c r="EE79" i="3"/>
  <c r="ED79" i="3"/>
  <c r="EG166" i="3"/>
  <c r="EE166" i="3"/>
  <c r="ED166" i="3"/>
  <c r="ED33" i="3"/>
  <c r="EG33" i="3"/>
  <c r="EE33" i="3"/>
  <c r="EE47" i="3"/>
  <c r="ED47" i="3"/>
  <c r="EG47" i="3"/>
  <c r="EE61" i="3"/>
  <c r="ED61" i="3"/>
  <c r="EG61" i="3"/>
  <c r="EG76" i="3"/>
  <c r="ED76" i="3"/>
  <c r="EE76" i="3"/>
  <c r="EE91" i="3"/>
  <c r="EG91" i="3"/>
  <c r="ED91" i="3"/>
  <c r="EE105" i="3"/>
  <c r="ED105" i="3"/>
  <c r="EG105" i="3"/>
  <c r="EG120" i="3"/>
  <c r="EE120" i="3"/>
  <c r="ED120" i="3"/>
  <c r="EG134" i="3"/>
  <c r="EE134" i="3"/>
  <c r="ED134" i="3"/>
  <c r="EE149" i="3"/>
  <c r="ED149" i="3"/>
  <c r="EG149" i="3"/>
  <c r="ED163" i="3"/>
  <c r="EE163" i="3"/>
  <c r="EG163" i="3"/>
  <c r="EG177" i="3"/>
  <c r="EE177" i="3"/>
  <c r="ED177" i="3"/>
  <c r="EG191" i="3"/>
  <c r="EE191" i="3"/>
  <c r="ED191" i="3"/>
  <c r="EG205" i="3"/>
  <c r="ED205" i="3"/>
  <c r="EE205" i="3"/>
  <c r="ED219" i="3"/>
  <c r="EG219" i="3"/>
  <c r="EE219" i="3"/>
  <c r="EG233" i="3"/>
  <c r="EE233" i="3"/>
  <c r="ED233" i="3"/>
  <c r="ED247" i="3"/>
  <c r="EG247" i="3"/>
  <c r="EE247" i="3"/>
  <c r="EG262" i="3"/>
  <c r="ED262" i="3"/>
  <c r="EE262" i="3"/>
  <c r="EG107" i="3"/>
  <c r="ED107" i="3"/>
  <c r="EE107" i="3"/>
  <c r="ED264" i="3"/>
  <c r="EG264" i="3"/>
  <c r="EE264" i="3"/>
  <c r="EG123" i="3"/>
  <c r="ED123" i="3"/>
  <c r="EE123" i="3"/>
  <c r="EG208" i="3"/>
  <c r="ED208" i="3"/>
  <c r="EE208" i="3"/>
  <c r="ED34" i="3"/>
  <c r="EE34" i="3"/>
  <c r="EG34" i="3"/>
  <c r="EG48" i="3"/>
  <c r="ED48" i="3"/>
  <c r="EE48" i="3"/>
  <c r="EE62" i="3"/>
  <c r="ED62" i="3"/>
  <c r="EG62" i="3"/>
  <c r="EG77" i="3"/>
  <c r="EE77" i="3"/>
  <c r="ED77" i="3"/>
  <c r="EG92" i="3"/>
  <c r="ED92" i="3"/>
  <c r="EE92" i="3"/>
  <c r="EG106" i="3"/>
  <c r="EE106" i="3"/>
  <c r="ED106" i="3"/>
  <c r="EE121" i="3"/>
  <c r="EG121" i="3"/>
  <c r="ED121" i="3"/>
  <c r="ED136" i="3"/>
  <c r="EG136" i="3"/>
  <c r="EE136" i="3"/>
  <c r="EE150" i="3"/>
  <c r="ED150" i="3"/>
  <c r="EG150" i="3"/>
  <c r="EG164" i="3"/>
  <c r="ED164" i="3"/>
  <c r="EE164" i="3"/>
  <c r="EE178" i="3"/>
  <c r="ED178" i="3"/>
  <c r="EG178" i="3"/>
  <c r="ED192" i="3"/>
  <c r="EE192" i="3"/>
  <c r="EG192" i="3"/>
  <c r="EG206" i="3"/>
  <c r="ED206" i="3"/>
  <c r="EE206" i="3"/>
  <c r="EG220" i="3"/>
  <c r="ED220" i="3"/>
  <c r="EE220" i="3"/>
  <c r="ED234" i="3"/>
  <c r="EE234" i="3"/>
  <c r="EG234" i="3"/>
  <c r="EG248" i="3"/>
  <c r="ED248" i="3"/>
  <c r="EE248" i="3"/>
  <c r="EG263" i="3"/>
  <c r="ED263" i="3"/>
  <c r="EE263" i="3"/>
  <c r="EN82" i="3"/>
  <c r="EK82" i="3"/>
  <c r="DP84" i="3"/>
  <c r="DQ84" i="3"/>
  <c r="DR84" i="3"/>
  <c r="DS84" i="3" s="1"/>
  <c r="DR182" i="3"/>
  <c r="DS182" i="3" s="1"/>
  <c r="DQ182" i="3"/>
  <c r="DP182" i="3"/>
  <c r="DQ255" i="3"/>
  <c r="DP255" i="3"/>
  <c r="DR255" i="3"/>
  <c r="DS255" i="3" s="1"/>
  <c r="DR85" i="3"/>
  <c r="DS85" i="3" s="1"/>
  <c r="DP85" i="3"/>
  <c r="DQ85" i="3"/>
  <c r="DR183" i="3"/>
  <c r="DS183" i="3" s="1"/>
  <c r="DQ183" i="3"/>
  <c r="DP183" i="3"/>
  <c r="DR231" i="3"/>
  <c r="DS231" i="3" s="1"/>
  <c r="DQ231" i="3"/>
  <c r="DP231" i="3"/>
  <c r="DR98" i="3"/>
  <c r="DS98" i="3" s="1"/>
  <c r="DP98" i="3"/>
  <c r="DQ98" i="3"/>
  <c r="DP184" i="3"/>
  <c r="DR184" i="3"/>
  <c r="DS184" i="3" s="1"/>
  <c r="DQ184" i="3"/>
  <c r="DQ257" i="3"/>
  <c r="DP257" i="3"/>
  <c r="DR257" i="3"/>
  <c r="DS257" i="3" s="1"/>
  <c r="DQ37" i="3"/>
  <c r="DR37" i="3"/>
  <c r="DS37" i="3" s="1"/>
  <c r="DP37" i="3"/>
  <c r="DR137" i="3"/>
  <c r="DS137" i="3" s="1"/>
  <c r="DP137" i="3"/>
  <c r="DQ137" i="3"/>
  <c r="DP233" i="3"/>
  <c r="DR233" i="3"/>
  <c r="DS233" i="3" s="1"/>
  <c r="DQ233" i="3"/>
  <c r="DP38" i="3"/>
  <c r="DQ38" i="3"/>
  <c r="DR38" i="3"/>
  <c r="DS38" i="3" s="1"/>
  <c r="DP50" i="3"/>
  <c r="DQ50" i="3"/>
  <c r="DR50" i="3"/>
  <c r="DS50" i="3" s="1"/>
  <c r="DQ62" i="3"/>
  <c r="DP62" i="3"/>
  <c r="DR62" i="3"/>
  <c r="DS62" i="3" s="1"/>
  <c r="DR75" i="3"/>
  <c r="DS75" i="3" s="1"/>
  <c r="DQ75" i="3"/>
  <c r="DP75" i="3"/>
  <c r="DQ88" i="3"/>
  <c r="DR88" i="3"/>
  <c r="DS88" i="3" s="1"/>
  <c r="DP88" i="3"/>
  <c r="DR100" i="3"/>
  <c r="DS100" i="3" s="1"/>
  <c r="DP100" i="3"/>
  <c r="DQ100" i="3"/>
  <c r="DR113" i="3"/>
  <c r="DS113" i="3" s="1"/>
  <c r="DQ113" i="3"/>
  <c r="DP113" i="3"/>
  <c r="DR125" i="3"/>
  <c r="DS125" i="3" s="1"/>
  <c r="DQ125" i="3"/>
  <c r="DP125" i="3"/>
  <c r="DR138" i="3"/>
  <c r="DS138" i="3" s="1"/>
  <c r="DQ138" i="3"/>
  <c r="DP138" i="3"/>
  <c r="DR150" i="3"/>
  <c r="DS150" i="3" s="1"/>
  <c r="DQ150" i="3"/>
  <c r="DP150" i="3"/>
  <c r="DR162" i="3"/>
  <c r="DS162" i="3" s="1"/>
  <c r="DQ162" i="3"/>
  <c r="DP162" i="3"/>
  <c r="DR174" i="3"/>
  <c r="DS174" i="3" s="1"/>
  <c r="DQ174" i="3"/>
  <c r="DP174" i="3"/>
  <c r="DR186" i="3"/>
  <c r="DS186" i="3" s="1"/>
  <c r="DP186" i="3"/>
  <c r="DQ186" i="3"/>
  <c r="DR198" i="3"/>
  <c r="DS198" i="3" s="1"/>
  <c r="DQ198" i="3"/>
  <c r="DP198" i="3"/>
  <c r="DR210" i="3"/>
  <c r="DS210" i="3" s="1"/>
  <c r="DP210" i="3"/>
  <c r="DQ210" i="3"/>
  <c r="DR222" i="3"/>
  <c r="DS222" i="3" s="1"/>
  <c r="DQ222" i="3"/>
  <c r="DP222" i="3"/>
  <c r="DR234" i="3"/>
  <c r="DS234" i="3" s="1"/>
  <c r="DQ234" i="3"/>
  <c r="DP234" i="3"/>
  <c r="DR246" i="3"/>
  <c r="DS246" i="3" s="1"/>
  <c r="DQ246" i="3"/>
  <c r="DP246" i="3"/>
  <c r="DR259" i="3"/>
  <c r="DS259" i="3" s="1"/>
  <c r="DQ259" i="3"/>
  <c r="DP259" i="3"/>
  <c r="DR46" i="3"/>
  <c r="DS46" i="3" s="1"/>
  <c r="DQ46" i="3"/>
  <c r="DP46" i="3"/>
  <c r="DP133" i="3"/>
  <c r="DR133" i="3"/>
  <c r="DS133" i="3" s="1"/>
  <c r="DQ133" i="3"/>
  <c r="DQ206" i="3"/>
  <c r="DP206" i="3"/>
  <c r="DR206" i="3"/>
  <c r="DS206" i="3" s="1"/>
  <c r="DQ35" i="3"/>
  <c r="DP35" i="3"/>
  <c r="DR35" i="3"/>
  <c r="DS35" i="3" s="1"/>
  <c r="DR109" i="3"/>
  <c r="DS109" i="3" s="1"/>
  <c r="DP109" i="3"/>
  <c r="DQ109" i="3"/>
  <c r="DQ219" i="3"/>
  <c r="DR219" i="3"/>
  <c r="DS219" i="3" s="1"/>
  <c r="DP219" i="3"/>
  <c r="DR48" i="3"/>
  <c r="DS48" i="3" s="1"/>
  <c r="DP48" i="3"/>
  <c r="DQ48" i="3"/>
  <c r="DQ148" i="3"/>
  <c r="DR148" i="3"/>
  <c r="DN21" i="3"/>
  <c r="DP148" i="3"/>
  <c r="DQ220" i="3"/>
  <c r="DP220" i="3"/>
  <c r="DR220" i="3"/>
  <c r="DS220" i="3" s="1"/>
  <c r="DR112" i="3"/>
  <c r="DS112" i="3" s="1"/>
  <c r="DQ112" i="3"/>
  <c r="DP112" i="3"/>
  <c r="DQ185" i="3"/>
  <c r="DR185" i="3"/>
  <c r="DS185" i="3" s="1"/>
  <c r="DP185" i="3"/>
  <c r="DR258" i="3"/>
  <c r="DS258" i="3" s="1"/>
  <c r="DP258" i="3"/>
  <c r="DQ258" i="3"/>
  <c r="DR39" i="3"/>
  <c r="DS39" i="3" s="1"/>
  <c r="DP39" i="3"/>
  <c r="DQ39" i="3"/>
  <c r="DR51" i="3"/>
  <c r="DS51" i="3" s="1"/>
  <c r="DQ51" i="3"/>
  <c r="DP51" i="3"/>
  <c r="DQ64" i="3"/>
  <c r="DR64" i="3"/>
  <c r="DS64" i="3" s="1"/>
  <c r="DP64" i="3"/>
  <c r="DR76" i="3"/>
  <c r="DS76" i="3" s="1"/>
  <c r="DP76" i="3"/>
  <c r="DQ76" i="3"/>
  <c r="DR89" i="3"/>
  <c r="DS89" i="3" s="1"/>
  <c r="DQ89" i="3"/>
  <c r="DP89" i="3"/>
  <c r="DR101" i="3"/>
  <c r="DS101" i="3" s="1"/>
  <c r="DP101" i="3"/>
  <c r="DQ101" i="3"/>
  <c r="DR114" i="3"/>
  <c r="DS114" i="3" s="1"/>
  <c r="DP114" i="3"/>
  <c r="DQ114" i="3"/>
  <c r="DQ126" i="3"/>
  <c r="DP126" i="3"/>
  <c r="DR126" i="3"/>
  <c r="DS126" i="3" s="1"/>
  <c r="DR139" i="3"/>
  <c r="DS139" i="3" s="1"/>
  <c r="DP139" i="3"/>
  <c r="DQ139" i="3"/>
  <c r="DP151" i="3"/>
  <c r="DQ151" i="3"/>
  <c r="DR151" i="3"/>
  <c r="DS151" i="3" s="1"/>
  <c r="DR163" i="3"/>
  <c r="DS163" i="3" s="1"/>
  <c r="DQ163" i="3"/>
  <c r="DP163" i="3"/>
  <c r="DR175" i="3"/>
  <c r="DS175" i="3" s="1"/>
  <c r="DP175" i="3"/>
  <c r="DQ175" i="3"/>
  <c r="DR187" i="3"/>
  <c r="DS187" i="3" s="1"/>
  <c r="DP187" i="3"/>
  <c r="DQ187" i="3"/>
  <c r="DR199" i="3"/>
  <c r="DS199" i="3" s="1"/>
  <c r="DQ199" i="3"/>
  <c r="DP199" i="3"/>
  <c r="DR211" i="3"/>
  <c r="DS211" i="3" s="1"/>
  <c r="DP211" i="3"/>
  <c r="DQ211" i="3"/>
  <c r="DR223" i="3"/>
  <c r="DS223" i="3" s="1"/>
  <c r="DQ223" i="3"/>
  <c r="DP223" i="3"/>
  <c r="DR235" i="3"/>
  <c r="DS235" i="3" s="1"/>
  <c r="DQ235" i="3"/>
  <c r="DP235" i="3"/>
  <c r="DQ247" i="3"/>
  <c r="DR247" i="3"/>
  <c r="DS247" i="3" s="1"/>
  <c r="DP247" i="3"/>
  <c r="DR260" i="3"/>
  <c r="DS260" i="3" s="1"/>
  <c r="DQ260" i="3"/>
  <c r="DP260" i="3"/>
  <c r="DP108" i="3"/>
  <c r="DQ108" i="3"/>
  <c r="DR108" i="3"/>
  <c r="DS108" i="3" s="1"/>
  <c r="DP194" i="3"/>
  <c r="DQ194" i="3"/>
  <c r="DR194" i="3"/>
  <c r="DS194" i="3" s="1"/>
  <c r="DP47" i="3"/>
  <c r="DQ47" i="3"/>
  <c r="DR47" i="3"/>
  <c r="DS47" i="3" s="1"/>
  <c r="DR159" i="3"/>
  <c r="DS159" i="3" s="1"/>
  <c r="DP159" i="3"/>
  <c r="DQ159" i="3"/>
  <c r="DR256" i="3"/>
  <c r="DS256" i="3" s="1"/>
  <c r="DP256" i="3"/>
  <c r="DQ256" i="3"/>
  <c r="DR86" i="3"/>
  <c r="DS86" i="3" s="1"/>
  <c r="DQ86" i="3"/>
  <c r="DP86" i="3"/>
  <c r="DR172" i="3"/>
  <c r="DS172" i="3" s="1"/>
  <c r="DP172" i="3"/>
  <c r="DQ172" i="3"/>
  <c r="DR244" i="3"/>
  <c r="DS244" i="3" s="1"/>
  <c r="DQ244" i="3"/>
  <c r="DP244" i="3"/>
  <c r="DR74" i="3"/>
  <c r="DS74" i="3" s="1"/>
  <c r="DQ74" i="3"/>
  <c r="DP74" i="3"/>
  <c r="DP173" i="3"/>
  <c r="DR173" i="3"/>
  <c r="DS173" i="3" s="1"/>
  <c r="DQ173" i="3"/>
  <c r="DP40" i="3"/>
  <c r="DQ40" i="3"/>
  <c r="DR40" i="3"/>
  <c r="DS40" i="3" s="1"/>
  <c r="DR52" i="3"/>
  <c r="DS52" i="3" s="1"/>
  <c r="DQ52" i="3"/>
  <c r="DP52" i="3"/>
  <c r="DR65" i="3"/>
  <c r="DS65" i="3" s="1"/>
  <c r="DQ65" i="3"/>
  <c r="DP65" i="3"/>
  <c r="DR77" i="3"/>
  <c r="DS77" i="3" s="1"/>
  <c r="DQ77" i="3"/>
  <c r="DP77" i="3"/>
  <c r="DR90" i="3"/>
  <c r="DS90" i="3" s="1"/>
  <c r="DP90" i="3"/>
  <c r="DQ90" i="3"/>
  <c r="DR102" i="3"/>
  <c r="DS102" i="3" s="1"/>
  <c r="DQ102" i="3"/>
  <c r="DP102" i="3"/>
  <c r="DQ115" i="3"/>
  <c r="DR115" i="3"/>
  <c r="DS115" i="3" s="1"/>
  <c r="DP115" i="3"/>
  <c r="DR127" i="3"/>
  <c r="DS127" i="3" s="1"/>
  <c r="DP127" i="3"/>
  <c r="DQ127" i="3"/>
  <c r="DR140" i="3"/>
  <c r="DS140" i="3" s="1"/>
  <c r="DP140" i="3"/>
  <c r="DQ140" i="3"/>
  <c r="DR152" i="3"/>
  <c r="DS152" i="3" s="1"/>
  <c r="DP152" i="3"/>
  <c r="DQ152" i="3"/>
  <c r="DR164" i="3"/>
  <c r="DS164" i="3" s="1"/>
  <c r="DQ164" i="3"/>
  <c r="DP164" i="3"/>
  <c r="DR176" i="3"/>
  <c r="DS176" i="3" s="1"/>
  <c r="DP176" i="3"/>
  <c r="DQ176" i="3"/>
  <c r="DQ188" i="3"/>
  <c r="DR188" i="3"/>
  <c r="DS188" i="3" s="1"/>
  <c r="DP188" i="3"/>
  <c r="DR200" i="3"/>
  <c r="DS200" i="3" s="1"/>
  <c r="DP200" i="3"/>
  <c r="DQ200" i="3"/>
  <c r="DR212" i="3"/>
  <c r="DS212" i="3" s="1"/>
  <c r="DP212" i="3"/>
  <c r="DQ212" i="3"/>
  <c r="DR224" i="3"/>
  <c r="DS224" i="3" s="1"/>
  <c r="DQ224" i="3"/>
  <c r="DP224" i="3"/>
  <c r="DR236" i="3"/>
  <c r="DS236" i="3" s="1"/>
  <c r="DP236" i="3"/>
  <c r="DQ236" i="3"/>
  <c r="DR248" i="3"/>
  <c r="DS248" i="3" s="1"/>
  <c r="DQ248" i="3"/>
  <c r="DP248" i="3"/>
  <c r="DR261" i="3"/>
  <c r="DS261" i="3" s="1"/>
  <c r="DP261" i="3"/>
  <c r="DQ261" i="3"/>
  <c r="DR58" i="3"/>
  <c r="DS58" i="3" s="1"/>
  <c r="DQ58" i="3"/>
  <c r="DP58" i="3"/>
  <c r="DQ146" i="3"/>
  <c r="DP146" i="3"/>
  <c r="DR146" i="3"/>
  <c r="DS146" i="3" s="1"/>
  <c r="DQ242" i="3"/>
  <c r="DP242" i="3"/>
  <c r="DR242" i="3"/>
  <c r="DS242" i="3" s="1"/>
  <c r="DR59" i="3"/>
  <c r="DS59" i="3" s="1"/>
  <c r="DP59" i="3"/>
  <c r="DQ59" i="3"/>
  <c r="DR147" i="3"/>
  <c r="DS147" i="3" s="1"/>
  <c r="DQ147" i="3"/>
  <c r="DP147" i="3"/>
  <c r="DP111" i="3"/>
  <c r="DR111" i="3"/>
  <c r="DS111" i="3" s="1"/>
  <c r="DQ111" i="3"/>
  <c r="DQ87" i="3"/>
  <c r="DP87" i="3"/>
  <c r="DR87" i="3"/>
  <c r="DS87" i="3" s="1"/>
  <c r="DR197" i="3"/>
  <c r="DS197" i="3" s="1"/>
  <c r="DP197" i="3"/>
  <c r="DQ197" i="3"/>
  <c r="DQ29" i="3"/>
  <c r="DP29" i="3"/>
  <c r="DR29" i="3"/>
  <c r="DS29" i="3" s="1"/>
  <c r="DR41" i="3"/>
  <c r="DS41" i="3" s="1"/>
  <c r="DQ41" i="3"/>
  <c r="DP41" i="3"/>
  <c r="DR53" i="3"/>
  <c r="DS53" i="3" s="1"/>
  <c r="DP53" i="3"/>
  <c r="DQ53" i="3"/>
  <c r="DR66" i="3"/>
  <c r="DS66" i="3" s="1"/>
  <c r="DQ66" i="3"/>
  <c r="DP66" i="3"/>
  <c r="DR78" i="3"/>
  <c r="DS78" i="3" s="1"/>
  <c r="DP78" i="3"/>
  <c r="DQ78" i="3"/>
  <c r="DP91" i="3"/>
  <c r="DQ91" i="3"/>
  <c r="DR91" i="3"/>
  <c r="DS91" i="3" s="1"/>
  <c r="DR103" i="3"/>
  <c r="DS103" i="3" s="1"/>
  <c r="DP103" i="3"/>
  <c r="DQ103" i="3"/>
  <c r="DQ116" i="3"/>
  <c r="DP116" i="3"/>
  <c r="DR116" i="3"/>
  <c r="DS116" i="3" s="1"/>
  <c r="DP128" i="3"/>
  <c r="DR128" i="3"/>
  <c r="DS128" i="3" s="1"/>
  <c r="DQ128" i="3"/>
  <c r="DR141" i="3"/>
  <c r="DS141" i="3" s="1"/>
  <c r="DP141" i="3"/>
  <c r="DQ141" i="3"/>
  <c r="DR153" i="3"/>
  <c r="DS153" i="3" s="1"/>
  <c r="DP153" i="3"/>
  <c r="DQ153" i="3"/>
  <c r="DR165" i="3"/>
  <c r="DS165" i="3" s="1"/>
  <c r="DQ165" i="3"/>
  <c r="DP165" i="3"/>
  <c r="DQ177" i="3"/>
  <c r="DP177" i="3"/>
  <c r="DR177" i="3"/>
  <c r="DS177" i="3" s="1"/>
  <c r="DR189" i="3"/>
  <c r="DS189" i="3" s="1"/>
  <c r="DP189" i="3"/>
  <c r="DQ189" i="3"/>
  <c r="DQ201" i="3"/>
  <c r="DR201" i="3"/>
  <c r="DS201" i="3" s="1"/>
  <c r="DP201" i="3"/>
  <c r="DQ213" i="3"/>
  <c r="DP213" i="3"/>
  <c r="DR213" i="3"/>
  <c r="DS213" i="3" s="1"/>
  <c r="DP225" i="3"/>
  <c r="DQ225" i="3"/>
  <c r="DR225" i="3"/>
  <c r="DS225" i="3" s="1"/>
  <c r="DQ237" i="3"/>
  <c r="DR237" i="3"/>
  <c r="DS237" i="3" s="1"/>
  <c r="DP237" i="3"/>
  <c r="DR249" i="3"/>
  <c r="DS249" i="3" s="1"/>
  <c r="DQ249" i="3"/>
  <c r="DP249" i="3"/>
  <c r="DR262" i="3"/>
  <c r="DS262" i="3" s="1"/>
  <c r="DP262" i="3"/>
  <c r="DQ262" i="3"/>
  <c r="DQ121" i="3"/>
  <c r="DR121" i="3"/>
  <c r="DS121" i="3" s="1"/>
  <c r="DP121" i="3"/>
  <c r="DQ122" i="3"/>
  <c r="DR122" i="3"/>
  <c r="DS122" i="3" s="1"/>
  <c r="DP122" i="3"/>
  <c r="DQ195" i="3"/>
  <c r="DP195" i="3"/>
  <c r="DR195" i="3"/>
  <c r="DS195" i="3" s="1"/>
  <c r="DR73" i="3"/>
  <c r="DS73" i="3" s="1"/>
  <c r="DP73" i="3"/>
  <c r="DQ73" i="3"/>
  <c r="DR99" i="3"/>
  <c r="DS99" i="3" s="1"/>
  <c r="DP99" i="3"/>
  <c r="DQ99" i="3"/>
  <c r="DQ221" i="3"/>
  <c r="DR221" i="3"/>
  <c r="DS221" i="3" s="1"/>
  <c r="DP221" i="3"/>
  <c r="DR30" i="3"/>
  <c r="DS30" i="3" s="1"/>
  <c r="DP30" i="3"/>
  <c r="DQ30" i="3"/>
  <c r="DR42" i="3"/>
  <c r="DS42" i="3" s="1"/>
  <c r="DQ42" i="3"/>
  <c r="DP42" i="3"/>
  <c r="DR54" i="3"/>
  <c r="DS54" i="3" s="1"/>
  <c r="DQ54" i="3"/>
  <c r="DP54" i="3"/>
  <c r="DR67" i="3"/>
  <c r="DS67" i="3" s="1"/>
  <c r="DP67" i="3"/>
  <c r="DQ67" i="3"/>
  <c r="DR79" i="3"/>
  <c r="DS79" i="3" s="1"/>
  <c r="DP79" i="3"/>
  <c r="DQ79" i="3"/>
  <c r="DQ92" i="3"/>
  <c r="DP92" i="3"/>
  <c r="DR92" i="3"/>
  <c r="DS92" i="3" s="1"/>
  <c r="DR104" i="3"/>
  <c r="DS104" i="3" s="1"/>
  <c r="DP104" i="3"/>
  <c r="DQ104" i="3"/>
  <c r="DR117" i="3"/>
  <c r="DS117" i="3" s="1"/>
  <c r="DQ117" i="3"/>
  <c r="DP117" i="3"/>
  <c r="DQ129" i="3"/>
  <c r="DR129" i="3"/>
  <c r="DS129" i="3" s="1"/>
  <c r="DP129" i="3"/>
  <c r="DR142" i="3"/>
  <c r="DS142" i="3" s="1"/>
  <c r="DQ142" i="3"/>
  <c r="DP142" i="3"/>
  <c r="DP154" i="3"/>
  <c r="DQ154" i="3"/>
  <c r="DR154" i="3"/>
  <c r="DS154" i="3" s="1"/>
  <c r="DR166" i="3"/>
  <c r="DS166" i="3" s="1"/>
  <c r="DP166" i="3"/>
  <c r="DQ166" i="3"/>
  <c r="DR178" i="3"/>
  <c r="DS178" i="3" s="1"/>
  <c r="DP178" i="3"/>
  <c r="DQ178" i="3"/>
  <c r="DR190" i="3"/>
  <c r="DS190" i="3" s="1"/>
  <c r="DP190" i="3"/>
  <c r="DQ190" i="3"/>
  <c r="DR202" i="3"/>
  <c r="DS202" i="3" s="1"/>
  <c r="DP202" i="3"/>
  <c r="DQ202" i="3"/>
  <c r="DR214" i="3"/>
  <c r="DS214" i="3" s="1"/>
  <c r="DQ214" i="3"/>
  <c r="DP214" i="3"/>
  <c r="DR226" i="3"/>
  <c r="DS226" i="3" s="1"/>
  <c r="DP226" i="3"/>
  <c r="DQ226" i="3"/>
  <c r="DR238" i="3"/>
  <c r="DS238" i="3" s="1"/>
  <c r="DQ238" i="3"/>
  <c r="DP238" i="3"/>
  <c r="DP250" i="3"/>
  <c r="DR250" i="3"/>
  <c r="DS250" i="3" s="1"/>
  <c r="DQ250" i="3"/>
  <c r="DP263" i="3"/>
  <c r="DQ263" i="3"/>
  <c r="DR263" i="3"/>
  <c r="DS263" i="3" s="1"/>
  <c r="DR34" i="3"/>
  <c r="DS34" i="3" s="1"/>
  <c r="DQ34" i="3"/>
  <c r="DP34" i="3"/>
  <c r="DQ158" i="3"/>
  <c r="DR158" i="3"/>
  <c r="DS158" i="3" s="1"/>
  <c r="DP158" i="3"/>
  <c r="DP230" i="3"/>
  <c r="DQ230" i="3"/>
  <c r="DR230" i="3"/>
  <c r="DS230" i="3" s="1"/>
  <c r="DP72" i="3"/>
  <c r="DQ72" i="3"/>
  <c r="DR72" i="3"/>
  <c r="DN23" i="3"/>
  <c r="DP171" i="3"/>
  <c r="DR171" i="3"/>
  <c r="DS171" i="3" s="1"/>
  <c r="DQ171" i="3"/>
  <c r="DR123" i="3"/>
  <c r="DS123" i="3" s="1"/>
  <c r="DQ123" i="3"/>
  <c r="DP123" i="3"/>
  <c r="DP196" i="3"/>
  <c r="DR196" i="3"/>
  <c r="DS196" i="3" s="1"/>
  <c r="DQ196" i="3"/>
  <c r="DR49" i="3"/>
  <c r="DS49" i="3" s="1"/>
  <c r="DP49" i="3"/>
  <c r="DQ49" i="3"/>
  <c r="DQ161" i="3"/>
  <c r="DP161" i="3"/>
  <c r="DR161" i="3"/>
  <c r="DS161" i="3" s="1"/>
  <c r="DP31" i="3"/>
  <c r="DR31" i="3"/>
  <c r="DS31" i="3" s="1"/>
  <c r="DQ31" i="3"/>
  <c r="DP43" i="3"/>
  <c r="DQ43" i="3"/>
  <c r="DR43" i="3"/>
  <c r="DS43" i="3" s="1"/>
  <c r="DR55" i="3"/>
  <c r="DS55" i="3" s="1"/>
  <c r="DQ55" i="3"/>
  <c r="DP55" i="3"/>
  <c r="DR68" i="3"/>
  <c r="DS68" i="3" s="1"/>
  <c r="DQ68" i="3"/>
  <c r="DP68" i="3"/>
  <c r="DR80" i="3"/>
  <c r="DS80" i="3" s="1"/>
  <c r="DP80" i="3"/>
  <c r="DQ80" i="3"/>
  <c r="DR93" i="3"/>
  <c r="DS93" i="3" s="1"/>
  <c r="DP93" i="3"/>
  <c r="DQ93" i="3"/>
  <c r="DP105" i="3"/>
  <c r="DQ105" i="3"/>
  <c r="DR105" i="3"/>
  <c r="DS105" i="3" s="1"/>
  <c r="DQ118" i="3"/>
  <c r="DP118" i="3"/>
  <c r="DR118" i="3"/>
  <c r="DS118" i="3" s="1"/>
  <c r="DP130" i="3"/>
  <c r="DQ130" i="3"/>
  <c r="DR130" i="3"/>
  <c r="DS130" i="3" s="1"/>
  <c r="DR143" i="3"/>
  <c r="DS143" i="3" s="1"/>
  <c r="DP143" i="3"/>
  <c r="DQ143" i="3"/>
  <c r="DR155" i="3"/>
  <c r="DS155" i="3" s="1"/>
  <c r="DP155" i="3"/>
  <c r="DQ155" i="3"/>
  <c r="DP167" i="3"/>
  <c r="DR167" i="3"/>
  <c r="DS167" i="3" s="1"/>
  <c r="DQ167" i="3"/>
  <c r="DP179" i="3"/>
  <c r="DR179" i="3"/>
  <c r="DS179" i="3" s="1"/>
  <c r="DQ179" i="3"/>
  <c r="DQ191" i="3"/>
  <c r="DR191" i="3"/>
  <c r="DS191" i="3" s="1"/>
  <c r="DP191" i="3"/>
  <c r="DP203" i="3"/>
  <c r="DQ203" i="3"/>
  <c r="DR203" i="3"/>
  <c r="DS203" i="3" s="1"/>
  <c r="DP215" i="3"/>
  <c r="DQ215" i="3"/>
  <c r="DR215" i="3"/>
  <c r="DS215" i="3" s="1"/>
  <c r="DR227" i="3"/>
  <c r="DS227" i="3" s="1"/>
  <c r="DQ227" i="3"/>
  <c r="DP227" i="3"/>
  <c r="DP239" i="3"/>
  <c r="DQ239" i="3"/>
  <c r="DR239" i="3"/>
  <c r="DS239" i="3" s="1"/>
  <c r="DP252" i="3"/>
  <c r="DR252" i="3"/>
  <c r="DQ252" i="3"/>
  <c r="DN24" i="3"/>
  <c r="DR264" i="3"/>
  <c r="DS264" i="3" s="1"/>
  <c r="DP264" i="3"/>
  <c r="DQ264" i="3"/>
  <c r="DR96" i="3"/>
  <c r="DS96" i="3" s="1"/>
  <c r="DP96" i="3"/>
  <c r="DQ96" i="3"/>
  <c r="DR134" i="3"/>
  <c r="DS134" i="3" s="1"/>
  <c r="DP134" i="3"/>
  <c r="DQ134" i="3"/>
  <c r="DR243" i="3"/>
  <c r="DS243" i="3" s="1"/>
  <c r="DP243" i="3"/>
  <c r="DQ243" i="3"/>
  <c r="DQ36" i="3"/>
  <c r="DR36" i="3"/>
  <c r="DS36" i="3" s="1"/>
  <c r="DP36" i="3"/>
  <c r="DP160" i="3"/>
  <c r="DR160" i="3"/>
  <c r="DS160" i="3" s="1"/>
  <c r="DQ160" i="3"/>
  <c r="DQ232" i="3"/>
  <c r="DP232" i="3"/>
  <c r="DR232" i="3"/>
  <c r="DS232" i="3" s="1"/>
  <c r="DP61" i="3"/>
  <c r="DR61" i="3"/>
  <c r="DS61" i="3" s="1"/>
  <c r="DQ61" i="3"/>
  <c r="DR149" i="3"/>
  <c r="DS149" i="3" s="1"/>
  <c r="DP149" i="3"/>
  <c r="DQ149" i="3"/>
  <c r="DR245" i="3"/>
  <c r="DS245" i="3" s="1"/>
  <c r="DQ245" i="3"/>
  <c r="DP245" i="3"/>
  <c r="DQ32" i="3"/>
  <c r="DR32" i="3"/>
  <c r="DS32" i="3" s="1"/>
  <c r="DP32" i="3"/>
  <c r="DR44" i="3"/>
  <c r="DS44" i="3" s="1"/>
  <c r="DQ44" i="3"/>
  <c r="DP44" i="3"/>
  <c r="DR56" i="3"/>
  <c r="DS56" i="3" s="1"/>
  <c r="DP56" i="3"/>
  <c r="DQ56" i="3"/>
  <c r="DQ69" i="3"/>
  <c r="DR69" i="3"/>
  <c r="DS69" i="3" s="1"/>
  <c r="DP69" i="3"/>
  <c r="DR81" i="3"/>
  <c r="DS81" i="3" s="1"/>
  <c r="DQ81" i="3"/>
  <c r="DP81" i="3"/>
  <c r="DR94" i="3"/>
  <c r="DS94" i="3" s="1"/>
  <c r="DP94" i="3"/>
  <c r="DQ94" i="3"/>
  <c r="DP106" i="3"/>
  <c r="DR106" i="3"/>
  <c r="DS106" i="3" s="1"/>
  <c r="DQ106" i="3"/>
  <c r="DR119" i="3"/>
  <c r="DS119" i="3" s="1"/>
  <c r="DQ119" i="3"/>
  <c r="DP119" i="3"/>
  <c r="DR131" i="3"/>
  <c r="DS131" i="3" s="1"/>
  <c r="DP131" i="3"/>
  <c r="DQ131" i="3"/>
  <c r="DR144" i="3"/>
  <c r="DS144" i="3" s="1"/>
  <c r="DQ144" i="3"/>
  <c r="DP144" i="3"/>
  <c r="DR156" i="3"/>
  <c r="DS156" i="3" s="1"/>
  <c r="DP156" i="3"/>
  <c r="DQ156" i="3"/>
  <c r="DP168" i="3"/>
  <c r="DQ168" i="3"/>
  <c r="DR168" i="3"/>
  <c r="DS168" i="3" s="1"/>
  <c r="DR180" i="3"/>
  <c r="DS180" i="3" s="1"/>
  <c r="DQ180" i="3"/>
  <c r="DP180" i="3"/>
  <c r="DQ192" i="3"/>
  <c r="DP192" i="3"/>
  <c r="DR192" i="3"/>
  <c r="DS192" i="3" s="1"/>
  <c r="DR204" i="3"/>
  <c r="DS204" i="3" s="1"/>
  <c r="DP204" i="3"/>
  <c r="DQ204" i="3"/>
  <c r="DQ216" i="3"/>
  <c r="DR216" i="3"/>
  <c r="DS216" i="3" s="1"/>
  <c r="DP216" i="3"/>
  <c r="DR228" i="3"/>
  <c r="DS228" i="3" s="1"/>
  <c r="DP228" i="3"/>
  <c r="DQ228" i="3"/>
  <c r="DR240" i="3"/>
  <c r="DS240" i="3" s="1"/>
  <c r="DQ240" i="3"/>
  <c r="DP240" i="3"/>
  <c r="DR253" i="3"/>
  <c r="DS253" i="3" s="1"/>
  <c r="DP253" i="3"/>
  <c r="DQ253" i="3"/>
  <c r="DQ71" i="3"/>
  <c r="DP71" i="3"/>
  <c r="DR71" i="3"/>
  <c r="DS71" i="3" s="1"/>
  <c r="DP170" i="3"/>
  <c r="DR170" i="3"/>
  <c r="DS170" i="3" s="1"/>
  <c r="DQ170" i="3"/>
  <c r="DP218" i="3"/>
  <c r="DQ218" i="3"/>
  <c r="DR218" i="3"/>
  <c r="DS218" i="3" s="1"/>
  <c r="DR97" i="3"/>
  <c r="DS97" i="3" s="1"/>
  <c r="DP97" i="3"/>
  <c r="DQ97" i="3"/>
  <c r="DR207" i="3"/>
  <c r="DS207" i="3" s="1"/>
  <c r="DQ207" i="3"/>
  <c r="DP207" i="3"/>
  <c r="DP60" i="3"/>
  <c r="DQ60" i="3"/>
  <c r="DR60" i="3"/>
  <c r="DS60" i="3" s="1"/>
  <c r="DR136" i="3"/>
  <c r="DS136" i="3" s="1"/>
  <c r="DQ136" i="3"/>
  <c r="DP136" i="3"/>
  <c r="DP208" i="3"/>
  <c r="DQ208" i="3"/>
  <c r="DR208" i="3"/>
  <c r="DS208" i="3" s="1"/>
  <c r="DQ124" i="3"/>
  <c r="DR124" i="3"/>
  <c r="DS124" i="3" s="1"/>
  <c r="DP124" i="3"/>
  <c r="DR209" i="3"/>
  <c r="DS209" i="3" s="1"/>
  <c r="DQ209" i="3"/>
  <c r="DP209" i="3"/>
  <c r="DP33" i="3"/>
  <c r="DR33" i="3"/>
  <c r="DS33" i="3" s="1"/>
  <c r="DQ33" i="3"/>
  <c r="DR45" i="3"/>
  <c r="DS45" i="3" s="1"/>
  <c r="DP45" i="3"/>
  <c r="DQ45" i="3"/>
  <c r="DR57" i="3"/>
  <c r="DS57" i="3" s="1"/>
  <c r="DQ57" i="3"/>
  <c r="DP57" i="3"/>
  <c r="DR70" i="3"/>
  <c r="DS70" i="3" s="1"/>
  <c r="DP70" i="3"/>
  <c r="DQ70" i="3"/>
  <c r="DR83" i="3"/>
  <c r="DS83" i="3" s="1"/>
  <c r="DP83" i="3"/>
  <c r="DQ83" i="3"/>
  <c r="DR95" i="3"/>
  <c r="DS95" i="3" s="1"/>
  <c r="DP95" i="3"/>
  <c r="DQ95" i="3"/>
  <c r="DP107" i="3"/>
  <c r="DQ107" i="3"/>
  <c r="DR107" i="3"/>
  <c r="DS107" i="3" s="1"/>
  <c r="DP120" i="3"/>
  <c r="DQ120" i="3"/>
  <c r="DR120" i="3"/>
  <c r="DS120" i="3" s="1"/>
  <c r="DR132" i="3"/>
  <c r="DS132" i="3" s="1"/>
  <c r="DP132" i="3"/>
  <c r="DQ132" i="3"/>
  <c r="DQ145" i="3"/>
  <c r="DR145" i="3"/>
  <c r="DS145" i="3" s="1"/>
  <c r="DP145" i="3"/>
  <c r="DQ157" i="3"/>
  <c r="DP157" i="3"/>
  <c r="DR157" i="3"/>
  <c r="DS157" i="3" s="1"/>
  <c r="DQ169" i="3"/>
  <c r="DR169" i="3"/>
  <c r="DS169" i="3" s="1"/>
  <c r="DP169" i="3"/>
  <c r="DP181" i="3"/>
  <c r="DQ181" i="3"/>
  <c r="DR181" i="3"/>
  <c r="DS181" i="3" s="1"/>
  <c r="DR193" i="3"/>
  <c r="DS193" i="3" s="1"/>
  <c r="DQ193" i="3"/>
  <c r="DP193" i="3"/>
  <c r="DR205" i="3"/>
  <c r="DS205" i="3" s="1"/>
  <c r="DP205" i="3"/>
  <c r="DQ205" i="3"/>
  <c r="DR217" i="3"/>
  <c r="DS217" i="3" s="1"/>
  <c r="DP217" i="3"/>
  <c r="DQ217" i="3"/>
  <c r="DR229" i="3"/>
  <c r="DS229" i="3" s="1"/>
  <c r="DQ229" i="3"/>
  <c r="DP229" i="3"/>
  <c r="DR241" i="3"/>
  <c r="DS241" i="3" s="1"/>
  <c r="DQ241" i="3"/>
  <c r="DP241" i="3"/>
  <c r="DQ254" i="3"/>
  <c r="DR254" i="3"/>
  <c r="DS254" i="3" s="1"/>
  <c r="DP254" i="3"/>
  <c r="DW82" i="3"/>
  <c r="DX82" i="3"/>
  <c r="DY82" i="3"/>
  <c r="DZ82" i="3" s="1"/>
  <c r="DD93" i="3"/>
  <c r="DE93" i="3" s="1"/>
  <c r="DB93" i="3"/>
  <c r="DC93" i="3"/>
  <c r="DD167" i="3"/>
  <c r="DE167" i="3" s="1"/>
  <c r="DB167" i="3"/>
  <c r="DC167" i="3"/>
  <c r="DD239" i="3"/>
  <c r="DE239" i="3" s="1"/>
  <c r="DC239" i="3"/>
  <c r="DB239" i="3"/>
  <c r="DB106" i="3"/>
  <c r="DC106" i="3"/>
  <c r="DD106" i="3"/>
  <c r="DE106" i="3" s="1"/>
  <c r="DB180" i="3"/>
  <c r="DC180" i="3"/>
  <c r="DD180" i="3"/>
  <c r="DE180" i="3" s="1"/>
  <c r="DC228" i="3"/>
  <c r="DB228" i="3"/>
  <c r="DD228" i="3"/>
  <c r="DE228" i="3" s="1"/>
  <c r="DB33" i="3"/>
  <c r="DC33" i="3"/>
  <c r="DD33" i="3"/>
  <c r="DE33" i="3" s="1"/>
  <c r="DD107" i="3"/>
  <c r="DE107" i="3" s="1"/>
  <c r="DC107" i="3"/>
  <c r="DB107" i="3"/>
  <c r="DC157" i="3"/>
  <c r="DD157" i="3"/>
  <c r="DE157" i="3" s="1"/>
  <c r="DB157" i="3"/>
  <c r="DD217" i="3"/>
  <c r="DE217" i="3" s="1"/>
  <c r="DC217" i="3"/>
  <c r="DB217" i="3"/>
  <c r="DD229" i="3"/>
  <c r="DE229" i="3" s="1"/>
  <c r="DB229" i="3"/>
  <c r="DC229" i="3"/>
  <c r="DC241" i="3"/>
  <c r="DD241" i="3"/>
  <c r="DE241" i="3" s="1"/>
  <c r="DB241" i="3"/>
  <c r="DB254" i="3"/>
  <c r="DC254" i="3"/>
  <c r="DD254" i="3"/>
  <c r="DE254" i="3" s="1"/>
  <c r="DC34" i="3"/>
  <c r="DB34" i="3"/>
  <c r="DD34" i="3"/>
  <c r="DE34" i="3" s="1"/>
  <c r="DD46" i="3"/>
  <c r="DE46" i="3" s="1"/>
  <c r="DC46" i="3"/>
  <c r="DB46" i="3"/>
  <c r="DB58" i="3"/>
  <c r="DC58" i="3"/>
  <c r="DD58" i="3"/>
  <c r="DE58" i="3" s="1"/>
  <c r="DC71" i="3"/>
  <c r="DB71" i="3"/>
  <c r="DD71" i="3"/>
  <c r="DE71" i="3" s="1"/>
  <c r="DD84" i="3"/>
  <c r="DE84" i="3" s="1"/>
  <c r="DC84" i="3"/>
  <c r="DB84" i="3"/>
  <c r="DD96" i="3"/>
  <c r="DE96" i="3" s="1"/>
  <c r="DB96" i="3"/>
  <c r="DC96" i="3"/>
  <c r="DD108" i="3"/>
  <c r="DE108" i="3" s="1"/>
  <c r="DB108" i="3"/>
  <c r="DC108" i="3"/>
  <c r="DD121" i="3"/>
  <c r="DE121" i="3" s="1"/>
  <c r="DB121" i="3"/>
  <c r="DC121" i="3"/>
  <c r="DD133" i="3"/>
  <c r="DE133" i="3" s="1"/>
  <c r="DB133" i="3"/>
  <c r="DC133" i="3"/>
  <c r="DD146" i="3"/>
  <c r="DE146" i="3" s="1"/>
  <c r="DB146" i="3"/>
  <c r="DC146" i="3"/>
  <c r="DD158" i="3"/>
  <c r="DE158" i="3" s="1"/>
  <c r="DB158" i="3"/>
  <c r="DC158" i="3"/>
  <c r="DD170" i="3"/>
  <c r="DE170" i="3" s="1"/>
  <c r="DB170" i="3"/>
  <c r="DC170" i="3"/>
  <c r="DC182" i="3"/>
  <c r="DB182" i="3"/>
  <c r="DD182" i="3"/>
  <c r="DE182" i="3" s="1"/>
  <c r="DC194" i="3"/>
  <c r="DB194" i="3"/>
  <c r="DD194" i="3"/>
  <c r="DE194" i="3" s="1"/>
  <c r="DD206" i="3"/>
  <c r="DE206" i="3" s="1"/>
  <c r="DC206" i="3"/>
  <c r="DB206" i="3"/>
  <c r="DC218" i="3"/>
  <c r="DB218" i="3"/>
  <c r="DD218" i="3"/>
  <c r="DE218" i="3" s="1"/>
  <c r="DC230" i="3"/>
  <c r="DB230" i="3"/>
  <c r="DD230" i="3"/>
  <c r="DE230" i="3" s="1"/>
  <c r="DD242" i="3"/>
  <c r="DE242" i="3" s="1"/>
  <c r="DC242" i="3"/>
  <c r="DB242" i="3"/>
  <c r="DD255" i="3"/>
  <c r="DE255" i="3" s="1"/>
  <c r="DB255" i="3"/>
  <c r="DC255" i="3"/>
  <c r="DB31" i="3"/>
  <c r="DD31" i="3"/>
  <c r="DE31" i="3" s="1"/>
  <c r="DC31" i="3"/>
  <c r="DC130" i="3"/>
  <c r="DB130" i="3"/>
  <c r="DD130" i="3"/>
  <c r="DE130" i="3" s="1"/>
  <c r="DC227" i="3"/>
  <c r="DD227" i="3"/>
  <c r="DE227" i="3" s="1"/>
  <c r="DB227" i="3"/>
  <c r="DD32" i="3"/>
  <c r="DE32" i="3" s="1"/>
  <c r="DB32" i="3"/>
  <c r="DC32" i="3"/>
  <c r="DD119" i="3"/>
  <c r="DE119" i="3" s="1"/>
  <c r="DB119" i="3"/>
  <c r="DC119" i="3"/>
  <c r="DD240" i="3"/>
  <c r="DE240" i="3" s="1"/>
  <c r="DC240" i="3"/>
  <c r="DB240" i="3"/>
  <c r="DC70" i="3"/>
  <c r="DB70" i="3"/>
  <c r="DD70" i="3"/>
  <c r="DE70" i="3" s="1"/>
  <c r="DB35" i="3"/>
  <c r="DC35" i="3"/>
  <c r="DD35" i="3"/>
  <c r="DE35" i="3" s="1"/>
  <c r="DD47" i="3"/>
  <c r="DE47" i="3" s="1"/>
  <c r="DC47" i="3"/>
  <c r="DB47" i="3"/>
  <c r="DB59" i="3"/>
  <c r="DC59" i="3"/>
  <c r="DD59" i="3"/>
  <c r="DE59" i="3" s="1"/>
  <c r="DC72" i="3"/>
  <c r="DB72" i="3"/>
  <c r="CZ23" i="3"/>
  <c r="DD72" i="3"/>
  <c r="DD85" i="3"/>
  <c r="DE85" i="3" s="1"/>
  <c r="DC85" i="3"/>
  <c r="DB85" i="3"/>
  <c r="DD97" i="3"/>
  <c r="DE97" i="3" s="1"/>
  <c r="DB97" i="3"/>
  <c r="DC97" i="3"/>
  <c r="DC109" i="3"/>
  <c r="DD109" i="3"/>
  <c r="DE109" i="3" s="1"/>
  <c r="DD122" i="3"/>
  <c r="DE122" i="3" s="1"/>
  <c r="DB122" i="3"/>
  <c r="DC122" i="3"/>
  <c r="DD134" i="3"/>
  <c r="DE134" i="3" s="1"/>
  <c r="DB134" i="3"/>
  <c r="DC134" i="3"/>
  <c r="DD147" i="3"/>
  <c r="DE147" i="3" s="1"/>
  <c r="DB147" i="3"/>
  <c r="DC147" i="3"/>
  <c r="DD159" i="3"/>
  <c r="DE159" i="3" s="1"/>
  <c r="DB159" i="3"/>
  <c r="DC159" i="3"/>
  <c r="DD171" i="3"/>
  <c r="DE171" i="3" s="1"/>
  <c r="DC171" i="3"/>
  <c r="DB171" i="3"/>
  <c r="DC183" i="3"/>
  <c r="DB183" i="3"/>
  <c r="DD183" i="3"/>
  <c r="DE183" i="3" s="1"/>
  <c r="DC195" i="3"/>
  <c r="DB195" i="3"/>
  <c r="DD195" i="3"/>
  <c r="DE195" i="3" s="1"/>
  <c r="DD207" i="3"/>
  <c r="DE207" i="3" s="1"/>
  <c r="DB207" i="3"/>
  <c r="DC207" i="3"/>
  <c r="DD219" i="3"/>
  <c r="DE219" i="3" s="1"/>
  <c r="DC219" i="3"/>
  <c r="DB219" i="3"/>
  <c r="DD231" i="3"/>
  <c r="DE231" i="3" s="1"/>
  <c r="DC231" i="3"/>
  <c r="DB231" i="3"/>
  <c r="DC243" i="3"/>
  <c r="DD243" i="3"/>
  <c r="DE243" i="3" s="1"/>
  <c r="DB243" i="3"/>
  <c r="DD256" i="3"/>
  <c r="DE256" i="3" s="1"/>
  <c r="DB256" i="3"/>
  <c r="DC256" i="3"/>
  <c r="DB244" i="3"/>
  <c r="DC244" i="3"/>
  <c r="DD244" i="3"/>
  <c r="DE244" i="3" s="1"/>
  <c r="DD257" i="3"/>
  <c r="DE257" i="3" s="1"/>
  <c r="DC257" i="3"/>
  <c r="DB257" i="3"/>
  <c r="DC105" i="3"/>
  <c r="DB105" i="3"/>
  <c r="DD105" i="3"/>
  <c r="DE105" i="3" s="1"/>
  <c r="DB179" i="3"/>
  <c r="DC179" i="3"/>
  <c r="DD179" i="3"/>
  <c r="DE179" i="3" s="1"/>
  <c r="DB252" i="3"/>
  <c r="DC252" i="3"/>
  <c r="DD252" i="3"/>
  <c r="CZ24" i="3"/>
  <c r="DB69" i="3"/>
  <c r="DD69" i="3"/>
  <c r="DE69" i="3" s="1"/>
  <c r="DC69" i="3"/>
  <c r="DC156" i="3"/>
  <c r="DB156" i="3"/>
  <c r="DD156" i="3"/>
  <c r="DE156" i="3" s="1"/>
  <c r="DD120" i="3"/>
  <c r="DE120" i="3" s="1"/>
  <c r="DB120" i="3"/>
  <c r="DC120" i="3"/>
  <c r="DD181" i="3"/>
  <c r="DE181" i="3" s="1"/>
  <c r="DB181" i="3"/>
  <c r="DC181" i="3"/>
  <c r="DB60" i="3"/>
  <c r="DC60" i="3"/>
  <c r="DD60" i="3"/>
  <c r="DE60" i="3" s="1"/>
  <c r="DC160" i="3"/>
  <c r="DB160" i="3"/>
  <c r="DD160" i="3"/>
  <c r="DE160" i="3" s="1"/>
  <c r="DB220" i="3"/>
  <c r="DC220" i="3"/>
  <c r="DD220" i="3"/>
  <c r="DE220" i="3" s="1"/>
  <c r="DD37" i="3"/>
  <c r="DE37" i="3" s="1"/>
  <c r="DB37" i="3"/>
  <c r="DC37" i="3"/>
  <c r="DD49" i="3"/>
  <c r="DE49" i="3" s="1"/>
  <c r="DB49" i="3"/>
  <c r="DC49" i="3"/>
  <c r="DD61" i="3"/>
  <c r="DE61" i="3" s="1"/>
  <c r="DC61" i="3"/>
  <c r="DB61" i="3"/>
  <c r="DC74" i="3"/>
  <c r="DD74" i="3"/>
  <c r="DE74" i="3" s="1"/>
  <c r="DB74" i="3"/>
  <c r="DC87" i="3"/>
  <c r="DD87" i="3"/>
  <c r="DE87" i="3" s="1"/>
  <c r="DB87" i="3"/>
  <c r="DB99" i="3"/>
  <c r="DD99" i="3"/>
  <c r="DE99" i="3" s="1"/>
  <c r="DC99" i="3"/>
  <c r="DC112" i="3"/>
  <c r="DB112" i="3"/>
  <c r="DD112" i="3"/>
  <c r="DE112" i="3" s="1"/>
  <c r="DC124" i="3"/>
  <c r="DD124" i="3"/>
  <c r="DE124" i="3" s="1"/>
  <c r="DB124" i="3"/>
  <c r="DB137" i="3"/>
  <c r="DC137" i="3"/>
  <c r="DD137" i="3"/>
  <c r="DE137" i="3" s="1"/>
  <c r="DC149" i="3"/>
  <c r="DB149" i="3"/>
  <c r="DD149" i="3"/>
  <c r="DE149" i="3" s="1"/>
  <c r="DD161" i="3"/>
  <c r="DE161" i="3" s="1"/>
  <c r="DB161" i="3"/>
  <c r="DC161" i="3"/>
  <c r="DC173" i="3"/>
  <c r="DD173" i="3"/>
  <c r="DE173" i="3" s="1"/>
  <c r="DB173" i="3"/>
  <c r="DC185" i="3"/>
  <c r="DD185" i="3"/>
  <c r="DE185" i="3" s="1"/>
  <c r="DB185" i="3"/>
  <c r="DD197" i="3"/>
  <c r="DE197" i="3" s="1"/>
  <c r="DB197" i="3"/>
  <c r="DC197" i="3"/>
  <c r="DD209" i="3"/>
  <c r="DE209" i="3" s="1"/>
  <c r="DB209" i="3"/>
  <c r="DC209" i="3"/>
  <c r="DC221" i="3"/>
  <c r="DB221" i="3"/>
  <c r="DD221" i="3"/>
  <c r="DE221" i="3" s="1"/>
  <c r="DC233" i="3"/>
  <c r="DB233" i="3"/>
  <c r="DD233" i="3"/>
  <c r="DE233" i="3" s="1"/>
  <c r="DB245" i="3"/>
  <c r="DC245" i="3"/>
  <c r="DD245" i="3"/>
  <c r="DE245" i="3" s="1"/>
  <c r="DD258" i="3"/>
  <c r="DE258" i="3" s="1"/>
  <c r="DC258" i="3"/>
  <c r="DB258" i="3"/>
  <c r="DB43" i="3"/>
  <c r="DC43" i="3"/>
  <c r="DD43" i="3"/>
  <c r="DE43" i="3" s="1"/>
  <c r="DB118" i="3"/>
  <c r="DC118" i="3"/>
  <c r="DD118" i="3"/>
  <c r="DE118" i="3" s="1"/>
  <c r="DD203" i="3"/>
  <c r="DE203" i="3" s="1"/>
  <c r="DB203" i="3"/>
  <c r="DC203" i="3"/>
  <c r="DC56" i="3"/>
  <c r="DB56" i="3"/>
  <c r="DD56" i="3"/>
  <c r="DE56" i="3" s="1"/>
  <c r="DB168" i="3"/>
  <c r="DD168" i="3"/>
  <c r="DE168" i="3" s="1"/>
  <c r="DC168" i="3"/>
  <c r="DB216" i="3"/>
  <c r="DD216" i="3"/>
  <c r="DE216" i="3" s="1"/>
  <c r="DC216" i="3"/>
  <c r="DC57" i="3"/>
  <c r="DD57" i="3"/>
  <c r="DE57" i="3" s="1"/>
  <c r="DB57" i="3"/>
  <c r="DD205" i="3"/>
  <c r="DE205" i="3" s="1"/>
  <c r="DB205" i="3"/>
  <c r="DC205" i="3"/>
  <c r="DB62" i="3"/>
  <c r="DC62" i="3"/>
  <c r="DD62" i="3"/>
  <c r="DE62" i="3" s="1"/>
  <c r="DD75" i="3"/>
  <c r="DE75" i="3" s="1"/>
  <c r="DC75" i="3"/>
  <c r="DB75" i="3"/>
  <c r="DD88" i="3"/>
  <c r="DE88" i="3" s="1"/>
  <c r="DB88" i="3"/>
  <c r="DC88" i="3"/>
  <c r="DD100" i="3"/>
  <c r="DE100" i="3" s="1"/>
  <c r="DB100" i="3"/>
  <c r="DC100" i="3"/>
  <c r="DB113" i="3"/>
  <c r="DC113" i="3"/>
  <c r="DD113" i="3"/>
  <c r="DE113" i="3" s="1"/>
  <c r="DC125" i="3"/>
  <c r="DB125" i="3"/>
  <c r="DD125" i="3"/>
  <c r="DE125" i="3" s="1"/>
  <c r="DD138" i="3"/>
  <c r="DE138" i="3" s="1"/>
  <c r="DB138" i="3"/>
  <c r="DC138" i="3"/>
  <c r="DD150" i="3"/>
  <c r="DE150" i="3" s="1"/>
  <c r="DB150" i="3"/>
  <c r="DC150" i="3"/>
  <c r="DD162" i="3"/>
  <c r="DE162" i="3" s="1"/>
  <c r="DB162" i="3"/>
  <c r="DC162" i="3"/>
  <c r="DC174" i="3"/>
  <c r="DB174" i="3"/>
  <c r="DD174" i="3"/>
  <c r="DE174" i="3" s="1"/>
  <c r="DB186" i="3"/>
  <c r="DC186" i="3"/>
  <c r="DD186" i="3"/>
  <c r="DE186" i="3" s="1"/>
  <c r="DD198" i="3"/>
  <c r="DE198" i="3" s="1"/>
  <c r="DC198" i="3"/>
  <c r="DB198" i="3"/>
  <c r="DD210" i="3"/>
  <c r="DE210" i="3" s="1"/>
  <c r="DB210" i="3"/>
  <c r="DC210" i="3"/>
  <c r="DD222" i="3"/>
  <c r="DE222" i="3" s="1"/>
  <c r="DC222" i="3"/>
  <c r="DB222" i="3"/>
  <c r="DD234" i="3"/>
  <c r="DE234" i="3" s="1"/>
  <c r="DB234" i="3"/>
  <c r="DC234" i="3"/>
  <c r="DD246" i="3"/>
  <c r="DE246" i="3" s="1"/>
  <c r="DC246" i="3"/>
  <c r="DB246" i="3"/>
  <c r="DD259" i="3"/>
  <c r="DE259" i="3" s="1"/>
  <c r="DC259" i="3"/>
  <c r="DB259" i="3"/>
  <c r="DC55" i="3"/>
  <c r="DD55" i="3"/>
  <c r="DE55" i="3" s="1"/>
  <c r="DB55" i="3"/>
  <c r="DC143" i="3"/>
  <c r="DB143" i="3"/>
  <c r="DD143" i="3"/>
  <c r="DE143" i="3" s="1"/>
  <c r="DB215" i="3"/>
  <c r="DD215" i="3"/>
  <c r="DE215" i="3" s="1"/>
  <c r="DC215" i="3"/>
  <c r="DD94" i="3"/>
  <c r="DE94" i="3" s="1"/>
  <c r="DB94" i="3"/>
  <c r="DC94" i="3"/>
  <c r="DD144" i="3"/>
  <c r="DE144" i="3" s="1"/>
  <c r="DC144" i="3"/>
  <c r="DB144" i="3"/>
  <c r="DB204" i="3"/>
  <c r="DD204" i="3"/>
  <c r="DE204" i="3" s="1"/>
  <c r="DC204" i="3"/>
  <c r="DC45" i="3"/>
  <c r="DB45" i="3"/>
  <c r="DD45" i="3"/>
  <c r="DE45" i="3" s="1"/>
  <c r="DD132" i="3"/>
  <c r="DE132" i="3" s="1"/>
  <c r="DC132" i="3"/>
  <c r="DB132" i="3"/>
  <c r="DD193" i="3"/>
  <c r="DE193" i="3" s="1"/>
  <c r="DB193" i="3"/>
  <c r="DC193" i="3"/>
  <c r="DC36" i="3"/>
  <c r="DB36" i="3"/>
  <c r="DD36" i="3"/>
  <c r="DE36" i="3" s="1"/>
  <c r="DC123" i="3"/>
  <c r="DD123" i="3"/>
  <c r="DE123" i="3" s="1"/>
  <c r="DB123" i="3"/>
  <c r="DD196" i="3"/>
  <c r="DE196" i="3" s="1"/>
  <c r="DB196" i="3"/>
  <c r="DC196" i="3"/>
  <c r="DB39" i="3"/>
  <c r="DC39" i="3"/>
  <c r="DD39" i="3"/>
  <c r="DE39" i="3" s="1"/>
  <c r="DD51" i="3"/>
  <c r="DE51" i="3" s="1"/>
  <c r="DC51" i="3"/>
  <c r="DB51" i="3"/>
  <c r="DC64" i="3"/>
  <c r="DD64" i="3"/>
  <c r="DE64" i="3" s="1"/>
  <c r="DB64" i="3"/>
  <c r="DD76" i="3"/>
  <c r="DE76" i="3" s="1"/>
  <c r="DB76" i="3"/>
  <c r="DC76" i="3"/>
  <c r="DB89" i="3"/>
  <c r="DC89" i="3"/>
  <c r="DD89" i="3"/>
  <c r="DE89" i="3" s="1"/>
  <c r="DD101" i="3"/>
  <c r="DE101" i="3" s="1"/>
  <c r="DB101" i="3"/>
  <c r="DC101" i="3"/>
  <c r="DD114" i="3"/>
  <c r="DE114" i="3" s="1"/>
  <c r="DB114" i="3"/>
  <c r="DC114" i="3"/>
  <c r="DD126" i="3"/>
  <c r="DE126" i="3" s="1"/>
  <c r="DC126" i="3"/>
  <c r="DB126" i="3"/>
  <c r="DB139" i="3"/>
  <c r="DD139" i="3"/>
  <c r="DE139" i="3" s="1"/>
  <c r="DC139" i="3"/>
  <c r="DB151" i="3"/>
  <c r="DD151" i="3"/>
  <c r="DE151" i="3" s="1"/>
  <c r="DC151" i="3"/>
  <c r="DD163" i="3"/>
  <c r="DE163" i="3" s="1"/>
  <c r="DB163" i="3"/>
  <c r="DC163" i="3"/>
  <c r="DD175" i="3"/>
  <c r="DE175" i="3" s="1"/>
  <c r="DB175" i="3"/>
  <c r="DC175" i="3"/>
  <c r="DD187" i="3"/>
  <c r="DE187" i="3" s="1"/>
  <c r="DC187" i="3"/>
  <c r="DB187" i="3"/>
  <c r="DD199" i="3"/>
  <c r="DE199" i="3" s="1"/>
  <c r="DB199" i="3"/>
  <c r="DC199" i="3"/>
  <c r="DD211" i="3"/>
  <c r="DE211" i="3" s="1"/>
  <c r="DB211" i="3"/>
  <c r="DC211" i="3"/>
  <c r="DD223" i="3"/>
  <c r="DE223" i="3" s="1"/>
  <c r="DB223" i="3"/>
  <c r="DC223" i="3"/>
  <c r="DD235" i="3"/>
  <c r="DE235" i="3" s="1"/>
  <c r="DC235" i="3"/>
  <c r="DB235" i="3"/>
  <c r="DD247" i="3"/>
  <c r="DE247" i="3" s="1"/>
  <c r="DB247" i="3"/>
  <c r="DC247" i="3"/>
  <c r="DD260" i="3"/>
  <c r="DE260" i="3" s="1"/>
  <c r="DC260" i="3"/>
  <c r="DB260" i="3"/>
  <c r="DC80" i="3"/>
  <c r="DB80" i="3"/>
  <c r="DD80" i="3"/>
  <c r="DE80" i="3" s="1"/>
  <c r="DB155" i="3"/>
  <c r="DD155" i="3"/>
  <c r="DE155" i="3" s="1"/>
  <c r="DC155" i="3"/>
  <c r="DB81" i="3"/>
  <c r="DC81" i="3"/>
  <c r="DD81" i="3"/>
  <c r="DE81" i="3" s="1"/>
  <c r="DD192" i="3"/>
  <c r="DE192" i="3" s="1"/>
  <c r="DB192" i="3"/>
  <c r="DC192" i="3"/>
  <c r="DD253" i="3"/>
  <c r="DE253" i="3" s="1"/>
  <c r="DC253" i="3"/>
  <c r="DB253" i="3"/>
  <c r="DD95" i="3"/>
  <c r="DE95" i="3" s="1"/>
  <c r="DC95" i="3"/>
  <c r="DB95" i="3"/>
  <c r="DB73" i="3"/>
  <c r="DC73" i="3"/>
  <c r="DD73" i="3"/>
  <c r="DE73" i="3" s="1"/>
  <c r="DD111" i="3"/>
  <c r="DE111" i="3" s="1"/>
  <c r="DC111" i="3"/>
  <c r="DB111" i="3"/>
  <c r="DC172" i="3"/>
  <c r="DD172" i="3"/>
  <c r="DE172" i="3" s="1"/>
  <c r="DB172" i="3"/>
  <c r="DC232" i="3"/>
  <c r="DD232" i="3"/>
  <c r="DE232" i="3" s="1"/>
  <c r="DB232" i="3"/>
  <c r="DC38" i="3"/>
  <c r="DD38" i="3"/>
  <c r="DE38" i="3" s="1"/>
  <c r="DB38" i="3"/>
  <c r="DD50" i="3"/>
  <c r="DE50" i="3" s="1"/>
  <c r="DB50" i="3"/>
  <c r="DC50" i="3"/>
  <c r="DD40" i="3"/>
  <c r="DE40" i="3" s="1"/>
  <c r="DB40" i="3"/>
  <c r="DC40" i="3"/>
  <c r="DD52" i="3"/>
  <c r="DE52" i="3" s="1"/>
  <c r="DB52" i="3"/>
  <c r="DC52" i="3"/>
  <c r="DD65" i="3"/>
  <c r="DE65" i="3" s="1"/>
  <c r="DC65" i="3"/>
  <c r="DB65" i="3"/>
  <c r="DD77" i="3"/>
  <c r="DE77" i="3" s="1"/>
  <c r="DC77" i="3"/>
  <c r="DB77" i="3"/>
  <c r="DB90" i="3"/>
  <c r="DD90" i="3"/>
  <c r="DE90" i="3" s="1"/>
  <c r="DC90" i="3"/>
  <c r="DD102" i="3"/>
  <c r="DE102" i="3" s="1"/>
  <c r="DB102" i="3"/>
  <c r="DC102" i="3"/>
  <c r="DD115" i="3"/>
  <c r="DE115" i="3" s="1"/>
  <c r="DC115" i="3"/>
  <c r="DB115" i="3"/>
  <c r="DB127" i="3"/>
  <c r="DD127" i="3"/>
  <c r="DE127" i="3" s="1"/>
  <c r="DC127" i="3"/>
  <c r="DC140" i="3"/>
  <c r="DD140" i="3"/>
  <c r="DE140" i="3" s="1"/>
  <c r="DB140" i="3"/>
  <c r="DD152" i="3"/>
  <c r="DE152" i="3" s="1"/>
  <c r="DB152" i="3"/>
  <c r="DC152" i="3"/>
  <c r="DB164" i="3"/>
  <c r="DC164" i="3"/>
  <c r="DD164" i="3"/>
  <c r="DE164" i="3" s="1"/>
  <c r="DD176" i="3"/>
  <c r="DE176" i="3" s="1"/>
  <c r="DC176" i="3"/>
  <c r="DB176" i="3"/>
  <c r="DD188" i="3"/>
  <c r="DE188" i="3" s="1"/>
  <c r="DC188" i="3"/>
  <c r="DB188" i="3"/>
  <c r="DD200" i="3"/>
  <c r="DE200" i="3" s="1"/>
  <c r="DC200" i="3"/>
  <c r="DB200" i="3"/>
  <c r="DB212" i="3"/>
  <c r="DD212" i="3"/>
  <c r="DE212" i="3" s="1"/>
  <c r="DC212" i="3"/>
  <c r="DC224" i="3"/>
  <c r="DD224" i="3"/>
  <c r="DE224" i="3" s="1"/>
  <c r="DB224" i="3"/>
  <c r="DB236" i="3"/>
  <c r="DD236" i="3"/>
  <c r="DE236" i="3" s="1"/>
  <c r="DC236" i="3"/>
  <c r="DD248" i="3"/>
  <c r="DE248" i="3" s="1"/>
  <c r="DB248" i="3"/>
  <c r="DC248" i="3"/>
  <c r="DD261" i="3"/>
  <c r="DE261" i="3" s="1"/>
  <c r="DB261" i="3"/>
  <c r="DC261" i="3"/>
  <c r="DB68" i="3"/>
  <c r="DD68" i="3"/>
  <c r="DE68" i="3" s="1"/>
  <c r="DC68" i="3"/>
  <c r="DD191" i="3"/>
  <c r="DE191" i="3" s="1"/>
  <c r="DB191" i="3"/>
  <c r="DC191" i="3"/>
  <c r="DD264" i="3"/>
  <c r="DE264" i="3" s="1"/>
  <c r="DC264" i="3"/>
  <c r="DB264" i="3"/>
  <c r="DC44" i="3"/>
  <c r="DB44" i="3"/>
  <c r="DD44" i="3"/>
  <c r="DE44" i="3" s="1"/>
  <c r="DB131" i="3"/>
  <c r="DC131" i="3"/>
  <c r="DD131" i="3"/>
  <c r="DE131" i="3" s="1"/>
  <c r="DD83" i="3"/>
  <c r="DE83" i="3" s="1"/>
  <c r="DC83" i="3"/>
  <c r="DB83" i="3"/>
  <c r="DB86" i="3"/>
  <c r="DD86" i="3"/>
  <c r="DE86" i="3" s="1"/>
  <c r="DC86" i="3"/>
  <c r="DC136" i="3"/>
  <c r="DD136" i="3"/>
  <c r="DE136" i="3" s="1"/>
  <c r="DB136" i="3"/>
  <c r="DB184" i="3"/>
  <c r="DC184" i="3"/>
  <c r="DD184" i="3"/>
  <c r="DE184" i="3" s="1"/>
  <c r="DB29" i="3"/>
  <c r="DC29" i="3"/>
  <c r="DD29" i="3"/>
  <c r="DE29" i="3" s="1"/>
  <c r="DC41" i="3"/>
  <c r="DB41" i="3"/>
  <c r="DD41" i="3"/>
  <c r="DE41" i="3" s="1"/>
  <c r="DC53" i="3"/>
  <c r="DD53" i="3"/>
  <c r="DE53" i="3" s="1"/>
  <c r="DB53" i="3"/>
  <c r="DB66" i="3"/>
  <c r="DD66" i="3"/>
  <c r="DE66" i="3" s="1"/>
  <c r="DC66" i="3"/>
  <c r="DD78" i="3"/>
  <c r="DE78" i="3" s="1"/>
  <c r="DB78" i="3"/>
  <c r="DC78" i="3"/>
  <c r="DD91" i="3"/>
  <c r="DE91" i="3" s="1"/>
  <c r="DB91" i="3"/>
  <c r="DC91" i="3"/>
  <c r="DB103" i="3"/>
  <c r="DC103" i="3"/>
  <c r="DD103" i="3"/>
  <c r="DE103" i="3" s="1"/>
  <c r="DC116" i="3"/>
  <c r="DD116" i="3"/>
  <c r="DE116" i="3" s="1"/>
  <c r="DB116" i="3"/>
  <c r="DC128" i="3"/>
  <c r="DD128" i="3"/>
  <c r="DE128" i="3" s="1"/>
  <c r="DB128" i="3"/>
  <c r="DD141" i="3"/>
  <c r="DE141" i="3" s="1"/>
  <c r="DB141" i="3"/>
  <c r="DC141" i="3"/>
  <c r="DC153" i="3"/>
  <c r="DD153" i="3"/>
  <c r="DE153" i="3" s="1"/>
  <c r="DB153" i="3"/>
  <c r="DB165" i="3"/>
  <c r="DC165" i="3"/>
  <c r="DD165" i="3"/>
  <c r="DE165" i="3" s="1"/>
  <c r="DC177" i="3"/>
  <c r="DD177" i="3"/>
  <c r="DE177" i="3" s="1"/>
  <c r="DB177" i="3"/>
  <c r="DB189" i="3"/>
  <c r="DC189" i="3"/>
  <c r="DD189" i="3"/>
  <c r="DE189" i="3" s="1"/>
  <c r="DB201" i="3"/>
  <c r="DD201" i="3"/>
  <c r="DE201" i="3" s="1"/>
  <c r="DC201" i="3"/>
  <c r="DC213" i="3"/>
  <c r="DD213" i="3"/>
  <c r="DE213" i="3" s="1"/>
  <c r="DB213" i="3"/>
  <c r="DD225" i="3"/>
  <c r="DE225" i="3" s="1"/>
  <c r="DB225" i="3"/>
  <c r="DC225" i="3"/>
  <c r="DD237" i="3"/>
  <c r="DE237" i="3" s="1"/>
  <c r="DC237" i="3"/>
  <c r="DB237" i="3"/>
  <c r="DB249" i="3"/>
  <c r="DD249" i="3"/>
  <c r="DE249" i="3" s="1"/>
  <c r="DC249" i="3"/>
  <c r="DD262" i="3"/>
  <c r="DE262" i="3" s="1"/>
  <c r="DB262" i="3"/>
  <c r="DC262" i="3"/>
  <c r="DD145" i="3"/>
  <c r="DE145" i="3" s="1"/>
  <c r="DC145" i="3"/>
  <c r="DB145" i="3"/>
  <c r="DB169" i="3"/>
  <c r="DD169" i="3"/>
  <c r="DE169" i="3" s="1"/>
  <c r="DC169" i="3"/>
  <c r="DD48" i="3"/>
  <c r="DE48" i="3" s="1"/>
  <c r="DC48" i="3"/>
  <c r="DB48" i="3"/>
  <c r="DD98" i="3"/>
  <c r="DE98" i="3" s="1"/>
  <c r="DC98" i="3"/>
  <c r="DB98" i="3"/>
  <c r="DC148" i="3"/>
  <c r="DD148" i="3"/>
  <c r="CZ21" i="3"/>
  <c r="DB148" i="3"/>
  <c r="DC208" i="3"/>
  <c r="DD208" i="3"/>
  <c r="DE208" i="3" s="1"/>
  <c r="DB208" i="3"/>
  <c r="DD30" i="3"/>
  <c r="DE30" i="3" s="1"/>
  <c r="DC30" i="3"/>
  <c r="DB30" i="3"/>
  <c r="DD42" i="3"/>
  <c r="DE42" i="3" s="1"/>
  <c r="DB42" i="3"/>
  <c r="DC42" i="3"/>
  <c r="DB54" i="3"/>
  <c r="DD54" i="3"/>
  <c r="DE54" i="3" s="1"/>
  <c r="DC54" i="3"/>
  <c r="DD67" i="3"/>
  <c r="DE67" i="3" s="1"/>
  <c r="DB67" i="3"/>
  <c r="DC67" i="3"/>
  <c r="DD79" i="3"/>
  <c r="DE79" i="3" s="1"/>
  <c r="DB79" i="3"/>
  <c r="DC79" i="3"/>
  <c r="DC92" i="3"/>
  <c r="DB92" i="3"/>
  <c r="DD92" i="3"/>
  <c r="DE92" i="3" s="1"/>
  <c r="DB104" i="3"/>
  <c r="DD104" i="3"/>
  <c r="DE104" i="3" s="1"/>
  <c r="DC104" i="3"/>
  <c r="DD117" i="3"/>
  <c r="DE117" i="3" s="1"/>
  <c r="DB117" i="3"/>
  <c r="DC117" i="3"/>
  <c r="DB129" i="3"/>
  <c r="DD129" i="3"/>
  <c r="DE129" i="3" s="1"/>
  <c r="DC129" i="3"/>
  <c r="DC142" i="3"/>
  <c r="DD142" i="3"/>
  <c r="DE142" i="3" s="1"/>
  <c r="DB142" i="3"/>
  <c r="DB154" i="3"/>
  <c r="DC154" i="3"/>
  <c r="DD154" i="3"/>
  <c r="DE154" i="3" s="1"/>
  <c r="DB166" i="3"/>
  <c r="DC166" i="3"/>
  <c r="DD166" i="3"/>
  <c r="DE166" i="3" s="1"/>
  <c r="DD178" i="3"/>
  <c r="DE178" i="3" s="1"/>
  <c r="DC178" i="3"/>
  <c r="DB178" i="3"/>
  <c r="DB190" i="3"/>
  <c r="DD190" i="3"/>
  <c r="DE190" i="3" s="1"/>
  <c r="DC190" i="3"/>
  <c r="DB202" i="3"/>
  <c r="DC202" i="3"/>
  <c r="DD202" i="3"/>
  <c r="DE202" i="3" s="1"/>
  <c r="DD214" i="3"/>
  <c r="DE214" i="3" s="1"/>
  <c r="DB214" i="3"/>
  <c r="DC214" i="3"/>
  <c r="DD226" i="3"/>
  <c r="DE226" i="3" s="1"/>
  <c r="DB226" i="3"/>
  <c r="DC226" i="3"/>
  <c r="DB238" i="3"/>
  <c r="DC238" i="3"/>
  <c r="DD238" i="3"/>
  <c r="DE238" i="3" s="1"/>
  <c r="DC250" i="3"/>
  <c r="DD250" i="3"/>
  <c r="DE250" i="3" s="1"/>
  <c r="DB250" i="3"/>
  <c r="DD263" i="3"/>
  <c r="DE263" i="3" s="1"/>
  <c r="DB263" i="3"/>
  <c r="DC263" i="3"/>
  <c r="DJ82" i="3"/>
  <c r="DI82" i="3"/>
  <c r="DK82" i="3"/>
  <c r="DL82" i="3" s="1"/>
  <c r="CS251" i="3"/>
  <c r="CW251" i="3" s="1"/>
  <c r="CX251" i="3" s="1"/>
  <c r="CG251" i="3"/>
  <c r="CP58" i="3"/>
  <c r="CQ58" i="3" s="1"/>
  <c r="CO58" i="3"/>
  <c r="CO133" i="3"/>
  <c r="CP133" i="3"/>
  <c r="CQ133" i="3" s="1"/>
  <c r="CP194" i="3"/>
  <c r="CQ194" i="3" s="1"/>
  <c r="CO194" i="3"/>
  <c r="CO59" i="3"/>
  <c r="CP59" i="3"/>
  <c r="CQ59" i="3" s="1"/>
  <c r="CP171" i="3"/>
  <c r="CQ171" i="3" s="1"/>
  <c r="CO171" i="3"/>
  <c r="CP243" i="3"/>
  <c r="CQ243" i="3" s="1"/>
  <c r="CO243" i="3"/>
  <c r="CP98" i="3"/>
  <c r="CQ98" i="3" s="1"/>
  <c r="CO98" i="3"/>
  <c r="CP244" i="3"/>
  <c r="CQ244" i="3" s="1"/>
  <c r="CO244" i="3"/>
  <c r="CP37" i="3"/>
  <c r="CQ37" i="3" s="1"/>
  <c r="CO37" i="3"/>
  <c r="CP49" i="3"/>
  <c r="CQ49" i="3" s="1"/>
  <c r="CO49" i="3"/>
  <c r="CO61" i="3"/>
  <c r="CP61" i="3"/>
  <c r="CQ61" i="3" s="1"/>
  <c r="CP74" i="3"/>
  <c r="CQ74" i="3" s="1"/>
  <c r="CO74" i="3"/>
  <c r="CO87" i="3"/>
  <c r="CP87" i="3"/>
  <c r="CQ87" i="3" s="1"/>
  <c r="CP99" i="3"/>
  <c r="CQ99" i="3" s="1"/>
  <c r="CO99" i="3"/>
  <c r="CP112" i="3"/>
  <c r="CQ112" i="3" s="1"/>
  <c r="CO112" i="3"/>
  <c r="CP124" i="3"/>
  <c r="CQ124" i="3" s="1"/>
  <c r="CO124" i="3"/>
  <c r="CP137" i="3"/>
  <c r="CQ137" i="3" s="1"/>
  <c r="CO137" i="3"/>
  <c r="CO149" i="3"/>
  <c r="CP149" i="3"/>
  <c r="CQ149" i="3" s="1"/>
  <c r="CP161" i="3"/>
  <c r="CQ161" i="3" s="1"/>
  <c r="CO161" i="3"/>
  <c r="CP173" i="3"/>
  <c r="CQ173" i="3" s="1"/>
  <c r="CO173" i="3"/>
  <c r="CP185" i="3"/>
  <c r="CQ185" i="3" s="1"/>
  <c r="CO185" i="3"/>
  <c r="CP197" i="3"/>
  <c r="CQ197" i="3" s="1"/>
  <c r="CO197" i="3"/>
  <c r="CO209" i="3"/>
  <c r="CP209" i="3"/>
  <c r="CQ209" i="3" s="1"/>
  <c r="CO221" i="3"/>
  <c r="CP221" i="3"/>
  <c r="CQ221" i="3" s="1"/>
  <c r="CP233" i="3"/>
  <c r="CQ233" i="3" s="1"/>
  <c r="CO233" i="3"/>
  <c r="CO245" i="3"/>
  <c r="CP245" i="3"/>
  <c r="CQ245" i="3" s="1"/>
  <c r="CP258" i="3"/>
  <c r="CQ258" i="3" s="1"/>
  <c r="CO258" i="3"/>
  <c r="CP34" i="3"/>
  <c r="CQ34" i="3" s="1"/>
  <c r="CO34" i="3"/>
  <c r="CP108" i="3"/>
  <c r="CQ108" i="3" s="1"/>
  <c r="CO108" i="3"/>
  <c r="CP242" i="3"/>
  <c r="CQ242" i="3" s="1"/>
  <c r="CO242" i="3"/>
  <c r="CP35" i="3"/>
  <c r="CQ35" i="3" s="1"/>
  <c r="CO35" i="3"/>
  <c r="CO207" i="3"/>
  <c r="CP207" i="3"/>
  <c r="CQ207" i="3" s="1"/>
  <c r="CP60" i="3"/>
  <c r="CQ60" i="3" s="1"/>
  <c r="CO60" i="3"/>
  <c r="CP196" i="3"/>
  <c r="CQ196" i="3" s="1"/>
  <c r="CO196" i="3"/>
  <c r="CP38" i="3"/>
  <c r="CQ38" i="3" s="1"/>
  <c r="CO38" i="3"/>
  <c r="CP50" i="3"/>
  <c r="CQ50" i="3" s="1"/>
  <c r="CO50" i="3"/>
  <c r="CP62" i="3"/>
  <c r="CQ62" i="3" s="1"/>
  <c r="CO62" i="3"/>
  <c r="CP75" i="3"/>
  <c r="CQ75" i="3" s="1"/>
  <c r="CO75" i="3"/>
  <c r="CP88" i="3"/>
  <c r="CQ88" i="3" s="1"/>
  <c r="CO88" i="3"/>
  <c r="CP100" i="3"/>
  <c r="CQ100" i="3" s="1"/>
  <c r="CO100" i="3"/>
  <c r="CP113" i="3"/>
  <c r="CQ113" i="3" s="1"/>
  <c r="CO113" i="3"/>
  <c r="CP125" i="3"/>
  <c r="CQ125" i="3" s="1"/>
  <c r="CO125" i="3"/>
  <c r="CP138" i="3"/>
  <c r="CQ138" i="3" s="1"/>
  <c r="CO138" i="3"/>
  <c r="CP150" i="3"/>
  <c r="CQ150" i="3" s="1"/>
  <c r="CO150" i="3"/>
  <c r="CO162" i="3"/>
  <c r="CP162" i="3"/>
  <c r="CQ162" i="3" s="1"/>
  <c r="CP174" i="3"/>
  <c r="CQ174" i="3" s="1"/>
  <c r="CO174" i="3"/>
  <c r="CP186" i="3"/>
  <c r="CQ186" i="3" s="1"/>
  <c r="CO186" i="3"/>
  <c r="CP198" i="3"/>
  <c r="CQ198" i="3" s="1"/>
  <c r="CO198" i="3"/>
  <c r="CP210" i="3"/>
  <c r="CQ210" i="3" s="1"/>
  <c r="CO210" i="3"/>
  <c r="CP222" i="3"/>
  <c r="CQ222" i="3" s="1"/>
  <c r="CO222" i="3"/>
  <c r="CP234" i="3"/>
  <c r="CQ234" i="3" s="1"/>
  <c r="CO234" i="3"/>
  <c r="CP246" i="3"/>
  <c r="CQ246" i="3" s="1"/>
  <c r="CO246" i="3"/>
  <c r="CO259" i="3"/>
  <c r="CP259" i="3"/>
  <c r="CQ259" i="3" s="1"/>
  <c r="CO46" i="3"/>
  <c r="CP46" i="3"/>
  <c r="CQ46" i="3" s="1"/>
  <c r="CP134" i="3"/>
  <c r="CQ134" i="3" s="1"/>
  <c r="CO134" i="3"/>
  <c r="CP219" i="3"/>
  <c r="CQ219" i="3" s="1"/>
  <c r="CO219" i="3"/>
  <c r="CP86" i="3"/>
  <c r="CQ86" i="3" s="1"/>
  <c r="CO86" i="3"/>
  <c r="CO232" i="3"/>
  <c r="CP232" i="3"/>
  <c r="CQ232" i="3" s="1"/>
  <c r="CP39" i="3"/>
  <c r="CQ39" i="3" s="1"/>
  <c r="CO39" i="3"/>
  <c r="CP51" i="3"/>
  <c r="CQ51" i="3" s="1"/>
  <c r="CO51" i="3"/>
  <c r="CP64" i="3"/>
  <c r="CQ64" i="3" s="1"/>
  <c r="CO64" i="3"/>
  <c r="CP76" i="3"/>
  <c r="CQ76" i="3" s="1"/>
  <c r="CO76" i="3"/>
  <c r="CO89" i="3"/>
  <c r="CP89" i="3"/>
  <c r="CQ89" i="3" s="1"/>
  <c r="CO101" i="3"/>
  <c r="CP101" i="3"/>
  <c r="CQ101" i="3" s="1"/>
  <c r="CP114" i="3"/>
  <c r="CQ114" i="3" s="1"/>
  <c r="CO114" i="3"/>
  <c r="CP126" i="3"/>
  <c r="CQ126" i="3" s="1"/>
  <c r="CO126" i="3"/>
  <c r="CO139" i="3"/>
  <c r="CP139" i="3"/>
  <c r="CQ139" i="3" s="1"/>
  <c r="CP151" i="3"/>
  <c r="CQ151" i="3" s="1"/>
  <c r="CO151" i="3"/>
  <c r="CO163" i="3"/>
  <c r="CP163" i="3"/>
  <c r="CQ163" i="3" s="1"/>
  <c r="CP175" i="3"/>
  <c r="CQ175" i="3" s="1"/>
  <c r="CO175" i="3"/>
  <c r="CP187" i="3"/>
  <c r="CQ187" i="3" s="1"/>
  <c r="CO187" i="3"/>
  <c r="CP199" i="3"/>
  <c r="CQ199" i="3" s="1"/>
  <c r="CO199" i="3"/>
  <c r="CP211" i="3"/>
  <c r="CQ211" i="3" s="1"/>
  <c r="CO211" i="3"/>
  <c r="CP223" i="3"/>
  <c r="CQ223" i="3" s="1"/>
  <c r="CO223" i="3"/>
  <c r="CP235" i="3"/>
  <c r="CQ235" i="3" s="1"/>
  <c r="CO235" i="3"/>
  <c r="CP247" i="3"/>
  <c r="CQ247" i="3" s="1"/>
  <c r="CO247" i="3"/>
  <c r="CP260" i="3"/>
  <c r="CQ260" i="3" s="1"/>
  <c r="CO260" i="3"/>
  <c r="CP71" i="3"/>
  <c r="CQ71" i="3" s="1"/>
  <c r="CO71" i="3"/>
  <c r="CP158" i="3"/>
  <c r="CQ158" i="3" s="1"/>
  <c r="CO158" i="3"/>
  <c r="CP218" i="3"/>
  <c r="CQ218" i="3" s="1"/>
  <c r="CO218" i="3"/>
  <c r="CP85" i="3"/>
  <c r="CQ85" i="3" s="1"/>
  <c r="CO85" i="3"/>
  <c r="CP183" i="3"/>
  <c r="CQ183" i="3" s="1"/>
  <c r="CO183" i="3"/>
  <c r="CO73" i="3"/>
  <c r="CP73" i="3"/>
  <c r="CQ73" i="3" s="1"/>
  <c r="CP136" i="3"/>
  <c r="CQ136" i="3" s="1"/>
  <c r="CO136" i="3"/>
  <c r="CP184" i="3"/>
  <c r="CQ184" i="3" s="1"/>
  <c r="CO184" i="3"/>
  <c r="CP257" i="3"/>
  <c r="CQ257" i="3" s="1"/>
  <c r="CO257" i="3"/>
  <c r="CO40" i="3"/>
  <c r="CP40" i="3"/>
  <c r="CQ40" i="3" s="1"/>
  <c r="CP52" i="3"/>
  <c r="CQ52" i="3" s="1"/>
  <c r="CO52" i="3"/>
  <c r="CO65" i="3"/>
  <c r="CP65" i="3"/>
  <c r="CQ65" i="3" s="1"/>
  <c r="CP77" i="3"/>
  <c r="CQ77" i="3" s="1"/>
  <c r="CO77" i="3"/>
  <c r="CP90" i="3"/>
  <c r="CQ90" i="3" s="1"/>
  <c r="CO90" i="3"/>
  <c r="CO102" i="3"/>
  <c r="CP102" i="3"/>
  <c r="CQ102" i="3" s="1"/>
  <c r="CP115" i="3"/>
  <c r="CQ115" i="3" s="1"/>
  <c r="CO115" i="3"/>
  <c r="CP127" i="3"/>
  <c r="CQ127" i="3" s="1"/>
  <c r="CO127" i="3"/>
  <c r="CO140" i="3"/>
  <c r="CP140" i="3"/>
  <c r="CQ140" i="3" s="1"/>
  <c r="CP152" i="3"/>
  <c r="CQ152" i="3" s="1"/>
  <c r="CO152" i="3"/>
  <c r="CP164" i="3"/>
  <c r="CQ164" i="3" s="1"/>
  <c r="CO164" i="3"/>
  <c r="CP176" i="3"/>
  <c r="CQ176" i="3" s="1"/>
  <c r="CO176" i="3"/>
  <c r="CO188" i="3"/>
  <c r="CP188" i="3"/>
  <c r="CQ188" i="3" s="1"/>
  <c r="CO200" i="3"/>
  <c r="CP200" i="3"/>
  <c r="CQ200" i="3" s="1"/>
  <c r="CP212" i="3"/>
  <c r="CQ212" i="3" s="1"/>
  <c r="CO212" i="3"/>
  <c r="CP224" i="3"/>
  <c r="CQ224" i="3" s="1"/>
  <c r="CO224" i="3"/>
  <c r="CO236" i="3"/>
  <c r="CP236" i="3"/>
  <c r="CQ236" i="3" s="1"/>
  <c r="CO248" i="3"/>
  <c r="CP248" i="3"/>
  <c r="CQ248" i="3" s="1"/>
  <c r="CP261" i="3"/>
  <c r="CQ261" i="3" s="1"/>
  <c r="CO261" i="3"/>
  <c r="CP147" i="3"/>
  <c r="CQ147" i="3" s="1"/>
  <c r="CO147" i="3"/>
  <c r="CP256" i="3"/>
  <c r="CQ256" i="3" s="1"/>
  <c r="CO256" i="3"/>
  <c r="CP48" i="3"/>
  <c r="CQ48" i="3" s="1"/>
  <c r="CO48" i="3"/>
  <c r="CL21" i="3"/>
  <c r="CP148" i="3"/>
  <c r="CO148" i="3"/>
  <c r="CP220" i="3"/>
  <c r="CQ220" i="3" s="1"/>
  <c r="CO220" i="3"/>
  <c r="CP29" i="3"/>
  <c r="CQ29" i="3" s="1"/>
  <c r="CO29" i="3"/>
  <c r="CP41" i="3"/>
  <c r="CQ41" i="3" s="1"/>
  <c r="CO41" i="3"/>
  <c r="CP53" i="3"/>
  <c r="CQ53" i="3" s="1"/>
  <c r="CO53" i="3"/>
  <c r="CP66" i="3"/>
  <c r="CQ66" i="3" s="1"/>
  <c r="CO66" i="3"/>
  <c r="CO78" i="3"/>
  <c r="CP78" i="3"/>
  <c r="CQ78" i="3" s="1"/>
  <c r="CP91" i="3"/>
  <c r="CQ91" i="3" s="1"/>
  <c r="CO91" i="3"/>
  <c r="CP103" i="3"/>
  <c r="CQ103" i="3" s="1"/>
  <c r="CO103" i="3"/>
  <c r="CP116" i="3"/>
  <c r="CQ116" i="3" s="1"/>
  <c r="CO116" i="3"/>
  <c r="CP128" i="3"/>
  <c r="CQ128" i="3" s="1"/>
  <c r="CO128" i="3"/>
  <c r="CP141" i="3"/>
  <c r="CQ141" i="3" s="1"/>
  <c r="CO141" i="3"/>
  <c r="CP153" i="3"/>
  <c r="CQ153" i="3" s="1"/>
  <c r="CO153" i="3"/>
  <c r="CP165" i="3"/>
  <c r="CQ165" i="3" s="1"/>
  <c r="CO165" i="3"/>
  <c r="CP177" i="3"/>
  <c r="CQ177" i="3" s="1"/>
  <c r="CO177" i="3"/>
  <c r="CO189" i="3"/>
  <c r="CP189" i="3"/>
  <c r="CQ189" i="3" s="1"/>
  <c r="CP201" i="3"/>
  <c r="CQ201" i="3" s="1"/>
  <c r="CO201" i="3"/>
  <c r="CP213" i="3"/>
  <c r="CQ213" i="3" s="1"/>
  <c r="CO213" i="3"/>
  <c r="CP225" i="3"/>
  <c r="CQ225" i="3" s="1"/>
  <c r="CO225" i="3"/>
  <c r="CP237" i="3"/>
  <c r="CQ237" i="3" s="1"/>
  <c r="CO237" i="3"/>
  <c r="CP249" i="3"/>
  <c r="CQ249" i="3" s="1"/>
  <c r="CO249" i="3"/>
  <c r="CP262" i="3"/>
  <c r="CQ262" i="3" s="1"/>
  <c r="CO262" i="3"/>
  <c r="CP121" i="3"/>
  <c r="CQ121" i="3" s="1"/>
  <c r="CO121" i="3"/>
  <c r="CO182" i="3"/>
  <c r="CP182" i="3"/>
  <c r="CQ182" i="3" s="1"/>
  <c r="CP72" i="3"/>
  <c r="CL23" i="3"/>
  <c r="CO72" i="3"/>
  <c r="CP159" i="3"/>
  <c r="CQ159" i="3" s="1"/>
  <c r="CO159" i="3"/>
  <c r="CO195" i="3"/>
  <c r="CP195" i="3"/>
  <c r="CQ195" i="3" s="1"/>
  <c r="CP160" i="3"/>
  <c r="CQ160" i="3" s="1"/>
  <c r="CO160" i="3"/>
  <c r="CO30" i="3"/>
  <c r="CP30" i="3"/>
  <c r="CQ30" i="3" s="1"/>
  <c r="CP42" i="3"/>
  <c r="CQ42" i="3" s="1"/>
  <c r="CO42" i="3"/>
  <c r="CP54" i="3"/>
  <c r="CQ54" i="3" s="1"/>
  <c r="CO54" i="3"/>
  <c r="CP67" i="3"/>
  <c r="CQ67" i="3" s="1"/>
  <c r="CO67" i="3"/>
  <c r="CP79" i="3"/>
  <c r="CQ79" i="3" s="1"/>
  <c r="CO79" i="3"/>
  <c r="CP92" i="3"/>
  <c r="CQ92" i="3" s="1"/>
  <c r="CO92" i="3"/>
  <c r="CO104" i="3"/>
  <c r="CP104" i="3"/>
  <c r="CQ104" i="3" s="1"/>
  <c r="CP117" i="3"/>
  <c r="CQ117" i="3" s="1"/>
  <c r="CO117" i="3"/>
  <c r="CP129" i="3"/>
  <c r="CQ129" i="3" s="1"/>
  <c r="CO129" i="3"/>
  <c r="CP142" i="3"/>
  <c r="CQ142" i="3" s="1"/>
  <c r="CO142" i="3"/>
  <c r="CP154" i="3"/>
  <c r="CQ154" i="3" s="1"/>
  <c r="CO154" i="3"/>
  <c r="CP166" i="3"/>
  <c r="CQ166" i="3" s="1"/>
  <c r="CO166" i="3"/>
  <c r="CP178" i="3"/>
  <c r="CQ178" i="3" s="1"/>
  <c r="CO178" i="3"/>
  <c r="CP190" i="3"/>
  <c r="CQ190" i="3" s="1"/>
  <c r="CO190" i="3"/>
  <c r="CP202" i="3"/>
  <c r="CQ202" i="3" s="1"/>
  <c r="CO202" i="3"/>
  <c r="CP214" i="3"/>
  <c r="CQ214" i="3" s="1"/>
  <c r="CO214" i="3"/>
  <c r="CP226" i="3"/>
  <c r="CQ226" i="3" s="1"/>
  <c r="CO226" i="3"/>
  <c r="CP238" i="3"/>
  <c r="CQ238" i="3" s="1"/>
  <c r="CO238" i="3"/>
  <c r="CO250" i="3"/>
  <c r="CP250" i="3"/>
  <c r="CQ250" i="3" s="1"/>
  <c r="CP263" i="3"/>
  <c r="CQ263" i="3" s="1"/>
  <c r="CO263" i="3"/>
  <c r="CP84" i="3"/>
  <c r="CQ84" i="3" s="1"/>
  <c r="CO84" i="3"/>
  <c r="CP170" i="3"/>
  <c r="CQ170" i="3" s="1"/>
  <c r="CO170" i="3"/>
  <c r="CP230" i="3"/>
  <c r="CQ230" i="3" s="1"/>
  <c r="CO230" i="3"/>
  <c r="CP122" i="3"/>
  <c r="CQ122" i="3" s="1"/>
  <c r="CO122" i="3"/>
  <c r="CO231" i="3"/>
  <c r="CP231" i="3"/>
  <c r="CQ231" i="3" s="1"/>
  <c r="CP36" i="3"/>
  <c r="CQ36" i="3" s="1"/>
  <c r="CO36" i="3"/>
  <c r="CP172" i="3"/>
  <c r="CQ172" i="3" s="1"/>
  <c r="CO172" i="3"/>
  <c r="CO31" i="3"/>
  <c r="CP31" i="3"/>
  <c r="CQ31" i="3" s="1"/>
  <c r="CP43" i="3"/>
  <c r="CQ43" i="3" s="1"/>
  <c r="CO43" i="3"/>
  <c r="CO55" i="3"/>
  <c r="CP55" i="3"/>
  <c r="CQ55" i="3" s="1"/>
  <c r="CP68" i="3"/>
  <c r="CQ68" i="3" s="1"/>
  <c r="CO68" i="3"/>
  <c r="CP80" i="3"/>
  <c r="CQ80" i="3" s="1"/>
  <c r="CO80" i="3"/>
  <c r="CP93" i="3"/>
  <c r="CQ93" i="3" s="1"/>
  <c r="CO93" i="3"/>
  <c r="CP105" i="3"/>
  <c r="CQ105" i="3" s="1"/>
  <c r="CO105" i="3"/>
  <c r="CP118" i="3"/>
  <c r="CQ118" i="3" s="1"/>
  <c r="CO118" i="3"/>
  <c r="CP130" i="3"/>
  <c r="CQ130" i="3" s="1"/>
  <c r="CO130" i="3"/>
  <c r="CP143" i="3"/>
  <c r="CQ143" i="3" s="1"/>
  <c r="CO143" i="3"/>
  <c r="CP155" i="3"/>
  <c r="CQ155" i="3" s="1"/>
  <c r="CO155" i="3"/>
  <c r="CP167" i="3"/>
  <c r="CQ167" i="3" s="1"/>
  <c r="CO167" i="3"/>
  <c r="CP179" i="3"/>
  <c r="CQ179" i="3" s="1"/>
  <c r="CO179" i="3"/>
  <c r="CP191" i="3"/>
  <c r="CQ191" i="3" s="1"/>
  <c r="CO191" i="3"/>
  <c r="CP203" i="3"/>
  <c r="CQ203" i="3" s="1"/>
  <c r="CO203" i="3"/>
  <c r="CP215" i="3"/>
  <c r="CQ215" i="3" s="1"/>
  <c r="CO215" i="3"/>
  <c r="CP227" i="3"/>
  <c r="CQ227" i="3" s="1"/>
  <c r="CO227" i="3"/>
  <c r="CO239" i="3"/>
  <c r="CP239" i="3"/>
  <c r="CQ239" i="3" s="1"/>
  <c r="CP252" i="3"/>
  <c r="CL24" i="3"/>
  <c r="CO252" i="3"/>
  <c r="CO264" i="3"/>
  <c r="CP264" i="3"/>
  <c r="CQ264" i="3" s="1"/>
  <c r="CP96" i="3"/>
  <c r="CQ96" i="3" s="1"/>
  <c r="CO96" i="3"/>
  <c r="CP206" i="3"/>
  <c r="CQ206" i="3" s="1"/>
  <c r="CO206" i="3"/>
  <c r="CP47" i="3"/>
  <c r="CQ47" i="3" s="1"/>
  <c r="CO47" i="3"/>
  <c r="CP111" i="3"/>
  <c r="CQ111" i="3" s="1"/>
  <c r="CO111" i="3"/>
  <c r="CO208" i="3"/>
  <c r="CP208" i="3"/>
  <c r="CQ208" i="3" s="1"/>
  <c r="CP32" i="3"/>
  <c r="CQ32" i="3" s="1"/>
  <c r="CO32" i="3"/>
  <c r="CO44" i="3"/>
  <c r="CP44" i="3"/>
  <c r="CQ44" i="3" s="1"/>
  <c r="CP56" i="3"/>
  <c r="CQ56" i="3" s="1"/>
  <c r="CO56" i="3"/>
  <c r="CP69" i="3"/>
  <c r="CQ69" i="3" s="1"/>
  <c r="CO69" i="3"/>
  <c r="CO81" i="3"/>
  <c r="CP81" i="3"/>
  <c r="CQ81" i="3" s="1"/>
  <c r="CO94" i="3"/>
  <c r="CP94" i="3"/>
  <c r="CQ94" i="3" s="1"/>
  <c r="CP106" i="3"/>
  <c r="CQ106" i="3" s="1"/>
  <c r="CO106" i="3"/>
  <c r="CP119" i="3"/>
  <c r="CQ119" i="3" s="1"/>
  <c r="CO119" i="3"/>
  <c r="CP131" i="3"/>
  <c r="CQ131" i="3" s="1"/>
  <c r="CO131" i="3"/>
  <c r="CP144" i="3"/>
  <c r="CQ144" i="3" s="1"/>
  <c r="CO144" i="3"/>
  <c r="CP156" i="3"/>
  <c r="CQ156" i="3" s="1"/>
  <c r="CO156" i="3"/>
  <c r="CP168" i="3"/>
  <c r="CQ168" i="3" s="1"/>
  <c r="CO168" i="3"/>
  <c r="CP180" i="3"/>
  <c r="CQ180" i="3" s="1"/>
  <c r="CO180" i="3"/>
  <c r="CP192" i="3"/>
  <c r="CQ192" i="3" s="1"/>
  <c r="CO192" i="3"/>
  <c r="CP204" i="3"/>
  <c r="CQ204" i="3" s="1"/>
  <c r="CO204" i="3"/>
  <c r="CP216" i="3"/>
  <c r="CQ216" i="3" s="1"/>
  <c r="CO216" i="3"/>
  <c r="CO228" i="3"/>
  <c r="CP228" i="3"/>
  <c r="CQ228" i="3" s="1"/>
  <c r="CP240" i="3"/>
  <c r="CQ240" i="3" s="1"/>
  <c r="CO240" i="3"/>
  <c r="CP253" i="3"/>
  <c r="CQ253" i="3" s="1"/>
  <c r="CO253" i="3"/>
  <c r="CO146" i="3"/>
  <c r="CP146" i="3"/>
  <c r="CQ146" i="3" s="1"/>
  <c r="CP255" i="3"/>
  <c r="CQ255" i="3" s="1"/>
  <c r="CO255" i="3"/>
  <c r="CP97" i="3"/>
  <c r="CQ97" i="3" s="1"/>
  <c r="CO97" i="3"/>
  <c r="CP123" i="3"/>
  <c r="CQ123" i="3" s="1"/>
  <c r="CO123" i="3"/>
  <c r="CP33" i="3"/>
  <c r="CQ33" i="3" s="1"/>
  <c r="CO33" i="3"/>
  <c r="CP45" i="3"/>
  <c r="CQ45" i="3" s="1"/>
  <c r="CO45" i="3"/>
  <c r="CO57" i="3"/>
  <c r="CP57" i="3"/>
  <c r="CQ57" i="3" s="1"/>
  <c r="CO70" i="3"/>
  <c r="CP70" i="3"/>
  <c r="CQ70" i="3" s="1"/>
  <c r="CP83" i="3"/>
  <c r="CQ83" i="3" s="1"/>
  <c r="CO83" i="3"/>
  <c r="CP95" i="3"/>
  <c r="CQ95" i="3" s="1"/>
  <c r="CO95" i="3"/>
  <c r="CO107" i="3"/>
  <c r="CP107" i="3"/>
  <c r="CQ107" i="3" s="1"/>
  <c r="CO120" i="3"/>
  <c r="CP120" i="3"/>
  <c r="CQ120" i="3" s="1"/>
  <c r="CP132" i="3"/>
  <c r="CQ132" i="3" s="1"/>
  <c r="CO132" i="3"/>
  <c r="CO145" i="3"/>
  <c r="CP145" i="3"/>
  <c r="CQ145" i="3" s="1"/>
  <c r="CP157" i="3"/>
  <c r="CQ157" i="3" s="1"/>
  <c r="CO157" i="3"/>
  <c r="CP169" i="3"/>
  <c r="CQ169" i="3" s="1"/>
  <c r="CO169" i="3"/>
  <c r="CP181" i="3"/>
  <c r="CQ181" i="3" s="1"/>
  <c r="CO181" i="3"/>
  <c r="CP193" i="3"/>
  <c r="CQ193" i="3" s="1"/>
  <c r="CO193" i="3"/>
  <c r="CP205" i="3"/>
  <c r="CQ205" i="3" s="1"/>
  <c r="CO205" i="3"/>
  <c r="CP217" i="3"/>
  <c r="CQ217" i="3" s="1"/>
  <c r="CO217" i="3"/>
  <c r="CP229" i="3"/>
  <c r="CQ229" i="3" s="1"/>
  <c r="CO229" i="3"/>
  <c r="CP241" i="3"/>
  <c r="CQ241" i="3" s="1"/>
  <c r="CO241" i="3"/>
  <c r="CP254" i="3"/>
  <c r="CQ254" i="3" s="1"/>
  <c r="CO254" i="3"/>
  <c r="BP81" i="3"/>
  <c r="BQ81" i="3" s="1"/>
  <c r="BO81" i="3"/>
  <c r="BO180" i="3"/>
  <c r="BP180" i="3"/>
  <c r="BQ180" i="3" s="1"/>
  <c r="BP33" i="3"/>
  <c r="BQ33" i="3" s="1"/>
  <c r="BO33" i="3"/>
  <c r="BP181" i="3"/>
  <c r="BQ181" i="3" s="1"/>
  <c r="BO181" i="3"/>
  <c r="BP34" i="3"/>
  <c r="BQ34" i="3" s="1"/>
  <c r="BO34" i="3"/>
  <c r="BP46" i="3"/>
  <c r="BQ46" i="3" s="1"/>
  <c r="BO46" i="3"/>
  <c r="BP58" i="3"/>
  <c r="BQ58" i="3" s="1"/>
  <c r="BO58" i="3"/>
  <c r="BO71" i="3"/>
  <c r="BP71" i="3"/>
  <c r="BQ71" i="3" s="1"/>
  <c r="BO84" i="3"/>
  <c r="BP84" i="3"/>
  <c r="BQ84" i="3" s="1"/>
  <c r="BO96" i="3"/>
  <c r="BP96" i="3"/>
  <c r="BQ96" i="3" s="1"/>
  <c r="BP108" i="3"/>
  <c r="BQ108" i="3" s="1"/>
  <c r="BO108" i="3"/>
  <c r="BP121" i="3"/>
  <c r="BQ121" i="3" s="1"/>
  <c r="BO121" i="3"/>
  <c r="BO133" i="3"/>
  <c r="BP133" i="3"/>
  <c r="BQ133" i="3" s="1"/>
  <c r="BP146" i="3"/>
  <c r="BQ146" i="3" s="1"/>
  <c r="BO146" i="3"/>
  <c r="BP158" i="3"/>
  <c r="BQ158" i="3" s="1"/>
  <c r="BO158" i="3"/>
  <c r="BP170" i="3"/>
  <c r="BQ170" i="3" s="1"/>
  <c r="BO170" i="3"/>
  <c r="BO182" i="3"/>
  <c r="BP182" i="3"/>
  <c r="BQ182" i="3" s="1"/>
  <c r="BP194" i="3"/>
  <c r="BQ194" i="3" s="1"/>
  <c r="BO194" i="3"/>
  <c r="BP206" i="3"/>
  <c r="BQ206" i="3" s="1"/>
  <c r="BO206" i="3"/>
  <c r="BP218" i="3"/>
  <c r="BQ218" i="3" s="1"/>
  <c r="BO218" i="3"/>
  <c r="BP230" i="3"/>
  <c r="BQ230" i="3" s="1"/>
  <c r="BO230" i="3"/>
  <c r="BP242" i="3"/>
  <c r="BQ242" i="3" s="1"/>
  <c r="BO242" i="3"/>
  <c r="BO255" i="3"/>
  <c r="BP255" i="3"/>
  <c r="BQ255" i="3" s="1"/>
  <c r="BP32" i="3"/>
  <c r="BQ32" i="3" s="1"/>
  <c r="BO32" i="3"/>
  <c r="BP156" i="3"/>
  <c r="BQ156" i="3" s="1"/>
  <c r="BO156" i="3"/>
  <c r="BO253" i="3"/>
  <c r="BP253" i="3"/>
  <c r="BQ253" i="3" s="1"/>
  <c r="BP157" i="3"/>
  <c r="BQ157" i="3" s="1"/>
  <c r="BO157" i="3"/>
  <c r="BP134" i="3"/>
  <c r="BQ134" i="3" s="1"/>
  <c r="BO134" i="3"/>
  <c r="BO219" i="3"/>
  <c r="BP219" i="3"/>
  <c r="BQ219" i="3" s="1"/>
  <c r="BO36" i="3"/>
  <c r="BP36" i="3"/>
  <c r="BQ36" i="3" s="1"/>
  <c r="BP48" i="3"/>
  <c r="BQ48" i="3" s="1"/>
  <c r="BO48" i="3"/>
  <c r="BP60" i="3"/>
  <c r="BQ60" i="3" s="1"/>
  <c r="BO60" i="3"/>
  <c r="BO73" i="3"/>
  <c r="BP73" i="3"/>
  <c r="BQ73" i="3" s="1"/>
  <c r="BP86" i="3"/>
  <c r="BQ86" i="3" s="1"/>
  <c r="BO86" i="3"/>
  <c r="BO98" i="3"/>
  <c r="BP98" i="3"/>
  <c r="BQ98" i="3" s="1"/>
  <c r="BO111" i="3"/>
  <c r="BP111" i="3"/>
  <c r="BQ111" i="3" s="1"/>
  <c r="BP123" i="3"/>
  <c r="BQ123" i="3" s="1"/>
  <c r="BO123" i="3"/>
  <c r="BP136" i="3"/>
  <c r="BQ136" i="3" s="1"/>
  <c r="BO136" i="3"/>
  <c r="BN21" i="3"/>
  <c r="BO148" i="3"/>
  <c r="BP148" i="3"/>
  <c r="BP160" i="3"/>
  <c r="BQ160" i="3" s="1"/>
  <c r="BO160" i="3"/>
  <c r="BP172" i="3"/>
  <c r="BQ172" i="3" s="1"/>
  <c r="BO172" i="3"/>
  <c r="BP184" i="3"/>
  <c r="BQ184" i="3" s="1"/>
  <c r="BO184" i="3"/>
  <c r="BP196" i="3"/>
  <c r="BQ196" i="3" s="1"/>
  <c r="BO196" i="3"/>
  <c r="BP208" i="3"/>
  <c r="BQ208" i="3" s="1"/>
  <c r="BO208" i="3"/>
  <c r="BP220" i="3"/>
  <c r="BQ220" i="3" s="1"/>
  <c r="BO220" i="3"/>
  <c r="BP232" i="3"/>
  <c r="BQ232" i="3" s="1"/>
  <c r="BO232" i="3"/>
  <c r="BO244" i="3"/>
  <c r="BP244" i="3"/>
  <c r="BQ244" i="3" s="1"/>
  <c r="BP257" i="3"/>
  <c r="BQ257" i="3" s="1"/>
  <c r="BO257" i="3"/>
  <c r="BP119" i="3"/>
  <c r="BQ119" i="3" s="1"/>
  <c r="BO119" i="3"/>
  <c r="BO192" i="3"/>
  <c r="BP192" i="3"/>
  <c r="BQ192" i="3" s="1"/>
  <c r="BP45" i="3"/>
  <c r="BQ45" i="3" s="1"/>
  <c r="BO45" i="3"/>
  <c r="BO107" i="3"/>
  <c r="BP107" i="3"/>
  <c r="BQ107" i="3" s="1"/>
  <c r="BO193" i="3"/>
  <c r="BP193" i="3"/>
  <c r="BQ193" i="3" s="1"/>
  <c r="BP47" i="3"/>
  <c r="BQ47" i="3" s="1"/>
  <c r="BO47" i="3"/>
  <c r="BO122" i="3"/>
  <c r="BP122" i="3"/>
  <c r="BQ122" i="3" s="1"/>
  <c r="BO207" i="3"/>
  <c r="BP207" i="3"/>
  <c r="BQ207" i="3" s="1"/>
  <c r="BP37" i="3"/>
  <c r="BQ37" i="3" s="1"/>
  <c r="BO37" i="3"/>
  <c r="BP49" i="3"/>
  <c r="BQ49" i="3" s="1"/>
  <c r="BO49" i="3"/>
  <c r="BP61" i="3"/>
  <c r="BQ61" i="3" s="1"/>
  <c r="BO61" i="3"/>
  <c r="BP74" i="3"/>
  <c r="BQ74" i="3" s="1"/>
  <c r="BO74" i="3"/>
  <c r="BO87" i="3"/>
  <c r="BP87" i="3"/>
  <c r="BQ87" i="3" s="1"/>
  <c r="BP99" i="3"/>
  <c r="BQ99" i="3" s="1"/>
  <c r="BO99" i="3"/>
  <c r="BP112" i="3"/>
  <c r="BQ112" i="3" s="1"/>
  <c r="BO112" i="3"/>
  <c r="BP124" i="3"/>
  <c r="BQ124" i="3" s="1"/>
  <c r="BO124" i="3"/>
  <c r="BP137" i="3"/>
  <c r="BQ137" i="3" s="1"/>
  <c r="BO137" i="3"/>
  <c r="BO149" i="3"/>
  <c r="BP149" i="3"/>
  <c r="BQ149" i="3" s="1"/>
  <c r="BO161" i="3"/>
  <c r="BP161" i="3"/>
  <c r="BQ161" i="3" s="1"/>
  <c r="BP173" i="3"/>
  <c r="BQ173" i="3" s="1"/>
  <c r="BO173" i="3"/>
  <c r="BO185" i="3"/>
  <c r="BP185" i="3"/>
  <c r="BQ185" i="3" s="1"/>
  <c r="BP197" i="3"/>
  <c r="BQ197" i="3" s="1"/>
  <c r="BO197" i="3"/>
  <c r="BP209" i="3"/>
  <c r="BQ209" i="3" s="1"/>
  <c r="BO209" i="3"/>
  <c r="BP221" i="3"/>
  <c r="BQ221" i="3" s="1"/>
  <c r="BO221" i="3"/>
  <c r="BP233" i="3"/>
  <c r="BQ233" i="3" s="1"/>
  <c r="BO233" i="3"/>
  <c r="BP245" i="3"/>
  <c r="BQ245" i="3" s="1"/>
  <c r="BO245" i="3"/>
  <c r="BO258" i="3"/>
  <c r="BP258" i="3"/>
  <c r="BQ258" i="3" s="1"/>
  <c r="BP131" i="3"/>
  <c r="BQ131" i="3" s="1"/>
  <c r="BO131" i="3"/>
  <c r="BP216" i="3"/>
  <c r="BQ216" i="3" s="1"/>
  <c r="BO216" i="3"/>
  <c r="BP70" i="3"/>
  <c r="BQ70" i="3" s="1"/>
  <c r="BO70" i="3"/>
  <c r="BO169" i="3"/>
  <c r="BP169" i="3"/>
  <c r="BQ169" i="3" s="1"/>
  <c r="BP229" i="3"/>
  <c r="BQ229" i="3" s="1"/>
  <c r="BO229" i="3"/>
  <c r="BP72" i="3"/>
  <c r="BN23" i="3"/>
  <c r="BO72" i="3"/>
  <c r="BP171" i="3"/>
  <c r="BQ171" i="3" s="1"/>
  <c r="BO171" i="3"/>
  <c r="BO243" i="3"/>
  <c r="BP243" i="3"/>
  <c r="BQ243" i="3" s="1"/>
  <c r="BO38" i="3"/>
  <c r="BP38" i="3"/>
  <c r="BQ38" i="3" s="1"/>
  <c r="BO50" i="3"/>
  <c r="BP50" i="3"/>
  <c r="BQ50" i="3" s="1"/>
  <c r="BP62" i="3"/>
  <c r="BQ62" i="3" s="1"/>
  <c r="BO62" i="3"/>
  <c r="BP75" i="3"/>
  <c r="BQ75" i="3" s="1"/>
  <c r="BO75" i="3"/>
  <c r="BO88" i="3"/>
  <c r="BP88" i="3"/>
  <c r="BQ88" i="3" s="1"/>
  <c r="BO100" i="3"/>
  <c r="BP100" i="3"/>
  <c r="BQ100" i="3" s="1"/>
  <c r="BO113" i="3"/>
  <c r="BP113" i="3"/>
  <c r="BQ113" i="3" s="1"/>
  <c r="BO125" i="3"/>
  <c r="BP125" i="3"/>
  <c r="BQ125" i="3" s="1"/>
  <c r="BP138" i="3"/>
  <c r="BQ138" i="3" s="1"/>
  <c r="BO138" i="3"/>
  <c r="BP150" i="3"/>
  <c r="BQ150" i="3" s="1"/>
  <c r="BO150" i="3"/>
  <c r="BP162" i="3"/>
  <c r="BQ162" i="3" s="1"/>
  <c r="BO162" i="3"/>
  <c r="BO174" i="3"/>
  <c r="BP174" i="3"/>
  <c r="BQ174" i="3" s="1"/>
  <c r="BP186" i="3"/>
  <c r="BQ186" i="3" s="1"/>
  <c r="BO186" i="3"/>
  <c r="BP198" i="3"/>
  <c r="BQ198" i="3" s="1"/>
  <c r="BO198" i="3"/>
  <c r="BO210" i="3"/>
  <c r="BP210" i="3"/>
  <c r="BQ210" i="3" s="1"/>
  <c r="BP222" i="3"/>
  <c r="BQ222" i="3" s="1"/>
  <c r="BO222" i="3"/>
  <c r="BO234" i="3"/>
  <c r="BP234" i="3"/>
  <c r="BQ234" i="3" s="1"/>
  <c r="BO246" i="3"/>
  <c r="BP246" i="3"/>
  <c r="BQ246" i="3" s="1"/>
  <c r="BO259" i="3"/>
  <c r="BP259" i="3"/>
  <c r="BQ259" i="3" s="1"/>
  <c r="BP94" i="3"/>
  <c r="BQ94" i="3" s="1"/>
  <c r="BO94" i="3"/>
  <c r="BP120" i="3"/>
  <c r="BQ120" i="3" s="1"/>
  <c r="BO120" i="3"/>
  <c r="BO254" i="3"/>
  <c r="BP254" i="3"/>
  <c r="BQ254" i="3" s="1"/>
  <c r="BO35" i="3"/>
  <c r="BP35" i="3"/>
  <c r="BQ35" i="3" s="1"/>
  <c r="BP159" i="3"/>
  <c r="BQ159" i="3" s="1"/>
  <c r="BO159" i="3"/>
  <c r="BP231" i="3"/>
  <c r="BQ231" i="3" s="1"/>
  <c r="BO231" i="3"/>
  <c r="BP39" i="3"/>
  <c r="BQ39" i="3" s="1"/>
  <c r="BO39" i="3"/>
  <c r="BO51" i="3"/>
  <c r="BP51" i="3"/>
  <c r="BQ51" i="3" s="1"/>
  <c r="BO64" i="3"/>
  <c r="BP64" i="3"/>
  <c r="BQ64" i="3" s="1"/>
  <c r="BP76" i="3"/>
  <c r="BQ76" i="3" s="1"/>
  <c r="BO76" i="3"/>
  <c r="BP89" i="3"/>
  <c r="BQ89" i="3" s="1"/>
  <c r="BO89" i="3"/>
  <c r="BO101" i="3"/>
  <c r="BP101" i="3"/>
  <c r="BQ101" i="3" s="1"/>
  <c r="BP114" i="3"/>
  <c r="BQ114" i="3" s="1"/>
  <c r="BO114" i="3"/>
  <c r="BO126" i="3"/>
  <c r="BP126" i="3"/>
  <c r="BQ126" i="3" s="1"/>
  <c r="BO139" i="3"/>
  <c r="BP139" i="3"/>
  <c r="BQ139" i="3" s="1"/>
  <c r="BP151" i="3"/>
  <c r="BQ151" i="3" s="1"/>
  <c r="BO151" i="3"/>
  <c r="BP163" i="3"/>
  <c r="BQ163" i="3" s="1"/>
  <c r="BO163" i="3"/>
  <c r="BP175" i="3"/>
  <c r="BQ175" i="3" s="1"/>
  <c r="BO175" i="3"/>
  <c r="BP187" i="3"/>
  <c r="BQ187" i="3" s="1"/>
  <c r="BO187" i="3"/>
  <c r="BP199" i="3"/>
  <c r="BQ199" i="3" s="1"/>
  <c r="BO199" i="3"/>
  <c r="BO211" i="3"/>
  <c r="BP211" i="3"/>
  <c r="BQ211" i="3" s="1"/>
  <c r="BO223" i="3"/>
  <c r="BP223" i="3"/>
  <c r="BQ223" i="3" s="1"/>
  <c r="BP235" i="3"/>
  <c r="BQ235" i="3" s="1"/>
  <c r="BO235" i="3"/>
  <c r="BP247" i="3"/>
  <c r="BQ247" i="3" s="1"/>
  <c r="BO247" i="3"/>
  <c r="BO260" i="3"/>
  <c r="BP260" i="3"/>
  <c r="BQ260" i="3" s="1"/>
  <c r="BO69" i="3"/>
  <c r="BP69" i="3"/>
  <c r="BQ69" i="3" s="1"/>
  <c r="BO132" i="3"/>
  <c r="BP132" i="3"/>
  <c r="BQ132" i="3" s="1"/>
  <c r="BP205" i="3"/>
  <c r="BQ205" i="3" s="1"/>
  <c r="BO205" i="3"/>
  <c r="BO59" i="3"/>
  <c r="BP59" i="3"/>
  <c r="BQ59" i="3" s="1"/>
  <c r="BO147" i="3"/>
  <c r="BP147" i="3"/>
  <c r="BQ147" i="3" s="1"/>
  <c r="BP195" i="3"/>
  <c r="BQ195" i="3" s="1"/>
  <c r="BO195" i="3"/>
  <c r="BP256" i="3"/>
  <c r="BQ256" i="3" s="1"/>
  <c r="BO256" i="3"/>
  <c r="BO40" i="3"/>
  <c r="BP40" i="3"/>
  <c r="BQ40" i="3" s="1"/>
  <c r="BP52" i="3"/>
  <c r="BQ52" i="3" s="1"/>
  <c r="BO52" i="3"/>
  <c r="BP65" i="3"/>
  <c r="BQ65" i="3" s="1"/>
  <c r="BO65" i="3"/>
  <c r="BP77" i="3"/>
  <c r="BQ77" i="3" s="1"/>
  <c r="BO77" i="3"/>
  <c r="BO90" i="3"/>
  <c r="BP90" i="3"/>
  <c r="BQ90" i="3" s="1"/>
  <c r="BO102" i="3"/>
  <c r="BP102" i="3"/>
  <c r="BQ102" i="3" s="1"/>
  <c r="BP115" i="3"/>
  <c r="BQ115" i="3" s="1"/>
  <c r="BO115" i="3"/>
  <c r="BP127" i="3"/>
  <c r="BQ127" i="3" s="1"/>
  <c r="BO127" i="3"/>
  <c r="BO140" i="3"/>
  <c r="BP140" i="3"/>
  <c r="BQ140" i="3" s="1"/>
  <c r="BP152" i="3"/>
  <c r="BQ152" i="3" s="1"/>
  <c r="BO152" i="3"/>
  <c r="BP164" i="3"/>
  <c r="BQ164" i="3" s="1"/>
  <c r="BO164" i="3"/>
  <c r="BO176" i="3"/>
  <c r="BP176" i="3"/>
  <c r="BQ176" i="3" s="1"/>
  <c r="BO188" i="3"/>
  <c r="BP188" i="3"/>
  <c r="BQ188" i="3" s="1"/>
  <c r="BO200" i="3"/>
  <c r="BP200" i="3"/>
  <c r="BQ200" i="3" s="1"/>
  <c r="BO212" i="3"/>
  <c r="BP212" i="3"/>
  <c r="BQ212" i="3" s="1"/>
  <c r="BP224" i="3"/>
  <c r="BQ224" i="3" s="1"/>
  <c r="BO224" i="3"/>
  <c r="BO236" i="3"/>
  <c r="BP236" i="3"/>
  <c r="BQ236" i="3" s="1"/>
  <c r="BP248" i="3"/>
  <c r="BQ248" i="3" s="1"/>
  <c r="BO248" i="3"/>
  <c r="BP261" i="3"/>
  <c r="BQ261" i="3" s="1"/>
  <c r="BO261" i="3"/>
  <c r="BP44" i="3"/>
  <c r="BQ44" i="3" s="1"/>
  <c r="BO44" i="3"/>
  <c r="BO168" i="3"/>
  <c r="BP168" i="3"/>
  <c r="BQ168" i="3" s="1"/>
  <c r="BP228" i="3"/>
  <c r="BQ228" i="3" s="1"/>
  <c r="BO228" i="3"/>
  <c r="BO95" i="3"/>
  <c r="BP95" i="3"/>
  <c r="BQ95" i="3" s="1"/>
  <c r="BP29" i="3"/>
  <c r="BQ29" i="3" s="1"/>
  <c r="BO29" i="3"/>
  <c r="BO41" i="3"/>
  <c r="BP41" i="3"/>
  <c r="BQ41" i="3" s="1"/>
  <c r="BP53" i="3"/>
  <c r="BQ53" i="3" s="1"/>
  <c r="BO53" i="3"/>
  <c r="BO66" i="3"/>
  <c r="BP66" i="3"/>
  <c r="BQ66" i="3" s="1"/>
  <c r="BP78" i="3"/>
  <c r="BQ78" i="3" s="1"/>
  <c r="BO78" i="3"/>
  <c r="BP91" i="3"/>
  <c r="BQ91" i="3" s="1"/>
  <c r="BO91" i="3"/>
  <c r="BO103" i="3"/>
  <c r="BP103" i="3"/>
  <c r="BQ103" i="3" s="1"/>
  <c r="BO116" i="3"/>
  <c r="BP116" i="3"/>
  <c r="BQ116" i="3" s="1"/>
  <c r="BP128" i="3"/>
  <c r="BQ128" i="3" s="1"/>
  <c r="BO128" i="3"/>
  <c r="BP141" i="3"/>
  <c r="BQ141" i="3" s="1"/>
  <c r="BO141" i="3"/>
  <c r="BO153" i="3"/>
  <c r="BP153" i="3"/>
  <c r="BQ153" i="3" s="1"/>
  <c r="BO165" i="3"/>
  <c r="BP165" i="3"/>
  <c r="BQ165" i="3" s="1"/>
  <c r="BP177" i="3"/>
  <c r="BQ177" i="3" s="1"/>
  <c r="BO177" i="3"/>
  <c r="BP189" i="3"/>
  <c r="BQ189" i="3" s="1"/>
  <c r="BO189" i="3"/>
  <c r="BP201" i="3"/>
  <c r="BQ201" i="3" s="1"/>
  <c r="BO201" i="3"/>
  <c r="BP213" i="3"/>
  <c r="BQ213" i="3" s="1"/>
  <c r="BO213" i="3"/>
  <c r="BO225" i="3"/>
  <c r="BP225" i="3"/>
  <c r="BQ225" i="3" s="1"/>
  <c r="BP237" i="3"/>
  <c r="BQ237" i="3" s="1"/>
  <c r="BO237" i="3"/>
  <c r="BP249" i="3"/>
  <c r="BQ249" i="3" s="1"/>
  <c r="BO249" i="3"/>
  <c r="BP262" i="3"/>
  <c r="BQ262" i="3" s="1"/>
  <c r="BO262" i="3"/>
  <c r="BP106" i="3"/>
  <c r="BQ106" i="3" s="1"/>
  <c r="BO106" i="3"/>
  <c r="BP204" i="3"/>
  <c r="BQ204" i="3" s="1"/>
  <c r="BO204" i="3"/>
  <c r="BP57" i="3"/>
  <c r="BQ57" i="3" s="1"/>
  <c r="BO57" i="3"/>
  <c r="BP145" i="3"/>
  <c r="BQ145" i="3" s="1"/>
  <c r="BO145" i="3"/>
  <c r="BO217" i="3"/>
  <c r="BP217" i="3"/>
  <c r="BQ217" i="3" s="1"/>
  <c r="BP97" i="3"/>
  <c r="BQ97" i="3" s="1"/>
  <c r="BO97" i="3"/>
  <c r="BP183" i="3"/>
  <c r="BQ183" i="3" s="1"/>
  <c r="BO183" i="3"/>
  <c r="BO30" i="3"/>
  <c r="BP30" i="3"/>
  <c r="BQ30" i="3" s="1"/>
  <c r="BO42" i="3"/>
  <c r="BP42" i="3"/>
  <c r="BQ42" i="3" s="1"/>
  <c r="BP54" i="3"/>
  <c r="BQ54" i="3" s="1"/>
  <c r="BO54" i="3"/>
  <c r="BP67" i="3"/>
  <c r="BQ67" i="3" s="1"/>
  <c r="BO67" i="3"/>
  <c r="BP79" i="3"/>
  <c r="BQ79" i="3" s="1"/>
  <c r="BO79" i="3"/>
  <c r="BP92" i="3"/>
  <c r="BQ92" i="3" s="1"/>
  <c r="BO92" i="3"/>
  <c r="BP104" i="3"/>
  <c r="BQ104" i="3" s="1"/>
  <c r="BO104" i="3"/>
  <c r="BP117" i="3"/>
  <c r="BQ117" i="3" s="1"/>
  <c r="BO117" i="3"/>
  <c r="BO129" i="3"/>
  <c r="BP129" i="3"/>
  <c r="BQ129" i="3" s="1"/>
  <c r="BP142" i="3"/>
  <c r="BQ142" i="3" s="1"/>
  <c r="BO142" i="3"/>
  <c r="BO154" i="3"/>
  <c r="BP154" i="3"/>
  <c r="BQ154" i="3" s="1"/>
  <c r="BP166" i="3"/>
  <c r="BQ166" i="3" s="1"/>
  <c r="BO166" i="3"/>
  <c r="BO178" i="3"/>
  <c r="BP178" i="3"/>
  <c r="BQ178" i="3" s="1"/>
  <c r="BP190" i="3"/>
  <c r="BQ190" i="3" s="1"/>
  <c r="BO190" i="3"/>
  <c r="BO202" i="3"/>
  <c r="BP202" i="3"/>
  <c r="BQ202" i="3" s="1"/>
  <c r="BP214" i="3"/>
  <c r="BQ214" i="3" s="1"/>
  <c r="BO214" i="3"/>
  <c r="BP226" i="3"/>
  <c r="BQ226" i="3" s="1"/>
  <c r="BO226" i="3"/>
  <c r="BP238" i="3"/>
  <c r="BQ238" i="3" s="1"/>
  <c r="BO238" i="3"/>
  <c r="BO250" i="3"/>
  <c r="BP250" i="3"/>
  <c r="BQ250" i="3" s="1"/>
  <c r="BP263" i="3"/>
  <c r="BQ263" i="3" s="1"/>
  <c r="BO263" i="3"/>
  <c r="BP56" i="3"/>
  <c r="BQ56" i="3" s="1"/>
  <c r="BO56" i="3"/>
  <c r="BP144" i="3"/>
  <c r="BQ144" i="3" s="1"/>
  <c r="BO144" i="3"/>
  <c r="BP240" i="3"/>
  <c r="BQ240" i="3" s="1"/>
  <c r="BO240" i="3"/>
  <c r="BO83" i="3"/>
  <c r="BP83" i="3"/>
  <c r="BQ83" i="3" s="1"/>
  <c r="BP241" i="3"/>
  <c r="BQ241" i="3" s="1"/>
  <c r="BO241" i="3"/>
  <c r="BO85" i="3"/>
  <c r="BP85" i="3"/>
  <c r="BQ85" i="3" s="1"/>
  <c r="BO31" i="3"/>
  <c r="BP31" i="3"/>
  <c r="BQ31" i="3" s="1"/>
  <c r="BP43" i="3"/>
  <c r="BQ43" i="3" s="1"/>
  <c r="BO43" i="3"/>
  <c r="BP55" i="3"/>
  <c r="BQ55" i="3" s="1"/>
  <c r="BO55" i="3"/>
  <c r="BP68" i="3"/>
  <c r="BQ68" i="3" s="1"/>
  <c r="BO68" i="3"/>
  <c r="BO80" i="3"/>
  <c r="BP80" i="3"/>
  <c r="BQ80" i="3" s="1"/>
  <c r="BP93" i="3"/>
  <c r="BQ93" i="3" s="1"/>
  <c r="BO93" i="3"/>
  <c r="BO105" i="3"/>
  <c r="BP105" i="3"/>
  <c r="BQ105" i="3" s="1"/>
  <c r="BP118" i="3"/>
  <c r="BQ118" i="3" s="1"/>
  <c r="BO118" i="3"/>
  <c r="BO130" i="3"/>
  <c r="BP130" i="3"/>
  <c r="BQ130" i="3" s="1"/>
  <c r="BP143" i="3"/>
  <c r="BQ143" i="3" s="1"/>
  <c r="BO143" i="3"/>
  <c r="BP155" i="3"/>
  <c r="BQ155" i="3" s="1"/>
  <c r="BO155" i="3"/>
  <c r="BP167" i="3"/>
  <c r="BQ167" i="3" s="1"/>
  <c r="BO167" i="3"/>
  <c r="BO179" i="3"/>
  <c r="BP179" i="3"/>
  <c r="BQ179" i="3" s="1"/>
  <c r="BP191" i="3"/>
  <c r="BQ191" i="3" s="1"/>
  <c r="BO191" i="3"/>
  <c r="BP203" i="3"/>
  <c r="BQ203" i="3" s="1"/>
  <c r="BO203" i="3"/>
  <c r="BO215" i="3"/>
  <c r="BP215" i="3"/>
  <c r="BQ215" i="3" s="1"/>
  <c r="BP227" i="3"/>
  <c r="BQ227" i="3" s="1"/>
  <c r="BO227" i="3"/>
  <c r="BP239" i="3"/>
  <c r="BQ239" i="3" s="1"/>
  <c r="BO239" i="3"/>
  <c r="BP252" i="3"/>
  <c r="BN24" i="3"/>
  <c r="BO252" i="3"/>
  <c r="BO264" i="3"/>
  <c r="BP264" i="3"/>
  <c r="BQ264" i="3" s="1"/>
  <c r="BU251" i="3"/>
  <c r="BV251" i="3" s="1"/>
  <c r="BT251" i="3"/>
  <c r="BJ251" i="3"/>
  <c r="BK251" i="3"/>
  <c r="BL251" i="3" s="1"/>
  <c r="AU129" i="3"/>
  <c r="AV129" i="3"/>
  <c r="AW129" i="3" s="1"/>
  <c r="AU67" i="3"/>
  <c r="AV67" i="3"/>
  <c r="AW67" i="3" s="1"/>
  <c r="AV142" i="3"/>
  <c r="AW142" i="3" s="1"/>
  <c r="AU142" i="3"/>
  <c r="AV190" i="3"/>
  <c r="AW190" i="3" s="1"/>
  <c r="AU190" i="3"/>
  <c r="AV238" i="3"/>
  <c r="AW238" i="3" s="1"/>
  <c r="AU238" i="3"/>
  <c r="AV43" i="3"/>
  <c r="AW43" i="3" s="1"/>
  <c r="AU43" i="3"/>
  <c r="AV118" i="3"/>
  <c r="AW118" i="3" s="1"/>
  <c r="AU118" i="3"/>
  <c r="AV179" i="3"/>
  <c r="AW179" i="3" s="1"/>
  <c r="AU179" i="3"/>
  <c r="AU264" i="3"/>
  <c r="AV264" i="3"/>
  <c r="AW264" i="3" s="1"/>
  <c r="AV81" i="3"/>
  <c r="AW81" i="3" s="1"/>
  <c r="AU81" i="3"/>
  <c r="AV120" i="3"/>
  <c r="AW120" i="3" s="1"/>
  <c r="AU120" i="3"/>
  <c r="AV169" i="3"/>
  <c r="AW169" i="3" s="1"/>
  <c r="AU169" i="3"/>
  <c r="AV254" i="3"/>
  <c r="AW254" i="3" s="1"/>
  <c r="AU254" i="3"/>
  <c r="AU34" i="3"/>
  <c r="AV34" i="3"/>
  <c r="AW34" i="3" s="1"/>
  <c r="AV46" i="3"/>
  <c r="AW46" i="3" s="1"/>
  <c r="AU46" i="3"/>
  <c r="AV58" i="3"/>
  <c r="AW58" i="3" s="1"/>
  <c r="AU58" i="3"/>
  <c r="AU71" i="3"/>
  <c r="AV71" i="3"/>
  <c r="AW71" i="3" s="1"/>
  <c r="AU84" i="3"/>
  <c r="AV84" i="3"/>
  <c r="AW84" i="3" s="1"/>
  <c r="AV96" i="3"/>
  <c r="AW96" i="3" s="1"/>
  <c r="AU96" i="3"/>
  <c r="AU108" i="3"/>
  <c r="AV108" i="3"/>
  <c r="AW108" i="3" s="1"/>
  <c r="AV121" i="3"/>
  <c r="AW121" i="3" s="1"/>
  <c r="AU121" i="3"/>
  <c r="AV133" i="3"/>
  <c r="AW133" i="3" s="1"/>
  <c r="AU133" i="3"/>
  <c r="AV146" i="3"/>
  <c r="AW146" i="3" s="1"/>
  <c r="AU146" i="3"/>
  <c r="AU158" i="3"/>
  <c r="AV158" i="3"/>
  <c r="AW158" i="3" s="1"/>
  <c r="AV170" i="3"/>
  <c r="AW170" i="3" s="1"/>
  <c r="AU170" i="3"/>
  <c r="AV182" i="3"/>
  <c r="AW182" i="3" s="1"/>
  <c r="AU182" i="3"/>
  <c r="AV194" i="3"/>
  <c r="AW194" i="3" s="1"/>
  <c r="AU194" i="3"/>
  <c r="AV206" i="3"/>
  <c r="AW206" i="3" s="1"/>
  <c r="AU206" i="3"/>
  <c r="AV218" i="3"/>
  <c r="AW218" i="3" s="1"/>
  <c r="AU218" i="3"/>
  <c r="AV230" i="3"/>
  <c r="AW230" i="3" s="1"/>
  <c r="AU230" i="3"/>
  <c r="AV242" i="3"/>
  <c r="AW242" i="3" s="1"/>
  <c r="AU242" i="3"/>
  <c r="AV255" i="3"/>
  <c r="AW255" i="3" s="1"/>
  <c r="AU255" i="3"/>
  <c r="AV93" i="3"/>
  <c r="AW93" i="3" s="1"/>
  <c r="AU93" i="3"/>
  <c r="AU155" i="3"/>
  <c r="AV155" i="3"/>
  <c r="AW155" i="3" s="1"/>
  <c r="AV227" i="3"/>
  <c r="AW227" i="3" s="1"/>
  <c r="AU227" i="3"/>
  <c r="AV56" i="3"/>
  <c r="AW56" i="3" s="1"/>
  <c r="AU56" i="3"/>
  <c r="AV144" i="3"/>
  <c r="AW144" i="3" s="1"/>
  <c r="AU144" i="3"/>
  <c r="AV216" i="3"/>
  <c r="AW216" i="3" s="1"/>
  <c r="AU216" i="3"/>
  <c r="AV57" i="3"/>
  <c r="AW57" i="3" s="1"/>
  <c r="AU57" i="3"/>
  <c r="AU107" i="3"/>
  <c r="AV107" i="3"/>
  <c r="AW107" i="3" s="1"/>
  <c r="AV193" i="3"/>
  <c r="AW193" i="3" s="1"/>
  <c r="AU193" i="3"/>
  <c r="AU35" i="3"/>
  <c r="AV35" i="3"/>
  <c r="AW35" i="3" s="1"/>
  <c r="AV47" i="3"/>
  <c r="AW47" i="3" s="1"/>
  <c r="AU47" i="3"/>
  <c r="AV59" i="3"/>
  <c r="AW59" i="3" s="1"/>
  <c r="AU59" i="3"/>
  <c r="AV72" i="3"/>
  <c r="AT23" i="3"/>
  <c r="AU72" i="3"/>
  <c r="AV85" i="3"/>
  <c r="AW85" i="3" s="1"/>
  <c r="AU85" i="3"/>
  <c r="AV97" i="3"/>
  <c r="AW97" i="3" s="1"/>
  <c r="AU97" i="3"/>
  <c r="AV122" i="3"/>
  <c r="AW122" i="3" s="1"/>
  <c r="AU122" i="3"/>
  <c r="AU134" i="3"/>
  <c r="AV134" i="3"/>
  <c r="AW134" i="3" s="1"/>
  <c r="AU147" i="3"/>
  <c r="AV147" i="3"/>
  <c r="AW147" i="3" s="1"/>
  <c r="AV159" i="3"/>
  <c r="AW159" i="3" s="1"/>
  <c r="AU159" i="3"/>
  <c r="AV171" i="3"/>
  <c r="AW171" i="3" s="1"/>
  <c r="AU171" i="3"/>
  <c r="AV183" i="3"/>
  <c r="AW183" i="3" s="1"/>
  <c r="AU183" i="3"/>
  <c r="AV195" i="3"/>
  <c r="AW195" i="3" s="1"/>
  <c r="AU195" i="3"/>
  <c r="AV207" i="3"/>
  <c r="AW207" i="3" s="1"/>
  <c r="AU207" i="3"/>
  <c r="AU219" i="3"/>
  <c r="AV219" i="3"/>
  <c r="AW219" i="3" s="1"/>
  <c r="AV231" i="3"/>
  <c r="AW231" i="3" s="1"/>
  <c r="AU231" i="3"/>
  <c r="AV243" i="3"/>
  <c r="AW243" i="3" s="1"/>
  <c r="AU243" i="3"/>
  <c r="AV256" i="3"/>
  <c r="AW256" i="3" s="1"/>
  <c r="AU256" i="3"/>
  <c r="AV54" i="3"/>
  <c r="AW54" i="3" s="1"/>
  <c r="AU54" i="3"/>
  <c r="AV68" i="3"/>
  <c r="AW68" i="3" s="1"/>
  <c r="AU68" i="3"/>
  <c r="AU167" i="3"/>
  <c r="AV167" i="3"/>
  <c r="AW167" i="3" s="1"/>
  <c r="AU239" i="3"/>
  <c r="AV239" i="3"/>
  <c r="AW239" i="3" s="1"/>
  <c r="AV32" i="3"/>
  <c r="AW32" i="3" s="1"/>
  <c r="AU32" i="3"/>
  <c r="AV83" i="3"/>
  <c r="AW83" i="3" s="1"/>
  <c r="AU83" i="3"/>
  <c r="AV205" i="3"/>
  <c r="AW205" i="3" s="1"/>
  <c r="AU205" i="3"/>
  <c r="AV36" i="3"/>
  <c r="AW36" i="3" s="1"/>
  <c r="AU36" i="3"/>
  <c r="AV48" i="3"/>
  <c r="AW48" i="3" s="1"/>
  <c r="AU48" i="3"/>
  <c r="AU60" i="3"/>
  <c r="AV60" i="3"/>
  <c r="AW60" i="3" s="1"/>
  <c r="AU73" i="3"/>
  <c r="AV73" i="3"/>
  <c r="AW73" i="3" s="1"/>
  <c r="AV86" i="3"/>
  <c r="AW86" i="3" s="1"/>
  <c r="AU86" i="3"/>
  <c r="AV98" i="3"/>
  <c r="AW98" i="3" s="1"/>
  <c r="AU98" i="3"/>
  <c r="AV111" i="3"/>
  <c r="AW111" i="3" s="1"/>
  <c r="AU111" i="3"/>
  <c r="AV123" i="3"/>
  <c r="AW123" i="3" s="1"/>
  <c r="AU123" i="3"/>
  <c r="AV136" i="3"/>
  <c r="AW136" i="3" s="1"/>
  <c r="AU136" i="3"/>
  <c r="AT21" i="3"/>
  <c r="AU148" i="3"/>
  <c r="AV148" i="3"/>
  <c r="AV160" i="3"/>
  <c r="AW160" i="3" s="1"/>
  <c r="AU160" i="3"/>
  <c r="AV172" i="3"/>
  <c r="AW172" i="3" s="1"/>
  <c r="AU172" i="3"/>
  <c r="AV184" i="3"/>
  <c r="AW184" i="3" s="1"/>
  <c r="AU184" i="3"/>
  <c r="AV196" i="3"/>
  <c r="AW196" i="3" s="1"/>
  <c r="AU196" i="3"/>
  <c r="AV208" i="3"/>
  <c r="AW208" i="3" s="1"/>
  <c r="AU208" i="3"/>
  <c r="AV220" i="3"/>
  <c r="AW220" i="3" s="1"/>
  <c r="AU220" i="3"/>
  <c r="AV232" i="3"/>
  <c r="AW232" i="3" s="1"/>
  <c r="AU232" i="3"/>
  <c r="AU244" i="3"/>
  <c r="AV244" i="3"/>
  <c r="AW244" i="3" s="1"/>
  <c r="AV257" i="3"/>
  <c r="AW257" i="3" s="1"/>
  <c r="AU257" i="3"/>
  <c r="AV92" i="3"/>
  <c r="AW92" i="3" s="1"/>
  <c r="AU92" i="3"/>
  <c r="AV104" i="3"/>
  <c r="AW104" i="3" s="1"/>
  <c r="AU104" i="3"/>
  <c r="AV178" i="3"/>
  <c r="AW178" i="3" s="1"/>
  <c r="AU178" i="3"/>
  <c r="AV226" i="3"/>
  <c r="AW226" i="3" s="1"/>
  <c r="AU226" i="3"/>
  <c r="AU263" i="3"/>
  <c r="AV263" i="3"/>
  <c r="AW263" i="3" s="1"/>
  <c r="AV55" i="3"/>
  <c r="AW55" i="3" s="1"/>
  <c r="AU55" i="3"/>
  <c r="AV105" i="3"/>
  <c r="AW105" i="3" s="1"/>
  <c r="AU105" i="3"/>
  <c r="AV130" i="3"/>
  <c r="AW130" i="3" s="1"/>
  <c r="AU130" i="3"/>
  <c r="AU191" i="3"/>
  <c r="AV191" i="3"/>
  <c r="AW191" i="3" s="1"/>
  <c r="AU252" i="3"/>
  <c r="AV252" i="3"/>
  <c r="AT24" i="3"/>
  <c r="AV44" i="3"/>
  <c r="AW44" i="3" s="1"/>
  <c r="AU44" i="3"/>
  <c r="AV119" i="3"/>
  <c r="AW119" i="3" s="1"/>
  <c r="AU119" i="3"/>
  <c r="AV180" i="3"/>
  <c r="AW180" i="3" s="1"/>
  <c r="AU180" i="3"/>
  <c r="AV228" i="3"/>
  <c r="AW228" i="3" s="1"/>
  <c r="AU228" i="3"/>
  <c r="AV45" i="3"/>
  <c r="AW45" i="3" s="1"/>
  <c r="AU45" i="3"/>
  <c r="AV95" i="3"/>
  <c r="AW95" i="3" s="1"/>
  <c r="AU95" i="3"/>
  <c r="AV157" i="3"/>
  <c r="AW157" i="3" s="1"/>
  <c r="AU157" i="3"/>
  <c r="AV229" i="3"/>
  <c r="AW229" i="3" s="1"/>
  <c r="AU229" i="3"/>
  <c r="AU37" i="3"/>
  <c r="AV37" i="3"/>
  <c r="AW37" i="3" s="1"/>
  <c r="AU49" i="3"/>
  <c r="AV49" i="3"/>
  <c r="AW49" i="3" s="1"/>
  <c r="AV61" i="3"/>
  <c r="AW61" i="3" s="1"/>
  <c r="AU61" i="3"/>
  <c r="AV74" i="3"/>
  <c r="AW74" i="3" s="1"/>
  <c r="AU74" i="3"/>
  <c r="AV87" i="3"/>
  <c r="AW87" i="3" s="1"/>
  <c r="AU87" i="3"/>
  <c r="AV99" i="3"/>
  <c r="AW99" i="3" s="1"/>
  <c r="AU99" i="3"/>
  <c r="AV112" i="3"/>
  <c r="AW112" i="3" s="1"/>
  <c r="AU112" i="3"/>
  <c r="AV124" i="3"/>
  <c r="AW124" i="3" s="1"/>
  <c r="AU124" i="3"/>
  <c r="AV137" i="3"/>
  <c r="AW137" i="3" s="1"/>
  <c r="AU137" i="3"/>
  <c r="AV149" i="3"/>
  <c r="AW149" i="3" s="1"/>
  <c r="AU149" i="3"/>
  <c r="AV161" i="3"/>
  <c r="AW161" i="3" s="1"/>
  <c r="AU161" i="3"/>
  <c r="AU173" i="3"/>
  <c r="AV173" i="3"/>
  <c r="AW173" i="3" s="1"/>
  <c r="AV185" i="3"/>
  <c r="AW185" i="3" s="1"/>
  <c r="AU185" i="3"/>
  <c r="AV197" i="3"/>
  <c r="AW197" i="3" s="1"/>
  <c r="AU197" i="3"/>
  <c r="AV209" i="3"/>
  <c r="AW209" i="3" s="1"/>
  <c r="AU209" i="3"/>
  <c r="AV221" i="3"/>
  <c r="AW221" i="3" s="1"/>
  <c r="AU221" i="3"/>
  <c r="AV233" i="3"/>
  <c r="AW233" i="3" s="1"/>
  <c r="AU233" i="3"/>
  <c r="AU245" i="3"/>
  <c r="AV245" i="3"/>
  <c r="AW245" i="3" s="1"/>
  <c r="AV258" i="3"/>
  <c r="AW258" i="3" s="1"/>
  <c r="AU258" i="3"/>
  <c r="AV42" i="3"/>
  <c r="AW42" i="3" s="1"/>
  <c r="AU42" i="3"/>
  <c r="AU166" i="3"/>
  <c r="AV166" i="3"/>
  <c r="AW166" i="3" s="1"/>
  <c r="AV131" i="3"/>
  <c r="AW131" i="3" s="1"/>
  <c r="AU131" i="3"/>
  <c r="AU192" i="3"/>
  <c r="AV192" i="3"/>
  <c r="AW192" i="3" s="1"/>
  <c r="AV33" i="3"/>
  <c r="AW33" i="3" s="1"/>
  <c r="AU33" i="3"/>
  <c r="AU145" i="3"/>
  <c r="AV145" i="3"/>
  <c r="AW145" i="3" s="1"/>
  <c r="AV217" i="3"/>
  <c r="AW217" i="3" s="1"/>
  <c r="AU217" i="3"/>
  <c r="AU38" i="3"/>
  <c r="AV38" i="3"/>
  <c r="AW38" i="3" s="1"/>
  <c r="AV50" i="3"/>
  <c r="AW50" i="3" s="1"/>
  <c r="AU50" i="3"/>
  <c r="AU62" i="3"/>
  <c r="AV62" i="3"/>
  <c r="AW62" i="3" s="1"/>
  <c r="AV75" i="3"/>
  <c r="AW75" i="3" s="1"/>
  <c r="AU75" i="3"/>
  <c r="AU88" i="3"/>
  <c r="AV88" i="3"/>
  <c r="AW88" i="3" s="1"/>
  <c r="AU100" i="3"/>
  <c r="AV100" i="3"/>
  <c r="AW100" i="3" s="1"/>
  <c r="AV113" i="3"/>
  <c r="AW113" i="3" s="1"/>
  <c r="AU113" i="3"/>
  <c r="AV125" i="3"/>
  <c r="AW125" i="3" s="1"/>
  <c r="AU125" i="3"/>
  <c r="AV138" i="3"/>
  <c r="AW138" i="3" s="1"/>
  <c r="AU138" i="3"/>
  <c r="AU150" i="3"/>
  <c r="AV150" i="3"/>
  <c r="AW150" i="3" s="1"/>
  <c r="AV162" i="3"/>
  <c r="AW162" i="3" s="1"/>
  <c r="AU162" i="3"/>
  <c r="AV174" i="3"/>
  <c r="AW174" i="3" s="1"/>
  <c r="AU174" i="3"/>
  <c r="AV186" i="3"/>
  <c r="AW186" i="3" s="1"/>
  <c r="AU186" i="3"/>
  <c r="AV198" i="3"/>
  <c r="AW198" i="3" s="1"/>
  <c r="AU198" i="3"/>
  <c r="AV210" i="3"/>
  <c r="AW210" i="3" s="1"/>
  <c r="AU210" i="3"/>
  <c r="AU222" i="3"/>
  <c r="AV222" i="3"/>
  <c r="AW222" i="3" s="1"/>
  <c r="AU234" i="3"/>
  <c r="AV234" i="3"/>
  <c r="AW234" i="3" s="1"/>
  <c r="AV246" i="3"/>
  <c r="AW246" i="3" s="1"/>
  <c r="AU246" i="3"/>
  <c r="AU259" i="3"/>
  <c r="AV259" i="3"/>
  <c r="AW259" i="3" s="1"/>
  <c r="AV203" i="3"/>
  <c r="AW203" i="3" s="1"/>
  <c r="AU203" i="3"/>
  <c r="AV106" i="3"/>
  <c r="AW106" i="3" s="1"/>
  <c r="AU106" i="3"/>
  <c r="AV204" i="3"/>
  <c r="AW204" i="3" s="1"/>
  <c r="AU204" i="3"/>
  <c r="AV51" i="3"/>
  <c r="AW51" i="3" s="1"/>
  <c r="AU51" i="3"/>
  <c r="AV64" i="3"/>
  <c r="AW64" i="3" s="1"/>
  <c r="AU64" i="3"/>
  <c r="AV76" i="3"/>
  <c r="AW76" i="3" s="1"/>
  <c r="AU76" i="3"/>
  <c r="AU89" i="3"/>
  <c r="AV89" i="3"/>
  <c r="AW89" i="3" s="1"/>
  <c r="AV101" i="3"/>
  <c r="AW101" i="3" s="1"/>
  <c r="AU101" i="3"/>
  <c r="AV114" i="3"/>
  <c r="AW114" i="3" s="1"/>
  <c r="AU114" i="3"/>
  <c r="AV126" i="3"/>
  <c r="AW126" i="3" s="1"/>
  <c r="AU126" i="3"/>
  <c r="AU139" i="3"/>
  <c r="AV139" i="3"/>
  <c r="AW139" i="3" s="1"/>
  <c r="AV151" i="3"/>
  <c r="AW151" i="3" s="1"/>
  <c r="AU151" i="3"/>
  <c r="AV163" i="3"/>
  <c r="AW163" i="3" s="1"/>
  <c r="AU163" i="3"/>
  <c r="AV175" i="3"/>
  <c r="AW175" i="3" s="1"/>
  <c r="AU175" i="3"/>
  <c r="AU187" i="3"/>
  <c r="AV187" i="3"/>
  <c r="AW187" i="3" s="1"/>
  <c r="AU199" i="3"/>
  <c r="AV199" i="3"/>
  <c r="AW199" i="3" s="1"/>
  <c r="AU211" i="3"/>
  <c r="AV211" i="3"/>
  <c r="AW211" i="3" s="1"/>
  <c r="AV223" i="3"/>
  <c r="AW223" i="3" s="1"/>
  <c r="AU223" i="3"/>
  <c r="AV235" i="3"/>
  <c r="AW235" i="3" s="1"/>
  <c r="AU235" i="3"/>
  <c r="AU247" i="3"/>
  <c r="AV247" i="3"/>
  <c r="AW247" i="3" s="1"/>
  <c r="AV260" i="3"/>
  <c r="AW260" i="3" s="1"/>
  <c r="AU260" i="3"/>
  <c r="AV79" i="3"/>
  <c r="AW79" i="3" s="1"/>
  <c r="AU79" i="3"/>
  <c r="AV154" i="3"/>
  <c r="AW154" i="3" s="1"/>
  <c r="AU154" i="3"/>
  <c r="AV202" i="3"/>
  <c r="AW202" i="3" s="1"/>
  <c r="AU202" i="3"/>
  <c r="AU250" i="3"/>
  <c r="AV250" i="3"/>
  <c r="AW250" i="3" s="1"/>
  <c r="AV94" i="3"/>
  <c r="AW94" i="3" s="1"/>
  <c r="AU94" i="3"/>
  <c r="AV168" i="3"/>
  <c r="AW168" i="3" s="1"/>
  <c r="AU168" i="3"/>
  <c r="AV253" i="3"/>
  <c r="AW253" i="3" s="1"/>
  <c r="AU253" i="3"/>
  <c r="AU70" i="3"/>
  <c r="AV70" i="3"/>
  <c r="AW70" i="3" s="1"/>
  <c r="AV181" i="3"/>
  <c r="AW181" i="3" s="1"/>
  <c r="AU181" i="3"/>
  <c r="AU241" i="3"/>
  <c r="AV241" i="3"/>
  <c r="AW241" i="3" s="1"/>
  <c r="AV39" i="3"/>
  <c r="AW39" i="3" s="1"/>
  <c r="AU39" i="3"/>
  <c r="AV40" i="3"/>
  <c r="AW40" i="3" s="1"/>
  <c r="AU40" i="3"/>
  <c r="AV52" i="3"/>
  <c r="AW52" i="3" s="1"/>
  <c r="AU52" i="3"/>
  <c r="AU65" i="3"/>
  <c r="AV65" i="3"/>
  <c r="AW65" i="3" s="1"/>
  <c r="AV77" i="3"/>
  <c r="AW77" i="3" s="1"/>
  <c r="AU77" i="3"/>
  <c r="AV90" i="3"/>
  <c r="AW90" i="3" s="1"/>
  <c r="AU90" i="3"/>
  <c r="AU102" i="3"/>
  <c r="AV102" i="3"/>
  <c r="AW102" i="3" s="1"/>
  <c r="AV115" i="3"/>
  <c r="AW115" i="3" s="1"/>
  <c r="AU115" i="3"/>
  <c r="AV127" i="3"/>
  <c r="AW127" i="3" s="1"/>
  <c r="AU127" i="3"/>
  <c r="AV140" i="3"/>
  <c r="AW140" i="3" s="1"/>
  <c r="AU140" i="3"/>
  <c r="AV152" i="3"/>
  <c r="AW152" i="3" s="1"/>
  <c r="AU152" i="3"/>
  <c r="AV164" i="3"/>
  <c r="AW164" i="3" s="1"/>
  <c r="AU164" i="3"/>
  <c r="AV176" i="3"/>
  <c r="AW176" i="3" s="1"/>
  <c r="AU176" i="3"/>
  <c r="AV188" i="3"/>
  <c r="AW188" i="3" s="1"/>
  <c r="AU188" i="3"/>
  <c r="AV200" i="3"/>
  <c r="AW200" i="3" s="1"/>
  <c r="AU200" i="3"/>
  <c r="AU212" i="3"/>
  <c r="AV212" i="3"/>
  <c r="AW212" i="3" s="1"/>
  <c r="AV224" i="3"/>
  <c r="AW224" i="3" s="1"/>
  <c r="AU224" i="3"/>
  <c r="AV236" i="3"/>
  <c r="AW236" i="3" s="1"/>
  <c r="AU236" i="3"/>
  <c r="AV248" i="3"/>
  <c r="AW248" i="3" s="1"/>
  <c r="AU248" i="3"/>
  <c r="AV261" i="3"/>
  <c r="AW261" i="3" s="1"/>
  <c r="AU261" i="3"/>
  <c r="AV30" i="3"/>
  <c r="AW30" i="3" s="1"/>
  <c r="AU30" i="3"/>
  <c r="AU117" i="3"/>
  <c r="AV117" i="3"/>
  <c r="AW117" i="3" s="1"/>
  <c r="AV214" i="3"/>
  <c r="AW214" i="3" s="1"/>
  <c r="AU214" i="3"/>
  <c r="AV31" i="3"/>
  <c r="AW31" i="3" s="1"/>
  <c r="AU31" i="3"/>
  <c r="AV80" i="3"/>
  <c r="AW80" i="3" s="1"/>
  <c r="AU80" i="3"/>
  <c r="AV143" i="3"/>
  <c r="AW143" i="3" s="1"/>
  <c r="AU143" i="3"/>
  <c r="AV215" i="3"/>
  <c r="AW215" i="3" s="1"/>
  <c r="AU215" i="3"/>
  <c r="AV69" i="3"/>
  <c r="AW69" i="3" s="1"/>
  <c r="AU69" i="3"/>
  <c r="AU156" i="3"/>
  <c r="AV156" i="3"/>
  <c r="AW156" i="3" s="1"/>
  <c r="AV240" i="3"/>
  <c r="AW240" i="3" s="1"/>
  <c r="AU240" i="3"/>
  <c r="AV132" i="3"/>
  <c r="AW132" i="3" s="1"/>
  <c r="AU132" i="3"/>
  <c r="AV29" i="3"/>
  <c r="AW29" i="3" s="1"/>
  <c r="AU29" i="3"/>
  <c r="AV41" i="3"/>
  <c r="AW41" i="3" s="1"/>
  <c r="AU41" i="3"/>
  <c r="AV53" i="3"/>
  <c r="AW53" i="3" s="1"/>
  <c r="AU53" i="3"/>
  <c r="AV66" i="3"/>
  <c r="AW66" i="3" s="1"/>
  <c r="AU66" i="3"/>
  <c r="AU78" i="3"/>
  <c r="AV78" i="3"/>
  <c r="AW78" i="3" s="1"/>
  <c r="AU91" i="3"/>
  <c r="AV91" i="3"/>
  <c r="AW91" i="3" s="1"/>
  <c r="AV103" i="3"/>
  <c r="AW103" i="3" s="1"/>
  <c r="AU103" i="3"/>
  <c r="AV116" i="3"/>
  <c r="AW116" i="3" s="1"/>
  <c r="AU116" i="3"/>
  <c r="AV128" i="3"/>
  <c r="AW128" i="3" s="1"/>
  <c r="AU128" i="3"/>
  <c r="AU141" i="3"/>
  <c r="AV141" i="3"/>
  <c r="AW141" i="3" s="1"/>
  <c r="AV153" i="3"/>
  <c r="AW153" i="3" s="1"/>
  <c r="AU153" i="3"/>
  <c r="AU165" i="3"/>
  <c r="AV165" i="3"/>
  <c r="AW165" i="3" s="1"/>
  <c r="AV177" i="3"/>
  <c r="AW177" i="3" s="1"/>
  <c r="AU177" i="3"/>
  <c r="AV189" i="3"/>
  <c r="AW189" i="3" s="1"/>
  <c r="AU189" i="3"/>
  <c r="AU201" i="3"/>
  <c r="AV201" i="3"/>
  <c r="AW201" i="3" s="1"/>
  <c r="AU213" i="3"/>
  <c r="AV213" i="3"/>
  <c r="AW213" i="3" s="1"/>
  <c r="AV225" i="3"/>
  <c r="AW225" i="3" s="1"/>
  <c r="AU225" i="3"/>
  <c r="AV237" i="3"/>
  <c r="AW237" i="3" s="1"/>
  <c r="AU237" i="3"/>
  <c r="AV249" i="3"/>
  <c r="AW249" i="3" s="1"/>
  <c r="AU249" i="3"/>
  <c r="AV262" i="3"/>
  <c r="AW262" i="3" s="1"/>
  <c r="AU262" i="3"/>
  <c r="BA251" i="3"/>
  <c r="BB251" i="3" s="1"/>
  <c r="AZ251" i="3"/>
  <c r="AK90" i="3"/>
  <c r="AL90" i="3"/>
  <c r="AM90" i="3" s="1"/>
  <c r="AO90" i="3"/>
  <c r="AY90" i="3" s="1"/>
  <c r="BI90" i="3" s="1"/>
  <c r="BS90" i="3" s="1"/>
  <c r="CE90" i="3" s="1"/>
  <c r="AK102" i="3"/>
  <c r="AL102" i="3"/>
  <c r="AM102" i="3" s="1"/>
  <c r="AO102" i="3"/>
  <c r="AY102" i="3" s="1"/>
  <c r="BI102" i="3" s="1"/>
  <c r="BS102" i="3" s="1"/>
  <c r="CE102" i="3" s="1"/>
  <c r="AL200" i="3"/>
  <c r="AM200" i="3" s="1"/>
  <c r="AK200" i="3"/>
  <c r="AO200" i="3"/>
  <c r="AY200" i="3" s="1"/>
  <c r="BI200" i="3" s="1"/>
  <c r="BS200" i="3" s="1"/>
  <c r="CE200" i="3" s="1"/>
  <c r="AK66" i="3"/>
  <c r="AL66" i="3"/>
  <c r="AM66" i="3" s="1"/>
  <c r="AO66" i="3"/>
  <c r="AY66" i="3" s="1"/>
  <c r="BI66" i="3" s="1"/>
  <c r="BS66" i="3" s="1"/>
  <c r="CE66" i="3" s="1"/>
  <c r="AL153" i="3"/>
  <c r="AM153" i="3" s="1"/>
  <c r="AO153" i="3"/>
  <c r="AY153" i="3" s="1"/>
  <c r="BI153" i="3" s="1"/>
  <c r="BS153" i="3" s="1"/>
  <c r="CE153" i="3" s="1"/>
  <c r="AK153" i="3"/>
  <c r="AL249" i="3"/>
  <c r="AM249" i="3" s="1"/>
  <c r="AK249" i="3"/>
  <c r="AO249" i="3"/>
  <c r="AY249" i="3" s="1"/>
  <c r="BI249" i="3" s="1"/>
  <c r="BS249" i="3" s="1"/>
  <c r="CE249" i="3" s="1"/>
  <c r="AK54" i="3"/>
  <c r="AL54" i="3"/>
  <c r="AM54" i="3" s="1"/>
  <c r="AO54" i="3"/>
  <c r="AY54" i="3" s="1"/>
  <c r="BI54" i="3" s="1"/>
  <c r="BS54" i="3" s="1"/>
  <c r="CE54" i="3" s="1"/>
  <c r="AK154" i="3"/>
  <c r="AL154" i="3"/>
  <c r="AM154" i="3" s="1"/>
  <c r="AO154" i="3"/>
  <c r="AY154" i="3" s="1"/>
  <c r="BI154" i="3" s="1"/>
  <c r="BS154" i="3" s="1"/>
  <c r="CE154" i="3" s="1"/>
  <c r="AO190" i="3"/>
  <c r="AY190" i="3" s="1"/>
  <c r="BI190" i="3" s="1"/>
  <c r="BS190" i="3" s="1"/>
  <c r="CE190" i="3" s="1"/>
  <c r="AK190" i="3"/>
  <c r="AL190" i="3"/>
  <c r="AM190" i="3" s="1"/>
  <c r="AK31" i="3"/>
  <c r="AL31" i="3"/>
  <c r="AM31" i="3" s="1"/>
  <c r="AO31" i="3"/>
  <c r="AY31" i="3" s="1"/>
  <c r="BI31" i="3" s="1"/>
  <c r="BS31" i="3" s="1"/>
  <c r="CE31" i="3" s="1"/>
  <c r="AL43" i="3"/>
  <c r="AM43" i="3" s="1"/>
  <c r="AO43" i="3"/>
  <c r="AY43" i="3" s="1"/>
  <c r="BI43" i="3" s="1"/>
  <c r="BS43" i="3" s="1"/>
  <c r="CE43" i="3" s="1"/>
  <c r="AK43" i="3"/>
  <c r="AL55" i="3"/>
  <c r="AM55" i="3" s="1"/>
  <c r="AK55" i="3"/>
  <c r="AO55" i="3"/>
  <c r="AY55" i="3" s="1"/>
  <c r="BI55" i="3" s="1"/>
  <c r="BS55" i="3" s="1"/>
  <c r="CE55" i="3" s="1"/>
  <c r="AL68" i="3"/>
  <c r="AM68" i="3" s="1"/>
  <c r="AK68" i="3"/>
  <c r="AO68" i="3"/>
  <c r="AY68" i="3" s="1"/>
  <c r="BI68" i="3" s="1"/>
  <c r="BS68" i="3" s="1"/>
  <c r="CE68" i="3" s="1"/>
  <c r="AL80" i="3"/>
  <c r="AM80" i="3" s="1"/>
  <c r="AK80" i="3"/>
  <c r="AO80" i="3"/>
  <c r="AY80" i="3" s="1"/>
  <c r="BI80" i="3" s="1"/>
  <c r="BS80" i="3" s="1"/>
  <c r="CE80" i="3" s="1"/>
  <c r="AL93" i="3"/>
  <c r="AM93" i="3" s="1"/>
  <c r="AO93" i="3"/>
  <c r="AY93" i="3" s="1"/>
  <c r="BI93" i="3" s="1"/>
  <c r="BS93" i="3" s="1"/>
  <c r="CE93" i="3" s="1"/>
  <c r="AK93" i="3"/>
  <c r="AL105" i="3"/>
  <c r="AM105" i="3" s="1"/>
  <c r="AK105" i="3"/>
  <c r="AO105" i="3"/>
  <c r="AY105" i="3" s="1"/>
  <c r="BI105" i="3" s="1"/>
  <c r="BS105" i="3" s="1"/>
  <c r="CE105" i="3" s="1"/>
  <c r="AL118" i="3"/>
  <c r="AM118" i="3" s="1"/>
  <c r="AK118" i="3"/>
  <c r="AO118" i="3"/>
  <c r="AY118" i="3" s="1"/>
  <c r="BI118" i="3" s="1"/>
  <c r="BS118" i="3" s="1"/>
  <c r="CE118" i="3" s="1"/>
  <c r="AL130" i="3"/>
  <c r="AM130" i="3" s="1"/>
  <c r="AK130" i="3"/>
  <c r="AO130" i="3"/>
  <c r="AY130" i="3" s="1"/>
  <c r="BI130" i="3" s="1"/>
  <c r="BS130" i="3" s="1"/>
  <c r="CE130" i="3" s="1"/>
  <c r="AL143" i="3"/>
  <c r="AM143" i="3" s="1"/>
  <c r="AO143" i="3"/>
  <c r="AY143" i="3" s="1"/>
  <c r="BI143" i="3" s="1"/>
  <c r="BS143" i="3" s="1"/>
  <c r="CE143" i="3" s="1"/>
  <c r="AK143" i="3"/>
  <c r="AL155" i="3"/>
  <c r="AM155" i="3" s="1"/>
  <c r="AK155" i="3"/>
  <c r="AO155" i="3"/>
  <c r="AY155" i="3" s="1"/>
  <c r="BI155" i="3" s="1"/>
  <c r="BS155" i="3" s="1"/>
  <c r="CE155" i="3" s="1"/>
  <c r="AL167" i="3"/>
  <c r="AM167" i="3" s="1"/>
  <c r="AK167" i="3"/>
  <c r="AO167" i="3"/>
  <c r="AY167" i="3" s="1"/>
  <c r="BI167" i="3" s="1"/>
  <c r="BS167" i="3" s="1"/>
  <c r="CE167" i="3" s="1"/>
  <c r="AL179" i="3"/>
  <c r="AM179" i="3" s="1"/>
  <c r="AO179" i="3"/>
  <c r="AY179" i="3" s="1"/>
  <c r="BI179" i="3" s="1"/>
  <c r="BS179" i="3" s="1"/>
  <c r="CE179" i="3" s="1"/>
  <c r="AK179" i="3"/>
  <c r="AL191" i="3"/>
  <c r="AM191" i="3" s="1"/>
  <c r="AK191" i="3"/>
  <c r="AO191" i="3"/>
  <c r="AY191" i="3" s="1"/>
  <c r="BI191" i="3" s="1"/>
  <c r="BS191" i="3" s="1"/>
  <c r="CE191" i="3" s="1"/>
  <c r="AL203" i="3"/>
  <c r="AM203" i="3" s="1"/>
  <c r="AO203" i="3"/>
  <c r="AY203" i="3" s="1"/>
  <c r="BI203" i="3" s="1"/>
  <c r="BS203" i="3" s="1"/>
  <c r="CE203" i="3" s="1"/>
  <c r="AK203" i="3"/>
  <c r="AL215" i="3"/>
  <c r="AM215" i="3" s="1"/>
  <c r="AO215" i="3"/>
  <c r="AY215" i="3" s="1"/>
  <c r="BI215" i="3" s="1"/>
  <c r="BS215" i="3" s="1"/>
  <c r="CE215" i="3" s="1"/>
  <c r="AK215" i="3"/>
  <c r="AL227" i="3"/>
  <c r="AM227" i="3" s="1"/>
  <c r="AO227" i="3"/>
  <c r="AY227" i="3" s="1"/>
  <c r="BI227" i="3" s="1"/>
  <c r="BS227" i="3" s="1"/>
  <c r="CE227" i="3" s="1"/>
  <c r="AK227" i="3"/>
  <c r="AL239" i="3"/>
  <c r="AM239" i="3" s="1"/>
  <c r="AO239" i="3"/>
  <c r="AY239" i="3" s="1"/>
  <c r="BI239" i="3" s="1"/>
  <c r="BS239" i="3" s="1"/>
  <c r="CE239" i="3" s="1"/>
  <c r="AK239" i="3"/>
  <c r="AK252" i="3"/>
  <c r="AJ24" i="3"/>
  <c r="AO252" i="3"/>
  <c r="AY252" i="3" s="1"/>
  <c r="BI252" i="3" s="1"/>
  <c r="BS252" i="3" s="1"/>
  <c r="CE252" i="3" s="1"/>
  <c r="AL252" i="3"/>
  <c r="AL264" i="3"/>
  <c r="AM264" i="3" s="1"/>
  <c r="AK264" i="3"/>
  <c r="AO264" i="3"/>
  <c r="AY264" i="3" s="1"/>
  <c r="BI264" i="3" s="1"/>
  <c r="BS264" i="3" s="1"/>
  <c r="CE264" i="3" s="1"/>
  <c r="AO141" i="3"/>
  <c r="AY141" i="3" s="1"/>
  <c r="BI141" i="3" s="1"/>
  <c r="BS141" i="3" s="1"/>
  <c r="CE141" i="3" s="1"/>
  <c r="AL141" i="3"/>
  <c r="AM141" i="3" s="1"/>
  <c r="AK141" i="3"/>
  <c r="AL213" i="3"/>
  <c r="AM213" i="3" s="1"/>
  <c r="AO213" i="3"/>
  <c r="AY213" i="3" s="1"/>
  <c r="BI213" i="3" s="1"/>
  <c r="BS213" i="3" s="1"/>
  <c r="CE213" i="3" s="1"/>
  <c r="AK213" i="3"/>
  <c r="AK104" i="3"/>
  <c r="AL104" i="3"/>
  <c r="AM104" i="3" s="1"/>
  <c r="AO104" i="3"/>
  <c r="AY104" i="3" s="1"/>
  <c r="BI104" i="3" s="1"/>
  <c r="BS104" i="3" s="1"/>
  <c r="CE104" i="3" s="1"/>
  <c r="AK238" i="3"/>
  <c r="AO238" i="3"/>
  <c r="AY238" i="3" s="1"/>
  <c r="BI238" i="3" s="1"/>
  <c r="BS238" i="3" s="1"/>
  <c r="CE238" i="3" s="1"/>
  <c r="AL238" i="3"/>
  <c r="AM238" i="3" s="1"/>
  <c r="AL32" i="3"/>
  <c r="AM32" i="3" s="1"/>
  <c r="AK32" i="3"/>
  <c r="AO32" i="3"/>
  <c r="AY32" i="3" s="1"/>
  <c r="BI32" i="3" s="1"/>
  <c r="BS32" i="3" s="1"/>
  <c r="CE32" i="3" s="1"/>
  <c r="AL44" i="3"/>
  <c r="AM44" i="3" s="1"/>
  <c r="AK44" i="3"/>
  <c r="AO44" i="3"/>
  <c r="AY44" i="3" s="1"/>
  <c r="BI44" i="3" s="1"/>
  <c r="BS44" i="3" s="1"/>
  <c r="CE44" i="3" s="1"/>
  <c r="AK56" i="3"/>
  <c r="AL56" i="3"/>
  <c r="AM56" i="3" s="1"/>
  <c r="AO56" i="3"/>
  <c r="AY56" i="3" s="1"/>
  <c r="BI56" i="3" s="1"/>
  <c r="BS56" i="3" s="1"/>
  <c r="AO69" i="3"/>
  <c r="AY69" i="3" s="1"/>
  <c r="BI69" i="3" s="1"/>
  <c r="BS69" i="3" s="1"/>
  <c r="CE69" i="3" s="1"/>
  <c r="AL69" i="3"/>
  <c r="AM69" i="3" s="1"/>
  <c r="AK69" i="3"/>
  <c r="AK81" i="3"/>
  <c r="AO81" i="3"/>
  <c r="AY81" i="3" s="1"/>
  <c r="BI81" i="3" s="1"/>
  <c r="BS81" i="3" s="1"/>
  <c r="CE81" i="3" s="1"/>
  <c r="AL81" i="3"/>
  <c r="AM81" i="3" s="1"/>
  <c r="AL94" i="3"/>
  <c r="AM94" i="3" s="1"/>
  <c r="AK94" i="3"/>
  <c r="AO94" i="3"/>
  <c r="AY94" i="3" s="1"/>
  <c r="BI94" i="3" s="1"/>
  <c r="BS94" i="3" s="1"/>
  <c r="CE94" i="3" s="1"/>
  <c r="AL106" i="3"/>
  <c r="AM106" i="3" s="1"/>
  <c r="AO106" i="3"/>
  <c r="AY106" i="3" s="1"/>
  <c r="BI106" i="3" s="1"/>
  <c r="BS106" i="3" s="1"/>
  <c r="CE106" i="3" s="1"/>
  <c r="AK106" i="3"/>
  <c r="AL119" i="3"/>
  <c r="AM119" i="3" s="1"/>
  <c r="AO119" i="3"/>
  <c r="AY119" i="3" s="1"/>
  <c r="BI119" i="3" s="1"/>
  <c r="BS119" i="3" s="1"/>
  <c r="CE119" i="3" s="1"/>
  <c r="AK119" i="3"/>
  <c r="AK131" i="3"/>
  <c r="AO131" i="3"/>
  <c r="AY131" i="3" s="1"/>
  <c r="BI131" i="3" s="1"/>
  <c r="BS131" i="3" s="1"/>
  <c r="CE131" i="3" s="1"/>
  <c r="AL131" i="3"/>
  <c r="AM131" i="3" s="1"/>
  <c r="AL144" i="3"/>
  <c r="AM144" i="3" s="1"/>
  <c r="AO144" i="3"/>
  <c r="AY144" i="3" s="1"/>
  <c r="BI144" i="3" s="1"/>
  <c r="BS144" i="3" s="1"/>
  <c r="CE144" i="3" s="1"/>
  <c r="AK144" i="3"/>
  <c r="AK156" i="3"/>
  <c r="AL156" i="3"/>
  <c r="AM156" i="3" s="1"/>
  <c r="AO156" i="3"/>
  <c r="AY156" i="3" s="1"/>
  <c r="BI156" i="3" s="1"/>
  <c r="BS156" i="3" s="1"/>
  <c r="CE156" i="3" s="1"/>
  <c r="AL168" i="3"/>
  <c r="AM168" i="3" s="1"/>
  <c r="AO168" i="3"/>
  <c r="AY168" i="3" s="1"/>
  <c r="BI168" i="3" s="1"/>
  <c r="BS168" i="3" s="1"/>
  <c r="CE168" i="3" s="1"/>
  <c r="AK168" i="3"/>
  <c r="AO180" i="3"/>
  <c r="AY180" i="3" s="1"/>
  <c r="BI180" i="3" s="1"/>
  <c r="BS180" i="3" s="1"/>
  <c r="CE180" i="3" s="1"/>
  <c r="AK180" i="3"/>
  <c r="AL180" i="3"/>
  <c r="AM180" i="3" s="1"/>
  <c r="AK192" i="3"/>
  <c r="AL192" i="3"/>
  <c r="AM192" i="3" s="1"/>
  <c r="AO192" i="3"/>
  <c r="AY192" i="3" s="1"/>
  <c r="BI192" i="3" s="1"/>
  <c r="BS192" i="3" s="1"/>
  <c r="CE192" i="3" s="1"/>
  <c r="AO204" i="3"/>
  <c r="AY204" i="3" s="1"/>
  <c r="BI204" i="3" s="1"/>
  <c r="BS204" i="3" s="1"/>
  <c r="CE204" i="3" s="1"/>
  <c r="AK204" i="3"/>
  <c r="AL204" i="3"/>
  <c r="AM204" i="3" s="1"/>
  <c r="AL216" i="3"/>
  <c r="AM216" i="3" s="1"/>
  <c r="AK216" i="3"/>
  <c r="AO216" i="3"/>
  <c r="AY216" i="3" s="1"/>
  <c r="BI216" i="3" s="1"/>
  <c r="BS216" i="3" s="1"/>
  <c r="CE216" i="3" s="1"/>
  <c r="AK228" i="3"/>
  <c r="AL228" i="3"/>
  <c r="AM228" i="3" s="1"/>
  <c r="AO228" i="3"/>
  <c r="AY228" i="3" s="1"/>
  <c r="BI228" i="3" s="1"/>
  <c r="BS228" i="3" s="1"/>
  <c r="CE228" i="3" s="1"/>
  <c r="AL240" i="3"/>
  <c r="AM240" i="3" s="1"/>
  <c r="AK240" i="3"/>
  <c r="AO240" i="3"/>
  <c r="AY240" i="3" s="1"/>
  <c r="BI240" i="3" s="1"/>
  <c r="BS240" i="3" s="1"/>
  <c r="CE240" i="3" s="1"/>
  <c r="AL253" i="3"/>
  <c r="AM253" i="3" s="1"/>
  <c r="AK253" i="3"/>
  <c r="AO253" i="3"/>
  <c r="AY253" i="3" s="1"/>
  <c r="BI253" i="3" s="1"/>
  <c r="BS253" i="3" s="1"/>
  <c r="CE253" i="3" s="1"/>
  <c r="AK164" i="3"/>
  <c r="AL164" i="3"/>
  <c r="AM164" i="3" s="1"/>
  <c r="AO164" i="3"/>
  <c r="AY164" i="3" s="1"/>
  <c r="BI164" i="3" s="1"/>
  <c r="BS164" i="3" s="1"/>
  <c r="CE164" i="3" s="1"/>
  <c r="AL261" i="3"/>
  <c r="AM261" i="3" s="1"/>
  <c r="AO261" i="3"/>
  <c r="AY261" i="3" s="1"/>
  <c r="BI261" i="3" s="1"/>
  <c r="BS261" i="3" s="1"/>
  <c r="CE261" i="3" s="1"/>
  <c r="AK261" i="3"/>
  <c r="AL91" i="3"/>
  <c r="AM91" i="3" s="1"/>
  <c r="AO91" i="3"/>
  <c r="AY91" i="3" s="1"/>
  <c r="BI91" i="3" s="1"/>
  <c r="BS91" i="3" s="1"/>
  <c r="CE91" i="3" s="1"/>
  <c r="AK91" i="3"/>
  <c r="AL177" i="3"/>
  <c r="AM177" i="3" s="1"/>
  <c r="AK177" i="3"/>
  <c r="AO177" i="3"/>
  <c r="AY177" i="3" s="1"/>
  <c r="BI177" i="3" s="1"/>
  <c r="BS177" i="3" s="1"/>
  <c r="CE177" i="3" s="1"/>
  <c r="AK262" i="3"/>
  <c r="AL262" i="3"/>
  <c r="AM262" i="3" s="1"/>
  <c r="AO262" i="3"/>
  <c r="AY262" i="3" s="1"/>
  <c r="BI262" i="3" s="1"/>
  <c r="BS262" i="3" s="1"/>
  <c r="CE262" i="3" s="1"/>
  <c r="AL92" i="3"/>
  <c r="AM92" i="3" s="1"/>
  <c r="AK92" i="3"/>
  <c r="AO92" i="3"/>
  <c r="AY92" i="3" s="1"/>
  <c r="BI92" i="3" s="1"/>
  <c r="BS92" i="3" s="1"/>
  <c r="CE92" i="3" s="1"/>
  <c r="AK214" i="3"/>
  <c r="AL214" i="3"/>
  <c r="AM214" i="3" s="1"/>
  <c r="AO214" i="3"/>
  <c r="AY214" i="3" s="1"/>
  <c r="BI214" i="3" s="1"/>
  <c r="BS214" i="3" s="1"/>
  <c r="CE214" i="3" s="1"/>
  <c r="AK33" i="3"/>
  <c r="AO33" i="3"/>
  <c r="AY33" i="3" s="1"/>
  <c r="BI33" i="3" s="1"/>
  <c r="BS33" i="3" s="1"/>
  <c r="CE33" i="3" s="1"/>
  <c r="AL33" i="3"/>
  <c r="AM33" i="3" s="1"/>
  <c r="AL45" i="3"/>
  <c r="AM45" i="3" s="1"/>
  <c r="AO45" i="3"/>
  <c r="AY45" i="3" s="1"/>
  <c r="BI45" i="3" s="1"/>
  <c r="BS45" i="3" s="1"/>
  <c r="CE45" i="3" s="1"/>
  <c r="AK45" i="3"/>
  <c r="AL57" i="3"/>
  <c r="AM57" i="3" s="1"/>
  <c r="AO57" i="3"/>
  <c r="AY57" i="3" s="1"/>
  <c r="BI57" i="3" s="1"/>
  <c r="BS57" i="3" s="1"/>
  <c r="CE57" i="3" s="1"/>
  <c r="AK57" i="3"/>
  <c r="AK70" i="3"/>
  <c r="AL70" i="3"/>
  <c r="AM70" i="3" s="1"/>
  <c r="AO70" i="3"/>
  <c r="AY70" i="3" s="1"/>
  <c r="BI70" i="3" s="1"/>
  <c r="BS70" i="3" s="1"/>
  <c r="CE70" i="3" s="1"/>
  <c r="AK83" i="3"/>
  <c r="AL83" i="3"/>
  <c r="AM83" i="3" s="1"/>
  <c r="AO83" i="3"/>
  <c r="AY83" i="3" s="1"/>
  <c r="BI83" i="3" s="1"/>
  <c r="BS83" i="3" s="1"/>
  <c r="CE83" i="3" s="1"/>
  <c r="AL95" i="3"/>
  <c r="AM95" i="3" s="1"/>
  <c r="AO95" i="3"/>
  <c r="AY95" i="3" s="1"/>
  <c r="BI95" i="3" s="1"/>
  <c r="BS95" i="3" s="1"/>
  <c r="CE95" i="3" s="1"/>
  <c r="AK95" i="3"/>
  <c r="AL107" i="3"/>
  <c r="AM107" i="3" s="1"/>
  <c r="AO107" i="3"/>
  <c r="AY107" i="3" s="1"/>
  <c r="BI107" i="3" s="1"/>
  <c r="BS107" i="3" s="1"/>
  <c r="CE107" i="3" s="1"/>
  <c r="AK107" i="3"/>
  <c r="AK120" i="3"/>
  <c r="AL120" i="3"/>
  <c r="AM120" i="3" s="1"/>
  <c r="AO120" i="3"/>
  <c r="AY120" i="3" s="1"/>
  <c r="BI120" i="3" s="1"/>
  <c r="BS120" i="3" s="1"/>
  <c r="CE120" i="3" s="1"/>
  <c r="AL132" i="3"/>
  <c r="AM132" i="3" s="1"/>
  <c r="AO132" i="3"/>
  <c r="AY132" i="3" s="1"/>
  <c r="BI132" i="3" s="1"/>
  <c r="BS132" i="3" s="1"/>
  <c r="CE132" i="3" s="1"/>
  <c r="AK132" i="3"/>
  <c r="AL145" i="3"/>
  <c r="AM145" i="3" s="1"/>
  <c r="AK145" i="3"/>
  <c r="AO145" i="3"/>
  <c r="AY145" i="3" s="1"/>
  <c r="BI145" i="3" s="1"/>
  <c r="BS145" i="3" s="1"/>
  <c r="CE145" i="3" s="1"/>
  <c r="AL157" i="3"/>
  <c r="AM157" i="3" s="1"/>
  <c r="AO157" i="3"/>
  <c r="AY157" i="3" s="1"/>
  <c r="BI157" i="3" s="1"/>
  <c r="BS157" i="3" s="1"/>
  <c r="CE157" i="3" s="1"/>
  <c r="AK157" i="3"/>
  <c r="AL169" i="3"/>
  <c r="AM169" i="3" s="1"/>
  <c r="AK169" i="3"/>
  <c r="AO169" i="3"/>
  <c r="AY169" i="3" s="1"/>
  <c r="BI169" i="3" s="1"/>
  <c r="BS169" i="3" s="1"/>
  <c r="CE169" i="3" s="1"/>
  <c r="AL181" i="3"/>
  <c r="AM181" i="3" s="1"/>
  <c r="AK181" i="3"/>
  <c r="AO181" i="3"/>
  <c r="AY181" i="3" s="1"/>
  <c r="BI181" i="3" s="1"/>
  <c r="BS181" i="3" s="1"/>
  <c r="CE181" i="3" s="1"/>
  <c r="AK193" i="3"/>
  <c r="AL193" i="3"/>
  <c r="AM193" i="3" s="1"/>
  <c r="AO193" i="3"/>
  <c r="AY193" i="3" s="1"/>
  <c r="BI193" i="3" s="1"/>
  <c r="BS193" i="3" s="1"/>
  <c r="CE193" i="3" s="1"/>
  <c r="AK205" i="3"/>
  <c r="AL205" i="3"/>
  <c r="AM205" i="3" s="1"/>
  <c r="AO205" i="3"/>
  <c r="AY205" i="3" s="1"/>
  <c r="BI205" i="3" s="1"/>
  <c r="BS205" i="3" s="1"/>
  <c r="CE205" i="3" s="1"/>
  <c r="AK217" i="3"/>
  <c r="AL217" i="3"/>
  <c r="AM217" i="3" s="1"/>
  <c r="AO217" i="3"/>
  <c r="AY217" i="3" s="1"/>
  <c r="BI217" i="3" s="1"/>
  <c r="BS217" i="3" s="1"/>
  <c r="CE217" i="3" s="1"/>
  <c r="AL229" i="3"/>
  <c r="AM229" i="3" s="1"/>
  <c r="AK229" i="3"/>
  <c r="AO229" i="3"/>
  <c r="AY229" i="3" s="1"/>
  <c r="BI229" i="3" s="1"/>
  <c r="BS229" i="3" s="1"/>
  <c r="CE229" i="3" s="1"/>
  <c r="AO241" i="3"/>
  <c r="AY241" i="3" s="1"/>
  <c r="BI241" i="3" s="1"/>
  <c r="BS241" i="3" s="1"/>
  <c r="CE241" i="3" s="1"/>
  <c r="AK241" i="3"/>
  <c r="AL241" i="3"/>
  <c r="AM241" i="3" s="1"/>
  <c r="AL254" i="3"/>
  <c r="AM254" i="3" s="1"/>
  <c r="AO254" i="3"/>
  <c r="AY254" i="3" s="1"/>
  <c r="BI254" i="3" s="1"/>
  <c r="BS254" i="3" s="1"/>
  <c r="CE254" i="3" s="1"/>
  <c r="AK254" i="3"/>
  <c r="AK77" i="3"/>
  <c r="AL77" i="3"/>
  <c r="AM77" i="3" s="1"/>
  <c r="AO77" i="3"/>
  <c r="AY77" i="3" s="1"/>
  <c r="BI77" i="3" s="1"/>
  <c r="BS77" i="3" s="1"/>
  <c r="CE77" i="3" s="1"/>
  <c r="AL176" i="3"/>
  <c r="AM176" i="3" s="1"/>
  <c r="AK176" i="3"/>
  <c r="AO176" i="3"/>
  <c r="AY176" i="3" s="1"/>
  <c r="BI176" i="3" s="1"/>
  <c r="BS176" i="3" s="1"/>
  <c r="CE176" i="3" s="1"/>
  <c r="AL248" i="3"/>
  <c r="AM248" i="3" s="1"/>
  <c r="AK248" i="3"/>
  <c r="AO248" i="3"/>
  <c r="AY248" i="3" s="1"/>
  <c r="BI248" i="3" s="1"/>
  <c r="BS248" i="3" s="1"/>
  <c r="CE248" i="3" s="1"/>
  <c r="AL78" i="3"/>
  <c r="AM78" i="3" s="1"/>
  <c r="AK78" i="3"/>
  <c r="AO78" i="3"/>
  <c r="AY78" i="3" s="1"/>
  <c r="BI78" i="3" s="1"/>
  <c r="BS78" i="3" s="1"/>
  <c r="CE78" i="3" s="1"/>
  <c r="AK129" i="3"/>
  <c r="AL129" i="3"/>
  <c r="AM129" i="3" s="1"/>
  <c r="AO129" i="3"/>
  <c r="AY129" i="3" s="1"/>
  <c r="BI129" i="3" s="1"/>
  <c r="BS129" i="3" s="1"/>
  <c r="CE129" i="3" s="1"/>
  <c r="AL250" i="3"/>
  <c r="AM250" i="3" s="1"/>
  <c r="AO250" i="3"/>
  <c r="AY250" i="3" s="1"/>
  <c r="BI250" i="3" s="1"/>
  <c r="BS250" i="3" s="1"/>
  <c r="CE250" i="3" s="1"/>
  <c r="AK250" i="3"/>
  <c r="AL34" i="3"/>
  <c r="AM34" i="3" s="1"/>
  <c r="AK34" i="3"/>
  <c r="AO34" i="3"/>
  <c r="AY34" i="3" s="1"/>
  <c r="BI34" i="3" s="1"/>
  <c r="BS34" i="3" s="1"/>
  <c r="CE34" i="3" s="1"/>
  <c r="AK46" i="3"/>
  <c r="AL46" i="3"/>
  <c r="AM46" i="3" s="1"/>
  <c r="AO46" i="3"/>
  <c r="AY46" i="3" s="1"/>
  <c r="BI46" i="3" s="1"/>
  <c r="BS46" i="3" s="1"/>
  <c r="CE46" i="3" s="1"/>
  <c r="AL58" i="3"/>
  <c r="AM58" i="3" s="1"/>
  <c r="AO58" i="3"/>
  <c r="AY58" i="3" s="1"/>
  <c r="BI58" i="3" s="1"/>
  <c r="BS58" i="3" s="1"/>
  <c r="CE58" i="3" s="1"/>
  <c r="AK58" i="3"/>
  <c r="AK71" i="3"/>
  <c r="AO71" i="3"/>
  <c r="AY71" i="3" s="1"/>
  <c r="BI71" i="3" s="1"/>
  <c r="BS71" i="3" s="1"/>
  <c r="CE71" i="3" s="1"/>
  <c r="AL71" i="3"/>
  <c r="AM71" i="3" s="1"/>
  <c r="AL84" i="3"/>
  <c r="AM84" i="3" s="1"/>
  <c r="AO84" i="3"/>
  <c r="AY84" i="3" s="1"/>
  <c r="BI84" i="3" s="1"/>
  <c r="BS84" i="3" s="1"/>
  <c r="CE84" i="3" s="1"/>
  <c r="AK84" i="3"/>
  <c r="AL96" i="3"/>
  <c r="AM96" i="3" s="1"/>
  <c r="AK96" i="3"/>
  <c r="AO96" i="3"/>
  <c r="AY96" i="3" s="1"/>
  <c r="BI96" i="3" s="1"/>
  <c r="BS96" i="3" s="1"/>
  <c r="CE96" i="3" s="1"/>
  <c r="AK108" i="3"/>
  <c r="AO108" i="3"/>
  <c r="AY108" i="3" s="1"/>
  <c r="BI108" i="3" s="1"/>
  <c r="BS108" i="3" s="1"/>
  <c r="CE108" i="3" s="1"/>
  <c r="AL108" i="3"/>
  <c r="AM108" i="3" s="1"/>
  <c r="AK121" i="3"/>
  <c r="AO121" i="3"/>
  <c r="AY121" i="3" s="1"/>
  <c r="BI121" i="3" s="1"/>
  <c r="BS121" i="3" s="1"/>
  <c r="CE121" i="3" s="1"/>
  <c r="AL121" i="3"/>
  <c r="AM121" i="3" s="1"/>
  <c r="AK133" i="3"/>
  <c r="AL133" i="3"/>
  <c r="AM133" i="3" s="1"/>
  <c r="AO133" i="3"/>
  <c r="AY133" i="3" s="1"/>
  <c r="BI133" i="3" s="1"/>
  <c r="BS133" i="3" s="1"/>
  <c r="CE133" i="3" s="1"/>
  <c r="AK146" i="3"/>
  <c r="AL146" i="3"/>
  <c r="AM146" i="3" s="1"/>
  <c r="AO146" i="3"/>
  <c r="AY146" i="3" s="1"/>
  <c r="BI146" i="3" s="1"/>
  <c r="BS146" i="3" s="1"/>
  <c r="CE146" i="3" s="1"/>
  <c r="AL158" i="3"/>
  <c r="AM158" i="3" s="1"/>
  <c r="AK158" i="3"/>
  <c r="AO158" i="3"/>
  <c r="AY158" i="3" s="1"/>
  <c r="BI158" i="3" s="1"/>
  <c r="BS158" i="3" s="1"/>
  <c r="CE158" i="3" s="1"/>
  <c r="AL170" i="3"/>
  <c r="AM170" i="3" s="1"/>
  <c r="AK170" i="3"/>
  <c r="AO170" i="3"/>
  <c r="AY170" i="3" s="1"/>
  <c r="BI170" i="3" s="1"/>
  <c r="BS170" i="3" s="1"/>
  <c r="CE170" i="3" s="1"/>
  <c r="AL182" i="3"/>
  <c r="AM182" i="3" s="1"/>
  <c r="AO182" i="3"/>
  <c r="AY182" i="3" s="1"/>
  <c r="BI182" i="3" s="1"/>
  <c r="BS182" i="3" s="1"/>
  <c r="CE182" i="3" s="1"/>
  <c r="AK182" i="3"/>
  <c r="AL194" i="3"/>
  <c r="AM194" i="3" s="1"/>
  <c r="AO194" i="3"/>
  <c r="AY194" i="3" s="1"/>
  <c r="BI194" i="3" s="1"/>
  <c r="BS194" i="3" s="1"/>
  <c r="CE194" i="3" s="1"/>
  <c r="AK194" i="3"/>
  <c r="AL206" i="3"/>
  <c r="AM206" i="3" s="1"/>
  <c r="AO206" i="3"/>
  <c r="AY206" i="3" s="1"/>
  <c r="BI206" i="3" s="1"/>
  <c r="BS206" i="3" s="1"/>
  <c r="CE206" i="3" s="1"/>
  <c r="AK206" i="3"/>
  <c r="AL218" i="3"/>
  <c r="AM218" i="3" s="1"/>
  <c r="AK218" i="3"/>
  <c r="AO218" i="3"/>
  <c r="AY218" i="3" s="1"/>
  <c r="BI218" i="3" s="1"/>
  <c r="BS218" i="3" s="1"/>
  <c r="CE218" i="3" s="1"/>
  <c r="AL230" i="3"/>
  <c r="AM230" i="3" s="1"/>
  <c r="AO230" i="3"/>
  <c r="AY230" i="3" s="1"/>
  <c r="BI230" i="3" s="1"/>
  <c r="BS230" i="3" s="1"/>
  <c r="CE230" i="3" s="1"/>
  <c r="AK230" i="3"/>
  <c r="AK242" i="3"/>
  <c r="AL242" i="3"/>
  <c r="AM242" i="3" s="1"/>
  <c r="AO242" i="3"/>
  <c r="AY242" i="3" s="1"/>
  <c r="BI242" i="3" s="1"/>
  <c r="BS242" i="3" s="1"/>
  <c r="CE242" i="3" s="1"/>
  <c r="AK255" i="3"/>
  <c r="AO255" i="3"/>
  <c r="AY255" i="3" s="1"/>
  <c r="BI255" i="3" s="1"/>
  <c r="BS255" i="3" s="1"/>
  <c r="CE255" i="3" s="1"/>
  <c r="AL255" i="3"/>
  <c r="AM255" i="3" s="1"/>
  <c r="AL52" i="3"/>
  <c r="AM52" i="3" s="1"/>
  <c r="AO52" i="3"/>
  <c r="AY52" i="3" s="1"/>
  <c r="BI52" i="3" s="1"/>
  <c r="BS52" i="3" s="1"/>
  <c r="CE52" i="3" s="1"/>
  <c r="AK52" i="3"/>
  <c r="AK152" i="3"/>
  <c r="AL152" i="3"/>
  <c r="AM152" i="3" s="1"/>
  <c r="AO152" i="3"/>
  <c r="AY152" i="3" s="1"/>
  <c r="BI152" i="3" s="1"/>
  <c r="BS152" i="3" s="1"/>
  <c r="CE152" i="3" s="1"/>
  <c r="AO188" i="3"/>
  <c r="AY188" i="3" s="1"/>
  <c r="BI188" i="3" s="1"/>
  <c r="BS188" i="3" s="1"/>
  <c r="CE188" i="3" s="1"/>
  <c r="AL188" i="3"/>
  <c r="AM188" i="3" s="1"/>
  <c r="AK188" i="3"/>
  <c r="AL29" i="3"/>
  <c r="AM29" i="3" s="1"/>
  <c r="AO29" i="3"/>
  <c r="AY29" i="3" s="1"/>
  <c r="BI29" i="3" s="1"/>
  <c r="BS29" i="3" s="1"/>
  <c r="CE29" i="3" s="1"/>
  <c r="AK29" i="3"/>
  <c r="AL128" i="3"/>
  <c r="AM128" i="3" s="1"/>
  <c r="AO128" i="3"/>
  <c r="AY128" i="3" s="1"/>
  <c r="BI128" i="3" s="1"/>
  <c r="BS128" i="3" s="1"/>
  <c r="CE128" i="3" s="1"/>
  <c r="AK128" i="3"/>
  <c r="AK189" i="3"/>
  <c r="AL189" i="3"/>
  <c r="AM189" i="3" s="1"/>
  <c r="AO189" i="3"/>
  <c r="AY189" i="3" s="1"/>
  <c r="BI189" i="3" s="1"/>
  <c r="BS189" i="3" s="1"/>
  <c r="CE189" i="3" s="1"/>
  <c r="AL42" i="3"/>
  <c r="AM42" i="3" s="1"/>
  <c r="AK42" i="3"/>
  <c r="AO42" i="3"/>
  <c r="AY42" i="3" s="1"/>
  <c r="BI42" i="3" s="1"/>
  <c r="BS42" i="3" s="1"/>
  <c r="CE42" i="3" s="1"/>
  <c r="AL142" i="3"/>
  <c r="AM142" i="3" s="1"/>
  <c r="AK142" i="3"/>
  <c r="AO142" i="3"/>
  <c r="AY142" i="3" s="1"/>
  <c r="BI142" i="3" s="1"/>
  <c r="BS142" i="3" s="1"/>
  <c r="CE142" i="3" s="1"/>
  <c r="AL202" i="3"/>
  <c r="AM202" i="3" s="1"/>
  <c r="AO202" i="3"/>
  <c r="AY202" i="3" s="1"/>
  <c r="BI202" i="3" s="1"/>
  <c r="BS202" i="3" s="1"/>
  <c r="CE202" i="3" s="1"/>
  <c r="AK202" i="3"/>
  <c r="AL35" i="3"/>
  <c r="AM35" i="3" s="1"/>
  <c r="AK35" i="3"/>
  <c r="AO35" i="3"/>
  <c r="AY35" i="3" s="1"/>
  <c r="BI35" i="3" s="1"/>
  <c r="BS35" i="3" s="1"/>
  <c r="CE35" i="3" s="1"/>
  <c r="AL47" i="3"/>
  <c r="AM47" i="3" s="1"/>
  <c r="AO47" i="3"/>
  <c r="AY47" i="3" s="1"/>
  <c r="BI47" i="3" s="1"/>
  <c r="BS47" i="3" s="1"/>
  <c r="CE47" i="3" s="1"/>
  <c r="AK47" i="3"/>
  <c r="AK59" i="3"/>
  <c r="AL59" i="3"/>
  <c r="AM59" i="3" s="1"/>
  <c r="AO59" i="3"/>
  <c r="AY59" i="3" s="1"/>
  <c r="BI59" i="3" s="1"/>
  <c r="BS59" i="3" s="1"/>
  <c r="CE59" i="3" s="1"/>
  <c r="AL72" i="3"/>
  <c r="AJ23" i="3"/>
  <c r="AK72" i="3"/>
  <c r="AO72" i="3"/>
  <c r="AY72" i="3" s="1"/>
  <c r="BI72" i="3" s="1"/>
  <c r="BS72" i="3" s="1"/>
  <c r="CE72" i="3" s="1"/>
  <c r="AK85" i="3"/>
  <c r="AO85" i="3"/>
  <c r="AY85" i="3" s="1"/>
  <c r="BI85" i="3" s="1"/>
  <c r="BS85" i="3" s="1"/>
  <c r="CE85" i="3" s="1"/>
  <c r="AL85" i="3"/>
  <c r="AM85" i="3" s="1"/>
  <c r="AL97" i="3"/>
  <c r="AM97" i="3" s="1"/>
  <c r="AO97" i="3"/>
  <c r="AY97" i="3" s="1"/>
  <c r="BI97" i="3" s="1"/>
  <c r="BS97" i="3" s="1"/>
  <c r="CE97" i="3" s="1"/>
  <c r="AK97" i="3"/>
  <c r="AK122" i="3"/>
  <c r="AO122" i="3"/>
  <c r="AY122" i="3" s="1"/>
  <c r="BI122" i="3" s="1"/>
  <c r="BS122" i="3" s="1"/>
  <c r="CE122" i="3" s="1"/>
  <c r="AL122" i="3"/>
  <c r="AM122" i="3" s="1"/>
  <c r="AL134" i="3"/>
  <c r="AM134" i="3" s="1"/>
  <c r="AK134" i="3"/>
  <c r="AO134" i="3"/>
  <c r="AY134" i="3" s="1"/>
  <c r="BI134" i="3" s="1"/>
  <c r="BS134" i="3" s="1"/>
  <c r="CE134" i="3" s="1"/>
  <c r="AL147" i="3"/>
  <c r="AM147" i="3" s="1"/>
  <c r="AO147" i="3"/>
  <c r="AY147" i="3" s="1"/>
  <c r="BI147" i="3" s="1"/>
  <c r="BS147" i="3" s="1"/>
  <c r="CE147" i="3" s="1"/>
  <c r="AK147" i="3"/>
  <c r="AL159" i="3"/>
  <c r="AM159" i="3" s="1"/>
  <c r="AO159" i="3"/>
  <c r="AY159" i="3" s="1"/>
  <c r="BI159" i="3" s="1"/>
  <c r="BS159" i="3" s="1"/>
  <c r="CE159" i="3" s="1"/>
  <c r="AK159" i="3"/>
  <c r="AL171" i="3"/>
  <c r="AM171" i="3" s="1"/>
  <c r="AK171" i="3"/>
  <c r="AO171" i="3"/>
  <c r="AY171" i="3" s="1"/>
  <c r="BI171" i="3" s="1"/>
  <c r="BS171" i="3" s="1"/>
  <c r="CE171" i="3" s="1"/>
  <c r="AL183" i="3"/>
  <c r="AM183" i="3" s="1"/>
  <c r="AK183" i="3"/>
  <c r="AO183" i="3"/>
  <c r="AY183" i="3" s="1"/>
  <c r="BI183" i="3" s="1"/>
  <c r="BS183" i="3" s="1"/>
  <c r="CE183" i="3" s="1"/>
  <c r="AK195" i="3"/>
  <c r="AO195" i="3"/>
  <c r="AY195" i="3" s="1"/>
  <c r="BI195" i="3" s="1"/>
  <c r="BS195" i="3" s="1"/>
  <c r="CE195" i="3" s="1"/>
  <c r="AL195" i="3"/>
  <c r="AM195" i="3" s="1"/>
  <c r="AL207" i="3"/>
  <c r="AM207" i="3" s="1"/>
  <c r="AO207" i="3"/>
  <c r="AY207" i="3" s="1"/>
  <c r="BI207" i="3" s="1"/>
  <c r="BS207" i="3" s="1"/>
  <c r="CE207" i="3" s="1"/>
  <c r="AK207" i="3"/>
  <c r="AL219" i="3"/>
  <c r="AM219" i="3" s="1"/>
  <c r="AK219" i="3"/>
  <c r="AO219" i="3"/>
  <c r="AY219" i="3" s="1"/>
  <c r="BI219" i="3" s="1"/>
  <c r="BS219" i="3" s="1"/>
  <c r="CE219" i="3" s="1"/>
  <c r="AL231" i="3"/>
  <c r="AM231" i="3" s="1"/>
  <c r="AO231" i="3"/>
  <c r="AY231" i="3" s="1"/>
  <c r="BI231" i="3" s="1"/>
  <c r="BS231" i="3" s="1"/>
  <c r="CE231" i="3" s="1"/>
  <c r="AK231" i="3"/>
  <c r="AL243" i="3"/>
  <c r="AM243" i="3" s="1"/>
  <c r="AK243" i="3"/>
  <c r="AO243" i="3"/>
  <c r="AY243" i="3" s="1"/>
  <c r="BI243" i="3" s="1"/>
  <c r="BS243" i="3" s="1"/>
  <c r="CE243" i="3" s="1"/>
  <c r="AL256" i="3"/>
  <c r="AM256" i="3" s="1"/>
  <c r="AK256" i="3"/>
  <c r="AO256" i="3"/>
  <c r="AY256" i="3" s="1"/>
  <c r="BI256" i="3" s="1"/>
  <c r="BS256" i="3" s="1"/>
  <c r="CE256" i="3" s="1"/>
  <c r="AL140" i="3"/>
  <c r="AM140" i="3" s="1"/>
  <c r="AO140" i="3"/>
  <c r="AY140" i="3" s="1"/>
  <c r="BI140" i="3" s="1"/>
  <c r="BS140" i="3" s="1"/>
  <c r="CE140" i="3" s="1"/>
  <c r="AK140" i="3"/>
  <c r="AL224" i="3"/>
  <c r="AM224" i="3" s="1"/>
  <c r="AO224" i="3"/>
  <c r="AY224" i="3" s="1"/>
  <c r="BI224" i="3" s="1"/>
  <c r="BS224" i="3" s="1"/>
  <c r="CE224" i="3" s="1"/>
  <c r="AK224" i="3"/>
  <c r="AL53" i="3"/>
  <c r="AM53" i="3" s="1"/>
  <c r="AO53" i="3"/>
  <c r="AY53" i="3" s="1"/>
  <c r="BI53" i="3" s="1"/>
  <c r="BS53" i="3" s="1"/>
  <c r="CE53" i="3" s="1"/>
  <c r="AK53" i="3"/>
  <c r="AL116" i="3"/>
  <c r="AM116" i="3" s="1"/>
  <c r="AO116" i="3"/>
  <c r="AY116" i="3" s="1"/>
  <c r="BI116" i="3" s="1"/>
  <c r="BS116" i="3" s="1"/>
  <c r="CE116" i="3" s="1"/>
  <c r="AK116" i="3"/>
  <c r="AK237" i="3"/>
  <c r="AO237" i="3"/>
  <c r="AY237" i="3" s="1"/>
  <c r="BI237" i="3" s="1"/>
  <c r="BS237" i="3" s="1"/>
  <c r="CE237" i="3" s="1"/>
  <c r="AL237" i="3"/>
  <c r="AM237" i="3" s="1"/>
  <c r="AK67" i="3"/>
  <c r="AL67" i="3"/>
  <c r="AM67" i="3" s="1"/>
  <c r="AO67" i="3"/>
  <c r="AY67" i="3" s="1"/>
  <c r="BI67" i="3" s="1"/>
  <c r="BS67" i="3" s="1"/>
  <c r="CE67" i="3" s="1"/>
  <c r="AL178" i="3"/>
  <c r="AM178" i="3" s="1"/>
  <c r="AK178" i="3"/>
  <c r="AO178" i="3"/>
  <c r="AY178" i="3" s="1"/>
  <c r="BI178" i="3" s="1"/>
  <c r="BS178" i="3" s="1"/>
  <c r="CE178" i="3" s="1"/>
  <c r="AL263" i="3"/>
  <c r="AM263" i="3" s="1"/>
  <c r="AK263" i="3"/>
  <c r="AO263" i="3"/>
  <c r="AY263" i="3" s="1"/>
  <c r="BI263" i="3" s="1"/>
  <c r="BS263" i="3" s="1"/>
  <c r="CE263" i="3" s="1"/>
  <c r="AL36" i="3"/>
  <c r="AM36" i="3" s="1"/>
  <c r="AO36" i="3"/>
  <c r="AY36" i="3" s="1"/>
  <c r="BI36" i="3" s="1"/>
  <c r="BS36" i="3" s="1"/>
  <c r="CE36" i="3" s="1"/>
  <c r="AK36" i="3"/>
  <c r="AK48" i="3"/>
  <c r="AO48" i="3"/>
  <c r="AY48" i="3" s="1"/>
  <c r="BI48" i="3" s="1"/>
  <c r="BS48" i="3" s="1"/>
  <c r="CE48" i="3" s="1"/>
  <c r="AL48" i="3"/>
  <c r="AM48" i="3" s="1"/>
  <c r="AL60" i="3"/>
  <c r="AM60" i="3" s="1"/>
  <c r="AO60" i="3"/>
  <c r="AY60" i="3" s="1"/>
  <c r="BI60" i="3" s="1"/>
  <c r="BS60" i="3" s="1"/>
  <c r="CE60" i="3" s="1"/>
  <c r="AK60" i="3"/>
  <c r="AL73" i="3"/>
  <c r="AM73" i="3" s="1"/>
  <c r="AK73" i="3"/>
  <c r="AO73" i="3"/>
  <c r="AY73" i="3" s="1"/>
  <c r="BI73" i="3" s="1"/>
  <c r="BS73" i="3" s="1"/>
  <c r="CE73" i="3" s="1"/>
  <c r="AL86" i="3"/>
  <c r="AM86" i="3" s="1"/>
  <c r="AK86" i="3"/>
  <c r="AO86" i="3"/>
  <c r="AY86" i="3" s="1"/>
  <c r="BI86" i="3" s="1"/>
  <c r="BS86" i="3" s="1"/>
  <c r="CE86" i="3" s="1"/>
  <c r="AL98" i="3"/>
  <c r="AM98" i="3" s="1"/>
  <c r="AK98" i="3"/>
  <c r="AO98" i="3"/>
  <c r="AY98" i="3" s="1"/>
  <c r="BI98" i="3" s="1"/>
  <c r="BS98" i="3" s="1"/>
  <c r="CE98" i="3" s="1"/>
  <c r="AL111" i="3"/>
  <c r="AM111" i="3" s="1"/>
  <c r="AK111" i="3"/>
  <c r="AO111" i="3"/>
  <c r="AY111" i="3" s="1"/>
  <c r="BI111" i="3" s="1"/>
  <c r="BS111" i="3" s="1"/>
  <c r="CE111" i="3" s="1"/>
  <c r="AL123" i="3"/>
  <c r="AM123" i="3" s="1"/>
  <c r="AO123" i="3"/>
  <c r="AY123" i="3" s="1"/>
  <c r="BI123" i="3" s="1"/>
  <c r="BS123" i="3" s="1"/>
  <c r="CE123" i="3" s="1"/>
  <c r="AK123" i="3"/>
  <c r="AL136" i="3"/>
  <c r="AM136" i="3" s="1"/>
  <c r="AO136" i="3"/>
  <c r="AY136" i="3" s="1"/>
  <c r="BI136" i="3" s="1"/>
  <c r="BS136" i="3" s="1"/>
  <c r="CE136" i="3" s="1"/>
  <c r="AK136" i="3"/>
  <c r="AL148" i="3"/>
  <c r="AJ21" i="3"/>
  <c r="AK148" i="3"/>
  <c r="AO148" i="3"/>
  <c r="AY148" i="3" s="1"/>
  <c r="BI148" i="3" s="1"/>
  <c r="BS148" i="3" s="1"/>
  <c r="CE148" i="3" s="1"/>
  <c r="AL160" i="3"/>
  <c r="AM160" i="3" s="1"/>
  <c r="AO160" i="3"/>
  <c r="AY160" i="3" s="1"/>
  <c r="BI160" i="3" s="1"/>
  <c r="BS160" i="3" s="1"/>
  <c r="CE160" i="3" s="1"/>
  <c r="AK160" i="3"/>
  <c r="AL172" i="3"/>
  <c r="AM172" i="3" s="1"/>
  <c r="AK172" i="3"/>
  <c r="AO172" i="3"/>
  <c r="AY172" i="3" s="1"/>
  <c r="BI172" i="3" s="1"/>
  <c r="BS172" i="3" s="1"/>
  <c r="CE172" i="3" s="1"/>
  <c r="AK184" i="3"/>
  <c r="AL184" i="3"/>
  <c r="AM184" i="3" s="1"/>
  <c r="AO184" i="3"/>
  <c r="AY184" i="3" s="1"/>
  <c r="BI184" i="3" s="1"/>
  <c r="BS184" i="3" s="1"/>
  <c r="CE184" i="3" s="1"/>
  <c r="AL196" i="3"/>
  <c r="AM196" i="3" s="1"/>
  <c r="AO196" i="3"/>
  <c r="AY196" i="3" s="1"/>
  <c r="BI196" i="3" s="1"/>
  <c r="BS196" i="3" s="1"/>
  <c r="CE196" i="3" s="1"/>
  <c r="AK196" i="3"/>
  <c r="AL208" i="3"/>
  <c r="AM208" i="3" s="1"/>
  <c r="AO208" i="3"/>
  <c r="AY208" i="3" s="1"/>
  <c r="BI208" i="3" s="1"/>
  <c r="BS208" i="3" s="1"/>
  <c r="CE208" i="3" s="1"/>
  <c r="AK208" i="3"/>
  <c r="AL220" i="3"/>
  <c r="AM220" i="3" s="1"/>
  <c r="AO220" i="3"/>
  <c r="AY220" i="3" s="1"/>
  <c r="BI220" i="3" s="1"/>
  <c r="BS220" i="3" s="1"/>
  <c r="CE220" i="3" s="1"/>
  <c r="AK220" i="3"/>
  <c r="AL232" i="3"/>
  <c r="AM232" i="3" s="1"/>
  <c r="AO232" i="3"/>
  <c r="AY232" i="3" s="1"/>
  <c r="BI232" i="3" s="1"/>
  <c r="BS232" i="3" s="1"/>
  <c r="CE232" i="3" s="1"/>
  <c r="AK232" i="3"/>
  <c r="AL244" i="3"/>
  <c r="AM244" i="3" s="1"/>
  <c r="AK244" i="3"/>
  <c r="AO244" i="3"/>
  <c r="AY244" i="3" s="1"/>
  <c r="BI244" i="3" s="1"/>
  <c r="BS244" i="3" s="1"/>
  <c r="CE244" i="3" s="1"/>
  <c r="AL257" i="3"/>
  <c r="AM257" i="3" s="1"/>
  <c r="AK257" i="3"/>
  <c r="AO257" i="3"/>
  <c r="AY257" i="3" s="1"/>
  <c r="BI257" i="3" s="1"/>
  <c r="BS257" i="3" s="1"/>
  <c r="CE257" i="3" s="1"/>
  <c r="AL40" i="3"/>
  <c r="AM40" i="3" s="1"/>
  <c r="AO40" i="3"/>
  <c r="AY40" i="3" s="1"/>
  <c r="BI40" i="3" s="1"/>
  <c r="BS40" i="3" s="1"/>
  <c r="CE40" i="3" s="1"/>
  <c r="AK40" i="3"/>
  <c r="AO103" i="3"/>
  <c r="AY103" i="3" s="1"/>
  <c r="BI103" i="3" s="1"/>
  <c r="BS103" i="3" s="1"/>
  <c r="CE103" i="3" s="1"/>
  <c r="AL103" i="3"/>
  <c r="AM103" i="3" s="1"/>
  <c r="AK103" i="3"/>
  <c r="AK201" i="3"/>
  <c r="AO201" i="3"/>
  <c r="AY201" i="3" s="1"/>
  <c r="BI201" i="3" s="1"/>
  <c r="BS201" i="3" s="1"/>
  <c r="CE201" i="3" s="1"/>
  <c r="AL201" i="3"/>
  <c r="AM201" i="3" s="1"/>
  <c r="AL30" i="3"/>
  <c r="AM30" i="3" s="1"/>
  <c r="AK30" i="3"/>
  <c r="AO30" i="3"/>
  <c r="AY30" i="3" s="1"/>
  <c r="BI30" i="3" s="1"/>
  <c r="BS30" i="3" s="1"/>
  <c r="CE30" i="3" s="1"/>
  <c r="AL166" i="3"/>
  <c r="AM166" i="3" s="1"/>
  <c r="AK166" i="3"/>
  <c r="AO166" i="3"/>
  <c r="AY166" i="3" s="1"/>
  <c r="BI166" i="3" s="1"/>
  <c r="BS166" i="3" s="1"/>
  <c r="CE166" i="3" s="1"/>
  <c r="AL37" i="3"/>
  <c r="AM37" i="3" s="1"/>
  <c r="AO37" i="3"/>
  <c r="AY37" i="3" s="1"/>
  <c r="BI37" i="3" s="1"/>
  <c r="BS37" i="3" s="1"/>
  <c r="CE37" i="3" s="1"/>
  <c r="AK37" i="3"/>
  <c r="AL49" i="3"/>
  <c r="AM49" i="3" s="1"/>
  <c r="AO49" i="3"/>
  <c r="AY49" i="3" s="1"/>
  <c r="BI49" i="3" s="1"/>
  <c r="BS49" i="3" s="1"/>
  <c r="CE49" i="3" s="1"/>
  <c r="AK49" i="3"/>
  <c r="AL61" i="3"/>
  <c r="AM61" i="3" s="1"/>
  <c r="AK61" i="3"/>
  <c r="AO61" i="3"/>
  <c r="AY61" i="3" s="1"/>
  <c r="BI61" i="3" s="1"/>
  <c r="BS61" i="3" s="1"/>
  <c r="CE61" i="3" s="1"/>
  <c r="AL74" i="3"/>
  <c r="AM74" i="3" s="1"/>
  <c r="AO74" i="3"/>
  <c r="AY74" i="3" s="1"/>
  <c r="BI74" i="3" s="1"/>
  <c r="BS74" i="3" s="1"/>
  <c r="CE74" i="3" s="1"/>
  <c r="AK74" i="3"/>
  <c r="AK87" i="3"/>
  <c r="AL87" i="3"/>
  <c r="AM87" i="3" s="1"/>
  <c r="AO87" i="3"/>
  <c r="AY87" i="3" s="1"/>
  <c r="BI87" i="3" s="1"/>
  <c r="BS87" i="3" s="1"/>
  <c r="CE87" i="3" s="1"/>
  <c r="AK99" i="3"/>
  <c r="AO99" i="3"/>
  <c r="AY99" i="3" s="1"/>
  <c r="BI99" i="3" s="1"/>
  <c r="BS99" i="3" s="1"/>
  <c r="CE99" i="3" s="1"/>
  <c r="AL99" i="3"/>
  <c r="AM99" i="3" s="1"/>
  <c r="AL112" i="3"/>
  <c r="AM112" i="3" s="1"/>
  <c r="AK112" i="3"/>
  <c r="AO112" i="3"/>
  <c r="AY112" i="3" s="1"/>
  <c r="BI112" i="3" s="1"/>
  <c r="BS112" i="3" s="1"/>
  <c r="CE112" i="3" s="1"/>
  <c r="AL124" i="3"/>
  <c r="AM124" i="3" s="1"/>
  <c r="AO124" i="3"/>
  <c r="AY124" i="3" s="1"/>
  <c r="BI124" i="3" s="1"/>
  <c r="BS124" i="3" s="1"/>
  <c r="CE124" i="3" s="1"/>
  <c r="AK124" i="3"/>
  <c r="AL137" i="3"/>
  <c r="AM137" i="3" s="1"/>
  <c r="AK137" i="3"/>
  <c r="AO137" i="3"/>
  <c r="AY137" i="3" s="1"/>
  <c r="BI137" i="3" s="1"/>
  <c r="BS137" i="3" s="1"/>
  <c r="CE137" i="3" s="1"/>
  <c r="AL149" i="3"/>
  <c r="AM149" i="3" s="1"/>
  <c r="AO149" i="3"/>
  <c r="AY149" i="3" s="1"/>
  <c r="BI149" i="3" s="1"/>
  <c r="BS149" i="3" s="1"/>
  <c r="CE149" i="3" s="1"/>
  <c r="AK149" i="3"/>
  <c r="AL161" i="3"/>
  <c r="AM161" i="3" s="1"/>
  <c r="AO161" i="3"/>
  <c r="AY161" i="3" s="1"/>
  <c r="BI161" i="3" s="1"/>
  <c r="BS161" i="3" s="1"/>
  <c r="CE161" i="3" s="1"/>
  <c r="AK161" i="3"/>
  <c r="AK173" i="3"/>
  <c r="AO173" i="3"/>
  <c r="AY173" i="3" s="1"/>
  <c r="BI173" i="3" s="1"/>
  <c r="BS173" i="3" s="1"/>
  <c r="CE173" i="3" s="1"/>
  <c r="AL173" i="3"/>
  <c r="AM173" i="3" s="1"/>
  <c r="AL185" i="3"/>
  <c r="AM185" i="3" s="1"/>
  <c r="AK185" i="3"/>
  <c r="AO185" i="3"/>
  <c r="AY185" i="3" s="1"/>
  <c r="BI185" i="3" s="1"/>
  <c r="BS185" i="3" s="1"/>
  <c r="CE185" i="3" s="1"/>
  <c r="AL197" i="3"/>
  <c r="AM197" i="3" s="1"/>
  <c r="AK197" i="3"/>
  <c r="AO197" i="3"/>
  <c r="AY197" i="3" s="1"/>
  <c r="BI197" i="3" s="1"/>
  <c r="BS197" i="3" s="1"/>
  <c r="CE197" i="3" s="1"/>
  <c r="AL209" i="3"/>
  <c r="AM209" i="3" s="1"/>
  <c r="AO209" i="3"/>
  <c r="AY209" i="3" s="1"/>
  <c r="BI209" i="3" s="1"/>
  <c r="BS209" i="3" s="1"/>
  <c r="CE209" i="3" s="1"/>
  <c r="AK209" i="3"/>
  <c r="AL221" i="3"/>
  <c r="AM221" i="3" s="1"/>
  <c r="AK221" i="3"/>
  <c r="AO221" i="3"/>
  <c r="AY221" i="3" s="1"/>
  <c r="BI221" i="3" s="1"/>
  <c r="BS221" i="3" s="1"/>
  <c r="CE221" i="3" s="1"/>
  <c r="AL233" i="3"/>
  <c r="AM233" i="3" s="1"/>
  <c r="AO233" i="3"/>
  <c r="AY233" i="3" s="1"/>
  <c r="BI233" i="3" s="1"/>
  <c r="BS233" i="3" s="1"/>
  <c r="CE233" i="3" s="1"/>
  <c r="AK233" i="3"/>
  <c r="AK245" i="3"/>
  <c r="AL245" i="3"/>
  <c r="AM245" i="3" s="1"/>
  <c r="AO245" i="3"/>
  <c r="AY245" i="3" s="1"/>
  <c r="BI245" i="3" s="1"/>
  <c r="BS245" i="3" s="1"/>
  <c r="CE245" i="3" s="1"/>
  <c r="AL258" i="3"/>
  <c r="AM258" i="3" s="1"/>
  <c r="AK258" i="3"/>
  <c r="AO258" i="3"/>
  <c r="AY258" i="3" s="1"/>
  <c r="BI258" i="3" s="1"/>
  <c r="BS258" i="3" s="1"/>
  <c r="CE258" i="3" s="1"/>
  <c r="AP251" i="3"/>
  <c r="AQ251" i="3"/>
  <c r="AR251" i="3" s="1"/>
  <c r="AK127" i="3"/>
  <c r="AL127" i="3"/>
  <c r="AM127" i="3" s="1"/>
  <c r="AO127" i="3"/>
  <c r="AY127" i="3" s="1"/>
  <c r="BI127" i="3" s="1"/>
  <c r="BS127" i="3" s="1"/>
  <c r="CE127" i="3" s="1"/>
  <c r="AK236" i="3"/>
  <c r="AL236" i="3"/>
  <c r="AM236" i="3" s="1"/>
  <c r="AO236" i="3"/>
  <c r="AY236" i="3" s="1"/>
  <c r="BI236" i="3" s="1"/>
  <c r="BS236" i="3" s="1"/>
  <c r="CE236" i="3" s="1"/>
  <c r="AL117" i="3"/>
  <c r="AM117" i="3" s="1"/>
  <c r="AK117" i="3"/>
  <c r="AO117" i="3"/>
  <c r="AY117" i="3" s="1"/>
  <c r="BI117" i="3" s="1"/>
  <c r="BS117" i="3" s="1"/>
  <c r="CE117" i="3" s="1"/>
  <c r="AK226" i="3"/>
  <c r="AL226" i="3"/>
  <c r="AM226" i="3" s="1"/>
  <c r="AO226" i="3"/>
  <c r="AY226" i="3" s="1"/>
  <c r="BI226" i="3" s="1"/>
  <c r="BS226" i="3" s="1"/>
  <c r="CE226" i="3" s="1"/>
  <c r="AL38" i="3"/>
  <c r="AM38" i="3" s="1"/>
  <c r="AO38" i="3"/>
  <c r="AY38" i="3" s="1"/>
  <c r="BI38" i="3" s="1"/>
  <c r="BS38" i="3" s="1"/>
  <c r="CE38" i="3" s="1"/>
  <c r="AK38" i="3"/>
  <c r="AL50" i="3"/>
  <c r="AM50" i="3" s="1"/>
  <c r="AO50" i="3"/>
  <c r="AY50" i="3" s="1"/>
  <c r="BI50" i="3" s="1"/>
  <c r="BS50" i="3" s="1"/>
  <c r="CE50" i="3" s="1"/>
  <c r="AK50" i="3"/>
  <c r="AK62" i="3"/>
  <c r="AO62" i="3"/>
  <c r="AY62" i="3" s="1"/>
  <c r="BI62" i="3" s="1"/>
  <c r="BS62" i="3" s="1"/>
  <c r="CE62" i="3" s="1"/>
  <c r="AL62" i="3"/>
  <c r="AM62" i="3" s="1"/>
  <c r="AL75" i="3"/>
  <c r="AM75" i="3" s="1"/>
  <c r="AK75" i="3"/>
  <c r="AO75" i="3"/>
  <c r="AY75" i="3" s="1"/>
  <c r="BI75" i="3" s="1"/>
  <c r="BS75" i="3" s="1"/>
  <c r="CE75" i="3" s="1"/>
  <c r="AK88" i="3"/>
  <c r="AO88" i="3"/>
  <c r="AY88" i="3" s="1"/>
  <c r="BI88" i="3" s="1"/>
  <c r="BS88" i="3" s="1"/>
  <c r="CE88" i="3" s="1"/>
  <c r="AL88" i="3"/>
  <c r="AM88" i="3" s="1"/>
  <c r="AL100" i="3"/>
  <c r="AM100" i="3" s="1"/>
  <c r="AK100" i="3"/>
  <c r="AO100" i="3"/>
  <c r="AY100" i="3" s="1"/>
  <c r="BI100" i="3" s="1"/>
  <c r="BS100" i="3" s="1"/>
  <c r="CE100" i="3" s="1"/>
  <c r="AL113" i="3"/>
  <c r="AM113" i="3" s="1"/>
  <c r="AK113" i="3"/>
  <c r="AO113" i="3"/>
  <c r="AY113" i="3" s="1"/>
  <c r="BI113" i="3" s="1"/>
  <c r="BS113" i="3" s="1"/>
  <c r="CE113" i="3" s="1"/>
  <c r="AL125" i="3"/>
  <c r="AM125" i="3" s="1"/>
  <c r="AK125" i="3"/>
  <c r="AO125" i="3"/>
  <c r="AY125" i="3" s="1"/>
  <c r="BI125" i="3" s="1"/>
  <c r="BS125" i="3" s="1"/>
  <c r="CE125" i="3" s="1"/>
  <c r="AL138" i="3"/>
  <c r="AM138" i="3" s="1"/>
  <c r="AO138" i="3"/>
  <c r="AY138" i="3" s="1"/>
  <c r="BI138" i="3" s="1"/>
  <c r="BS138" i="3" s="1"/>
  <c r="CE138" i="3" s="1"/>
  <c r="AK138" i="3"/>
  <c r="AL150" i="3"/>
  <c r="AM150" i="3" s="1"/>
  <c r="AK150" i="3"/>
  <c r="AO150" i="3"/>
  <c r="AY150" i="3" s="1"/>
  <c r="BI150" i="3" s="1"/>
  <c r="BS150" i="3" s="1"/>
  <c r="CE150" i="3" s="1"/>
  <c r="AL162" i="3"/>
  <c r="AM162" i="3" s="1"/>
  <c r="AO162" i="3"/>
  <c r="AY162" i="3" s="1"/>
  <c r="BI162" i="3" s="1"/>
  <c r="BS162" i="3" s="1"/>
  <c r="CE162" i="3" s="1"/>
  <c r="AK162" i="3"/>
  <c r="AL174" i="3"/>
  <c r="AM174" i="3" s="1"/>
  <c r="AO174" i="3"/>
  <c r="AY174" i="3" s="1"/>
  <c r="BI174" i="3" s="1"/>
  <c r="BS174" i="3" s="1"/>
  <c r="CE174" i="3" s="1"/>
  <c r="AK174" i="3"/>
  <c r="AL186" i="3"/>
  <c r="AM186" i="3" s="1"/>
  <c r="AO186" i="3"/>
  <c r="AY186" i="3" s="1"/>
  <c r="BI186" i="3" s="1"/>
  <c r="BS186" i="3" s="1"/>
  <c r="CE186" i="3" s="1"/>
  <c r="AK186" i="3"/>
  <c r="AL198" i="3"/>
  <c r="AM198" i="3" s="1"/>
  <c r="AO198" i="3"/>
  <c r="AY198" i="3" s="1"/>
  <c r="BI198" i="3" s="1"/>
  <c r="BS198" i="3" s="1"/>
  <c r="CE198" i="3" s="1"/>
  <c r="AK198" i="3"/>
  <c r="AL210" i="3"/>
  <c r="AM210" i="3" s="1"/>
  <c r="AK210" i="3"/>
  <c r="AO210" i="3"/>
  <c r="AY210" i="3" s="1"/>
  <c r="BI210" i="3" s="1"/>
  <c r="BS210" i="3" s="1"/>
  <c r="CE210" i="3" s="1"/>
  <c r="AL222" i="3"/>
  <c r="AM222" i="3" s="1"/>
  <c r="AO222" i="3"/>
  <c r="AY222" i="3" s="1"/>
  <c r="BI222" i="3" s="1"/>
  <c r="BS222" i="3" s="1"/>
  <c r="CE222" i="3" s="1"/>
  <c r="AK222" i="3"/>
  <c r="AL234" i="3"/>
  <c r="AM234" i="3" s="1"/>
  <c r="AO234" i="3"/>
  <c r="AY234" i="3" s="1"/>
  <c r="BI234" i="3" s="1"/>
  <c r="BS234" i="3" s="1"/>
  <c r="CE234" i="3" s="1"/>
  <c r="AK234" i="3"/>
  <c r="AL246" i="3"/>
  <c r="AM246" i="3" s="1"/>
  <c r="AK246" i="3"/>
  <c r="AO246" i="3"/>
  <c r="AY246" i="3" s="1"/>
  <c r="BI246" i="3" s="1"/>
  <c r="BS246" i="3" s="1"/>
  <c r="CE246" i="3" s="1"/>
  <c r="AL259" i="3"/>
  <c r="AM259" i="3" s="1"/>
  <c r="AK259" i="3"/>
  <c r="AO259" i="3"/>
  <c r="AY259" i="3" s="1"/>
  <c r="BI259" i="3" s="1"/>
  <c r="BS259" i="3" s="1"/>
  <c r="CE259" i="3" s="1"/>
  <c r="AL65" i="3"/>
  <c r="AM65" i="3" s="1"/>
  <c r="AO65" i="3"/>
  <c r="AY65" i="3" s="1"/>
  <c r="BI65" i="3" s="1"/>
  <c r="BS65" i="3" s="1"/>
  <c r="CE65" i="3" s="1"/>
  <c r="AK65" i="3"/>
  <c r="AL115" i="3"/>
  <c r="AM115" i="3" s="1"/>
  <c r="AO115" i="3"/>
  <c r="AY115" i="3" s="1"/>
  <c r="BI115" i="3" s="1"/>
  <c r="BS115" i="3" s="1"/>
  <c r="CE115" i="3" s="1"/>
  <c r="AK115" i="3"/>
  <c r="AL212" i="3"/>
  <c r="AM212" i="3" s="1"/>
  <c r="AO212" i="3"/>
  <c r="AY212" i="3" s="1"/>
  <c r="BI212" i="3" s="1"/>
  <c r="BS212" i="3" s="1"/>
  <c r="CE212" i="3" s="1"/>
  <c r="AK212" i="3"/>
  <c r="AK41" i="3"/>
  <c r="AO41" i="3"/>
  <c r="AY41" i="3" s="1"/>
  <c r="BI41" i="3" s="1"/>
  <c r="BS41" i="3" s="1"/>
  <c r="CE41" i="3" s="1"/>
  <c r="AL41" i="3"/>
  <c r="AM41" i="3" s="1"/>
  <c r="AK165" i="3"/>
  <c r="AL165" i="3"/>
  <c r="AM165" i="3" s="1"/>
  <c r="AO165" i="3"/>
  <c r="AY165" i="3" s="1"/>
  <c r="BI165" i="3" s="1"/>
  <c r="BS165" i="3" s="1"/>
  <c r="CE165" i="3" s="1"/>
  <c r="AK225" i="3"/>
  <c r="AO225" i="3"/>
  <c r="AY225" i="3" s="1"/>
  <c r="BI225" i="3" s="1"/>
  <c r="BS225" i="3" s="1"/>
  <c r="CE225" i="3" s="1"/>
  <c r="AL225" i="3"/>
  <c r="AM225" i="3" s="1"/>
  <c r="AL79" i="3"/>
  <c r="AM79" i="3" s="1"/>
  <c r="AK79" i="3"/>
  <c r="AO79" i="3"/>
  <c r="AY79" i="3" s="1"/>
  <c r="BI79" i="3" s="1"/>
  <c r="BS79" i="3" s="1"/>
  <c r="CE79" i="3" s="1"/>
  <c r="AK39" i="3"/>
  <c r="AL39" i="3"/>
  <c r="AM39" i="3" s="1"/>
  <c r="AO39" i="3"/>
  <c r="AY39" i="3" s="1"/>
  <c r="BI39" i="3" s="1"/>
  <c r="BS39" i="3" s="1"/>
  <c r="CE39" i="3" s="1"/>
  <c r="AK51" i="3"/>
  <c r="AO51" i="3"/>
  <c r="AY51" i="3" s="1"/>
  <c r="BI51" i="3" s="1"/>
  <c r="BS51" i="3" s="1"/>
  <c r="CE51" i="3" s="1"/>
  <c r="AL51" i="3"/>
  <c r="AM51" i="3" s="1"/>
  <c r="AL64" i="3"/>
  <c r="AM64" i="3" s="1"/>
  <c r="AO64" i="3"/>
  <c r="AY64" i="3" s="1"/>
  <c r="BI64" i="3" s="1"/>
  <c r="BS64" i="3" s="1"/>
  <c r="CE64" i="3" s="1"/>
  <c r="AK64" i="3"/>
  <c r="AL76" i="3"/>
  <c r="AM76" i="3" s="1"/>
  <c r="AO76" i="3"/>
  <c r="AY76" i="3" s="1"/>
  <c r="BI76" i="3" s="1"/>
  <c r="BS76" i="3" s="1"/>
  <c r="CE76" i="3" s="1"/>
  <c r="AK76" i="3"/>
  <c r="AK89" i="3"/>
  <c r="AO89" i="3"/>
  <c r="AY89" i="3" s="1"/>
  <c r="BI89" i="3" s="1"/>
  <c r="BS89" i="3" s="1"/>
  <c r="CE89" i="3" s="1"/>
  <c r="AL89" i="3"/>
  <c r="AM89" i="3" s="1"/>
  <c r="AL101" i="3"/>
  <c r="AM101" i="3" s="1"/>
  <c r="AK101" i="3"/>
  <c r="AO101" i="3"/>
  <c r="AY101" i="3" s="1"/>
  <c r="BI101" i="3" s="1"/>
  <c r="BS101" i="3" s="1"/>
  <c r="CE101" i="3" s="1"/>
  <c r="AL114" i="3"/>
  <c r="AM114" i="3" s="1"/>
  <c r="AO114" i="3"/>
  <c r="AY114" i="3" s="1"/>
  <c r="BI114" i="3" s="1"/>
  <c r="BS114" i="3" s="1"/>
  <c r="CE114" i="3" s="1"/>
  <c r="AK114" i="3"/>
  <c r="AL126" i="3"/>
  <c r="AM126" i="3" s="1"/>
  <c r="AO126" i="3"/>
  <c r="AY126" i="3" s="1"/>
  <c r="BI126" i="3" s="1"/>
  <c r="BS126" i="3" s="1"/>
  <c r="CE126" i="3" s="1"/>
  <c r="AK126" i="3"/>
  <c r="AL139" i="3"/>
  <c r="AM139" i="3" s="1"/>
  <c r="AK139" i="3"/>
  <c r="AO139" i="3"/>
  <c r="AY139" i="3" s="1"/>
  <c r="BI139" i="3" s="1"/>
  <c r="BS139" i="3" s="1"/>
  <c r="CE139" i="3" s="1"/>
  <c r="AL151" i="3"/>
  <c r="AM151" i="3" s="1"/>
  <c r="AO151" i="3"/>
  <c r="AY151" i="3" s="1"/>
  <c r="BI151" i="3" s="1"/>
  <c r="BS151" i="3" s="1"/>
  <c r="CE151" i="3" s="1"/>
  <c r="AK151" i="3"/>
  <c r="AL163" i="3"/>
  <c r="AM163" i="3" s="1"/>
  <c r="AO163" i="3"/>
  <c r="AY163" i="3" s="1"/>
  <c r="BI163" i="3" s="1"/>
  <c r="BS163" i="3" s="1"/>
  <c r="CE163" i="3" s="1"/>
  <c r="AK163" i="3"/>
  <c r="AK175" i="3"/>
  <c r="AO175" i="3"/>
  <c r="AY175" i="3" s="1"/>
  <c r="BI175" i="3" s="1"/>
  <c r="BS175" i="3" s="1"/>
  <c r="CE175" i="3" s="1"/>
  <c r="AL175" i="3"/>
  <c r="AM175" i="3" s="1"/>
  <c r="AK187" i="3"/>
  <c r="AL187" i="3"/>
  <c r="AM187" i="3" s="1"/>
  <c r="AO187" i="3"/>
  <c r="AY187" i="3" s="1"/>
  <c r="BI187" i="3" s="1"/>
  <c r="BS187" i="3" s="1"/>
  <c r="CE187" i="3" s="1"/>
  <c r="AL199" i="3"/>
  <c r="AM199" i="3" s="1"/>
  <c r="AK199" i="3"/>
  <c r="AO199" i="3"/>
  <c r="AY199" i="3" s="1"/>
  <c r="BI199" i="3" s="1"/>
  <c r="BS199" i="3" s="1"/>
  <c r="CE199" i="3" s="1"/>
  <c r="AL211" i="3"/>
  <c r="AM211" i="3" s="1"/>
  <c r="AK211" i="3"/>
  <c r="AO211" i="3"/>
  <c r="AY211" i="3" s="1"/>
  <c r="BI211" i="3" s="1"/>
  <c r="BS211" i="3" s="1"/>
  <c r="CE211" i="3" s="1"/>
  <c r="AL223" i="3"/>
  <c r="AM223" i="3" s="1"/>
  <c r="AO223" i="3"/>
  <c r="AY223" i="3" s="1"/>
  <c r="BI223" i="3" s="1"/>
  <c r="BS223" i="3" s="1"/>
  <c r="CE223" i="3" s="1"/>
  <c r="AK223" i="3"/>
  <c r="AL235" i="3"/>
  <c r="AM235" i="3" s="1"/>
  <c r="AK235" i="3"/>
  <c r="AO235" i="3"/>
  <c r="AY235" i="3" s="1"/>
  <c r="BI235" i="3" s="1"/>
  <c r="BS235" i="3" s="1"/>
  <c r="CE235" i="3" s="1"/>
  <c r="AL247" i="3"/>
  <c r="AM247" i="3" s="1"/>
  <c r="AO247" i="3"/>
  <c r="AY247" i="3" s="1"/>
  <c r="BI247" i="3" s="1"/>
  <c r="BS247" i="3" s="1"/>
  <c r="CE247" i="3" s="1"/>
  <c r="AK247" i="3"/>
  <c r="AL260" i="3"/>
  <c r="AM260" i="3" s="1"/>
  <c r="AK260" i="3"/>
  <c r="AO260" i="3"/>
  <c r="AY260" i="3" s="1"/>
  <c r="BI260" i="3" s="1"/>
  <c r="BS260" i="3" s="1"/>
  <c r="CE260" i="3" s="1"/>
  <c r="AB54" i="3"/>
  <c r="AC54" i="3" s="1"/>
  <c r="AA54" i="3"/>
  <c r="AB107" i="3"/>
  <c r="AC107" i="3" s="1"/>
  <c r="AA107" i="3"/>
  <c r="AB108" i="3"/>
  <c r="AC108" i="3" s="1"/>
  <c r="AA108" i="3"/>
  <c r="AB61" i="3"/>
  <c r="AC61" i="3" s="1"/>
  <c r="AA61" i="3"/>
  <c r="AB87" i="3"/>
  <c r="AC87" i="3" s="1"/>
  <c r="AA87" i="3"/>
  <c r="AB38" i="3"/>
  <c r="AC38" i="3" s="1"/>
  <c r="AA38" i="3"/>
  <c r="AB51" i="3"/>
  <c r="AC51" i="3" s="1"/>
  <c r="AA51" i="3"/>
  <c r="AB102" i="3"/>
  <c r="AC102" i="3" s="1"/>
  <c r="AA102" i="3"/>
  <c r="AB34" i="3"/>
  <c r="AC34" i="3" s="1"/>
  <c r="AA34" i="3"/>
  <c r="AB47" i="3"/>
  <c r="AC47" i="3" s="1"/>
  <c r="AA47" i="3"/>
  <c r="AA98" i="3"/>
  <c r="AB98" i="3"/>
  <c r="AC98" i="3" s="1"/>
  <c r="AA78" i="3"/>
  <c r="AB78" i="3"/>
  <c r="AC78" i="3" s="1"/>
  <c r="Q166" i="3"/>
  <c r="R166" i="3"/>
  <c r="S166" i="3" s="1"/>
  <c r="Q178" i="3"/>
  <c r="R178" i="3"/>
  <c r="S178" i="3" s="1"/>
  <c r="Q190" i="3"/>
  <c r="R190" i="3"/>
  <c r="S190" i="3" s="1"/>
  <c r="Q202" i="3"/>
  <c r="R202" i="3"/>
  <c r="S202" i="3" s="1"/>
  <c r="Q214" i="3"/>
  <c r="R214" i="3"/>
  <c r="S214" i="3" s="1"/>
  <c r="R226" i="3"/>
  <c r="S226" i="3" s="1"/>
  <c r="Q226" i="3"/>
  <c r="R238" i="3"/>
  <c r="S238" i="3" s="1"/>
  <c r="Q238" i="3"/>
  <c r="Q250" i="3"/>
  <c r="R250" i="3"/>
  <c r="S250" i="3" s="1"/>
  <c r="Q263" i="3"/>
  <c r="R263" i="3"/>
  <c r="S263" i="3" s="1"/>
  <c r="Q75" i="3"/>
  <c r="R75" i="3"/>
  <c r="S75" i="3" s="1"/>
  <c r="Q162" i="3"/>
  <c r="R162" i="3"/>
  <c r="S162" i="3" s="1"/>
  <c r="Q210" i="3"/>
  <c r="R210" i="3"/>
  <c r="S210" i="3" s="1"/>
  <c r="Q259" i="3"/>
  <c r="R259" i="3"/>
  <c r="S259" i="3" s="1"/>
  <c r="R64" i="3"/>
  <c r="S64" i="3" s="1"/>
  <c r="Q64" i="3"/>
  <c r="Q114" i="3"/>
  <c r="R114" i="3"/>
  <c r="S114" i="3" s="1"/>
  <c r="Q175" i="3"/>
  <c r="R175" i="3"/>
  <c r="S175" i="3" s="1"/>
  <c r="Q260" i="3"/>
  <c r="R260" i="3"/>
  <c r="S260" i="3" s="1"/>
  <c r="R115" i="3"/>
  <c r="S115" i="3" s="1"/>
  <c r="Q115" i="3"/>
  <c r="R91" i="3"/>
  <c r="S91" i="3" s="1"/>
  <c r="Q91" i="3"/>
  <c r="Q92" i="3"/>
  <c r="R92" i="3"/>
  <c r="S92" i="3" s="1"/>
  <c r="Q129" i="3"/>
  <c r="R129" i="3"/>
  <c r="S129" i="3" s="1"/>
  <c r="Q31" i="3"/>
  <c r="R31" i="3"/>
  <c r="S31" i="3" s="1"/>
  <c r="Q80" i="3"/>
  <c r="R80" i="3"/>
  <c r="S80" i="3" s="1"/>
  <c r="Q143" i="3"/>
  <c r="R143" i="3"/>
  <c r="S143" i="3" s="1"/>
  <c r="Q179" i="3"/>
  <c r="R179" i="3"/>
  <c r="S179" i="3" s="1"/>
  <c r="Q203" i="3"/>
  <c r="R203" i="3"/>
  <c r="S203" i="3" s="1"/>
  <c r="R227" i="3"/>
  <c r="S227" i="3" s="1"/>
  <c r="Q227" i="3"/>
  <c r="Q32" i="3"/>
  <c r="R32" i="3"/>
  <c r="S32" i="3" s="1"/>
  <c r="P9" i="3"/>
  <c r="U9" i="3" s="1"/>
  <c r="AE9" i="3" s="1"/>
  <c r="Q56" i="3"/>
  <c r="R56" i="3"/>
  <c r="S56" i="3" s="1"/>
  <c r="Q81" i="3"/>
  <c r="R81" i="3"/>
  <c r="S81" i="3" s="1"/>
  <c r="Q94" i="3"/>
  <c r="R94" i="3"/>
  <c r="S94" i="3" s="1"/>
  <c r="Q106" i="3"/>
  <c r="R106" i="3"/>
  <c r="S106" i="3" s="1"/>
  <c r="Q119" i="3"/>
  <c r="R119" i="3"/>
  <c r="S119" i="3" s="1"/>
  <c r="R131" i="3"/>
  <c r="S131" i="3" s="1"/>
  <c r="Q131" i="3"/>
  <c r="Q144" i="3"/>
  <c r="R144" i="3"/>
  <c r="S144" i="3" s="1"/>
  <c r="Q156" i="3"/>
  <c r="R156" i="3"/>
  <c r="S156" i="3" s="1"/>
  <c r="R168" i="3"/>
  <c r="S168" i="3" s="1"/>
  <c r="Q168" i="3"/>
  <c r="Q180" i="3"/>
  <c r="R180" i="3"/>
  <c r="S180" i="3" s="1"/>
  <c r="R192" i="3"/>
  <c r="S192" i="3" s="1"/>
  <c r="Q192" i="3"/>
  <c r="Q204" i="3"/>
  <c r="R204" i="3"/>
  <c r="S204" i="3" s="1"/>
  <c r="Q216" i="3"/>
  <c r="R216" i="3"/>
  <c r="S216" i="3" s="1"/>
  <c r="Q228" i="3"/>
  <c r="R228" i="3"/>
  <c r="S228" i="3" s="1"/>
  <c r="R240" i="3"/>
  <c r="S240" i="3" s="1"/>
  <c r="Q240" i="3"/>
  <c r="Q253" i="3"/>
  <c r="R253" i="3"/>
  <c r="S253" i="3" s="1"/>
  <c r="Q88" i="3"/>
  <c r="R88" i="3"/>
  <c r="S88" i="3" s="1"/>
  <c r="Q150" i="3"/>
  <c r="R150" i="3"/>
  <c r="S150" i="3" s="1"/>
  <c r="Q198" i="3"/>
  <c r="R198" i="3"/>
  <c r="S198" i="3" s="1"/>
  <c r="R234" i="3"/>
  <c r="S234" i="3" s="1"/>
  <c r="Q234" i="3"/>
  <c r="R51" i="3"/>
  <c r="S51" i="3" s="1"/>
  <c r="Q51" i="3"/>
  <c r="Q90" i="3"/>
  <c r="R90" i="3"/>
  <c r="S90" i="3" s="1"/>
  <c r="Q164" i="3"/>
  <c r="R164" i="3"/>
  <c r="S164" i="3" s="1"/>
  <c r="R212" i="3"/>
  <c r="S212" i="3" s="1"/>
  <c r="Q212" i="3"/>
  <c r="Q261" i="3"/>
  <c r="R261" i="3"/>
  <c r="S261" i="3" s="1"/>
  <c r="Q41" i="3"/>
  <c r="R41" i="3"/>
  <c r="S41" i="3" s="1"/>
  <c r="Q116" i="3"/>
  <c r="R116" i="3"/>
  <c r="S116" i="3" s="1"/>
  <c r="Q153" i="3"/>
  <c r="R153" i="3"/>
  <c r="S153" i="3" s="1"/>
  <c r="Q213" i="3"/>
  <c r="R213" i="3"/>
  <c r="S213" i="3" s="1"/>
  <c r="P18" i="3"/>
  <c r="U18" i="3" s="1"/>
  <c r="AE18" i="3" s="1"/>
  <c r="Q262" i="3"/>
  <c r="R262" i="3"/>
  <c r="S262" i="3" s="1"/>
  <c r="Q42" i="3"/>
  <c r="R42" i="3"/>
  <c r="S42" i="3" s="1"/>
  <c r="Q104" i="3"/>
  <c r="R104" i="3"/>
  <c r="S104" i="3" s="1"/>
  <c r="R142" i="3"/>
  <c r="S142" i="3" s="1"/>
  <c r="Q142" i="3"/>
  <c r="Q55" i="3"/>
  <c r="R55" i="3"/>
  <c r="S55" i="3" s="1"/>
  <c r="R130" i="3"/>
  <c r="S130" i="3" s="1"/>
  <c r="Q130" i="3"/>
  <c r="Q167" i="3"/>
  <c r="R167" i="3"/>
  <c r="S167" i="3" s="1"/>
  <c r="R191" i="3"/>
  <c r="S191" i="3" s="1"/>
  <c r="Q191" i="3"/>
  <c r="Q215" i="3"/>
  <c r="R215" i="3"/>
  <c r="S215" i="3" s="1"/>
  <c r="R239" i="3"/>
  <c r="S239" i="3" s="1"/>
  <c r="Q239" i="3"/>
  <c r="R252" i="3"/>
  <c r="Q252" i="3"/>
  <c r="Q264" i="3"/>
  <c r="R264" i="3"/>
  <c r="S264" i="3" s="1"/>
  <c r="R44" i="3"/>
  <c r="S44" i="3" s="1"/>
  <c r="Q44" i="3"/>
  <c r="Q69" i="3"/>
  <c r="R69" i="3"/>
  <c r="S69" i="3" s="1"/>
  <c r="Q33" i="3"/>
  <c r="R33" i="3"/>
  <c r="S33" i="3" s="1"/>
  <c r="Q45" i="3"/>
  <c r="R45" i="3"/>
  <c r="S45" i="3" s="1"/>
  <c r="Q57" i="3"/>
  <c r="R57" i="3"/>
  <c r="S57" i="3" s="1"/>
  <c r="Q70" i="3"/>
  <c r="R70" i="3"/>
  <c r="S70" i="3" s="1"/>
  <c r="Q83" i="3"/>
  <c r="R83" i="3"/>
  <c r="S83" i="3" s="1"/>
  <c r="Q95" i="3"/>
  <c r="R95" i="3"/>
  <c r="S95" i="3" s="1"/>
  <c r="Q107" i="3"/>
  <c r="R107" i="3"/>
  <c r="S107" i="3" s="1"/>
  <c r="R120" i="3"/>
  <c r="S120" i="3" s="1"/>
  <c r="Q120" i="3"/>
  <c r="Q132" i="3"/>
  <c r="R132" i="3"/>
  <c r="S132" i="3" s="1"/>
  <c r="R145" i="3"/>
  <c r="S145" i="3" s="1"/>
  <c r="Q145" i="3"/>
  <c r="Q157" i="3"/>
  <c r="R157" i="3"/>
  <c r="S157" i="3" s="1"/>
  <c r="Q169" i="3"/>
  <c r="R169" i="3"/>
  <c r="S169" i="3" s="1"/>
  <c r="R181" i="3"/>
  <c r="S181" i="3" s="1"/>
  <c r="Q181" i="3"/>
  <c r="Q193" i="3"/>
  <c r="R193" i="3"/>
  <c r="S193" i="3" s="1"/>
  <c r="Q205" i="3"/>
  <c r="R205" i="3"/>
  <c r="S205" i="3" s="1"/>
  <c r="Q217" i="3"/>
  <c r="R217" i="3"/>
  <c r="S217" i="3" s="1"/>
  <c r="Q229" i="3"/>
  <c r="R229" i="3"/>
  <c r="S229" i="3" s="1"/>
  <c r="Q241" i="3"/>
  <c r="R241" i="3"/>
  <c r="S241" i="3" s="1"/>
  <c r="Q254" i="3"/>
  <c r="R254" i="3"/>
  <c r="S254" i="3" s="1"/>
  <c r="U7" i="3"/>
  <c r="AE7" i="3" s="1"/>
  <c r="Q50" i="3"/>
  <c r="R50" i="3"/>
  <c r="S50" i="3" s="1"/>
  <c r="Q100" i="3"/>
  <c r="R100" i="3"/>
  <c r="S100" i="3" s="1"/>
  <c r="Q138" i="3"/>
  <c r="R138" i="3"/>
  <c r="S138" i="3" s="1"/>
  <c r="Q186" i="3"/>
  <c r="R186" i="3"/>
  <c r="S186" i="3" s="1"/>
  <c r="Q222" i="3"/>
  <c r="R222" i="3"/>
  <c r="S222" i="3" s="1"/>
  <c r="Q246" i="3"/>
  <c r="R246" i="3"/>
  <c r="S246" i="3" s="1"/>
  <c r="Q39" i="3"/>
  <c r="R39" i="3"/>
  <c r="S39" i="3" s="1"/>
  <c r="R101" i="3"/>
  <c r="S101" i="3" s="1"/>
  <c r="Q101" i="3"/>
  <c r="R139" i="3"/>
  <c r="S139" i="3" s="1"/>
  <c r="Q139" i="3"/>
  <c r="Q187" i="3"/>
  <c r="R187" i="3"/>
  <c r="S187" i="3" s="1"/>
  <c r="Q223" i="3"/>
  <c r="R223" i="3"/>
  <c r="S223" i="3" s="1"/>
  <c r="R40" i="3"/>
  <c r="S40" i="3" s="1"/>
  <c r="Q40" i="3"/>
  <c r="Q77" i="3"/>
  <c r="R77" i="3"/>
  <c r="S77" i="3" s="1"/>
  <c r="Q152" i="3"/>
  <c r="R152" i="3"/>
  <c r="S152" i="3" s="1"/>
  <c r="Q66" i="3"/>
  <c r="R66" i="3"/>
  <c r="S66" i="3" s="1"/>
  <c r="Q128" i="3"/>
  <c r="R128" i="3"/>
  <c r="S128" i="3" s="1"/>
  <c r="Q177" i="3"/>
  <c r="R177" i="3"/>
  <c r="S177" i="3" s="1"/>
  <c r="R201" i="3"/>
  <c r="S201" i="3" s="1"/>
  <c r="Q201" i="3"/>
  <c r="Q249" i="3"/>
  <c r="R249" i="3"/>
  <c r="S249" i="3" s="1"/>
  <c r="Q30" i="3"/>
  <c r="R30" i="3"/>
  <c r="S30" i="3" s="1"/>
  <c r="Q79" i="3"/>
  <c r="R79" i="3"/>
  <c r="S79" i="3" s="1"/>
  <c r="Q117" i="3"/>
  <c r="R117" i="3"/>
  <c r="S117" i="3" s="1"/>
  <c r="Q154" i="3"/>
  <c r="R154" i="3"/>
  <c r="S154" i="3" s="1"/>
  <c r="Q68" i="3"/>
  <c r="R68" i="3"/>
  <c r="S68" i="3" s="1"/>
  <c r="Q118" i="3"/>
  <c r="R118" i="3"/>
  <c r="S118" i="3" s="1"/>
  <c r="Q206" i="3"/>
  <c r="R206" i="3"/>
  <c r="S206" i="3" s="1"/>
  <c r="Q218" i="3"/>
  <c r="R218" i="3"/>
  <c r="S218" i="3" s="1"/>
  <c r="R230" i="3"/>
  <c r="S230" i="3" s="1"/>
  <c r="Q230" i="3"/>
  <c r="Q242" i="3"/>
  <c r="R242" i="3"/>
  <c r="S242" i="3" s="1"/>
  <c r="R255" i="3"/>
  <c r="S255" i="3" s="1"/>
  <c r="Q255" i="3"/>
  <c r="Q38" i="3"/>
  <c r="R38" i="3"/>
  <c r="S38" i="3" s="1"/>
  <c r="R113" i="3"/>
  <c r="S113" i="3" s="1"/>
  <c r="Q113" i="3"/>
  <c r="Q76" i="3"/>
  <c r="R76" i="3"/>
  <c r="S76" i="3" s="1"/>
  <c r="Q151" i="3"/>
  <c r="R151" i="3"/>
  <c r="S151" i="3" s="1"/>
  <c r="R199" i="3"/>
  <c r="S199" i="3" s="1"/>
  <c r="Q199" i="3"/>
  <c r="R235" i="3"/>
  <c r="S235" i="3" s="1"/>
  <c r="Q235" i="3"/>
  <c r="R65" i="3"/>
  <c r="S65" i="3" s="1"/>
  <c r="Q65" i="3"/>
  <c r="Q127" i="3"/>
  <c r="R127" i="3"/>
  <c r="S127" i="3" s="1"/>
  <c r="Q176" i="3"/>
  <c r="R176" i="3"/>
  <c r="S176" i="3" s="1"/>
  <c r="Q200" i="3"/>
  <c r="R200" i="3"/>
  <c r="S200" i="3" s="1"/>
  <c r="R236" i="3"/>
  <c r="S236" i="3" s="1"/>
  <c r="Q236" i="3"/>
  <c r="Q29" i="3"/>
  <c r="R29" i="3"/>
  <c r="S29" i="3" s="1"/>
  <c r="Q78" i="3"/>
  <c r="R78" i="3"/>
  <c r="S78" i="3" s="1"/>
  <c r="P15" i="3"/>
  <c r="U15" i="3" s="1"/>
  <c r="AE15" i="3" s="1"/>
  <c r="Q141" i="3"/>
  <c r="R141" i="3"/>
  <c r="S141" i="3" s="1"/>
  <c r="Q189" i="3"/>
  <c r="R189" i="3"/>
  <c r="S189" i="3" s="1"/>
  <c r="Q237" i="3"/>
  <c r="R237" i="3"/>
  <c r="S237" i="3" s="1"/>
  <c r="Q67" i="3"/>
  <c r="R67" i="3"/>
  <c r="S67" i="3" s="1"/>
  <c r="Q93" i="3"/>
  <c r="R93" i="3"/>
  <c r="S93" i="3" s="1"/>
  <c r="Q34" i="3"/>
  <c r="R34" i="3"/>
  <c r="S34" i="3" s="1"/>
  <c r="Q58" i="3"/>
  <c r="R58" i="3"/>
  <c r="S58" i="3" s="1"/>
  <c r="Q84" i="3"/>
  <c r="R84" i="3"/>
  <c r="S84" i="3" s="1"/>
  <c r="Q121" i="3"/>
  <c r="R121" i="3"/>
  <c r="S121" i="3" s="1"/>
  <c r="Q146" i="3"/>
  <c r="R146" i="3"/>
  <c r="S146" i="3" s="1"/>
  <c r="R158" i="3"/>
  <c r="S158" i="3" s="1"/>
  <c r="Q158" i="3"/>
  <c r="R170" i="3"/>
  <c r="S170" i="3" s="1"/>
  <c r="Q170" i="3"/>
  <c r="Q182" i="3"/>
  <c r="R182" i="3"/>
  <c r="S182" i="3" s="1"/>
  <c r="R194" i="3"/>
  <c r="S194" i="3" s="1"/>
  <c r="Q194" i="3"/>
  <c r="P13" i="3"/>
  <c r="U13" i="3" s="1"/>
  <c r="AE13" i="3" s="1"/>
  <c r="Q35" i="3"/>
  <c r="R35" i="3"/>
  <c r="S35" i="3" s="1"/>
  <c r="Q47" i="3"/>
  <c r="R47" i="3"/>
  <c r="S47" i="3" s="1"/>
  <c r="Q59" i="3"/>
  <c r="R59" i="3"/>
  <c r="S59" i="3" s="1"/>
  <c r="Q72" i="3"/>
  <c r="R72" i="3"/>
  <c r="P12" i="3"/>
  <c r="U12" i="3" s="1"/>
  <c r="AE12" i="3" s="1"/>
  <c r="Q85" i="3"/>
  <c r="R85" i="3"/>
  <c r="S85" i="3" s="1"/>
  <c r="Q97" i="3"/>
  <c r="R97" i="3"/>
  <c r="S97" i="3" s="1"/>
  <c r="Q122" i="3"/>
  <c r="R122" i="3"/>
  <c r="S122" i="3" s="1"/>
  <c r="Q134" i="3"/>
  <c r="R134" i="3"/>
  <c r="S134" i="3" s="1"/>
  <c r="Q147" i="3"/>
  <c r="R147" i="3"/>
  <c r="S147" i="3" s="1"/>
  <c r="Q159" i="3"/>
  <c r="R159" i="3"/>
  <c r="S159" i="3" s="1"/>
  <c r="R171" i="3"/>
  <c r="S171" i="3" s="1"/>
  <c r="Q171" i="3"/>
  <c r="Q183" i="3"/>
  <c r="R183" i="3"/>
  <c r="S183" i="3" s="1"/>
  <c r="Q195" i="3"/>
  <c r="R195" i="3"/>
  <c r="S195" i="3" s="1"/>
  <c r="Q207" i="3"/>
  <c r="R207" i="3"/>
  <c r="S207" i="3" s="1"/>
  <c r="R219" i="3"/>
  <c r="S219" i="3" s="1"/>
  <c r="Q219" i="3"/>
  <c r="Q231" i="3"/>
  <c r="R231" i="3"/>
  <c r="S231" i="3" s="1"/>
  <c r="Q243" i="3"/>
  <c r="R243" i="3"/>
  <c r="S243" i="3" s="1"/>
  <c r="P24" i="3"/>
  <c r="R256" i="3"/>
  <c r="S256" i="3" s="1"/>
  <c r="Q256" i="3"/>
  <c r="Q54" i="3"/>
  <c r="R54" i="3"/>
  <c r="S54" i="3" s="1"/>
  <c r="P17" i="3"/>
  <c r="U17" i="3" s="1"/>
  <c r="AE17" i="3" s="1"/>
  <c r="R98" i="3"/>
  <c r="S98" i="3" s="1"/>
  <c r="Q98" i="3"/>
  <c r="Q111" i="3"/>
  <c r="R111" i="3"/>
  <c r="S111" i="3" s="1"/>
  <c r="R123" i="3"/>
  <c r="S123" i="3" s="1"/>
  <c r="Q123" i="3"/>
  <c r="Q136" i="3"/>
  <c r="R136" i="3"/>
  <c r="S136" i="3" s="1"/>
  <c r="R148" i="3"/>
  <c r="Q148" i="3"/>
  <c r="P21" i="3"/>
  <c r="Q160" i="3"/>
  <c r="R160" i="3"/>
  <c r="S160" i="3" s="1"/>
  <c r="R172" i="3"/>
  <c r="S172" i="3" s="1"/>
  <c r="Q172" i="3"/>
  <c r="Q184" i="3"/>
  <c r="R184" i="3"/>
  <c r="S184" i="3" s="1"/>
  <c r="R196" i="3"/>
  <c r="S196" i="3" s="1"/>
  <c r="Q196" i="3"/>
  <c r="Q208" i="3"/>
  <c r="R208" i="3"/>
  <c r="S208" i="3" s="1"/>
  <c r="Q220" i="3"/>
  <c r="R220" i="3"/>
  <c r="S220" i="3" s="1"/>
  <c r="Q232" i="3"/>
  <c r="R232" i="3"/>
  <c r="S232" i="3" s="1"/>
  <c r="R244" i="3"/>
  <c r="S244" i="3" s="1"/>
  <c r="Q244" i="3"/>
  <c r="Q257" i="3"/>
  <c r="R257" i="3"/>
  <c r="S257" i="3" s="1"/>
  <c r="Q62" i="3"/>
  <c r="R62" i="3"/>
  <c r="S62" i="3" s="1"/>
  <c r="R125" i="3"/>
  <c r="S125" i="3" s="1"/>
  <c r="Q125" i="3"/>
  <c r="R174" i="3"/>
  <c r="S174" i="3" s="1"/>
  <c r="Q174" i="3"/>
  <c r="Q89" i="3"/>
  <c r="R89" i="3"/>
  <c r="S89" i="3" s="1"/>
  <c r="Q126" i="3"/>
  <c r="R126" i="3"/>
  <c r="S126" i="3" s="1"/>
  <c r="Q163" i="3"/>
  <c r="R163" i="3"/>
  <c r="S163" i="3" s="1"/>
  <c r="Q211" i="3"/>
  <c r="R211" i="3"/>
  <c r="S211" i="3" s="1"/>
  <c r="Q247" i="3"/>
  <c r="R247" i="3"/>
  <c r="S247" i="3" s="1"/>
  <c r="Q52" i="3"/>
  <c r="R52" i="3"/>
  <c r="S52" i="3" s="1"/>
  <c r="P8" i="3"/>
  <c r="U8" i="3" s="1"/>
  <c r="AE8" i="3" s="1"/>
  <c r="Q102" i="3"/>
  <c r="R102" i="3"/>
  <c r="S102" i="3" s="1"/>
  <c r="Q140" i="3"/>
  <c r="R140" i="3"/>
  <c r="S140" i="3" s="1"/>
  <c r="Q188" i="3"/>
  <c r="R188" i="3"/>
  <c r="S188" i="3" s="1"/>
  <c r="P14" i="3"/>
  <c r="U14" i="3" s="1"/>
  <c r="AE14" i="3" s="1"/>
  <c r="R224" i="3"/>
  <c r="S224" i="3" s="1"/>
  <c r="Q224" i="3"/>
  <c r="Q248" i="3"/>
  <c r="R248" i="3"/>
  <c r="S248" i="3" s="1"/>
  <c r="Q53" i="3"/>
  <c r="R53" i="3"/>
  <c r="S53" i="3" s="1"/>
  <c r="Q103" i="3"/>
  <c r="R103" i="3"/>
  <c r="S103" i="3" s="1"/>
  <c r="P11" i="3"/>
  <c r="U11" i="3" s="1"/>
  <c r="AE11" i="3" s="1"/>
  <c r="Q165" i="3"/>
  <c r="R165" i="3"/>
  <c r="S165" i="3" s="1"/>
  <c r="Q225" i="3"/>
  <c r="R225" i="3"/>
  <c r="S225" i="3" s="1"/>
  <c r="Q43" i="3"/>
  <c r="R43" i="3"/>
  <c r="S43" i="3" s="1"/>
  <c r="Q105" i="3"/>
  <c r="R105" i="3"/>
  <c r="S105" i="3" s="1"/>
  <c r="Q155" i="3"/>
  <c r="R155" i="3"/>
  <c r="S155" i="3" s="1"/>
  <c r="Q46" i="3"/>
  <c r="R46" i="3"/>
  <c r="S46" i="3" s="1"/>
  <c r="Q71" i="3"/>
  <c r="R71" i="3"/>
  <c r="S71" i="3" s="1"/>
  <c r="Q96" i="3"/>
  <c r="R96" i="3"/>
  <c r="S96" i="3" s="1"/>
  <c r="Q108" i="3"/>
  <c r="R108" i="3"/>
  <c r="S108" i="3" s="1"/>
  <c r="Q133" i="3"/>
  <c r="P16" i="3"/>
  <c r="U16" i="3" s="1"/>
  <c r="AE16" i="3" s="1"/>
  <c r="R133" i="3"/>
  <c r="S133" i="3" s="1"/>
  <c r="Q36" i="3"/>
  <c r="R36" i="3"/>
  <c r="S36" i="3" s="1"/>
  <c r="Q48" i="3"/>
  <c r="R48" i="3"/>
  <c r="S48" i="3" s="1"/>
  <c r="Q60" i="3"/>
  <c r="R60" i="3"/>
  <c r="S60" i="3" s="1"/>
  <c r="Q73" i="3"/>
  <c r="R73" i="3"/>
  <c r="S73" i="3" s="1"/>
  <c r="Q86" i="3"/>
  <c r="R86" i="3"/>
  <c r="S86" i="3" s="1"/>
  <c r="R37" i="3"/>
  <c r="S37" i="3" s="1"/>
  <c r="Q37" i="3"/>
  <c r="Q49" i="3"/>
  <c r="R49" i="3"/>
  <c r="S49" i="3" s="1"/>
  <c r="Q61" i="3"/>
  <c r="R61" i="3"/>
  <c r="S61" i="3" s="1"/>
  <c r="R74" i="3"/>
  <c r="S74" i="3" s="1"/>
  <c r="Q74" i="3"/>
  <c r="P23" i="3"/>
  <c r="R87" i="3"/>
  <c r="S87" i="3" s="1"/>
  <c r="Q87" i="3"/>
  <c r="R99" i="3"/>
  <c r="S99" i="3" s="1"/>
  <c r="Q99" i="3"/>
  <c r="Q112" i="3"/>
  <c r="R112" i="3"/>
  <c r="S112" i="3" s="1"/>
  <c r="R124" i="3"/>
  <c r="S124" i="3" s="1"/>
  <c r="Q124" i="3"/>
  <c r="R137" i="3"/>
  <c r="S137" i="3" s="1"/>
  <c r="Q137" i="3"/>
  <c r="Q149" i="3"/>
  <c r="R149" i="3"/>
  <c r="S149" i="3" s="1"/>
  <c r="Q161" i="3"/>
  <c r="R161" i="3"/>
  <c r="S161" i="3" s="1"/>
  <c r="Q173" i="3"/>
  <c r="R173" i="3"/>
  <c r="S173" i="3" s="1"/>
  <c r="R185" i="3"/>
  <c r="S185" i="3" s="1"/>
  <c r="Q185" i="3"/>
  <c r="Q197" i="3"/>
  <c r="R197" i="3"/>
  <c r="S197" i="3" s="1"/>
  <c r="Q209" i="3"/>
  <c r="R209" i="3"/>
  <c r="S209" i="3" s="1"/>
  <c r="R221" i="3"/>
  <c r="S221" i="3" s="1"/>
  <c r="Q221" i="3"/>
  <c r="R233" i="3"/>
  <c r="S233" i="3" s="1"/>
  <c r="Q233" i="3"/>
  <c r="Q245" i="3"/>
  <c r="R245" i="3"/>
  <c r="S245" i="3" s="1"/>
  <c r="R258" i="3"/>
  <c r="S258" i="3" s="1"/>
  <c r="Q258" i="3"/>
  <c r="L26" i="3"/>
  <c r="M26" i="3"/>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T11" i="2"/>
  <c r="AS11" i="2"/>
  <c r="AR11" i="2"/>
  <c r="AQ11" i="2"/>
  <c r="AP11" i="2"/>
  <c r="AO11" i="2"/>
  <c r="AN11" i="2"/>
  <c r="AM11" i="2"/>
  <c r="AL11" i="2"/>
  <c r="AK11" i="2"/>
  <c r="AJ11" i="2"/>
  <c r="AI11" i="2"/>
  <c r="AH11" i="2"/>
  <c r="AG11" i="2"/>
  <c r="AF11" i="2"/>
  <c r="AE11" i="2"/>
  <c r="AD11" i="2"/>
  <c r="AC11" i="2"/>
  <c r="AB11" i="2"/>
  <c r="AA11" i="2"/>
  <c r="Z11" i="2"/>
  <c r="Y11" i="2"/>
  <c r="X11" i="2"/>
  <c r="W11" i="2"/>
  <c r="V11" i="2"/>
  <c r="U11" i="2"/>
  <c r="T11" i="2"/>
  <c r="S11" i="2"/>
  <c r="R11" i="2"/>
  <c r="Q11" i="2"/>
  <c r="P11" i="2"/>
  <c r="O11" i="2"/>
  <c r="AM10" i="2"/>
  <c r="AL10" i="2"/>
  <c r="AK10" i="2"/>
  <c r="AJ10" i="2"/>
  <c r="AH10" i="2"/>
  <c r="AG10" i="2"/>
  <c r="AF10" i="2"/>
  <c r="AE10" i="2"/>
  <c r="AD10" i="2"/>
  <c r="AB10" i="2"/>
  <c r="AA10" i="2"/>
  <c r="Z10" i="2"/>
  <c r="Y10" i="2"/>
  <c r="X10" i="2"/>
  <c r="W10" i="2"/>
  <c r="V10" i="2"/>
  <c r="U10" i="2"/>
  <c r="T10" i="2"/>
  <c r="S10" i="2"/>
  <c r="R10" i="2"/>
  <c r="Q10" i="2"/>
  <c r="P10" i="2"/>
  <c r="O10" i="2"/>
  <c r="AM9" i="2"/>
  <c r="AL9" i="2"/>
  <c r="AK9" i="2"/>
  <c r="AJ9" i="2"/>
  <c r="AH9" i="2"/>
  <c r="AG9" i="2"/>
  <c r="AF9" i="2"/>
  <c r="AE9" i="2"/>
  <c r="AD9" i="2"/>
  <c r="AB9" i="2"/>
  <c r="AA9" i="2"/>
  <c r="Z9" i="2"/>
  <c r="Y9" i="2"/>
  <c r="X9" i="2"/>
  <c r="W9" i="2"/>
  <c r="V9" i="2"/>
  <c r="U9" i="2"/>
  <c r="T9" i="2"/>
  <c r="S9" i="2"/>
  <c r="R9" i="2"/>
  <c r="Q9" i="2"/>
  <c r="P9" i="2"/>
  <c r="O9" i="2"/>
  <c r="AM8" i="2"/>
  <c r="AL8" i="2"/>
  <c r="AK8" i="2"/>
  <c r="AJ8" i="2"/>
  <c r="AH8" i="2"/>
  <c r="AG8" i="2"/>
  <c r="AF8" i="2"/>
  <c r="AE8" i="2"/>
  <c r="AD8" i="2"/>
  <c r="AB8" i="2"/>
  <c r="AA8" i="2"/>
  <c r="Z8" i="2"/>
  <c r="Y8" i="2"/>
  <c r="X8" i="2"/>
  <c r="W8" i="2"/>
  <c r="V8" i="2"/>
  <c r="U8" i="2"/>
  <c r="T8" i="2"/>
  <c r="S8" i="2"/>
  <c r="R8" i="2"/>
  <c r="Q8" i="2"/>
  <c r="P8" i="2"/>
  <c r="O8" i="2"/>
  <c r="AM7" i="2"/>
  <c r="AL7" i="2"/>
  <c r="AK7" i="2"/>
  <c r="AJ7" i="2"/>
  <c r="AH7" i="2"/>
  <c r="AG7" i="2"/>
  <c r="AF7" i="2"/>
  <c r="AE7" i="2"/>
  <c r="AD7" i="2"/>
  <c r="AB7" i="2"/>
  <c r="AA7" i="2"/>
  <c r="Z7" i="2"/>
  <c r="Y7" i="2"/>
  <c r="X7" i="2"/>
  <c r="W7" i="2"/>
  <c r="V7" i="2"/>
  <c r="U7" i="2"/>
  <c r="T7" i="2"/>
  <c r="S7" i="2"/>
  <c r="R7" i="2"/>
  <c r="Q7" i="2"/>
  <c r="P7" i="2"/>
  <c r="O7" i="2"/>
  <c r="ED23" i="3" l="1"/>
  <c r="ED28" i="3"/>
  <c r="ED22" i="3" s="1"/>
  <c r="EB22" i="3"/>
  <c r="EB26" i="3" s="1"/>
  <c r="EE28" i="3"/>
  <c r="EG72" i="3"/>
  <c r="EF23" i="3"/>
  <c r="EG252" i="3"/>
  <c r="EF24" i="3"/>
  <c r="ED21" i="3"/>
  <c r="EG148" i="3"/>
  <c r="EF21" i="3"/>
  <c r="ED24" i="3"/>
  <c r="CV251" i="3"/>
  <c r="DS72" i="3"/>
  <c r="DR23" i="3"/>
  <c r="DP21" i="3"/>
  <c r="DP23" i="3"/>
  <c r="DQ28" i="3"/>
  <c r="DN22" i="3"/>
  <c r="DN26" i="3" s="1"/>
  <c r="DP22" i="3"/>
  <c r="DS148" i="3"/>
  <c r="DR21" i="3"/>
  <c r="DS252" i="3"/>
  <c r="DR24" i="3"/>
  <c r="DP24" i="3"/>
  <c r="DE148" i="3"/>
  <c r="DD21" i="3"/>
  <c r="DE252" i="3"/>
  <c r="DD24" i="3"/>
  <c r="DE72" i="3"/>
  <c r="DD23" i="3"/>
  <c r="DB24" i="3"/>
  <c r="DB23" i="3"/>
  <c r="DD28" i="3"/>
  <c r="CZ22" i="3"/>
  <c r="CZ26" i="3" s="1"/>
  <c r="DB28" i="3"/>
  <c r="DB22" i="3" s="1"/>
  <c r="DC28" i="3"/>
  <c r="DB21" i="3"/>
  <c r="CU251" i="3"/>
  <c r="DG251" i="3"/>
  <c r="DU251" i="3" s="1"/>
  <c r="EI251" i="3" s="1"/>
  <c r="CS125" i="3"/>
  <c r="CV125" i="3" s="1"/>
  <c r="CG125" i="3"/>
  <c r="CS40" i="3"/>
  <c r="CW40" i="3" s="1"/>
  <c r="CX40" i="3" s="1"/>
  <c r="CG40" i="3"/>
  <c r="CS256" i="3"/>
  <c r="CW256" i="3" s="1"/>
  <c r="CX256" i="3" s="1"/>
  <c r="CG256" i="3"/>
  <c r="CS222" i="3"/>
  <c r="DG222" i="3" s="1"/>
  <c r="DU222" i="3" s="1"/>
  <c r="EI222" i="3" s="1"/>
  <c r="CG222" i="3"/>
  <c r="CS158" i="3"/>
  <c r="DG158" i="3" s="1"/>
  <c r="DU158" i="3" s="1"/>
  <c r="EI158" i="3" s="1"/>
  <c r="CG158" i="3"/>
  <c r="CS120" i="3"/>
  <c r="CG120" i="3"/>
  <c r="CS192" i="3"/>
  <c r="CW192" i="3" s="1"/>
  <c r="CX192" i="3" s="1"/>
  <c r="CG192" i="3"/>
  <c r="CS258" i="3"/>
  <c r="CV258" i="3" s="1"/>
  <c r="CG258" i="3"/>
  <c r="CS112" i="3"/>
  <c r="CW112" i="3" s="1"/>
  <c r="CX112" i="3" s="1"/>
  <c r="CG112" i="3"/>
  <c r="CS61" i="3"/>
  <c r="DG61" i="3" s="1"/>
  <c r="DU61" i="3" s="1"/>
  <c r="EI61" i="3" s="1"/>
  <c r="CG61" i="3"/>
  <c r="CS30" i="3"/>
  <c r="DG30" i="3" s="1"/>
  <c r="DU30" i="3" s="1"/>
  <c r="EI30" i="3" s="1"/>
  <c r="CG30" i="3"/>
  <c r="CS257" i="3"/>
  <c r="DG257" i="3" s="1"/>
  <c r="DU257" i="3" s="1"/>
  <c r="EI257" i="3" s="1"/>
  <c r="CG257" i="3"/>
  <c r="CS29" i="3"/>
  <c r="CV29" i="3" s="1"/>
  <c r="CG29" i="3"/>
  <c r="CS255" i="3"/>
  <c r="CV255" i="3" s="1"/>
  <c r="CG255" i="3"/>
  <c r="CS206" i="3"/>
  <c r="CW206" i="3" s="1"/>
  <c r="CX206" i="3" s="1"/>
  <c r="CG206" i="3"/>
  <c r="CS108" i="3"/>
  <c r="DG108" i="3" s="1"/>
  <c r="DU108" i="3" s="1"/>
  <c r="EI108" i="3" s="1"/>
  <c r="CG108" i="3"/>
  <c r="CS58" i="3"/>
  <c r="DG58" i="3" s="1"/>
  <c r="DU58" i="3" s="1"/>
  <c r="EI58" i="3" s="1"/>
  <c r="CG58" i="3"/>
  <c r="CS91" i="3"/>
  <c r="DG91" i="3" s="1"/>
  <c r="DU91" i="3" s="1"/>
  <c r="EI91" i="3" s="1"/>
  <c r="CG91" i="3"/>
  <c r="CS144" i="3"/>
  <c r="CW144" i="3" s="1"/>
  <c r="CX144" i="3" s="1"/>
  <c r="CG144" i="3"/>
  <c r="CS213" i="3"/>
  <c r="CW213" i="3" s="1"/>
  <c r="CX213" i="3" s="1"/>
  <c r="CG213" i="3"/>
  <c r="CS191" i="3"/>
  <c r="CW191" i="3" s="1"/>
  <c r="CX191" i="3" s="1"/>
  <c r="CG191" i="3"/>
  <c r="CS54" i="3"/>
  <c r="DG54" i="3" s="1"/>
  <c r="DU54" i="3" s="1"/>
  <c r="EI54" i="3" s="1"/>
  <c r="CG54" i="3"/>
  <c r="CS200" i="3"/>
  <c r="DG200" i="3" s="1"/>
  <c r="DU200" i="3" s="1"/>
  <c r="EI200" i="3" s="1"/>
  <c r="CG200" i="3"/>
  <c r="CS75" i="3"/>
  <c r="DG75" i="3" s="1"/>
  <c r="DU75" i="3" s="1"/>
  <c r="EI75" i="3" s="1"/>
  <c r="CG75" i="3"/>
  <c r="CS174" i="3"/>
  <c r="CW174" i="3" s="1"/>
  <c r="CX174" i="3" s="1"/>
  <c r="CG174" i="3"/>
  <c r="CS159" i="3"/>
  <c r="CV159" i="3" s="1"/>
  <c r="CG159" i="3"/>
  <c r="CS169" i="3"/>
  <c r="CV169" i="3" s="1"/>
  <c r="CG169" i="3"/>
  <c r="CS94" i="3"/>
  <c r="DG94" i="3" s="1"/>
  <c r="DU94" i="3" s="1"/>
  <c r="EI94" i="3" s="1"/>
  <c r="CG94" i="3"/>
  <c r="CS113" i="3"/>
  <c r="DG113" i="3" s="1"/>
  <c r="DU113" i="3" s="1"/>
  <c r="EI113" i="3" s="1"/>
  <c r="CG113" i="3"/>
  <c r="CS89" i="3"/>
  <c r="CG89" i="3"/>
  <c r="CS41" i="3"/>
  <c r="CV41" i="3" s="1"/>
  <c r="CG41" i="3"/>
  <c r="CS162" i="3"/>
  <c r="CW162" i="3" s="1"/>
  <c r="CX162" i="3" s="1"/>
  <c r="CG162" i="3"/>
  <c r="CS62" i="3"/>
  <c r="CW62" i="3" s="1"/>
  <c r="CX62" i="3" s="1"/>
  <c r="CG62" i="3"/>
  <c r="CS60" i="3"/>
  <c r="DG60" i="3" s="1"/>
  <c r="DU60" i="3" s="1"/>
  <c r="EI60" i="3" s="1"/>
  <c r="CG60" i="3"/>
  <c r="CS53" i="3"/>
  <c r="DG53" i="3" s="1"/>
  <c r="DU53" i="3" s="1"/>
  <c r="EI53" i="3" s="1"/>
  <c r="CG53" i="3"/>
  <c r="CS195" i="3"/>
  <c r="CG195" i="3"/>
  <c r="CS147" i="3"/>
  <c r="CV147" i="3" s="1"/>
  <c r="CG147" i="3"/>
  <c r="CS97" i="3"/>
  <c r="CW97" i="3" s="1"/>
  <c r="CX97" i="3" s="1"/>
  <c r="CG97" i="3"/>
  <c r="CS42" i="3"/>
  <c r="CW42" i="3" s="1"/>
  <c r="CX42" i="3" s="1"/>
  <c r="CG42" i="3"/>
  <c r="CS242" i="3"/>
  <c r="DG242" i="3" s="1"/>
  <c r="DU242" i="3" s="1"/>
  <c r="EI242" i="3" s="1"/>
  <c r="CG242" i="3"/>
  <c r="CS146" i="3"/>
  <c r="DG146" i="3" s="1"/>
  <c r="DU146" i="3" s="1"/>
  <c r="EI146" i="3" s="1"/>
  <c r="CG146" i="3"/>
  <c r="CS96" i="3"/>
  <c r="CG96" i="3"/>
  <c r="CS46" i="3"/>
  <c r="CW46" i="3" s="1"/>
  <c r="CX46" i="3" s="1"/>
  <c r="CG46" i="3"/>
  <c r="CS78" i="3"/>
  <c r="CV78" i="3" s="1"/>
  <c r="CG78" i="3"/>
  <c r="CS205" i="3"/>
  <c r="CV205" i="3" s="1"/>
  <c r="CG205" i="3"/>
  <c r="CS92" i="3"/>
  <c r="DG92" i="3" s="1"/>
  <c r="DU92" i="3" s="1"/>
  <c r="EI92" i="3" s="1"/>
  <c r="CG92" i="3"/>
  <c r="CS228" i="3"/>
  <c r="DG228" i="3" s="1"/>
  <c r="DU228" i="3" s="1"/>
  <c r="EI228" i="3" s="1"/>
  <c r="CG228" i="3"/>
  <c r="CS32" i="3"/>
  <c r="CG32" i="3"/>
  <c r="CS245" i="3"/>
  <c r="CV245" i="3" s="1"/>
  <c r="CG245" i="3"/>
  <c r="CS197" i="3"/>
  <c r="CV197" i="3" s="1"/>
  <c r="CG197" i="3"/>
  <c r="CS244" i="3"/>
  <c r="CW244" i="3" s="1"/>
  <c r="CX244" i="3" s="1"/>
  <c r="CG244" i="3"/>
  <c r="CS148" i="3"/>
  <c r="DG148" i="3" s="1"/>
  <c r="DU148" i="3" s="1"/>
  <c r="EI148" i="3" s="1"/>
  <c r="CG148" i="3"/>
  <c r="CS47" i="3"/>
  <c r="DG47" i="3" s="1"/>
  <c r="DU47" i="3" s="1"/>
  <c r="EI47" i="3" s="1"/>
  <c r="CG47" i="3"/>
  <c r="CS194" i="3"/>
  <c r="DG194" i="3" s="1"/>
  <c r="DU194" i="3" s="1"/>
  <c r="EI194" i="3" s="1"/>
  <c r="CG194" i="3"/>
  <c r="CS254" i="3"/>
  <c r="CW254" i="3" s="1"/>
  <c r="CX254" i="3" s="1"/>
  <c r="CG254" i="3"/>
  <c r="CS157" i="3"/>
  <c r="CW157" i="3" s="1"/>
  <c r="CX157" i="3" s="1"/>
  <c r="CG157" i="3"/>
  <c r="CS107" i="3"/>
  <c r="CW107" i="3" s="1"/>
  <c r="CX107" i="3" s="1"/>
  <c r="CG107" i="3"/>
  <c r="CS57" i="3"/>
  <c r="DG57" i="3" s="1"/>
  <c r="DU57" i="3" s="1"/>
  <c r="EI57" i="3" s="1"/>
  <c r="CG57" i="3"/>
  <c r="CS261" i="3"/>
  <c r="DG261" i="3" s="1"/>
  <c r="DU261" i="3" s="1"/>
  <c r="EI261" i="3" s="1"/>
  <c r="CG261" i="3"/>
  <c r="CS131" i="3"/>
  <c r="DG131" i="3" s="1"/>
  <c r="DU131" i="3" s="1"/>
  <c r="EI131" i="3" s="1"/>
  <c r="CG131" i="3"/>
  <c r="CS81" i="3"/>
  <c r="CW81" i="3" s="1"/>
  <c r="CX81" i="3" s="1"/>
  <c r="CG81" i="3"/>
  <c r="CS130" i="3"/>
  <c r="CW130" i="3" s="1"/>
  <c r="CX130" i="3" s="1"/>
  <c r="CG130" i="3"/>
  <c r="CS80" i="3"/>
  <c r="CV80" i="3" s="1"/>
  <c r="CG80" i="3"/>
  <c r="CS31" i="3"/>
  <c r="DG31" i="3" s="1"/>
  <c r="DU31" i="3" s="1"/>
  <c r="EI31" i="3" s="1"/>
  <c r="CG31" i="3"/>
  <c r="CS249" i="3"/>
  <c r="DG249" i="3" s="1"/>
  <c r="DU249" i="3" s="1"/>
  <c r="EI249" i="3" s="1"/>
  <c r="CG249" i="3"/>
  <c r="CS102" i="3"/>
  <c r="DG102" i="3" s="1"/>
  <c r="DU102" i="3" s="1"/>
  <c r="EI102" i="3" s="1"/>
  <c r="CG102" i="3"/>
  <c r="CS173" i="3"/>
  <c r="CW173" i="3" s="1"/>
  <c r="CX173" i="3" s="1"/>
  <c r="CG173" i="3"/>
  <c r="CS151" i="3"/>
  <c r="CV151" i="3" s="1"/>
  <c r="CG151" i="3"/>
  <c r="CS123" i="3"/>
  <c r="CW123" i="3" s="1"/>
  <c r="CX123" i="3" s="1"/>
  <c r="CG123" i="3"/>
  <c r="CS70" i="3"/>
  <c r="DG70" i="3" s="1"/>
  <c r="DU70" i="3" s="1"/>
  <c r="EI70" i="3" s="1"/>
  <c r="CG70" i="3"/>
  <c r="CS39" i="3"/>
  <c r="DG39" i="3" s="1"/>
  <c r="DU39" i="3" s="1"/>
  <c r="EI39" i="3" s="1"/>
  <c r="CG39" i="3"/>
  <c r="CS178" i="3"/>
  <c r="CG178" i="3"/>
  <c r="CS79" i="3"/>
  <c r="CG79" i="3"/>
  <c r="CS246" i="3"/>
  <c r="CW246" i="3" s="1"/>
  <c r="CX246" i="3" s="1"/>
  <c r="CG246" i="3"/>
  <c r="CS150" i="3"/>
  <c r="CW150" i="3" s="1"/>
  <c r="CX150" i="3" s="1"/>
  <c r="CG150" i="3"/>
  <c r="CS100" i="3"/>
  <c r="DG100" i="3" s="1"/>
  <c r="DU100" i="3" s="1"/>
  <c r="EI100" i="3" s="1"/>
  <c r="CG100" i="3"/>
  <c r="CS236" i="3"/>
  <c r="DG236" i="3" s="1"/>
  <c r="DU236" i="3" s="1"/>
  <c r="EI236" i="3" s="1"/>
  <c r="CG236" i="3"/>
  <c r="CS149" i="3"/>
  <c r="DG149" i="3" s="1"/>
  <c r="DU149" i="3" s="1"/>
  <c r="EI149" i="3" s="1"/>
  <c r="CG149" i="3"/>
  <c r="CS99" i="3"/>
  <c r="CW99" i="3" s="1"/>
  <c r="CX99" i="3" s="1"/>
  <c r="CG99" i="3"/>
  <c r="CS49" i="3"/>
  <c r="CV49" i="3" s="1"/>
  <c r="CG49" i="3"/>
  <c r="CS201" i="3"/>
  <c r="CV201" i="3" s="1"/>
  <c r="CG201" i="3"/>
  <c r="CS196" i="3"/>
  <c r="DG196" i="3" s="1"/>
  <c r="DU196" i="3" s="1"/>
  <c r="EI196" i="3" s="1"/>
  <c r="CG196" i="3"/>
  <c r="CS98" i="3"/>
  <c r="DG98" i="3" s="1"/>
  <c r="DU98" i="3" s="1"/>
  <c r="EI98" i="3" s="1"/>
  <c r="CG98" i="3"/>
  <c r="CS67" i="3"/>
  <c r="DG67" i="3" s="1"/>
  <c r="DU67" i="3" s="1"/>
  <c r="EI67" i="3" s="1"/>
  <c r="CG67" i="3"/>
  <c r="CS183" i="3"/>
  <c r="CG183" i="3"/>
  <c r="CS134" i="3"/>
  <c r="CV134" i="3" s="1"/>
  <c r="CG134" i="3"/>
  <c r="CS188" i="3"/>
  <c r="CW188" i="3" s="1"/>
  <c r="CX188" i="3" s="1"/>
  <c r="CG188" i="3"/>
  <c r="CS180" i="3"/>
  <c r="DG180" i="3" s="1"/>
  <c r="DU180" i="3" s="1"/>
  <c r="EI180" i="3" s="1"/>
  <c r="CG180" i="3"/>
  <c r="CS141" i="3"/>
  <c r="CG141" i="3"/>
  <c r="CS227" i="3"/>
  <c r="DG227" i="3" s="1"/>
  <c r="DU227" i="3" s="1"/>
  <c r="EI227" i="3" s="1"/>
  <c r="CG227" i="3"/>
  <c r="CS179" i="3"/>
  <c r="CW179" i="3" s="1"/>
  <c r="CX179" i="3" s="1"/>
  <c r="CG179" i="3"/>
  <c r="CS199" i="3"/>
  <c r="CV199" i="3" s="1"/>
  <c r="CG199" i="3"/>
  <c r="CS74" i="3"/>
  <c r="CV74" i="3" s="1"/>
  <c r="CG74" i="3"/>
  <c r="CS247" i="3"/>
  <c r="DG247" i="3" s="1"/>
  <c r="DU247" i="3" s="1"/>
  <c r="EI247" i="3" s="1"/>
  <c r="CG247" i="3"/>
  <c r="CS116" i="3"/>
  <c r="DG116" i="3" s="1"/>
  <c r="DU116" i="3" s="1"/>
  <c r="EI116" i="3" s="1"/>
  <c r="CG116" i="3"/>
  <c r="CS142" i="3"/>
  <c r="DG142" i="3" s="1"/>
  <c r="DU142" i="3" s="1"/>
  <c r="EI142" i="3" s="1"/>
  <c r="CG142" i="3"/>
  <c r="CS129" i="3"/>
  <c r="CW129" i="3" s="1"/>
  <c r="CX129" i="3" s="1"/>
  <c r="CG129" i="3"/>
  <c r="CS214" i="3"/>
  <c r="CV214" i="3" s="1"/>
  <c r="CG214" i="3"/>
  <c r="CS44" i="3"/>
  <c r="CV44" i="3" s="1"/>
  <c r="CG44" i="3"/>
  <c r="CS161" i="3"/>
  <c r="DG161" i="3" s="1"/>
  <c r="DU161" i="3" s="1"/>
  <c r="EI161" i="3" s="1"/>
  <c r="CG161" i="3"/>
  <c r="CS160" i="3"/>
  <c r="DG160" i="3" s="1"/>
  <c r="DU160" i="3" s="1"/>
  <c r="EI160" i="3" s="1"/>
  <c r="CG160" i="3"/>
  <c r="CS239" i="3"/>
  <c r="DG239" i="3" s="1"/>
  <c r="DU239" i="3" s="1"/>
  <c r="EI239" i="3" s="1"/>
  <c r="CG239" i="3"/>
  <c r="CS93" i="3"/>
  <c r="CW93" i="3" s="1"/>
  <c r="CX93" i="3" s="1"/>
  <c r="CG93" i="3"/>
  <c r="CS223" i="3"/>
  <c r="CW223" i="3" s="1"/>
  <c r="CX223" i="3" s="1"/>
  <c r="CG223" i="3"/>
  <c r="CS175" i="3"/>
  <c r="DG175" i="3" s="1"/>
  <c r="DU175" i="3" s="1"/>
  <c r="EI175" i="3" s="1"/>
  <c r="CG175" i="3"/>
  <c r="CS126" i="3"/>
  <c r="DG126" i="3" s="1"/>
  <c r="DU126" i="3" s="1"/>
  <c r="EI126" i="3" s="1"/>
  <c r="CG126" i="3"/>
  <c r="CS76" i="3"/>
  <c r="DG76" i="3" s="1"/>
  <c r="DU76" i="3" s="1"/>
  <c r="EI76" i="3" s="1"/>
  <c r="CG76" i="3"/>
  <c r="CS212" i="3"/>
  <c r="DG212" i="3" s="1"/>
  <c r="DU212" i="3" s="1"/>
  <c r="EI212" i="3" s="1"/>
  <c r="CG212" i="3"/>
  <c r="CS198" i="3"/>
  <c r="CW198" i="3" s="1"/>
  <c r="CX198" i="3" s="1"/>
  <c r="CG198" i="3"/>
  <c r="CS50" i="3"/>
  <c r="CV50" i="3" s="1"/>
  <c r="CG50" i="3"/>
  <c r="CS48" i="3"/>
  <c r="CW48" i="3" s="1"/>
  <c r="CX48" i="3" s="1"/>
  <c r="CG48" i="3"/>
  <c r="CS224" i="3"/>
  <c r="DG224" i="3" s="1"/>
  <c r="DU224" i="3" s="1"/>
  <c r="EI224" i="3" s="1"/>
  <c r="CG224" i="3"/>
  <c r="CS231" i="3"/>
  <c r="DG231" i="3" s="1"/>
  <c r="DU231" i="3" s="1"/>
  <c r="EI231" i="3" s="1"/>
  <c r="CG231" i="3"/>
  <c r="CS85" i="3"/>
  <c r="DG85" i="3" s="1"/>
  <c r="DU85" i="3" s="1"/>
  <c r="EI85" i="3" s="1"/>
  <c r="CG85" i="3"/>
  <c r="CS35" i="3"/>
  <c r="CW35" i="3" s="1"/>
  <c r="CX35" i="3" s="1"/>
  <c r="CG35" i="3"/>
  <c r="CS189" i="3"/>
  <c r="CW189" i="3" s="1"/>
  <c r="CX189" i="3" s="1"/>
  <c r="CG189" i="3"/>
  <c r="CS152" i="3"/>
  <c r="DG152" i="3" s="1"/>
  <c r="DU152" i="3" s="1"/>
  <c r="EI152" i="3" s="1"/>
  <c r="CG152" i="3"/>
  <c r="CS133" i="3"/>
  <c r="DG133" i="3" s="1"/>
  <c r="DU133" i="3" s="1"/>
  <c r="EI133" i="3" s="1"/>
  <c r="CG133" i="3"/>
  <c r="CS34" i="3"/>
  <c r="DG34" i="3" s="1"/>
  <c r="DU34" i="3" s="1"/>
  <c r="EI34" i="3" s="1"/>
  <c r="CG34" i="3"/>
  <c r="CS248" i="3"/>
  <c r="DG248" i="3" s="1"/>
  <c r="DU248" i="3" s="1"/>
  <c r="EI248" i="3" s="1"/>
  <c r="CG248" i="3"/>
  <c r="CS193" i="3"/>
  <c r="CW193" i="3" s="1"/>
  <c r="CX193" i="3" s="1"/>
  <c r="CG193" i="3"/>
  <c r="CS145" i="3"/>
  <c r="CV145" i="3" s="1"/>
  <c r="CG145" i="3"/>
  <c r="CS262" i="3"/>
  <c r="DG262" i="3" s="1"/>
  <c r="DU262" i="3" s="1"/>
  <c r="EI262" i="3" s="1"/>
  <c r="CG262" i="3"/>
  <c r="CS164" i="3"/>
  <c r="DG164" i="3" s="1"/>
  <c r="DU164" i="3" s="1"/>
  <c r="EI164" i="3" s="1"/>
  <c r="CG164" i="3"/>
  <c r="CS216" i="3"/>
  <c r="DG216" i="3" s="1"/>
  <c r="DU216" i="3" s="1"/>
  <c r="EI216" i="3" s="1"/>
  <c r="CG216" i="3"/>
  <c r="CS264" i="3"/>
  <c r="DG264" i="3" s="1"/>
  <c r="DU264" i="3" s="1"/>
  <c r="EI264" i="3" s="1"/>
  <c r="CG264" i="3"/>
  <c r="CS165" i="3"/>
  <c r="CG165" i="3"/>
  <c r="CS124" i="3"/>
  <c r="CW124" i="3" s="1"/>
  <c r="CX124" i="3" s="1"/>
  <c r="CG124" i="3"/>
  <c r="CS263" i="3"/>
  <c r="CW263" i="3" s="1"/>
  <c r="CX263" i="3" s="1"/>
  <c r="CG263" i="3"/>
  <c r="CS204" i="3"/>
  <c r="DG204" i="3" s="1"/>
  <c r="DU204" i="3" s="1"/>
  <c r="EI204" i="3" s="1"/>
  <c r="CG204" i="3"/>
  <c r="CS65" i="3"/>
  <c r="DG65" i="3" s="1"/>
  <c r="DU65" i="3" s="1"/>
  <c r="EI65" i="3" s="1"/>
  <c r="CG65" i="3"/>
  <c r="CS59" i="3"/>
  <c r="DG59" i="3" s="1"/>
  <c r="DU59" i="3" s="1"/>
  <c r="EI59" i="3" s="1"/>
  <c r="CG59" i="3"/>
  <c r="CS77" i="3"/>
  <c r="CV77" i="3" s="1"/>
  <c r="CG77" i="3"/>
  <c r="CS235" i="3"/>
  <c r="CW235" i="3" s="1"/>
  <c r="CX235" i="3" s="1"/>
  <c r="CG235" i="3"/>
  <c r="CS259" i="3"/>
  <c r="DG259" i="3" s="1"/>
  <c r="DU259" i="3" s="1"/>
  <c r="EI259" i="3" s="1"/>
  <c r="CG259" i="3"/>
  <c r="CS209" i="3"/>
  <c r="DG209" i="3" s="1"/>
  <c r="DU209" i="3" s="1"/>
  <c r="EI209" i="3" s="1"/>
  <c r="CG209" i="3"/>
  <c r="CS185" i="3"/>
  <c r="DG185" i="3" s="1"/>
  <c r="DU185" i="3" s="1"/>
  <c r="EI185" i="3" s="1"/>
  <c r="CG185" i="3"/>
  <c r="CS137" i="3"/>
  <c r="DG137" i="3" s="1"/>
  <c r="DU137" i="3" s="1"/>
  <c r="EI137" i="3" s="1"/>
  <c r="CG137" i="3"/>
  <c r="CS87" i="3"/>
  <c r="CW87" i="3" s="1"/>
  <c r="CX87" i="3" s="1"/>
  <c r="CG87" i="3"/>
  <c r="CS184" i="3"/>
  <c r="CW184" i="3" s="1"/>
  <c r="CX184" i="3" s="1"/>
  <c r="CG184" i="3"/>
  <c r="CS230" i="3"/>
  <c r="DG230" i="3" s="1"/>
  <c r="DU230" i="3" s="1"/>
  <c r="EI230" i="3" s="1"/>
  <c r="CG230" i="3"/>
  <c r="CS182" i="3"/>
  <c r="DG182" i="3" s="1"/>
  <c r="DU182" i="3" s="1"/>
  <c r="EI182" i="3" s="1"/>
  <c r="CG182" i="3"/>
  <c r="CS84" i="3"/>
  <c r="DG84" i="3" s="1"/>
  <c r="DU84" i="3" s="1"/>
  <c r="EI84" i="3" s="1"/>
  <c r="CG84" i="3"/>
  <c r="CS95" i="3"/>
  <c r="CG95" i="3"/>
  <c r="CS45" i="3"/>
  <c r="CW45" i="3" s="1"/>
  <c r="CX45" i="3" s="1"/>
  <c r="CG45" i="3"/>
  <c r="CS168" i="3"/>
  <c r="CV168" i="3" s="1"/>
  <c r="CG168" i="3"/>
  <c r="CS119" i="3"/>
  <c r="CW119" i="3" s="1"/>
  <c r="CX119" i="3" s="1"/>
  <c r="CG119" i="3"/>
  <c r="CS238" i="3"/>
  <c r="DG238" i="3" s="1"/>
  <c r="DU238" i="3" s="1"/>
  <c r="EI238" i="3" s="1"/>
  <c r="CG238" i="3"/>
  <c r="CS167" i="3"/>
  <c r="DG167" i="3" s="1"/>
  <c r="DU167" i="3" s="1"/>
  <c r="EI167" i="3" s="1"/>
  <c r="CG167" i="3"/>
  <c r="CS118" i="3"/>
  <c r="DG118" i="3" s="1"/>
  <c r="DU118" i="3" s="1"/>
  <c r="EI118" i="3" s="1"/>
  <c r="CG118" i="3"/>
  <c r="CS68" i="3"/>
  <c r="CV68" i="3" s="1"/>
  <c r="CG68" i="3"/>
  <c r="CS90" i="3"/>
  <c r="CW90" i="3" s="1"/>
  <c r="CX90" i="3" s="1"/>
  <c r="CG90" i="3"/>
  <c r="CS101" i="3"/>
  <c r="CW101" i="3" s="1"/>
  <c r="CX101" i="3" s="1"/>
  <c r="CG101" i="3"/>
  <c r="CS73" i="3"/>
  <c r="DG73" i="3" s="1"/>
  <c r="DU73" i="3" s="1"/>
  <c r="EI73" i="3" s="1"/>
  <c r="CG73" i="3"/>
  <c r="DG109" i="3"/>
  <c r="DU109" i="3" s="1"/>
  <c r="EI109" i="3" s="1"/>
  <c r="CS217" i="3"/>
  <c r="DG217" i="3" s="1"/>
  <c r="DU217" i="3" s="1"/>
  <c r="EI217" i="3" s="1"/>
  <c r="CG217" i="3"/>
  <c r="CS187" i="3"/>
  <c r="CW187" i="3" s="1"/>
  <c r="CX187" i="3" s="1"/>
  <c r="CG187" i="3"/>
  <c r="CS210" i="3"/>
  <c r="CV210" i="3" s="1"/>
  <c r="CG210" i="3"/>
  <c r="CS208" i="3"/>
  <c r="DG208" i="3" s="1"/>
  <c r="DU208" i="3" s="1"/>
  <c r="EI208" i="3" s="1"/>
  <c r="CG208" i="3"/>
  <c r="CS243" i="3"/>
  <c r="DG243" i="3" s="1"/>
  <c r="DU243" i="3" s="1"/>
  <c r="EI243" i="3" s="1"/>
  <c r="CG243" i="3"/>
  <c r="CS143" i="3"/>
  <c r="DG143" i="3" s="1"/>
  <c r="DU143" i="3" s="1"/>
  <c r="EI143" i="3" s="1"/>
  <c r="CG143" i="3"/>
  <c r="CS43" i="3"/>
  <c r="DG43" i="3" s="1"/>
  <c r="DU43" i="3" s="1"/>
  <c r="EI43" i="3" s="1"/>
  <c r="CG43" i="3"/>
  <c r="CS260" i="3"/>
  <c r="CW260" i="3" s="1"/>
  <c r="CX260" i="3" s="1"/>
  <c r="CG260" i="3"/>
  <c r="CS211" i="3"/>
  <c r="CW211" i="3" s="1"/>
  <c r="CX211" i="3" s="1"/>
  <c r="CG211" i="3"/>
  <c r="CS127" i="3"/>
  <c r="CW127" i="3" s="1"/>
  <c r="CX127" i="3" s="1"/>
  <c r="CG127" i="3"/>
  <c r="CS233" i="3"/>
  <c r="DG233" i="3" s="1"/>
  <c r="DU233" i="3" s="1"/>
  <c r="EI233" i="3" s="1"/>
  <c r="CG233" i="3"/>
  <c r="CS37" i="3"/>
  <c r="DG37" i="3" s="1"/>
  <c r="DU37" i="3" s="1"/>
  <c r="EI37" i="3" s="1"/>
  <c r="CG37" i="3"/>
  <c r="CS232" i="3"/>
  <c r="DG232" i="3" s="1"/>
  <c r="DU232" i="3" s="1"/>
  <c r="EI232" i="3" s="1"/>
  <c r="CG232" i="3"/>
  <c r="CS86" i="3"/>
  <c r="CG86" i="3"/>
  <c r="CS219" i="3"/>
  <c r="CV219" i="3" s="1"/>
  <c r="CG219" i="3"/>
  <c r="CS171" i="3"/>
  <c r="DG171" i="3" s="1"/>
  <c r="DU171" i="3" s="1"/>
  <c r="EI171" i="3" s="1"/>
  <c r="CG171" i="3"/>
  <c r="CS72" i="3"/>
  <c r="DG72" i="3" s="1"/>
  <c r="DU72" i="3" s="1"/>
  <c r="EI72" i="3" s="1"/>
  <c r="CG72" i="3"/>
  <c r="CS241" i="3"/>
  <c r="DG241" i="3" s="1"/>
  <c r="DU241" i="3" s="1"/>
  <c r="EI241" i="3" s="1"/>
  <c r="CG241" i="3"/>
  <c r="CS69" i="3"/>
  <c r="DG69" i="3" s="1"/>
  <c r="DU69" i="3" s="1"/>
  <c r="EI69" i="3" s="1"/>
  <c r="CG69" i="3"/>
  <c r="CS215" i="3"/>
  <c r="CV215" i="3" s="1"/>
  <c r="CG215" i="3"/>
  <c r="CS153" i="3"/>
  <c r="CV153" i="3" s="1"/>
  <c r="CG153" i="3"/>
  <c r="CS163" i="3"/>
  <c r="DG163" i="3" s="1"/>
  <c r="DU163" i="3" s="1"/>
  <c r="EI163" i="3" s="1"/>
  <c r="CG163" i="3"/>
  <c r="CS114" i="3"/>
  <c r="DG114" i="3" s="1"/>
  <c r="DU114" i="3" s="1"/>
  <c r="EI114" i="3" s="1"/>
  <c r="CG114" i="3"/>
  <c r="CS64" i="3"/>
  <c r="DG64" i="3" s="1"/>
  <c r="DU64" i="3" s="1"/>
  <c r="EI64" i="3" s="1"/>
  <c r="CG64" i="3"/>
  <c r="CS225" i="3"/>
  <c r="CG225" i="3"/>
  <c r="CS115" i="3"/>
  <c r="CV115" i="3" s="1"/>
  <c r="CG115" i="3"/>
  <c r="CS234" i="3"/>
  <c r="CV234" i="3" s="1"/>
  <c r="CG234" i="3"/>
  <c r="CS186" i="3"/>
  <c r="DG186" i="3" s="1"/>
  <c r="DU186" i="3" s="1"/>
  <c r="EI186" i="3" s="1"/>
  <c r="CG186" i="3"/>
  <c r="CS138" i="3"/>
  <c r="DG138" i="3" s="1"/>
  <c r="DU138" i="3" s="1"/>
  <c r="EI138" i="3" s="1"/>
  <c r="CG138" i="3"/>
  <c r="CS88" i="3"/>
  <c r="DG88" i="3" s="1"/>
  <c r="DU88" i="3" s="1"/>
  <c r="EI88" i="3" s="1"/>
  <c r="CG88" i="3"/>
  <c r="CS38" i="3"/>
  <c r="DG38" i="3" s="1"/>
  <c r="DU38" i="3" s="1"/>
  <c r="EI38" i="3" s="1"/>
  <c r="CG38" i="3"/>
  <c r="CS103" i="3"/>
  <c r="CW103" i="3" s="1"/>
  <c r="CX103" i="3" s="1"/>
  <c r="CG103" i="3"/>
  <c r="CS136" i="3"/>
  <c r="CW136" i="3" s="1"/>
  <c r="CX136" i="3" s="1"/>
  <c r="CG136" i="3"/>
  <c r="CS36" i="3"/>
  <c r="CW36" i="3" s="1"/>
  <c r="CX36" i="3" s="1"/>
  <c r="CG36" i="3"/>
  <c r="CS237" i="3"/>
  <c r="DG237" i="3" s="1"/>
  <c r="DU237" i="3" s="1"/>
  <c r="EI237" i="3" s="1"/>
  <c r="CG237" i="3"/>
  <c r="CS140" i="3"/>
  <c r="DG140" i="3" s="1"/>
  <c r="DU140" i="3" s="1"/>
  <c r="EI140" i="3" s="1"/>
  <c r="CG140" i="3"/>
  <c r="CS122" i="3"/>
  <c r="DG122" i="3" s="1"/>
  <c r="DU122" i="3" s="1"/>
  <c r="EI122" i="3" s="1"/>
  <c r="CG122" i="3"/>
  <c r="CS218" i="3"/>
  <c r="CV218" i="3" s="1"/>
  <c r="CG218" i="3"/>
  <c r="CS170" i="3"/>
  <c r="CV170" i="3" s="1"/>
  <c r="CG170" i="3"/>
  <c r="CS176" i="3"/>
  <c r="CG176" i="3"/>
  <c r="CS229" i="3"/>
  <c r="DG229" i="3" s="1"/>
  <c r="DU229" i="3" s="1"/>
  <c r="EI229" i="3" s="1"/>
  <c r="CG229" i="3"/>
  <c r="CS181" i="3"/>
  <c r="DG181" i="3" s="1"/>
  <c r="DU181" i="3" s="1"/>
  <c r="EI181" i="3" s="1"/>
  <c r="CG181" i="3"/>
  <c r="CS83" i="3"/>
  <c r="DG83" i="3" s="1"/>
  <c r="DU83" i="3" s="1"/>
  <c r="EI83" i="3" s="1"/>
  <c r="CG83" i="3"/>
  <c r="CS177" i="3"/>
  <c r="CV177" i="3" s="1"/>
  <c r="CG177" i="3"/>
  <c r="CS253" i="3"/>
  <c r="CW253" i="3" s="1"/>
  <c r="CX253" i="3" s="1"/>
  <c r="CG253" i="3"/>
  <c r="CS156" i="3"/>
  <c r="CW156" i="3" s="1"/>
  <c r="CX156" i="3" s="1"/>
  <c r="CG156" i="3"/>
  <c r="CS104" i="3"/>
  <c r="DG104" i="3" s="1"/>
  <c r="DU104" i="3" s="1"/>
  <c r="EI104" i="3" s="1"/>
  <c r="CG104" i="3"/>
  <c r="CS190" i="3"/>
  <c r="CG190" i="3"/>
  <c r="CS226" i="3"/>
  <c r="DG226" i="3" s="1"/>
  <c r="DU226" i="3" s="1"/>
  <c r="EI226" i="3" s="1"/>
  <c r="CG226" i="3"/>
  <c r="CS220" i="3"/>
  <c r="CW220" i="3" s="1"/>
  <c r="CX220" i="3" s="1"/>
  <c r="CG220" i="3"/>
  <c r="CS203" i="3"/>
  <c r="CV203" i="3" s="1"/>
  <c r="CG203" i="3"/>
  <c r="CS51" i="3"/>
  <c r="DG51" i="3" s="1"/>
  <c r="DU51" i="3" s="1"/>
  <c r="EI51" i="3" s="1"/>
  <c r="CG51" i="3"/>
  <c r="CS207" i="3"/>
  <c r="DG207" i="3" s="1"/>
  <c r="DU207" i="3" s="1"/>
  <c r="EI207" i="3" s="1"/>
  <c r="CG207" i="3"/>
  <c r="CS240" i="3"/>
  <c r="DG240" i="3" s="1"/>
  <c r="DU240" i="3" s="1"/>
  <c r="EI240" i="3" s="1"/>
  <c r="CG240" i="3"/>
  <c r="CS139" i="3"/>
  <c r="DG139" i="3" s="1"/>
  <c r="DU139" i="3" s="1"/>
  <c r="EI139" i="3" s="1"/>
  <c r="CG139" i="3"/>
  <c r="CS117" i="3"/>
  <c r="CW117" i="3" s="1"/>
  <c r="CX117" i="3" s="1"/>
  <c r="CG117" i="3"/>
  <c r="CS111" i="3"/>
  <c r="CW111" i="3" s="1"/>
  <c r="CX111" i="3" s="1"/>
  <c r="CG111" i="3"/>
  <c r="CS221" i="3"/>
  <c r="DG221" i="3" s="1"/>
  <c r="DU221" i="3" s="1"/>
  <c r="EI221" i="3" s="1"/>
  <c r="CG221" i="3"/>
  <c r="CS166" i="3"/>
  <c r="DG166" i="3" s="1"/>
  <c r="DU166" i="3" s="1"/>
  <c r="EI166" i="3" s="1"/>
  <c r="CG166" i="3"/>
  <c r="CS172" i="3"/>
  <c r="DG172" i="3" s="1"/>
  <c r="DU172" i="3" s="1"/>
  <c r="EI172" i="3" s="1"/>
  <c r="CG172" i="3"/>
  <c r="CS202" i="3"/>
  <c r="DG202" i="3" s="1"/>
  <c r="DU202" i="3" s="1"/>
  <c r="EI202" i="3" s="1"/>
  <c r="CG202" i="3"/>
  <c r="CS128" i="3"/>
  <c r="CW128" i="3" s="1"/>
  <c r="CX128" i="3" s="1"/>
  <c r="CG128" i="3"/>
  <c r="CS52" i="3"/>
  <c r="CV52" i="3" s="1"/>
  <c r="CG52" i="3"/>
  <c r="CS121" i="3"/>
  <c r="CW121" i="3" s="1"/>
  <c r="CX121" i="3" s="1"/>
  <c r="CG121" i="3"/>
  <c r="CS71" i="3"/>
  <c r="DG71" i="3" s="1"/>
  <c r="DU71" i="3" s="1"/>
  <c r="EI71" i="3" s="1"/>
  <c r="CG71" i="3"/>
  <c r="CS250" i="3"/>
  <c r="DG250" i="3" s="1"/>
  <c r="DU250" i="3" s="1"/>
  <c r="EI250" i="3" s="1"/>
  <c r="CG250" i="3"/>
  <c r="CS132" i="3"/>
  <c r="DG132" i="3" s="1"/>
  <c r="DU132" i="3" s="1"/>
  <c r="EI132" i="3" s="1"/>
  <c r="CG132" i="3"/>
  <c r="CS33" i="3"/>
  <c r="CW33" i="3" s="1"/>
  <c r="CX33" i="3" s="1"/>
  <c r="CG33" i="3"/>
  <c r="CS106" i="3"/>
  <c r="CW106" i="3" s="1"/>
  <c r="CX106" i="3" s="1"/>
  <c r="CG106" i="3"/>
  <c r="CS252" i="3"/>
  <c r="CV252" i="3" s="1"/>
  <c r="CG252" i="3"/>
  <c r="CS155" i="3"/>
  <c r="DG155" i="3" s="1"/>
  <c r="DU155" i="3" s="1"/>
  <c r="EI155" i="3" s="1"/>
  <c r="CG155" i="3"/>
  <c r="CS105" i="3"/>
  <c r="DG105" i="3" s="1"/>
  <c r="DU105" i="3" s="1"/>
  <c r="EI105" i="3" s="1"/>
  <c r="CG105" i="3"/>
  <c r="CS55" i="3"/>
  <c r="DG55" i="3" s="1"/>
  <c r="DU55" i="3" s="1"/>
  <c r="EI55" i="3" s="1"/>
  <c r="CG55" i="3"/>
  <c r="CS154" i="3"/>
  <c r="CV154" i="3" s="1"/>
  <c r="CG154" i="3"/>
  <c r="CS66" i="3"/>
  <c r="CW66" i="3" s="1"/>
  <c r="CX66" i="3" s="1"/>
  <c r="CG66" i="3"/>
  <c r="CI251" i="3"/>
  <c r="CJ251" i="3" s="1"/>
  <c r="CH251" i="3"/>
  <c r="CQ72" i="3"/>
  <c r="CP23" i="3"/>
  <c r="CP24" i="3"/>
  <c r="CQ252" i="3"/>
  <c r="CQ148" i="3"/>
  <c r="CP21" i="3"/>
  <c r="CL22" i="3"/>
  <c r="CL26" i="3" s="1"/>
  <c r="CO28" i="3"/>
  <c r="CV79" i="3"/>
  <c r="CW79" i="3"/>
  <c r="CX79" i="3" s="1"/>
  <c r="CV198" i="3"/>
  <c r="CV193" i="3"/>
  <c r="CV46" i="3"/>
  <c r="CV187" i="3"/>
  <c r="CV86" i="3"/>
  <c r="CW86" i="3"/>
  <c r="CX86" i="3" s="1"/>
  <c r="CW177" i="3"/>
  <c r="CX177" i="3" s="1"/>
  <c r="CV183" i="3"/>
  <c r="CW183" i="3"/>
  <c r="CX183" i="3" s="1"/>
  <c r="CW52" i="3"/>
  <c r="CX52" i="3" s="1"/>
  <c r="CW147" i="3"/>
  <c r="CX147" i="3" s="1"/>
  <c r="CW165" i="3"/>
  <c r="CX165" i="3" s="1"/>
  <c r="CV165" i="3"/>
  <c r="CW125" i="3"/>
  <c r="CX125" i="3" s="1"/>
  <c r="CE56" i="3"/>
  <c r="CE21" i="3"/>
  <c r="CE23" i="3"/>
  <c r="CH23" i="3" s="1"/>
  <c r="CE24" i="3"/>
  <c r="CH24" i="3" s="1"/>
  <c r="BO7" i="3"/>
  <c r="BN6" i="3"/>
  <c r="BO6" i="3" s="1"/>
  <c r="BP7" i="3"/>
  <c r="BP18" i="3"/>
  <c r="BQ18" i="3" s="1"/>
  <c r="BO18" i="3"/>
  <c r="BP17" i="3"/>
  <c r="BQ17" i="3" s="1"/>
  <c r="BO17" i="3"/>
  <c r="BO9" i="3"/>
  <c r="BP9" i="3"/>
  <c r="BQ9" i="3" s="1"/>
  <c r="BO10" i="3"/>
  <c r="BP10" i="3"/>
  <c r="BQ10" i="3" s="1"/>
  <c r="BO8" i="3"/>
  <c r="BP8" i="3"/>
  <c r="BQ8" i="3" s="1"/>
  <c r="BP14" i="3"/>
  <c r="BQ14" i="3" s="1"/>
  <c r="BO14" i="3"/>
  <c r="BP15" i="3"/>
  <c r="BQ15" i="3" s="1"/>
  <c r="BO15" i="3"/>
  <c r="BN22" i="3"/>
  <c r="BN26" i="3" s="1"/>
  <c r="BP28" i="3"/>
  <c r="BO28" i="3"/>
  <c r="BO12" i="3"/>
  <c r="BP12" i="3"/>
  <c r="BQ12" i="3" s="1"/>
  <c r="BP13" i="3"/>
  <c r="BQ13" i="3" s="1"/>
  <c r="BO13" i="3"/>
  <c r="BQ148" i="3"/>
  <c r="BP21" i="3"/>
  <c r="BQ252" i="3"/>
  <c r="BP24" i="3"/>
  <c r="BP11" i="3"/>
  <c r="BQ11" i="3" s="1"/>
  <c r="BO11" i="3"/>
  <c r="BQ72" i="3"/>
  <c r="BP23" i="3"/>
  <c r="BO16" i="3"/>
  <c r="BP16" i="3"/>
  <c r="BQ16" i="3" s="1"/>
  <c r="BT123" i="3"/>
  <c r="BU123" i="3"/>
  <c r="BV123" i="3" s="1"/>
  <c r="BT32" i="3"/>
  <c r="BU32" i="3"/>
  <c r="BV32" i="3" s="1"/>
  <c r="BT54" i="3"/>
  <c r="BU54" i="3"/>
  <c r="BV54" i="3" s="1"/>
  <c r="BU256" i="3"/>
  <c r="BV256" i="3" s="1"/>
  <c r="BT256" i="3"/>
  <c r="BT133" i="3"/>
  <c r="BU133" i="3"/>
  <c r="BV133" i="3" s="1"/>
  <c r="BT89" i="3"/>
  <c r="BU89" i="3"/>
  <c r="BV89" i="3" s="1"/>
  <c r="BU259" i="3"/>
  <c r="BV259" i="3" s="1"/>
  <c r="BT259" i="3"/>
  <c r="BU210" i="3"/>
  <c r="BV210" i="3" s="1"/>
  <c r="BT210" i="3"/>
  <c r="BU113" i="3"/>
  <c r="BV113" i="3" s="1"/>
  <c r="BT113" i="3"/>
  <c r="BT117" i="3"/>
  <c r="BU117" i="3"/>
  <c r="BV117" i="3" s="1"/>
  <c r="BU209" i="3"/>
  <c r="BV209" i="3" s="1"/>
  <c r="BT209" i="3"/>
  <c r="BU161" i="3"/>
  <c r="BV161" i="3" s="1"/>
  <c r="BT161" i="3"/>
  <c r="BU208" i="3"/>
  <c r="BV208" i="3" s="1"/>
  <c r="BT208" i="3"/>
  <c r="BU160" i="3"/>
  <c r="BV160" i="3" s="1"/>
  <c r="BT160" i="3"/>
  <c r="BT111" i="3"/>
  <c r="BU111" i="3"/>
  <c r="BV111" i="3" s="1"/>
  <c r="BU207" i="3"/>
  <c r="BV207" i="3" s="1"/>
  <c r="BT207" i="3"/>
  <c r="BU202" i="3"/>
  <c r="BV202" i="3" s="1"/>
  <c r="BT202" i="3"/>
  <c r="BU230" i="3"/>
  <c r="BV230" i="3" s="1"/>
  <c r="BT230" i="3"/>
  <c r="BU182" i="3"/>
  <c r="BV182" i="3" s="1"/>
  <c r="BT182" i="3"/>
  <c r="BT84" i="3"/>
  <c r="BU84" i="3"/>
  <c r="BV84" i="3" s="1"/>
  <c r="BT95" i="3"/>
  <c r="BU95" i="3"/>
  <c r="BV95" i="3" s="1"/>
  <c r="BU180" i="3"/>
  <c r="BV180" i="3" s="1"/>
  <c r="BT180" i="3"/>
  <c r="BT130" i="3"/>
  <c r="BU130" i="3"/>
  <c r="BV130" i="3" s="1"/>
  <c r="BT80" i="3"/>
  <c r="BU80" i="3"/>
  <c r="BV80" i="3" s="1"/>
  <c r="BU222" i="3"/>
  <c r="BV222" i="3" s="1"/>
  <c r="BT222" i="3"/>
  <c r="BT92" i="3"/>
  <c r="BU92" i="3"/>
  <c r="BV92" i="3" s="1"/>
  <c r="BU143" i="3"/>
  <c r="BV143" i="3" s="1"/>
  <c r="BT143" i="3"/>
  <c r="BT30" i="3"/>
  <c r="BU30" i="3"/>
  <c r="BV30" i="3" s="1"/>
  <c r="BU116" i="3"/>
  <c r="BV116" i="3" s="1"/>
  <c r="BT116" i="3"/>
  <c r="BU152" i="3"/>
  <c r="BV152" i="3" s="1"/>
  <c r="BT152" i="3"/>
  <c r="BU145" i="3"/>
  <c r="BV145" i="3" s="1"/>
  <c r="BT145" i="3"/>
  <c r="BT41" i="3"/>
  <c r="BU41" i="3"/>
  <c r="BV41" i="3" s="1"/>
  <c r="BU162" i="3"/>
  <c r="BV162" i="3" s="1"/>
  <c r="BT162" i="3"/>
  <c r="BT62" i="3"/>
  <c r="BU62" i="3"/>
  <c r="BV62" i="3" s="1"/>
  <c r="BU178" i="3"/>
  <c r="BV178" i="3" s="1"/>
  <c r="BT178" i="3"/>
  <c r="BU159" i="3"/>
  <c r="BV159" i="3" s="1"/>
  <c r="BT159" i="3"/>
  <c r="BU241" i="3"/>
  <c r="BV241" i="3" s="1"/>
  <c r="BT241" i="3"/>
  <c r="BT45" i="3"/>
  <c r="BU45" i="3"/>
  <c r="BV45" i="3" s="1"/>
  <c r="BU262" i="3"/>
  <c r="BV262" i="3" s="1"/>
  <c r="BT262" i="3"/>
  <c r="BU164" i="3"/>
  <c r="BV164" i="3" s="1"/>
  <c r="BT164" i="3"/>
  <c r="BU216" i="3"/>
  <c r="BV216" i="3" s="1"/>
  <c r="BT216" i="3"/>
  <c r="BU141" i="3"/>
  <c r="BV141" i="3" s="1"/>
  <c r="BT141" i="3"/>
  <c r="BU227" i="3"/>
  <c r="BV227" i="3" s="1"/>
  <c r="BT227" i="3"/>
  <c r="BU179" i="3"/>
  <c r="BV179" i="3" s="1"/>
  <c r="BT179" i="3"/>
  <c r="BU31" i="3"/>
  <c r="BV31" i="3" s="1"/>
  <c r="BT31" i="3"/>
  <c r="BU249" i="3"/>
  <c r="BV249" i="3" s="1"/>
  <c r="BT249" i="3"/>
  <c r="BT102" i="3"/>
  <c r="BU102" i="3"/>
  <c r="BV102" i="3" s="1"/>
  <c r="BU200" i="3"/>
  <c r="BV200" i="3" s="1"/>
  <c r="BT200" i="3"/>
  <c r="BU139" i="3"/>
  <c r="BV139" i="3" s="1"/>
  <c r="BT139" i="3"/>
  <c r="BU43" i="3"/>
  <c r="BV43" i="3" s="1"/>
  <c r="BT43" i="3"/>
  <c r="BU79" i="3"/>
  <c r="BV79" i="3" s="1"/>
  <c r="BT79" i="3"/>
  <c r="BU245" i="3"/>
  <c r="BV245" i="3" s="1"/>
  <c r="BT245" i="3"/>
  <c r="BU197" i="3"/>
  <c r="BV197" i="3" s="1"/>
  <c r="BT197" i="3"/>
  <c r="BU244" i="3"/>
  <c r="BV244" i="3" s="1"/>
  <c r="BT244" i="3"/>
  <c r="BU148" i="3"/>
  <c r="BT148" i="3"/>
  <c r="BS21" i="3"/>
  <c r="BT60" i="3"/>
  <c r="BU60" i="3"/>
  <c r="BV60" i="3" s="1"/>
  <c r="BT53" i="3"/>
  <c r="BU53" i="3"/>
  <c r="BV53" i="3" s="1"/>
  <c r="BU243" i="3"/>
  <c r="BV243" i="3" s="1"/>
  <c r="BT243" i="3"/>
  <c r="BT59" i="3"/>
  <c r="BU59" i="3"/>
  <c r="BV59" i="3" s="1"/>
  <c r="BU142" i="3"/>
  <c r="BV142" i="3" s="1"/>
  <c r="BT142" i="3"/>
  <c r="BU128" i="3"/>
  <c r="BV128" i="3" s="1"/>
  <c r="BT128" i="3"/>
  <c r="BU218" i="3"/>
  <c r="BV218" i="3" s="1"/>
  <c r="BT218" i="3"/>
  <c r="BU170" i="3"/>
  <c r="BV170" i="3" s="1"/>
  <c r="BT170" i="3"/>
  <c r="BU176" i="3"/>
  <c r="BV176" i="3" s="1"/>
  <c r="BT176" i="3"/>
  <c r="BU229" i="3"/>
  <c r="BV229" i="3" s="1"/>
  <c r="BT229" i="3"/>
  <c r="BU181" i="3"/>
  <c r="BV181" i="3" s="1"/>
  <c r="BT181" i="3"/>
  <c r="BT83" i="3"/>
  <c r="BU83" i="3"/>
  <c r="BV83" i="3" s="1"/>
  <c r="BU168" i="3"/>
  <c r="BV168" i="3" s="1"/>
  <c r="BT168" i="3"/>
  <c r="BU119" i="3"/>
  <c r="BV119" i="3" s="1"/>
  <c r="BT119" i="3"/>
  <c r="BU238" i="3"/>
  <c r="BV238" i="3" s="1"/>
  <c r="BT238" i="3"/>
  <c r="BU264" i="3"/>
  <c r="BV264" i="3" s="1"/>
  <c r="BT264" i="3"/>
  <c r="BU61" i="3"/>
  <c r="BV61" i="3" s="1"/>
  <c r="BT61" i="3"/>
  <c r="BU248" i="3"/>
  <c r="BV248" i="3" s="1"/>
  <c r="BT248" i="3"/>
  <c r="BU131" i="3"/>
  <c r="BV131" i="3" s="1"/>
  <c r="BT131" i="3"/>
  <c r="BU223" i="3"/>
  <c r="BV223" i="3" s="1"/>
  <c r="BT223" i="3"/>
  <c r="BU175" i="3"/>
  <c r="BV175" i="3" s="1"/>
  <c r="BT175" i="3"/>
  <c r="BT126" i="3"/>
  <c r="BU126" i="3"/>
  <c r="BV126" i="3" s="1"/>
  <c r="BU76" i="3"/>
  <c r="BV76" i="3" s="1"/>
  <c r="BT76" i="3"/>
  <c r="BU246" i="3"/>
  <c r="BV246" i="3" s="1"/>
  <c r="BT246" i="3"/>
  <c r="BU150" i="3"/>
  <c r="BV150" i="3" s="1"/>
  <c r="BT150" i="3"/>
  <c r="BU100" i="3"/>
  <c r="BV100" i="3" s="1"/>
  <c r="BT100" i="3"/>
  <c r="BU236" i="3"/>
  <c r="BV236" i="3" s="1"/>
  <c r="BT236" i="3"/>
  <c r="BU149" i="3"/>
  <c r="BV149" i="3" s="1"/>
  <c r="BT149" i="3"/>
  <c r="BT99" i="3"/>
  <c r="BU99" i="3"/>
  <c r="BV99" i="3" s="1"/>
  <c r="BU49" i="3"/>
  <c r="BV49" i="3" s="1"/>
  <c r="BT49" i="3"/>
  <c r="BU201" i="3"/>
  <c r="BV201" i="3" s="1"/>
  <c r="BT201" i="3"/>
  <c r="BU196" i="3"/>
  <c r="BV196" i="3" s="1"/>
  <c r="BT196" i="3"/>
  <c r="BT98" i="3"/>
  <c r="BU98" i="3"/>
  <c r="BV98" i="3" s="1"/>
  <c r="BU195" i="3"/>
  <c r="BV195" i="3" s="1"/>
  <c r="BT195" i="3"/>
  <c r="BU52" i="3"/>
  <c r="BV52" i="3" s="1"/>
  <c r="BT52" i="3"/>
  <c r="BT121" i="3"/>
  <c r="BU121" i="3"/>
  <c r="BV121" i="3" s="1"/>
  <c r="BT71" i="3"/>
  <c r="BU71" i="3"/>
  <c r="BV71" i="3" s="1"/>
  <c r="BU250" i="3"/>
  <c r="BV250" i="3" s="1"/>
  <c r="BT250" i="3"/>
  <c r="BT132" i="3"/>
  <c r="BU132" i="3"/>
  <c r="BV132" i="3" s="1"/>
  <c r="BT69" i="3"/>
  <c r="BU69" i="3"/>
  <c r="BV69" i="3" s="1"/>
  <c r="BU167" i="3"/>
  <c r="BV167" i="3" s="1"/>
  <c r="BT167" i="3"/>
  <c r="BT118" i="3"/>
  <c r="BU118" i="3"/>
  <c r="BV118" i="3" s="1"/>
  <c r="BT68" i="3"/>
  <c r="BU68" i="3"/>
  <c r="BV68" i="3" s="1"/>
  <c r="BU174" i="3"/>
  <c r="BV174" i="3" s="1"/>
  <c r="BT174" i="3"/>
  <c r="BU212" i="3"/>
  <c r="BV212" i="3" s="1"/>
  <c r="BT212" i="3"/>
  <c r="BU198" i="3"/>
  <c r="BV198" i="3" s="1"/>
  <c r="BT198" i="3"/>
  <c r="BT50" i="3"/>
  <c r="BU50" i="3"/>
  <c r="BV50" i="3" s="1"/>
  <c r="BU67" i="3"/>
  <c r="BV67" i="3" s="1"/>
  <c r="BT67" i="3"/>
  <c r="BU147" i="3"/>
  <c r="BV147" i="3" s="1"/>
  <c r="BT147" i="3"/>
  <c r="BT33" i="3"/>
  <c r="BU33" i="3"/>
  <c r="BV33" i="3" s="1"/>
  <c r="BU177" i="3"/>
  <c r="BV177" i="3" s="1"/>
  <c r="BT177" i="3"/>
  <c r="BU253" i="3"/>
  <c r="BV253" i="3" s="1"/>
  <c r="BT253" i="3"/>
  <c r="BU156" i="3"/>
  <c r="BV156" i="3" s="1"/>
  <c r="BT156" i="3"/>
  <c r="BT56" i="3"/>
  <c r="BU56" i="3"/>
  <c r="BV56" i="3" s="1"/>
  <c r="BT104" i="3"/>
  <c r="BU104" i="3"/>
  <c r="BV104" i="3" s="1"/>
  <c r="BU215" i="3"/>
  <c r="BV215" i="3" s="1"/>
  <c r="BT215" i="3"/>
  <c r="BT90" i="3"/>
  <c r="BU90" i="3"/>
  <c r="BV90" i="3" s="1"/>
  <c r="BU239" i="3"/>
  <c r="BV239" i="3" s="1"/>
  <c r="BT239" i="3"/>
  <c r="BU235" i="3"/>
  <c r="BV235" i="3" s="1"/>
  <c r="BT235" i="3"/>
  <c r="BT112" i="3"/>
  <c r="BU112" i="3"/>
  <c r="BV112" i="3" s="1"/>
  <c r="BU122" i="3"/>
  <c r="BV122" i="3" s="1"/>
  <c r="BT122" i="3"/>
  <c r="BU260" i="3"/>
  <c r="BV260" i="3" s="1"/>
  <c r="BT260" i="3"/>
  <c r="BU211" i="3"/>
  <c r="BV211" i="3" s="1"/>
  <c r="BT211" i="3"/>
  <c r="BU185" i="3"/>
  <c r="BV185" i="3" s="1"/>
  <c r="BT185" i="3"/>
  <c r="BU137" i="3"/>
  <c r="BV137" i="3" s="1"/>
  <c r="BT137" i="3"/>
  <c r="BT87" i="3"/>
  <c r="BU87" i="3"/>
  <c r="BV87" i="3" s="1"/>
  <c r="BU184" i="3"/>
  <c r="BV184" i="3" s="1"/>
  <c r="BT184" i="3"/>
  <c r="BT48" i="3"/>
  <c r="BU48" i="3"/>
  <c r="BV48" i="3" s="1"/>
  <c r="BU97" i="3"/>
  <c r="BV97" i="3" s="1"/>
  <c r="BT97" i="3"/>
  <c r="BT42" i="3"/>
  <c r="BU42" i="3"/>
  <c r="BV42" i="3" s="1"/>
  <c r="BT29" i="3"/>
  <c r="BU29" i="3"/>
  <c r="BV29" i="3" s="1"/>
  <c r="BU158" i="3"/>
  <c r="BV158" i="3" s="1"/>
  <c r="BT158" i="3"/>
  <c r="BT129" i="3"/>
  <c r="BU129" i="3"/>
  <c r="BV129" i="3" s="1"/>
  <c r="BT77" i="3"/>
  <c r="BU77" i="3"/>
  <c r="BV77" i="3" s="1"/>
  <c r="BU217" i="3"/>
  <c r="BV217" i="3" s="1"/>
  <c r="BT217" i="3"/>
  <c r="BU169" i="3"/>
  <c r="BV169" i="3" s="1"/>
  <c r="BT169" i="3"/>
  <c r="BT120" i="3"/>
  <c r="BU120" i="3"/>
  <c r="BV120" i="3" s="1"/>
  <c r="BU70" i="3"/>
  <c r="BV70" i="3" s="1"/>
  <c r="BT70" i="3"/>
  <c r="BU106" i="3"/>
  <c r="BV106" i="3" s="1"/>
  <c r="BT106" i="3"/>
  <c r="BU153" i="3"/>
  <c r="BV153" i="3" s="1"/>
  <c r="BT153" i="3"/>
  <c r="BT72" i="3"/>
  <c r="BU72" i="3"/>
  <c r="BS23" i="3"/>
  <c r="BT23" i="3" s="1"/>
  <c r="BU257" i="3"/>
  <c r="BV257" i="3" s="1"/>
  <c r="BT257" i="3"/>
  <c r="BT81" i="3"/>
  <c r="BU81" i="3"/>
  <c r="BV81" i="3" s="1"/>
  <c r="BU163" i="3"/>
  <c r="BV163" i="3" s="1"/>
  <c r="BT163" i="3"/>
  <c r="BT114" i="3"/>
  <c r="BU114" i="3"/>
  <c r="BV114" i="3" s="1"/>
  <c r="BU64" i="3"/>
  <c r="BV64" i="3" s="1"/>
  <c r="BT64" i="3"/>
  <c r="BT127" i="3"/>
  <c r="BU127" i="3"/>
  <c r="BV127" i="3" s="1"/>
  <c r="BU233" i="3"/>
  <c r="BV233" i="3" s="1"/>
  <c r="BT233" i="3"/>
  <c r="BT37" i="3"/>
  <c r="BU37" i="3"/>
  <c r="BV37" i="3" s="1"/>
  <c r="BU232" i="3"/>
  <c r="BV232" i="3" s="1"/>
  <c r="BT232" i="3"/>
  <c r="BT86" i="3"/>
  <c r="BU86" i="3"/>
  <c r="BV86" i="3" s="1"/>
  <c r="BU224" i="3"/>
  <c r="BV224" i="3" s="1"/>
  <c r="BT224" i="3"/>
  <c r="BU231" i="3"/>
  <c r="BV231" i="3" s="1"/>
  <c r="BT231" i="3"/>
  <c r="BU183" i="3"/>
  <c r="BV183" i="3" s="1"/>
  <c r="BT183" i="3"/>
  <c r="BU134" i="3"/>
  <c r="BV134" i="3" s="1"/>
  <c r="BT134" i="3"/>
  <c r="BT47" i="3"/>
  <c r="BU47" i="3"/>
  <c r="BV47" i="3" s="1"/>
  <c r="BU255" i="3"/>
  <c r="BV255" i="3" s="1"/>
  <c r="BT255" i="3"/>
  <c r="BU206" i="3"/>
  <c r="BV206" i="3" s="1"/>
  <c r="BT206" i="3"/>
  <c r="BT108" i="3"/>
  <c r="BU108" i="3"/>
  <c r="BV108" i="3" s="1"/>
  <c r="BU58" i="3"/>
  <c r="BV58" i="3" s="1"/>
  <c r="BT58" i="3"/>
  <c r="BU214" i="3"/>
  <c r="BV214" i="3" s="1"/>
  <c r="BT214" i="3"/>
  <c r="BU204" i="3"/>
  <c r="BV204" i="3" s="1"/>
  <c r="BT204" i="3"/>
  <c r="BU252" i="3"/>
  <c r="BT252" i="3"/>
  <c r="BS24" i="3"/>
  <c r="BT24" i="3" s="1"/>
  <c r="BU155" i="3"/>
  <c r="BV155" i="3" s="1"/>
  <c r="BT155" i="3"/>
  <c r="BT105" i="3"/>
  <c r="BU105" i="3"/>
  <c r="BV105" i="3" s="1"/>
  <c r="BT55" i="3"/>
  <c r="BU55" i="3"/>
  <c r="BV55" i="3" s="1"/>
  <c r="BU190" i="3"/>
  <c r="BV190" i="3" s="1"/>
  <c r="BT190" i="3"/>
  <c r="BU263" i="3"/>
  <c r="BV263" i="3" s="1"/>
  <c r="BT263" i="3"/>
  <c r="BU187" i="3"/>
  <c r="BV187" i="3" s="1"/>
  <c r="BT187" i="3"/>
  <c r="BU261" i="3"/>
  <c r="BV261" i="3" s="1"/>
  <c r="BT261" i="3"/>
  <c r="BU225" i="3"/>
  <c r="BV225" i="3" s="1"/>
  <c r="BT225" i="3"/>
  <c r="BT115" i="3"/>
  <c r="BU115" i="3"/>
  <c r="BV115" i="3" s="1"/>
  <c r="BU234" i="3"/>
  <c r="BV234" i="3" s="1"/>
  <c r="BT234" i="3"/>
  <c r="BU186" i="3"/>
  <c r="BV186" i="3" s="1"/>
  <c r="BT186" i="3"/>
  <c r="BU138" i="3"/>
  <c r="BV138" i="3" s="1"/>
  <c r="BT138" i="3"/>
  <c r="BU88" i="3"/>
  <c r="BV88" i="3" s="1"/>
  <c r="BT88" i="3"/>
  <c r="BT38" i="3"/>
  <c r="BU38" i="3"/>
  <c r="BV38" i="3" s="1"/>
  <c r="BU103" i="3"/>
  <c r="BV103" i="3" s="1"/>
  <c r="BT103" i="3"/>
  <c r="BT136" i="3"/>
  <c r="BU136" i="3"/>
  <c r="BV136" i="3" s="1"/>
  <c r="BU240" i="3"/>
  <c r="BV240" i="3" s="1"/>
  <c r="BT240" i="3"/>
  <c r="BU192" i="3"/>
  <c r="BV192" i="3" s="1"/>
  <c r="BT192" i="3"/>
  <c r="BU94" i="3"/>
  <c r="BV94" i="3" s="1"/>
  <c r="BT94" i="3"/>
  <c r="BT44" i="3"/>
  <c r="BU44" i="3"/>
  <c r="BV44" i="3" s="1"/>
  <c r="BU203" i="3"/>
  <c r="BV203" i="3" s="1"/>
  <c r="BT203" i="3"/>
  <c r="BU154" i="3"/>
  <c r="BV154" i="3" s="1"/>
  <c r="BT154" i="3"/>
  <c r="BT66" i="3"/>
  <c r="BU66" i="3"/>
  <c r="BV66" i="3" s="1"/>
  <c r="BT65" i="3"/>
  <c r="BU65" i="3"/>
  <c r="BV65" i="3" s="1"/>
  <c r="BU188" i="3"/>
  <c r="BV188" i="3" s="1"/>
  <c r="BT188" i="3"/>
  <c r="BT39" i="3"/>
  <c r="BU39" i="3"/>
  <c r="BV39" i="3" s="1"/>
  <c r="BU258" i="3"/>
  <c r="BV258" i="3" s="1"/>
  <c r="BT258" i="3"/>
  <c r="BT34" i="3"/>
  <c r="BU34" i="3"/>
  <c r="BV34" i="3" s="1"/>
  <c r="BU199" i="3"/>
  <c r="BV199" i="3" s="1"/>
  <c r="BT199" i="3"/>
  <c r="BT101" i="3"/>
  <c r="BU101" i="3"/>
  <c r="BV101" i="3" s="1"/>
  <c r="BU221" i="3"/>
  <c r="BV221" i="3" s="1"/>
  <c r="BT221" i="3"/>
  <c r="BU166" i="3"/>
  <c r="BV166" i="3" s="1"/>
  <c r="BT166" i="3"/>
  <c r="BU172" i="3"/>
  <c r="BV172" i="3" s="1"/>
  <c r="BT172" i="3"/>
  <c r="BT36" i="3"/>
  <c r="BU36" i="3"/>
  <c r="BV36" i="3" s="1"/>
  <c r="BU237" i="3"/>
  <c r="BV237" i="3" s="1"/>
  <c r="BT237" i="3"/>
  <c r="BU219" i="3"/>
  <c r="BV219" i="3" s="1"/>
  <c r="BT219" i="3"/>
  <c r="BU85" i="3"/>
  <c r="BV85" i="3" s="1"/>
  <c r="BT85" i="3"/>
  <c r="BT35" i="3"/>
  <c r="BU35" i="3"/>
  <c r="BV35" i="3" s="1"/>
  <c r="BU242" i="3"/>
  <c r="BV242" i="3" s="1"/>
  <c r="BT242" i="3"/>
  <c r="BU146" i="3"/>
  <c r="BV146" i="3" s="1"/>
  <c r="BT146" i="3"/>
  <c r="BT96" i="3"/>
  <c r="BU96" i="3"/>
  <c r="BV96" i="3" s="1"/>
  <c r="BU46" i="3"/>
  <c r="BV46" i="3" s="1"/>
  <c r="BT46" i="3"/>
  <c r="BT78" i="3"/>
  <c r="BU78" i="3"/>
  <c r="BV78" i="3" s="1"/>
  <c r="BU205" i="3"/>
  <c r="BV205" i="3" s="1"/>
  <c r="BT205" i="3"/>
  <c r="BU91" i="3"/>
  <c r="BV91" i="3" s="1"/>
  <c r="BT91" i="3"/>
  <c r="BU144" i="3"/>
  <c r="BV144" i="3" s="1"/>
  <c r="BT144" i="3"/>
  <c r="BU228" i="3"/>
  <c r="BV228" i="3" s="1"/>
  <c r="BT228" i="3"/>
  <c r="BT93" i="3"/>
  <c r="BU93" i="3"/>
  <c r="BV93" i="3" s="1"/>
  <c r="BU193" i="3"/>
  <c r="BV193" i="3" s="1"/>
  <c r="BT193" i="3"/>
  <c r="BU247" i="3"/>
  <c r="BV247" i="3" s="1"/>
  <c r="BT247" i="3"/>
  <c r="BU151" i="3"/>
  <c r="BV151" i="3" s="1"/>
  <c r="BT151" i="3"/>
  <c r="BT51" i="3"/>
  <c r="BU51" i="3"/>
  <c r="BV51" i="3" s="1"/>
  <c r="BU165" i="3"/>
  <c r="BV165" i="3" s="1"/>
  <c r="BT165" i="3"/>
  <c r="BU125" i="3"/>
  <c r="BV125" i="3" s="1"/>
  <c r="BT125" i="3"/>
  <c r="BT75" i="3"/>
  <c r="BU75" i="3"/>
  <c r="BV75" i="3" s="1"/>
  <c r="BU226" i="3"/>
  <c r="BV226" i="3" s="1"/>
  <c r="BT226" i="3"/>
  <c r="BU173" i="3"/>
  <c r="BV173" i="3" s="1"/>
  <c r="BT173" i="3"/>
  <c r="BT124" i="3"/>
  <c r="BU124" i="3"/>
  <c r="BV124" i="3" s="1"/>
  <c r="BT74" i="3"/>
  <c r="BU74" i="3"/>
  <c r="BV74" i="3" s="1"/>
  <c r="BU40" i="3"/>
  <c r="BV40" i="3" s="1"/>
  <c r="BT40" i="3"/>
  <c r="BU220" i="3"/>
  <c r="BV220" i="3" s="1"/>
  <c r="BT220" i="3"/>
  <c r="BU73" i="3"/>
  <c r="BV73" i="3" s="1"/>
  <c r="BT73" i="3"/>
  <c r="BU140" i="3"/>
  <c r="BV140" i="3" s="1"/>
  <c r="BT140" i="3"/>
  <c r="BU171" i="3"/>
  <c r="BV171" i="3" s="1"/>
  <c r="BT171" i="3"/>
  <c r="BU189" i="3"/>
  <c r="BV189" i="3" s="1"/>
  <c r="BT189" i="3"/>
  <c r="BU194" i="3"/>
  <c r="BV194" i="3" s="1"/>
  <c r="BT194" i="3"/>
  <c r="BU254" i="3"/>
  <c r="BV254" i="3" s="1"/>
  <c r="BT254" i="3"/>
  <c r="BU157" i="3"/>
  <c r="BV157" i="3" s="1"/>
  <c r="BT157" i="3"/>
  <c r="BT107" i="3"/>
  <c r="BU107" i="3"/>
  <c r="BV107" i="3" s="1"/>
  <c r="BT57" i="3"/>
  <c r="BU57" i="3"/>
  <c r="BV57" i="3" s="1"/>
  <c r="BU213" i="3"/>
  <c r="BV213" i="3" s="1"/>
  <c r="BT213" i="3"/>
  <c r="BU191" i="3"/>
  <c r="BV191" i="3" s="1"/>
  <c r="BT191" i="3"/>
  <c r="BK247" i="3"/>
  <c r="BL247" i="3" s="1"/>
  <c r="BJ247" i="3"/>
  <c r="BK124" i="3"/>
  <c r="BL124" i="3" s="1"/>
  <c r="BJ124" i="3"/>
  <c r="BJ189" i="3"/>
  <c r="BK189" i="3"/>
  <c r="BL189" i="3" s="1"/>
  <c r="BJ157" i="3"/>
  <c r="BK157" i="3"/>
  <c r="BL157" i="3" s="1"/>
  <c r="BK72" i="3"/>
  <c r="BI23" i="3"/>
  <c r="BJ23" i="3" s="1"/>
  <c r="BJ72" i="3"/>
  <c r="BJ92" i="3"/>
  <c r="BK92" i="3"/>
  <c r="BL92" i="3" s="1"/>
  <c r="BK228" i="3"/>
  <c r="BL228" i="3" s="1"/>
  <c r="BJ228" i="3"/>
  <c r="BK93" i="3"/>
  <c r="BL93" i="3" s="1"/>
  <c r="BJ93" i="3"/>
  <c r="BJ187" i="3"/>
  <c r="BK187" i="3"/>
  <c r="BL187" i="3" s="1"/>
  <c r="BK112" i="3"/>
  <c r="BL112" i="3" s="1"/>
  <c r="BJ112" i="3"/>
  <c r="BJ61" i="3"/>
  <c r="BK61" i="3"/>
  <c r="BL61" i="3" s="1"/>
  <c r="BJ30" i="3"/>
  <c r="BK30" i="3"/>
  <c r="BL30" i="3" s="1"/>
  <c r="BJ257" i="3"/>
  <c r="BK257" i="3"/>
  <c r="BL257" i="3" s="1"/>
  <c r="BJ116" i="3"/>
  <c r="BK116" i="3"/>
  <c r="BL116" i="3" s="1"/>
  <c r="BK256" i="3"/>
  <c r="BL256" i="3" s="1"/>
  <c r="BJ256" i="3"/>
  <c r="BJ122" i="3"/>
  <c r="BK122" i="3"/>
  <c r="BL122" i="3" s="1"/>
  <c r="BJ152" i="3"/>
  <c r="BK152" i="3"/>
  <c r="BL152" i="3" s="1"/>
  <c r="BK133" i="3"/>
  <c r="BL133" i="3" s="1"/>
  <c r="BJ133" i="3"/>
  <c r="BK34" i="3"/>
  <c r="BL34" i="3" s="1"/>
  <c r="BJ34" i="3"/>
  <c r="BJ248" i="3"/>
  <c r="BK248" i="3"/>
  <c r="BL248" i="3" s="1"/>
  <c r="BK193" i="3"/>
  <c r="BL193" i="3" s="1"/>
  <c r="BJ193" i="3"/>
  <c r="BK145" i="3"/>
  <c r="BL145" i="3" s="1"/>
  <c r="BJ145" i="3"/>
  <c r="BK261" i="3"/>
  <c r="BL261" i="3" s="1"/>
  <c r="BJ261" i="3"/>
  <c r="BJ131" i="3"/>
  <c r="BK131" i="3"/>
  <c r="BL131" i="3" s="1"/>
  <c r="BK81" i="3"/>
  <c r="BL81" i="3" s="1"/>
  <c r="BJ81" i="3"/>
  <c r="BK43" i="3"/>
  <c r="BL43" i="3" s="1"/>
  <c r="BJ43" i="3"/>
  <c r="BK199" i="3"/>
  <c r="BL199" i="3" s="1"/>
  <c r="BJ199" i="3"/>
  <c r="BK35" i="3"/>
  <c r="BL35" i="3" s="1"/>
  <c r="BJ35" i="3"/>
  <c r="BK205" i="3"/>
  <c r="BL205" i="3" s="1"/>
  <c r="BJ205" i="3"/>
  <c r="BJ173" i="3"/>
  <c r="BK173" i="3"/>
  <c r="BL173" i="3" s="1"/>
  <c r="BJ194" i="3"/>
  <c r="BK194" i="3"/>
  <c r="BL194" i="3" s="1"/>
  <c r="BJ222" i="3"/>
  <c r="BK222" i="3"/>
  <c r="BL222" i="3" s="1"/>
  <c r="BK32" i="3"/>
  <c r="BL32" i="3" s="1"/>
  <c r="BJ32" i="3"/>
  <c r="BJ239" i="3"/>
  <c r="BK239" i="3"/>
  <c r="BL239" i="3" s="1"/>
  <c r="BJ143" i="3"/>
  <c r="BK143" i="3"/>
  <c r="BL143" i="3" s="1"/>
  <c r="BK54" i="3"/>
  <c r="BL54" i="3" s="1"/>
  <c r="BJ54" i="3"/>
  <c r="BK235" i="3"/>
  <c r="BL235" i="3" s="1"/>
  <c r="BJ235" i="3"/>
  <c r="BJ139" i="3"/>
  <c r="BK139" i="3"/>
  <c r="BL139" i="3" s="1"/>
  <c r="BJ39" i="3"/>
  <c r="BK39" i="3"/>
  <c r="BL39" i="3" s="1"/>
  <c r="BK258" i="3"/>
  <c r="BL258" i="3" s="1"/>
  <c r="BJ258" i="3"/>
  <c r="BJ89" i="3"/>
  <c r="BK89" i="3"/>
  <c r="BL89" i="3" s="1"/>
  <c r="BK259" i="3"/>
  <c r="BL259" i="3" s="1"/>
  <c r="BJ259" i="3"/>
  <c r="BJ210" i="3"/>
  <c r="BK210" i="3"/>
  <c r="BL210" i="3" s="1"/>
  <c r="BJ113" i="3"/>
  <c r="BK113" i="3"/>
  <c r="BL113" i="3" s="1"/>
  <c r="BK117" i="3"/>
  <c r="BL117" i="3" s="1"/>
  <c r="BJ117" i="3"/>
  <c r="BJ209" i="3"/>
  <c r="BK209" i="3"/>
  <c r="BL209" i="3" s="1"/>
  <c r="BJ161" i="3"/>
  <c r="BK161" i="3"/>
  <c r="BL161" i="3" s="1"/>
  <c r="BK208" i="3"/>
  <c r="BL208" i="3" s="1"/>
  <c r="BJ208" i="3"/>
  <c r="BK160" i="3"/>
  <c r="BL160" i="3" s="1"/>
  <c r="BJ160" i="3"/>
  <c r="BK111" i="3"/>
  <c r="BL111" i="3" s="1"/>
  <c r="BJ111" i="3"/>
  <c r="BJ207" i="3"/>
  <c r="BK207" i="3"/>
  <c r="BL207" i="3" s="1"/>
  <c r="BK202" i="3"/>
  <c r="BL202" i="3" s="1"/>
  <c r="BJ202" i="3"/>
  <c r="BJ230" i="3"/>
  <c r="BK230" i="3"/>
  <c r="BL230" i="3" s="1"/>
  <c r="BJ182" i="3"/>
  <c r="BK182" i="3"/>
  <c r="BL182" i="3" s="1"/>
  <c r="BK84" i="3"/>
  <c r="BL84" i="3" s="1"/>
  <c r="BJ84" i="3"/>
  <c r="BJ95" i="3"/>
  <c r="BK95" i="3"/>
  <c r="BL95" i="3" s="1"/>
  <c r="BJ180" i="3"/>
  <c r="BK180" i="3"/>
  <c r="BL180" i="3" s="1"/>
  <c r="BK130" i="3"/>
  <c r="BL130" i="3" s="1"/>
  <c r="BJ130" i="3"/>
  <c r="BJ80" i="3"/>
  <c r="BK80" i="3"/>
  <c r="BL80" i="3" s="1"/>
  <c r="BJ36" i="3"/>
  <c r="BK36" i="3"/>
  <c r="BL36" i="3" s="1"/>
  <c r="BJ242" i="3"/>
  <c r="BK242" i="3"/>
  <c r="BL242" i="3" s="1"/>
  <c r="BK51" i="3"/>
  <c r="BL51" i="3" s="1"/>
  <c r="BJ51" i="3"/>
  <c r="BJ254" i="3"/>
  <c r="BK254" i="3"/>
  <c r="BL254" i="3" s="1"/>
  <c r="BJ174" i="3"/>
  <c r="BK174" i="3"/>
  <c r="BL174" i="3" s="1"/>
  <c r="BJ200" i="3"/>
  <c r="BK200" i="3"/>
  <c r="BL200" i="3" s="1"/>
  <c r="BJ62" i="3"/>
  <c r="BK62" i="3"/>
  <c r="BL62" i="3" s="1"/>
  <c r="BJ179" i="3"/>
  <c r="BK179" i="3"/>
  <c r="BL179" i="3" s="1"/>
  <c r="BJ31" i="3"/>
  <c r="BK31" i="3"/>
  <c r="BL31" i="3" s="1"/>
  <c r="BJ79" i="3"/>
  <c r="BK79" i="3"/>
  <c r="BL79" i="3" s="1"/>
  <c r="BJ245" i="3"/>
  <c r="BK245" i="3"/>
  <c r="BL245" i="3" s="1"/>
  <c r="BJ197" i="3"/>
  <c r="BK197" i="3"/>
  <c r="BL197" i="3" s="1"/>
  <c r="BK244" i="3"/>
  <c r="BL244" i="3" s="1"/>
  <c r="BJ244" i="3"/>
  <c r="BK148" i="3"/>
  <c r="BJ148" i="3"/>
  <c r="BI21" i="3"/>
  <c r="BK60" i="3"/>
  <c r="BL60" i="3" s="1"/>
  <c r="BJ60" i="3"/>
  <c r="BK53" i="3"/>
  <c r="BL53" i="3" s="1"/>
  <c r="BJ53" i="3"/>
  <c r="BK243" i="3"/>
  <c r="BL243" i="3" s="1"/>
  <c r="BJ243" i="3"/>
  <c r="BJ59" i="3"/>
  <c r="BK59" i="3"/>
  <c r="BL59" i="3" s="1"/>
  <c r="BK142" i="3"/>
  <c r="BL142" i="3" s="1"/>
  <c r="BJ142" i="3"/>
  <c r="BJ128" i="3"/>
  <c r="BK128" i="3"/>
  <c r="BL128" i="3" s="1"/>
  <c r="BJ218" i="3"/>
  <c r="BK218" i="3"/>
  <c r="BL218" i="3" s="1"/>
  <c r="BJ170" i="3"/>
  <c r="BK170" i="3"/>
  <c r="BL170" i="3" s="1"/>
  <c r="BJ176" i="3"/>
  <c r="BK176" i="3"/>
  <c r="BL176" i="3" s="1"/>
  <c r="BK229" i="3"/>
  <c r="BL229" i="3" s="1"/>
  <c r="BJ229" i="3"/>
  <c r="BJ181" i="3"/>
  <c r="BK181" i="3"/>
  <c r="BL181" i="3" s="1"/>
  <c r="BJ83" i="3"/>
  <c r="BK83" i="3"/>
  <c r="BL83" i="3" s="1"/>
  <c r="BJ168" i="3"/>
  <c r="BK168" i="3"/>
  <c r="BL168" i="3" s="1"/>
  <c r="BJ119" i="3"/>
  <c r="BK119" i="3"/>
  <c r="BL119" i="3" s="1"/>
  <c r="BK238" i="3"/>
  <c r="BL238" i="3" s="1"/>
  <c r="BJ238" i="3"/>
  <c r="BK264" i="3"/>
  <c r="BL264" i="3" s="1"/>
  <c r="BJ264" i="3"/>
  <c r="BJ125" i="3"/>
  <c r="BK125" i="3"/>
  <c r="BL125" i="3" s="1"/>
  <c r="BK220" i="3"/>
  <c r="BL220" i="3" s="1"/>
  <c r="BJ220" i="3"/>
  <c r="BJ171" i="3"/>
  <c r="BK171" i="3"/>
  <c r="BL171" i="3" s="1"/>
  <c r="BJ263" i="3"/>
  <c r="BK263" i="3"/>
  <c r="BL263" i="3" s="1"/>
  <c r="BJ162" i="3"/>
  <c r="BK162" i="3"/>
  <c r="BL162" i="3" s="1"/>
  <c r="BK178" i="3"/>
  <c r="BL178" i="3" s="1"/>
  <c r="BJ178" i="3"/>
  <c r="BJ45" i="3"/>
  <c r="BK45" i="3"/>
  <c r="BL45" i="3" s="1"/>
  <c r="BJ216" i="3"/>
  <c r="BK216" i="3"/>
  <c r="BL216" i="3" s="1"/>
  <c r="BJ227" i="3"/>
  <c r="BK227" i="3"/>
  <c r="BL227" i="3" s="1"/>
  <c r="BK249" i="3"/>
  <c r="BL249" i="3" s="1"/>
  <c r="BJ249" i="3"/>
  <c r="BK223" i="3"/>
  <c r="BL223" i="3" s="1"/>
  <c r="BJ223" i="3"/>
  <c r="BJ175" i="3"/>
  <c r="BK175" i="3"/>
  <c r="BL175" i="3" s="1"/>
  <c r="BK126" i="3"/>
  <c r="BL126" i="3" s="1"/>
  <c r="BJ126" i="3"/>
  <c r="BJ76" i="3"/>
  <c r="BK76" i="3"/>
  <c r="BL76" i="3" s="1"/>
  <c r="BK246" i="3"/>
  <c r="BL246" i="3" s="1"/>
  <c r="BJ246" i="3"/>
  <c r="BJ150" i="3"/>
  <c r="BK150" i="3"/>
  <c r="BL150" i="3" s="1"/>
  <c r="BJ100" i="3"/>
  <c r="BK100" i="3"/>
  <c r="BL100" i="3" s="1"/>
  <c r="BJ236" i="3"/>
  <c r="BK236" i="3"/>
  <c r="BL236" i="3" s="1"/>
  <c r="BJ149" i="3"/>
  <c r="BK149" i="3"/>
  <c r="BL149" i="3" s="1"/>
  <c r="BK99" i="3"/>
  <c r="BL99" i="3" s="1"/>
  <c r="BJ99" i="3"/>
  <c r="BJ49" i="3"/>
  <c r="BK49" i="3"/>
  <c r="BL49" i="3" s="1"/>
  <c r="BJ201" i="3"/>
  <c r="BK201" i="3"/>
  <c r="BL201" i="3" s="1"/>
  <c r="BK196" i="3"/>
  <c r="BL196" i="3" s="1"/>
  <c r="BJ196" i="3"/>
  <c r="BJ98" i="3"/>
  <c r="BK98" i="3"/>
  <c r="BL98" i="3" s="1"/>
  <c r="BJ195" i="3"/>
  <c r="BK195" i="3"/>
  <c r="BL195" i="3" s="1"/>
  <c r="BK52" i="3"/>
  <c r="BL52" i="3" s="1"/>
  <c r="BJ52" i="3"/>
  <c r="BK121" i="3"/>
  <c r="BL121" i="3" s="1"/>
  <c r="BJ121" i="3"/>
  <c r="BJ71" i="3"/>
  <c r="BK71" i="3"/>
  <c r="BL71" i="3" s="1"/>
  <c r="BK250" i="3"/>
  <c r="BL250" i="3" s="1"/>
  <c r="BJ250" i="3"/>
  <c r="BK132" i="3"/>
  <c r="BL132" i="3" s="1"/>
  <c r="BJ132" i="3"/>
  <c r="BK69" i="3"/>
  <c r="BL69" i="3" s="1"/>
  <c r="BJ69" i="3"/>
  <c r="BJ167" i="3"/>
  <c r="BK167" i="3"/>
  <c r="BL167" i="3" s="1"/>
  <c r="BK118" i="3"/>
  <c r="BL118" i="3" s="1"/>
  <c r="BJ118" i="3"/>
  <c r="BJ68" i="3"/>
  <c r="BK68" i="3"/>
  <c r="BL68" i="3" s="1"/>
  <c r="BK166" i="3"/>
  <c r="BL166" i="3" s="1"/>
  <c r="BJ166" i="3"/>
  <c r="BK237" i="3"/>
  <c r="BL237" i="3" s="1"/>
  <c r="BJ237" i="3"/>
  <c r="BJ85" i="3"/>
  <c r="BK85" i="3"/>
  <c r="BL85" i="3" s="1"/>
  <c r="BK46" i="3"/>
  <c r="BL46" i="3" s="1"/>
  <c r="BJ46" i="3"/>
  <c r="BJ144" i="3"/>
  <c r="BK144" i="3"/>
  <c r="BL144" i="3" s="1"/>
  <c r="BJ151" i="3"/>
  <c r="BK151" i="3"/>
  <c r="BL151" i="3" s="1"/>
  <c r="BK75" i="3"/>
  <c r="BL75" i="3" s="1"/>
  <c r="BJ75" i="3"/>
  <c r="BK40" i="3"/>
  <c r="BL40" i="3" s="1"/>
  <c r="BJ40" i="3"/>
  <c r="BJ191" i="3"/>
  <c r="BK191" i="3"/>
  <c r="BL191" i="3" s="1"/>
  <c r="BJ164" i="3"/>
  <c r="BK164" i="3"/>
  <c r="BL164" i="3" s="1"/>
  <c r="BK102" i="3"/>
  <c r="BL102" i="3" s="1"/>
  <c r="BJ102" i="3"/>
  <c r="BJ212" i="3"/>
  <c r="BK212" i="3"/>
  <c r="BL212" i="3" s="1"/>
  <c r="BJ198" i="3"/>
  <c r="BK198" i="3"/>
  <c r="BL198" i="3" s="1"/>
  <c r="BK50" i="3"/>
  <c r="BL50" i="3" s="1"/>
  <c r="BJ50" i="3"/>
  <c r="BJ67" i="3"/>
  <c r="BK67" i="3"/>
  <c r="BL67" i="3" s="1"/>
  <c r="BJ147" i="3"/>
  <c r="BK147" i="3"/>
  <c r="BL147" i="3" s="1"/>
  <c r="BJ33" i="3"/>
  <c r="BK33" i="3"/>
  <c r="BL33" i="3" s="1"/>
  <c r="BJ177" i="3"/>
  <c r="BK177" i="3"/>
  <c r="BL177" i="3" s="1"/>
  <c r="BK253" i="3"/>
  <c r="BL253" i="3" s="1"/>
  <c r="BJ253" i="3"/>
  <c r="BJ156" i="3"/>
  <c r="BK156" i="3"/>
  <c r="BL156" i="3" s="1"/>
  <c r="BJ56" i="3"/>
  <c r="BK56" i="3"/>
  <c r="BL56" i="3" s="1"/>
  <c r="BJ104" i="3"/>
  <c r="BK104" i="3"/>
  <c r="BL104" i="3" s="1"/>
  <c r="BJ215" i="3"/>
  <c r="BK215" i="3"/>
  <c r="BL215" i="3" s="1"/>
  <c r="BK90" i="3"/>
  <c r="BL90" i="3" s="1"/>
  <c r="BJ90" i="3"/>
  <c r="BJ101" i="3"/>
  <c r="BK101" i="3"/>
  <c r="BL101" i="3" s="1"/>
  <c r="BJ221" i="3"/>
  <c r="BK221" i="3"/>
  <c r="BL221" i="3" s="1"/>
  <c r="BK172" i="3"/>
  <c r="BL172" i="3" s="1"/>
  <c r="BJ172" i="3"/>
  <c r="BJ219" i="3"/>
  <c r="BK219" i="3"/>
  <c r="BL219" i="3" s="1"/>
  <c r="BK78" i="3"/>
  <c r="BL78" i="3" s="1"/>
  <c r="BJ78" i="3"/>
  <c r="BJ165" i="3"/>
  <c r="BK165" i="3"/>
  <c r="BL165" i="3" s="1"/>
  <c r="BK226" i="3"/>
  <c r="BL226" i="3" s="1"/>
  <c r="BJ226" i="3"/>
  <c r="BJ74" i="3"/>
  <c r="BK74" i="3"/>
  <c r="BL74" i="3" s="1"/>
  <c r="BK57" i="3"/>
  <c r="BL57" i="3" s="1"/>
  <c r="BJ57" i="3"/>
  <c r="BJ213" i="3"/>
  <c r="BK213" i="3"/>
  <c r="BL213" i="3" s="1"/>
  <c r="BJ87" i="3"/>
  <c r="BK87" i="3"/>
  <c r="BL87" i="3" s="1"/>
  <c r="BJ184" i="3"/>
  <c r="BK184" i="3"/>
  <c r="BL184" i="3" s="1"/>
  <c r="BK48" i="3"/>
  <c r="BL48" i="3" s="1"/>
  <c r="BJ48" i="3"/>
  <c r="BJ97" i="3"/>
  <c r="BK97" i="3"/>
  <c r="BL97" i="3" s="1"/>
  <c r="BJ42" i="3"/>
  <c r="BK42" i="3"/>
  <c r="BL42" i="3" s="1"/>
  <c r="BK29" i="3"/>
  <c r="BL29" i="3" s="1"/>
  <c r="BJ29" i="3"/>
  <c r="BJ158" i="3"/>
  <c r="BK158" i="3"/>
  <c r="BL158" i="3" s="1"/>
  <c r="BK129" i="3"/>
  <c r="BL129" i="3" s="1"/>
  <c r="BJ129" i="3"/>
  <c r="BJ77" i="3"/>
  <c r="BK77" i="3"/>
  <c r="BL77" i="3" s="1"/>
  <c r="BK217" i="3"/>
  <c r="BL217" i="3" s="1"/>
  <c r="BJ217" i="3"/>
  <c r="BK169" i="3"/>
  <c r="BL169" i="3" s="1"/>
  <c r="BJ169" i="3"/>
  <c r="BK120" i="3"/>
  <c r="BL120" i="3" s="1"/>
  <c r="BJ120" i="3"/>
  <c r="BJ70" i="3"/>
  <c r="BK70" i="3"/>
  <c r="BL70" i="3" s="1"/>
  <c r="BJ106" i="3"/>
  <c r="BK106" i="3"/>
  <c r="BL106" i="3" s="1"/>
  <c r="BJ153" i="3"/>
  <c r="BK153" i="3"/>
  <c r="BL153" i="3" s="1"/>
  <c r="BK96" i="3"/>
  <c r="BL96" i="3" s="1"/>
  <c r="BJ96" i="3"/>
  <c r="BJ73" i="3"/>
  <c r="BK73" i="3"/>
  <c r="BL73" i="3" s="1"/>
  <c r="BJ107" i="3"/>
  <c r="BK107" i="3"/>
  <c r="BL107" i="3" s="1"/>
  <c r="BK123" i="3"/>
  <c r="BL123" i="3" s="1"/>
  <c r="BJ123" i="3"/>
  <c r="BJ188" i="3"/>
  <c r="BK188" i="3"/>
  <c r="BL188" i="3" s="1"/>
  <c r="BK41" i="3"/>
  <c r="BL41" i="3" s="1"/>
  <c r="BJ41" i="3"/>
  <c r="BJ159" i="3"/>
  <c r="BK159" i="3"/>
  <c r="BL159" i="3" s="1"/>
  <c r="BJ260" i="3"/>
  <c r="BK260" i="3"/>
  <c r="BL260" i="3" s="1"/>
  <c r="BK211" i="3"/>
  <c r="BL211" i="3" s="1"/>
  <c r="BJ211" i="3"/>
  <c r="BJ185" i="3"/>
  <c r="BK185" i="3"/>
  <c r="BL185" i="3" s="1"/>
  <c r="BJ137" i="3"/>
  <c r="BK137" i="3"/>
  <c r="BL137" i="3" s="1"/>
  <c r="BK163" i="3"/>
  <c r="BL163" i="3" s="1"/>
  <c r="BJ163" i="3"/>
  <c r="BK114" i="3"/>
  <c r="BL114" i="3" s="1"/>
  <c r="BJ114" i="3"/>
  <c r="BJ64" i="3"/>
  <c r="BK64" i="3"/>
  <c r="BL64" i="3" s="1"/>
  <c r="BK127" i="3"/>
  <c r="BL127" i="3" s="1"/>
  <c r="BJ127" i="3"/>
  <c r="BJ233" i="3"/>
  <c r="BK233" i="3"/>
  <c r="BL233" i="3" s="1"/>
  <c r="BK37" i="3"/>
  <c r="BL37" i="3" s="1"/>
  <c r="BJ37" i="3"/>
  <c r="BK232" i="3"/>
  <c r="BL232" i="3" s="1"/>
  <c r="BJ232" i="3"/>
  <c r="BJ86" i="3"/>
  <c r="BK86" i="3"/>
  <c r="BL86" i="3" s="1"/>
  <c r="BJ224" i="3"/>
  <c r="BK224" i="3"/>
  <c r="BL224" i="3" s="1"/>
  <c r="BK231" i="3"/>
  <c r="BL231" i="3" s="1"/>
  <c r="BJ231" i="3"/>
  <c r="BJ183" i="3"/>
  <c r="BK183" i="3"/>
  <c r="BL183" i="3" s="1"/>
  <c r="BJ134" i="3"/>
  <c r="BK134" i="3"/>
  <c r="BL134" i="3" s="1"/>
  <c r="BK47" i="3"/>
  <c r="BL47" i="3" s="1"/>
  <c r="BJ47" i="3"/>
  <c r="BK255" i="3"/>
  <c r="BL255" i="3" s="1"/>
  <c r="BJ255" i="3"/>
  <c r="BJ206" i="3"/>
  <c r="BK206" i="3"/>
  <c r="BL206" i="3" s="1"/>
  <c r="BJ108" i="3"/>
  <c r="BK108" i="3"/>
  <c r="BL108" i="3" s="1"/>
  <c r="BJ58" i="3"/>
  <c r="BK58" i="3"/>
  <c r="BL58" i="3" s="1"/>
  <c r="BK214" i="3"/>
  <c r="BL214" i="3" s="1"/>
  <c r="BJ214" i="3"/>
  <c r="BJ204" i="3"/>
  <c r="BK204" i="3"/>
  <c r="BL204" i="3" s="1"/>
  <c r="BK252" i="3"/>
  <c r="BJ252" i="3"/>
  <c r="BI24" i="3"/>
  <c r="BJ24" i="3" s="1"/>
  <c r="BJ155" i="3"/>
  <c r="BK155" i="3"/>
  <c r="BL155" i="3" s="1"/>
  <c r="BJ105" i="3"/>
  <c r="BK105" i="3"/>
  <c r="BL105" i="3" s="1"/>
  <c r="BJ55" i="3"/>
  <c r="BK55" i="3"/>
  <c r="BL55" i="3" s="1"/>
  <c r="BK190" i="3"/>
  <c r="BL190" i="3" s="1"/>
  <c r="BJ190" i="3"/>
  <c r="BJ146" i="3"/>
  <c r="BK146" i="3"/>
  <c r="BL146" i="3" s="1"/>
  <c r="BJ91" i="3"/>
  <c r="BK91" i="3"/>
  <c r="BL91" i="3" s="1"/>
  <c r="BJ140" i="3"/>
  <c r="BK140" i="3"/>
  <c r="BL140" i="3" s="1"/>
  <c r="BJ65" i="3"/>
  <c r="BK65" i="3"/>
  <c r="BL65" i="3" s="1"/>
  <c r="BK241" i="3"/>
  <c r="BL241" i="3" s="1"/>
  <c r="BJ241" i="3"/>
  <c r="BK262" i="3"/>
  <c r="BL262" i="3" s="1"/>
  <c r="BJ262" i="3"/>
  <c r="BJ141" i="3"/>
  <c r="BK141" i="3"/>
  <c r="BL141" i="3" s="1"/>
  <c r="BK225" i="3"/>
  <c r="BL225" i="3" s="1"/>
  <c r="BJ225" i="3"/>
  <c r="BK115" i="3"/>
  <c r="BL115" i="3" s="1"/>
  <c r="BJ115" i="3"/>
  <c r="BK234" i="3"/>
  <c r="BL234" i="3" s="1"/>
  <c r="BJ234" i="3"/>
  <c r="BJ186" i="3"/>
  <c r="BK186" i="3"/>
  <c r="BL186" i="3" s="1"/>
  <c r="BJ138" i="3"/>
  <c r="BK138" i="3"/>
  <c r="BL138" i="3" s="1"/>
  <c r="BJ88" i="3"/>
  <c r="BK88" i="3"/>
  <c r="BL88" i="3" s="1"/>
  <c r="BK38" i="3"/>
  <c r="BL38" i="3" s="1"/>
  <c r="BJ38" i="3"/>
  <c r="BJ103" i="3"/>
  <c r="BK103" i="3"/>
  <c r="BL103" i="3" s="1"/>
  <c r="BK136" i="3"/>
  <c r="BL136" i="3" s="1"/>
  <c r="BJ136" i="3"/>
  <c r="BK240" i="3"/>
  <c r="BL240" i="3" s="1"/>
  <c r="BJ240" i="3"/>
  <c r="BJ192" i="3"/>
  <c r="BK192" i="3"/>
  <c r="BL192" i="3" s="1"/>
  <c r="BJ94" i="3"/>
  <c r="BK94" i="3"/>
  <c r="BL94" i="3" s="1"/>
  <c r="BK44" i="3"/>
  <c r="BL44" i="3" s="1"/>
  <c r="BJ44" i="3"/>
  <c r="BJ203" i="3"/>
  <c r="BK203" i="3"/>
  <c r="BL203" i="3" s="1"/>
  <c r="BK154" i="3"/>
  <c r="BL154" i="3" s="1"/>
  <c r="BJ154" i="3"/>
  <c r="BK66" i="3"/>
  <c r="BL66" i="3" s="1"/>
  <c r="BJ66" i="3"/>
  <c r="AW148" i="3"/>
  <c r="AV21" i="3"/>
  <c r="AW72" i="3"/>
  <c r="AV23" i="3"/>
  <c r="AW252" i="3"/>
  <c r="AV24" i="3"/>
  <c r="AT22" i="3"/>
  <c r="AT26" i="3" s="1"/>
  <c r="AZ51" i="3"/>
  <c r="BA51" i="3"/>
  <c r="BB51" i="3" s="1"/>
  <c r="BA125" i="3"/>
  <c r="BB125" i="3" s="1"/>
  <c r="AZ125" i="3"/>
  <c r="AZ173" i="3"/>
  <c r="BA173" i="3"/>
  <c r="BB173" i="3" s="1"/>
  <c r="BA254" i="3"/>
  <c r="BB254" i="3" s="1"/>
  <c r="AZ254" i="3"/>
  <c r="AZ30" i="3"/>
  <c r="BA30" i="3"/>
  <c r="BB30" i="3" s="1"/>
  <c r="AZ89" i="3"/>
  <c r="BA89" i="3"/>
  <c r="BB89" i="3" s="1"/>
  <c r="BA259" i="3"/>
  <c r="BB259" i="3" s="1"/>
  <c r="AZ259" i="3"/>
  <c r="BA210" i="3"/>
  <c r="BB210" i="3" s="1"/>
  <c r="AZ210" i="3"/>
  <c r="BA113" i="3"/>
  <c r="BB113" i="3" s="1"/>
  <c r="AZ113" i="3"/>
  <c r="BA117" i="3"/>
  <c r="BB117" i="3" s="1"/>
  <c r="AZ117" i="3"/>
  <c r="BA209" i="3"/>
  <c r="BB209" i="3" s="1"/>
  <c r="AZ209" i="3"/>
  <c r="BA161" i="3"/>
  <c r="BB161" i="3" s="1"/>
  <c r="AZ161" i="3"/>
  <c r="AZ208" i="3"/>
  <c r="BA208" i="3"/>
  <c r="BB208" i="3" s="1"/>
  <c r="BA160" i="3"/>
  <c r="BB160" i="3" s="1"/>
  <c r="AZ160" i="3"/>
  <c r="BA111" i="3"/>
  <c r="BB111" i="3" s="1"/>
  <c r="AZ111" i="3"/>
  <c r="BA207" i="3"/>
  <c r="BB207" i="3" s="1"/>
  <c r="AZ207" i="3"/>
  <c r="AZ202" i="3"/>
  <c r="BA202" i="3"/>
  <c r="BB202" i="3" s="1"/>
  <c r="BA230" i="3"/>
  <c r="BB230" i="3" s="1"/>
  <c r="AZ230" i="3"/>
  <c r="AZ182" i="3"/>
  <c r="BA182" i="3"/>
  <c r="BB182" i="3" s="1"/>
  <c r="AZ84" i="3"/>
  <c r="BA84" i="3"/>
  <c r="BB84" i="3" s="1"/>
  <c r="AZ95" i="3"/>
  <c r="BA95" i="3"/>
  <c r="BB95" i="3" s="1"/>
  <c r="BA180" i="3"/>
  <c r="BB180" i="3" s="1"/>
  <c r="AZ180" i="3"/>
  <c r="AZ130" i="3"/>
  <c r="BA130" i="3"/>
  <c r="BB130" i="3" s="1"/>
  <c r="BA80" i="3"/>
  <c r="BB80" i="3" s="1"/>
  <c r="AZ80" i="3"/>
  <c r="BA247" i="3"/>
  <c r="BB247" i="3" s="1"/>
  <c r="AZ247" i="3"/>
  <c r="BA165" i="3"/>
  <c r="BB165" i="3" s="1"/>
  <c r="AZ165" i="3"/>
  <c r="AZ226" i="3"/>
  <c r="BA226" i="3"/>
  <c r="BB226" i="3" s="1"/>
  <c r="BA73" i="3"/>
  <c r="BB73" i="3" s="1"/>
  <c r="AZ73" i="3"/>
  <c r="BA174" i="3"/>
  <c r="BB174" i="3" s="1"/>
  <c r="AZ174" i="3"/>
  <c r="BA188" i="3"/>
  <c r="BB188" i="3" s="1"/>
  <c r="AZ188" i="3"/>
  <c r="AZ239" i="3"/>
  <c r="BA239" i="3"/>
  <c r="BB239" i="3" s="1"/>
  <c r="BA143" i="3"/>
  <c r="BB143" i="3" s="1"/>
  <c r="AZ143" i="3"/>
  <c r="AZ93" i="3"/>
  <c r="BA93" i="3"/>
  <c r="BB93" i="3" s="1"/>
  <c r="BA139" i="3"/>
  <c r="BB139" i="3" s="1"/>
  <c r="AZ139" i="3"/>
  <c r="AZ39" i="3"/>
  <c r="BA39" i="3"/>
  <c r="BB39" i="3" s="1"/>
  <c r="BA258" i="3"/>
  <c r="BB258" i="3" s="1"/>
  <c r="AZ258" i="3"/>
  <c r="AZ112" i="3"/>
  <c r="BA112" i="3"/>
  <c r="BB112" i="3" s="1"/>
  <c r="BA116" i="3"/>
  <c r="BB116" i="3" s="1"/>
  <c r="AZ116" i="3"/>
  <c r="BA256" i="3"/>
  <c r="BB256" i="3" s="1"/>
  <c r="AZ256" i="3"/>
  <c r="BA122" i="3"/>
  <c r="BB122" i="3" s="1"/>
  <c r="AZ122" i="3"/>
  <c r="BA152" i="3"/>
  <c r="BB152" i="3" s="1"/>
  <c r="AZ152" i="3"/>
  <c r="BA34" i="3"/>
  <c r="BB34" i="3" s="1"/>
  <c r="AZ34" i="3"/>
  <c r="BA193" i="3"/>
  <c r="BB193" i="3" s="1"/>
  <c r="AZ193" i="3"/>
  <c r="BA261" i="3"/>
  <c r="BB261" i="3" s="1"/>
  <c r="AZ261" i="3"/>
  <c r="AZ81" i="3"/>
  <c r="BA81" i="3"/>
  <c r="BB81" i="3" s="1"/>
  <c r="AZ41" i="3"/>
  <c r="BA41" i="3"/>
  <c r="BB41" i="3" s="1"/>
  <c r="BA162" i="3"/>
  <c r="BB162" i="3" s="1"/>
  <c r="AZ162" i="3"/>
  <c r="BA62" i="3"/>
  <c r="BB62" i="3" s="1"/>
  <c r="AZ62" i="3"/>
  <c r="BA178" i="3"/>
  <c r="BB178" i="3" s="1"/>
  <c r="AZ178" i="3"/>
  <c r="BA159" i="3"/>
  <c r="BB159" i="3" s="1"/>
  <c r="AZ159" i="3"/>
  <c r="BA241" i="3"/>
  <c r="BB241" i="3" s="1"/>
  <c r="AZ241" i="3"/>
  <c r="AZ45" i="3"/>
  <c r="BA45" i="3"/>
  <c r="BB45" i="3" s="1"/>
  <c r="BA262" i="3"/>
  <c r="BB262" i="3" s="1"/>
  <c r="AZ262" i="3"/>
  <c r="AZ164" i="3"/>
  <c r="BA164" i="3"/>
  <c r="BB164" i="3" s="1"/>
  <c r="BA216" i="3"/>
  <c r="BB216" i="3" s="1"/>
  <c r="AZ216" i="3"/>
  <c r="BA141" i="3"/>
  <c r="BB141" i="3" s="1"/>
  <c r="AZ141" i="3"/>
  <c r="AZ227" i="3"/>
  <c r="BA227" i="3"/>
  <c r="BB227" i="3" s="1"/>
  <c r="BA179" i="3"/>
  <c r="BB179" i="3" s="1"/>
  <c r="AZ179" i="3"/>
  <c r="BA31" i="3"/>
  <c r="BB31" i="3" s="1"/>
  <c r="AZ31" i="3"/>
  <c r="BA249" i="3"/>
  <c r="BB249" i="3" s="1"/>
  <c r="AZ249" i="3"/>
  <c r="AZ102" i="3"/>
  <c r="BA102" i="3"/>
  <c r="BB102" i="3" s="1"/>
  <c r="BA187" i="3"/>
  <c r="BB187" i="3" s="1"/>
  <c r="AZ187" i="3"/>
  <c r="BA61" i="3"/>
  <c r="BB61" i="3" s="1"/>
  <c r="AZ61" i="3"/>
  <c r="BA257" i="3"/>
  <c r="BB257" i="3" s="1"/>
  <c r="AZ257" i="3"/>
  <c r="AZ133" i="3"/>
  <c r="BA133" i="3"/>
  <c r="BB133" i="3" s="1"/>
  <c r="BA248" i="3"/>
  <c r="BB248" i="3" s="1"/>
  <c r="AZ248" i="3"/>
  <c r="BA145" i="3"/>
  <c r="BB145" i="3" s="1"/>
  <c r="AZ145" i="3"/>
  <c r="BA131" i="3"/>
  <c r="BB131" i="3" s="1"/>
  <c r="AZ131" i="3"/>
  <c r="BA43" i="3"/>
  <c r="BB43" i="3" s="1"/>
  <c r="AZ43" i="3"/>
  <c r="BA79" i="3"/>
  <c r="BB79" i="3" s="1"/>
  <c r="AZ79" i="3"/>
  <c r="BA245" i="3"/>
  <c r="BB245" i="3" s="1"/>
  <c r="AZ245" i="3"/>
  <c r="BA197" i="3"/>
  <c r="BB197" i="3" s="1"/>
  <c r="AZ197" i="3"/>
  <c r="BA244" i="3"/>
  <c r="BB244" i="3" s="1"/>
  <c r="AZ244" i="3"/>
  <c r="AY21" i="3"/>
  <c r="BA148" i="3"/>
  <c r="AZ148" i="3"/>
  <c r="AZ60" i="3"/>
  <c r="BA60" i="3"/>
  <c r="BB60" i="3" s="1"/>
  <c r="AZ53" i="3"/>
  <c r="BA53" i="3"/>
  <c r="BB53" i="3" s="1"/>
  <c r="BA243" i="3"/>
  <c r="BB243" i="3" s="1"/>
  <c r="AZ243" i="3"/>
  <c r="AZ59" i="3"/>
  <c r="BA59" i="3"/>
  <c r="BB59" i="3" s="1"/>
  <c r="BA142" i="3"/>
  <c r="BB142" i="3" s="1"/>
  <c r="AZ142" i="3"/>
  <c r="BA128" i="3"/>
  <c r="BB128" i="3" s="1"/>
  <c r="AZ128" i="3"/>
  <c r="BA218" i="3"/>
  <c r="BB218" i="3" s="1"/>
  <c r="AZ218" i="3"/>
  <c r="BA170" i="3"/>
  <c r="BB170" i="3" s="1"/>
  <c r="AZ170" i="3"/>
  <c r="BA176" i="3"/>
  <c r="BB176" i="3" s="1"/>
  <c r="AZ176" i="3"/>
  <c r="AZ229" i="3"/>
  <c r="BA229" i="3"/>
  <c r="BB229" i="3" s="1"/>
  <c r="BA181" i="3"/>
  <c r="BB181" i="3" s="1"/>
  <c r="AZ181" i="3"/>
  <c r="BA83" i="3"/>
  <c r="BB83" i="3" s="1"/>
  <c r="AZ83" i="3"/>
  <c r="BA168" i="3"/>
  <c r="BB168" i="3" s="1"/>
  <c r="AZ168" i="3"/>
  <c r="BA119" i="3"/>
  <c r="BB119" i="3" s="1"/>
  <c r="AZ119" i="3"/>
  <c r="AZ238" i="3"/>
  <c r="BA238" i="3"/>
  <c r="BB238" i="3" s="1"/>
  <c r="BA264" i="3"/>
  <c r="BB264" i="3" s="1"/>
  <c r="AZ264" i="3"/>
  <c r="BA151" i="3"/>
  <c r="BB151" i="3" s="1"/>
  <c r="AZ151" i="3"/>
  <c r="AZ75" i="3"/>
  <c r="BA75" i="3"/>
  <c r="BB75" i="3" s="1"/>
  <c r="AZ220" i="3"/>
  <c r="BA220" i="3"/>
  <c r="BB220" i="3" s="1"/>
  <c r="AZ57" i="3"/>
  <c r="BA57" i="3"/>
  <c r="BB57" i="3" s="1"/>
  <c r="BA65" i="3"/>
  <c r="BB65" i="3" s="1"/>
  <c r="AZ65" i="3"/>
  <c r="BA123" i="3"/>
  <c r="BB123" i="3" s="1"/>
  <c r="AZ123" i="3"/>
  <c r="BA228" i="3"/>
  <c r="BB228" i="3" s="1"/>
  <c r="AZ228" i="3"/>
  <c r="AZ32" i="3"/>
  <c r="BA32" i="3"/>
  <c r="BB32" i="3" s="1"/>
  <c r="AZ54" i="3"/>
  <c r="BA54" i="3"/>
  <c r="BB54" i="3" s="1"/>
  <c r="AZ223" i="3"/>
  <c r="BA223" i="3"/>
  <c r="BB223" i="3" s="1"/>
  <c r="BA246" i="3"/>
  <c r="BB246" i="3" s="1"/>
  <c r="AZ246" i="3"/>
  <c r="BA100" i="3"/>
  <c r="BB100" i="3" s="1"/>
  <c r="AZ100" i="3"/>
  <c r="AZ236" i="3"/>
  <c r="BA236" i="3"/>
  <c r="BB236" i="3" s="1"/>
  <c r="BA149" i="3"/>
  <c r="BB149" i="3" s="1"/>
  <c r="AZ149" i="3"/>
  <c r="AZ99" i="3"/>
  <c r="BA99" i="3"/>
  <c r="BB99" i="3" s="1"/>
  <c r="BA49" i="3"/>
  <c r="BB49" i="3" s="1"/>
  <c r="AZ49" i="3"/>
  <c r="BA201" i="3"/>
  <c r="BB201" i="3" s="1"/>
  <c r="AZ201" i="3"/>
  <c r="AZ196" i="3"/>
  <c r="BA196" i="3"/>
  <c r="BB196" i="3" s="1"/>
  <c r="BA98" i="3"/>
  <c r="BB98" i="3" s="1"/>
  <c r="AZ98" i="3"/>
  <c r="BA195" i="3"/>
  <c r="BB195" i="3" s="1"/>
  <c r="AZ195" i="3"/>
  <c r="BA52" i="3"/>
  <c r="BB52" i="3" s="1"/>
  <c r="AZ52" i="3"/>
  <c r="AZ121" i="3"/>
  <c r="BA121" i="3"/>
  <c r="BB121" i="3" s="1"/>
  <c r="BA71" i="3"/>
  <c r="BB71" i="3" s="1"/>
  <c r="AZ71" i="3"/>
  <c r="BA250" i="3"/>
  <c r="BB250" i="3" s="1"/>
  <c r="AZ250" i="3"/>
  <c r="AZ132" i="3"/>
  <c r="BA132" i="3"/>
  <c r="BB132" i="3" s="1"/>
  <c r="AZ69" i="3"/>
  <c r="BA69" i="3"/>
  <c r="BB69" i="3" s="1"/>
  <c r="BA167" i="3"/>
  <c r="BB167" i="3" s="1"/>
  <c r="AZ167" i="3"/>
  <c r="AZ118" i="3"/>
  <c r="BA118" i="3"/>
  <c r="BB118" i="3" s="1"/>
  <c r="AZ68" i="3"/>
  <c r="BA68" i="3"/>
  <c r="BB68" i="3" s="1"/>
  <c r="BA74" i="3"/>
  <c r="BB74" i="3" s="1"/>
  <c r="AZ74" i="3"/>
  <c r="BA140" i="3"/>
  <c r="BB140" i="3" s="1"/>
  <c r="AZ140" i="3"/>
  <c r="AZ107" i="3"/>
  <c r="BA107" i="3"/>
  <c r="BB107" i="3" s="1"/>
  <c r="BA222" i="3"/>
  <c r="BB222" i="3" s="1"/>
  <c r="AZ222" i="3"/>
  <c r="BA263" i="3"/>
  <c r="BB263" i="3" s="1"/>
  <c r="AZ263" i="3"/>
  <c r="AZ72" i="3"/>
  <c r="AY23" i="3"/>
  <c r="AZ23" i="3" s="1"/>
  <c r="BA72" i="3"/>
  <c r="BA92" i="3"/>
  <c r="BB92" i="3" s="1"/>
  <c r="AZ92" i="3"/>
  <c r="BA200" i="3"/>
  <c r="BB200" i="3" s="1"/>
  <c r="AZ200" i="3"/>
  <c r="AZ235" i="3"/>
  <c r="BA235" i="3"/>
  <c r="BB235" i="3" s="1"/>
  <c r="BA175" i="3"/>
  <c r="BB175" i="3" s="1"/>
  <c r="AZ175" i="3"/>
  <c r="AZ126" i="3"/>
  <c r="BA126" i="3"/>
  <c r="BB126" i="3" s="1"/>
  <c r="AZ76" i="3"/>
  <c r="BA76" i="3"/>
  <c r="BB76" i="3" s="1"/>
  <c r="BA150" i="3"/>
  <c r="BB150" i="3" s="1"/>
  <c r="AZ150" i="3"/>
  <c r="AZ212" i="3"/>
  <c r="BA212" i="3"/>
  <c r="BB212" i="3" s="1"/>
  <c r="BA198" i="3"/>
  <c r="BB198" i="3" s="1"/>
  <c r="AZ198" i="3"/>
  <c r="AZ50" i="3"/>
  <c r="BA50" i="3"/>
  <c r="BB50" i="3" s="1"/>
  <c r="BA67" i="3"/>
  <c r="BB67" i="3" s="1"/>
  <c r="AZ67" i="3"/>
  <c r="BA147" i="3"/>
  <c r="BB147" i="3" s="1"/>
  <c r="AZ147" i="3"/>
  <c r="AZ33" i="3"/>
  <c r="BA33" i="3"/>
  <c r="BB33" i="3" s="1"/>
  <c r="BA177" i="3"/>
  <c r="BB177" i="3" s="1"/>
  <c r="AZ177" i="3"/>
  <c r="BA253" i="3"/>
  <c r="BB253" i="3" s="1"/>
  <c r="AZ253" i="3"/>
  <c r="BA156" i="3"/>
  <c r="BB156" i="3" s="1"/>
  <c r="AZ156" i="3"/>
  <c r="AZ56" i="3"/>
  <c r="BA56" i="3"/>
  <c r="BB56" i="3" s="1"/>
  <c r="BA104" i="3"/>
  <c r="BB104" i="3" s="1"/>
  <c r="AZ104" i="3"/>
  <c r="BA215" i="3"/>
  <c r="BB215" i="3" s="1"/>
  <c r="AZ215" i="3"/>
  <c r="AZ90" i="3"/>
  <c r="BA90" i="3"/>
  <c r="BB90" i="3" s="1"/>
  <c r="BA185" i="3"/>
  <c r="BB185" i="3" s="1"/>
  <c r="AZ185" i="3"/>
  <c r="AZ137" i="3"/>
  <c r="BA137" i="3"/>
  <c r="BB137" i="3" s="1"/>
  <c r="AZ87" i="3"/>
  <c r="BA87" i="3"/>
  <c r="BB87" i="3" s="1"/>
  <c r="BA184" i="3"/>
  <c r="BB184" i="3" s="1"/>
  <c r="AZ184" i="3"/>
  <c r="AZ48" i="3"/>
  <c r="BA48" i="3"/>
  <c r="BB48" i="3" s="1"/>
  <c r="BA97" i="3"/>
  <c r="BB97" i="3" s="1"/>
  <c r="AZ97" i="3"/>
  <c r="AZ42" i="3"/>
  <c r="BA42" i="3"/>
  <c r="BB42" i="3" s="1"/>
  <c r="BA29" i="3"/>
  <c r="BB29" i="3" s="1"/>
  <c r="AZ29" i="3"/>
  <c r="BA158" i="3"/>
  <c r="BB158" i="3" s="1"/>
  <c r="AZ158" i="3"/>
  <c r="BA129" i="3"/>
  <c r="BB129" i="3" s="1"/>
  <c r="AZ129" i="3"/>
  <c r="BA77" i="3"/>
  <c r="BB77" i="3" s="1"/>
  <c r="AZ77" i="3"/>
  <c r="AZ217" i="3"/>
  <c r="BA217" i="3"/>
  <c r="BB217" i="3" s="1"/>
  <c r="BA169" i="3"/>
  <c r="BB169" i="3" s="1"/>
  <c r="AZ169" i="3"/>
  <c r="AZ120" i="3"/>
  <c r="BA120" i="3"/>
  <c r="BB120" i="3" s="1"/>
  <c r="BA70" i="3"/>
  <c r="BB70" i="3" s="1"/>
  <c r="AZ70" i="3"/>
  <c r="BA106" i="3"/>
  <c r="BB106" i="3" s="1"/>
  <c r="AZ106" i="3"/>
  <c r="BA153" i="3"/>
  <c r="BB153" i="3" s="1"/>
  <c r="AZ153" i="3"/>
  <c r="AZ214" i="3"/>
  <c r="BA214" i="3"/>
  <c r="BB214" i="3" s="1"/>
  <c r="BA204" i="3"/>
  <c r="BB204" i="3" s="1"/>
  <c r="AZ204" i="3"/>
  <c r="BA252" i="3"/>
  <c r="AZ252" i="3"/>
  <c r="AY24" i="3"/>
  <c r="AZ24" i="3" s="1"/>
  <c r="AZ155" i="3"/>
  <c r="BA155" i="3"/>
  <c r="BB155" i="3" s="1"/>
  <c r="AZ105" i="3"/>
  <c r="BA105" i="3"/>
  <c r="BB105" i="3" s="1"/>
  <c r="BA55" i="3"/>
  <c r="BB55" i="3" s="1"/>
  <c r="AZ55" i="3"/>
  <c r="BA190" i="3"/>
  <c r="BB190" i="3" s="1"/>
  <c r="AZ190" i="3"/>
  <c r="AZ124" i="3"/>
  <c r="BA124" i="3"/>
  <c r="BB124" i="3" s="1"/>
  <c r="BA260" i="3"/>
  <c r="BB260" i="3" s="1"/>
  <c r="AZ260" i="3"/>
  <c r="AZ114" i="3"/>
  <c r="BA114" i="3"/>
  <c r="BB114" i="3" s="1"/>
  <c r="BA233" i="3"/>
  <c r="BB233" i="3" s="1"/>
  <c r="AZ233" i="3"/>
  <c r="AZ224" i="3"/>
  <c r="BA224" i="3"/>
  <c r="BB224" i="3" s="1"/>
  <c r="BA183" i="3"/>
  <c r="BB183" i="3" s="1"/>
  <c r="AZ183" i="3"/>
  <c r="BA134" i="3"/>
  <c r="BB134" i="3" s="1"/>
  <c r="AZ134" i="3"/>
  <c r="AZ47" i="3"/>
  <c r="BA47" i="3"/>
  <c r="BB47" i="3" s="1"/>
  <c r="BA255" i="3"/>
  <c r="BB255" i="3" s="1"/>
  <c r="AZ255" i="3"/>
  <c r="AZ206" i="3"/>
  <c r="BA206" i="3"/>
  <c r="BB206" i="3" s="1"/>
  <c r="AZ108" i="3"/>
  <c r="BA108" i="3"/>
  <c r="BB108" i="3" s="1"/>
  <c r="BA58" i="3"/>
  <c r="BB58" i="3" s="1"/>
  <c r="AZ58" i="3"/>
  <c r="BA225" i="3"/>
  <c r="BB225" i="3" s="1"/>
  <c r="AZ225" i="3"/>
  <c r="AZ115" i="3"/>
  <c r="BA115" i="3"/>
  <c r="BB115" i="3" s="1"/>
  <c r="BA234" i="3"/>
  <c r="BB234" i="3" s="1"/>
  <c r="AZ234" i="3"/>
  <c r="BA186" i="3"/>
  <c r="BB186" i="3" s="1"/>
  <c r="AZ186" i="3"/>
  <c r="BA138" i="3"/>
  <c r="BB138" i="3" s="1"/>
  <c r="AZ138" i="3"/>
  <c r="BA88" i="3"/>
  <c r="BB88" i="3" s="1"/>
  <c r="AZ88" i="3"/>
  <c r="AZ38" i="3"/>
  <c r="BA38" i="3"/>
  <c r="BB38" i="3" s="1"/>
  <c r="BA103" i="3"/>
  <c r="BB103" i="3" s="1"/>
  <c r="AZ103" i="3"/>
  <c r="BA136" i="3"/>
  <c r="BB136" i="3" s="1"/>
  <c r="AZ136" i="3"/>
  <c r="BA240" i="3"/>
  <c r="BB240" i="3" s="1"/>
  <c r="AZ240" i="3"/>
  <c r="BA192" i="3"/>
  <c r="BB192" i="3" s="1"/>
  <c r="AZ192" i="3"/>
  <c r="BA94" i="3"/>
  <c r="BB94" i="3" s="1"/>
  <c r="AZ94" i="3"/>
  <c r="AZ44" i="3"/>
  <c r="BA44" i="3"/>
  <c r="BB44" i="3" s="1"/>
  <c r="BA203" i="3"/>
  <c r="BB203" i="3" s="1"/>
  <c r="AZ203" i="3"/>
  <c r="BA154" i="3"/>
  <c r="BB154" i="3" s="1"/>
  <c r="AZ154" i="3"/>
  <c r="AZ66" i="3"/>
  <c r="BA66" i="3"/>
  <c r="BB66" i="3" s="1"/>
  <c r="BA40" i="3"/>
  <c r="BB40" i="3" s="1"/>
  <c r="AZ40" i="3"/>
  <c r="BA171" i="3"/>
  <c r="BB171" i="3" s="1"/>
  <c r="AZ171" i="3"/>
  <c r="BA189" i="3"/>
  <c r="BB189" i="3" s="1"/>
  <c r="AZ189" i="3"/>
  <c r="BA194" i="3"/>
  <c r="BB194" i="3" s="1"/>
  <c r="AZ194" i="3"/>
  <c r="BA157" i="3"/>
  <c r="BB157" i="3" s="1"/>
  <c r="AZ157" i="3"/>
  <c r="BA213" i="3"/>
  <c r="BB213" i="3" s="1"/>
  <c r="AZ213" i="3"/>
  <c r="AZ191" i="3"/>
  <c r="BA191" i="3"/>
  <c r="BB191" i="3" s="1"/>
  <c r="AZ211" i="3"/>
  <c r="BA211" i="3"/>
  <c r="BB211" i="3" s="1"/>
  <c r="BA163" i="3"/>
  <c r="BB163" i="3" s="1"/>
  <c r="AZ163" i="3"/>
  <c r="AZ64" i="3"/>
  <c r="BA64" i="3"/>
  <c r="BB64" i="3" s="1"/>
  <c r="AZ127" i="3"/>
  <c r="BA127" i="3"/>
  <c r="BB127" i="3" s="1"/>
  <c r="BA37" i="3"/>
  <c r="BB37" i="3" s="1"/>
  <c r="AZ37" i="3"/>
  <c r="AZ232" i="3"/>
  <c r="BA232" i="3"/>
  <c r="BB232" i="3" s="1"/>
  <c r="BA86" i="3"/>
  <c r="BB86" i="3" s="1"/>
  <c r="AZ86" i="3"/>
  <c r="BA231" i="3"/>
  <c r="BB231" i="3" s="1"/>
  <c r="AZ231" i="3"/>
  <c r="AZ199" i="3"/>
  <c r="BA199" i="3"/>
  <c r="BB199" i="3" s="1"/>
  <c r="AZ101" i="3"/>
  <c r="BA101" i="3"/>
  <c r="BB101" i="3" s="1"/>
  <c r="BA221" i="3"/>
  <c r="BB221" i="3" s="1"/>
  <c r="AZ221" i="3"/>
  <c r="AZ166" i="3"/>
  <c r="BA166" i="3"/>
  <c r="BB166" i="3" s="1"/>
  <c r="BA172" i="3"/>
  <c r="BB172" i="3" s="1"/>
  <c r="AZ172" i="3"/>
  <c r="AZ36" i="3"/>
  <c r="BA36" i="3"/>
  <c r="BB36" i="3" s="1"/>
  <c r="BA237" i="3"/>
  <c r="BB237" i="3" s="1"/>
  <c r="AZ237" i="3"/>
  <c r="BA219" i="3"/>
  <c r="BB219" i="3" s="1"/>
  <c r="AZ219" i="3"/>
  <c r="BA85" i="3"/>
  <c r="BB85" i="3" s="1"/>
  <c r="AZ85" i="3"/>
  <c r="BA35" i="3"/>
  <c r="BB35" i="3" s="1"/>
  <c r="AZ35" i="3"/>
  <c r="BA242" i="3"/>
  <c r="BB242" i="3" s="1"/>
  <c r="AZ242" i="3"/>
  <c r="AZ146" i="3"/>
  <c r="BA146" i="3"/>
  <c r="BB146" i="3" s="1"/>
  <c r="AZ96" i="3"/>
  <c r="BA96" i="3"/>
  <c r="BB96" i="3" s="1"/>
  <c r="BA46" i="3"/>
  <c r="BB46" i="3" s="1"/>
  <c r="AZ46" i="3"/>
  <c r="AZ78" i="3"/>
  <c r="BA78" i="3"/>
  <c r="BB78" i="3" s="1"/>
  <c r="AZ205" i="3"/>
  <c r="BA205" i="3"/>
  <c r="BB205" i="3" s="1"/>
  <c r="BA91" i="3"/>
  <c r="BB91" i="3" s="1"/>
  <c r="AZ91" i="3"/>
  <c r="BA144" i="3"/>
  <c r="BB144" i="3" s="1"/>
  <c r="AZ144" i="3"/>
  <c r="AO11" i="3"/>
  <c r="AO7" i="3"/>
  <c r="AY7" i="3" s="1"/>
  <c r="BI7" i="3" s="1"/>
  <c r="BS7" i="3" s="1"/>
  <c r="CE7" i="3" s="1"/>
  <c r="CS7" i="3" s="1"/>
  <c r="AO13" i="3"/>
  <c r="AO9" i="3"/>
  <c r="AO12" i="3"/>
  <c r="AO16" i="3"/>
  <c r="AP175" i="3"/>
  <c r="AQ175" i="3"/>
  <c r="AR175" i="3" s="1"/>
  <c r="AQ67" i="3"/>
  <c r="AR67" i="3" s="1"/>
  <c r="AP67" i="3"/>
  <c r="AQ213" i="3"/>
  <c r="AR213" i="3" s="1"/>
  <c r="AP213" i="3"/>
  <c r="AK14" i="3"/>
  <c r="AL14" i="3"/>
  <c r="AM14" i="3" s="1"/>
  <c r="AP205" i="3"/>
  <c r="AQ205" i="3"/>
  <c r="AR205" i="3" s="1"/>
  <c r="AQ154" i="3"/>
  <c r="AR154" i="3" s="1"/>
  <c r="AP154" i="3"/>
  <c r="AQ260" i="3"/>
  <c r="AR260" i="3" s="1"/>
  <c r="AP260" i="3"/>
  <c r="AP184" i="3"/>
  <c r="AQ184" i="3"/>
  <c r="AR184" i="3" s="1"/>
  <c r="AP157" i="3"/>
  <c r="AQ157" i="3"/>
  <c r="AR157" i="3" s="1"/>
  <c r="AP34" i="3"/>
  <c r="AQ34" i="3"/>
  <c r="AR34" i="3" s="1"/>
  <c r="AQ228" i="3"/>
  <c r="AR228" i="3" s="1"/>
  <c r="AP228" i="3"/>
  <c r="AQ32" i="3"/>
  <c r="AR32" i="3" s="1"/>
  <c r="AP32" i="3"/>
  <c r="AL28" i="3"/>
  <c r="AL22" i="3" s="1"/>
  <c r="AK28" i="3"/>
  <c r="AO28" i="3"/>
  <c r="AY28" i="3" s="1"/>
  <c r="BI28" i="3" s="1"/>
  <c r="BS28" i="3" s="1"/>
  <c r="CE28" i="3" s="1"/>
  <c r="AJ22" i="3"/>
  <c r="AJ26" i="3" s="1"/>
  <c r="AQ103" i="3"/>
  <c r="AR103" i="3" s="1"/>
  <c r="AP103" i="3"/>
  <c r="AQ142" i="3"/>
  <c r="AR142" i="3" s="1"/>
  <c r="AP142" i="3"/>
  <c r="AP128" i="3"/>
  <c r="AQ128" i="3"/>
  <c r="AR128" i="3" s="1"/>
  <c r="AQ84" i="3"/>
  <c r="AR84" i="3" s="1"/>
  <c r="AP84" i="3"/>
  <c r="AP193" i="3"/>
  <c r="AQ193" i="3"/>
  <c r="AR193" i="3" s="1"/>
  <c r="AP145" i="3"/>
  <c r="AQ145" i="3"/>
  <c r="AR145" i="3" s="1"/>
  <c r="AQ261" i="3"/>
  <c r="AR261" i="3" s="1"/>
  <c r="AP261" i="3"/>
  <c r="AQ131" i="3"/>
  <c r="AR131" i="3" s="1"/>
  <c r="AP131" i="3"/>
  <c r="AQ81" i="3"/>
  <c r="AR81" i="3" s="1"/>
  <c r="AP81" i="3"/>
  <c r="AP43" i="3"/>
  <c r="AQ43" i="3"/>
  <c r="AR43" i="3" s="1"/>
  <c r="AP54" i="3"/>
  <c r="AQ54" i="3"/>
  <c r="AR54" i="3" s="1"/>
  <c r="AP200" i="3"/>
  <c r="AQ200" i="3"/>
  <c r="AR200" i="3" s="1"/>
  <c r="AQ173" i="3"/>
  <c r="AR173" i="3" s="1"/>
  <c r="AP173" i="3"/>
  <c r="AQ124" i="3"/>
  <c r="AR124" i="3" s="1"/>
  <c r="AP124" i="3"/>
  <c r="AQ166" i="3"/>
  <c r="AR166" i="3" s="1"/>
  <c r="AP166" i="3"/>
  <c r="AQ172" i="3"/>
  <c r="AR172" i="3" s="1"/>
  <c r="AP172" i="3"/>
  <c r="AP183" i="3"/>
  <c r="AQ183" i="3"/>
  <c r="AR183" i="3" s="1"/>
  <c r="AP134" i="3"/>
  <c r="AQ134" i="3"/>
  <c r="AR134" i="3" s="1"/>
  <c r="AQ97" i="3"/>
  <c r="AR97" i="3" s="1"/>
  <c r="AP97" i="3"/>
  <c r="AQ52" i="3"/>
  <c r="AR52" i="3" s="1"/>
  <c r="AP52" i="3"/>
  <c r="AP218" i="3"/>
  <c r="AQ218" i="3"/>
  <c r="AR218" i="3" s="1"/>
  <c r="AP170" i="3"/>
  <c r="AQ170" i="3"/>
  <c r="AR170" i="3" s="1"/>
  <c r="AQ241" i="3"/>
  <c r="AR241" i="3" s="1"/>
  <c r="AP241" i="3"/>
  <c r="AQ95" i="3"/>
  <c r="AR95" i="3" s="1"/>
  <c r="AP95" i="3"/>
  <c r="AQ180" i="3"/>
  <c r="AR180" i="3" s="1"/>
  <c r="AP180" i="3"/>
  <c r="AP130" i="3"/>
  <c r="AQ130" i="3"/>
  <c r="AR130" i="3" s="1"/>
  <c r="AP80" i="3"/>
  <c r="AQ80" i="3"/>
  <c r="AR80" i="3" s="1"/>
  <c r="AQ195" i="3"/>
  <c r="AR195" i="3" s="1"/>
  <c r="AP195" i="3"/>
  <c r="AQ254" i="3"/>
  <c r="AR254" i="3" s="1"/>
  <c r="AP254" i="3"/>
  <c r="AQ91" i="3"/>
  <c r="AR91" i="3" s="1"/>
  <c r="AP91" i="3"/>
  <c r="AP233" i="3"/>
  <c r="AQ233" i="3"/>
  <c r="AR233" i="3" s="1"/>
  <c r="AQ198" i="3"/>
  <c r="AR198" i="3" s="1"/>
  <c r="AP198" i="3"/>
  <c r="AP48" i="3"/>
  <c r="AQ48" i="3"/>
  <c r="AR48" i="3" s="1"/>
  <c r="AP86" i="3"/>
  <c r="AQ86" i="3"/>
  <c r="AR86" i="3" s="1"/>
  <c r="AO15" i="3"/>
  <c r="AQ247" i="3"/>
  <c r="AR247" i="3" s="1"/>
  <c r="AP247" i="3"/>
  <c r="AP199" i="3"/>
  <c r="AQ199" i="3"/>
  <c r="AR199" i="3" s="1"/>
  <c r="AQ101" i="3"/>
  <c r="AR101" i="3" s="1"/>
  <c r="AP101" i="3"/>
  <c r="AQ225" i="3"/>
  <c r="AR225" i="3" s="1"/>
  <c r="AP225" i="3"/>
  <c r="AP115" i="3"/>
  <c r="AQ115" i="3"/>
  <c r="AR115" i="3" s="1"/>
  <c r="AP234" i="3"/>
  <c r="AQ234" i="3"/>
  <c r="AR234" i="3" s="1"/>
  <c r="AQ186" i="3"/>
  <c r="AR186" i="3" s="1"/>
  <c r="AP186" i="3"/>
  <c r="AP138" i="3"/>
  <c r="AQ138" i="3"/>
  <c r="AR138" i="3" s="1"/>
  <c r="AQ88" i="3"/>
  <c r="AR88" i="3" s="1"/>
  <c r="AP88" i="3"/>
  <c r="AP38" i="3"/>
  <c r="AQ38" i="3"/>
  <c r="AR38" i="3" s="1"/>
  <c r="AQ127" i="3"/>
  <c r="AR127" i="3" s="1"/>
  <c r="AP127" i="3"/>
  <c r="AQ74" i="3"/>
  <c r="AR74" i="3" s="1"/>
  <c r="AP74" i="3"/>
  <c r="AQ40" i="3"/>
  <c r="AR40" i="3" s="1"/>
  <c r="AP40" i="3"/>
  <c r="AP220" i="3"/>
  <c r="AQ220" i="3"/>
  <c r="AR220" i="3" s="1"/>
  <c r="AQ36" i="3"/>
  <c r="AR36" i="3" s="1"/>
  <c r="AP36" i="3"/>
  <c r="AQ237" i="3"/>
  <c r="AR237" i="3" s="1"/>
  <c r="AP237" i="3"/>
  <c r="AP219" i="3"/>
  <c r="AQ219" i="3"/>
  <c r="AR219" i="3" s="1"/>
  <c r="AQ47" i="3"/>
  <c r="AR47" i="3" s="1"/>
  <c r="AP47" i="3"/>
  <c r="AQ121" i="3"/>
  <c r="AR121" i="3" s="1"/>
  <c r="AP121" i="3"/>
  <c r="AQ176" i="3"/>
  <c r="AR176" i="3" s="1"/>
  <c r="AP176" i="3"/>
  <c r="AQ45" i="3"/>
  <c r="AR45" i="3" s="1"/>
  <c r="AP45" i="3"/>
  <c r="AQ262" i="3"/>
  <c r="AR262" i="3" s="1"/>
  <c r="AP262" i="3"/>
  <c r="AQ164" i="3"/>
  <c r="AR164" i="3" s="1"/>
  <c r="AP164" i="3"/>
  <c r="AQ216" i="3"/>
  <c r="AR216" i="3" s="1"/>
  <c r="AP216" i="3"/>
  <c r="AQ141" i="3"/>
  <c r="AR141" i="3" s="1"/>
  <c r="AP141" i="3"/>
  <c r="AQ227" i="3"/>
  <c r="AR227" i="3" s="1"/>
  <c r="AP227" i="3"/>
  <c r="AP179" i="3"/>
  <c r="AQ179" i="3"/>
  <c r="AR179" i="3" s="1"/>
  <c r="AQ31" i="3"/>
  <c r="AR31" i="3" s="1"/>
  <c r="AP31" i="3"/>
  <c r="AQ202" i="3"/>
  <c r="AR202" i="3" s="1"/>
  <c r="AP202" i="3"/>
  <c r="AQ143" i="3"/>
  <c r="AR143" i="3" s="1"/>
  <c r="AP143" i="3"/>
  <c r="AQ114" i="3"/>
  <c r="AR114" i="3" s="1"/>
  <c r="AP114" i="3"/>
  <c r="AP224" i="3"/>
  <c r="AQ224" i="3"/>
  <c r="AR224" i="3" s="1"/>
  <c r="AQ151" i="3"/>
  <c r="AR151" i="3" s="1"/>
  <c r="AP151" i="3"/>
  <c r="AP51" i="3"/>
  <c r="AQ51" i="3"/>
  <c r="AR51" i="3" s="1"/>
  <c r="AP258" i="3"/>
  <c r="AQ258" i="3"/>
  <c r="AR258" i="3" s="1"/>
  <c r="AP112" i="3"/>
  <c r="AQ112" i="3"/>
  <c r="AR112" i="3" s="1"/>
  <c r="AQ73" i="3"/>
  <c r="AR73" i="3" s="1"/>
  <c r="AP73" i="3"/>
  <c r="AQ140" i="3"/>
  <c r="AR140" i="3" s="1"/>
  <c r="AP140" i="3"/>
  <c r="AL16" i="3"/>
  <c r="AM16" i="3" s="1"/>
  <c r="AK16" i="3"/>
  <c r="AP42" i="3"/>
  <c r="AQ42" i="3"/>
  <c r="AR42" i="3" s="1"/>
  <c r="AQ29" i="3"/>
  <c r="AR29" i="3" s="1"/>
  <c r="AP29" i="3"/>
  <c r="AQ71" i="3"/>
  <c r="AR71" i="3" s="1"/>
  <c r="AP71" i="3"/>
  <c r="AQ250" i="3"/>
  <c r="AR250" i="3" s="1"/>
  <c r="AP250" i="3"/>
  <c r="AQ229" i="3"/>
  <c r="AR229" i="3" s="1"/>
  <c r="AP229" i="3"/>
  <c r="AP181" i="3"/>
  <c r="AQ181" i="3"/>
  <c r="AR181" i="3" s="1"/>
  <c r="AQ83" i="3"/>
  <c r="AR83" i="3" s="1"/>
  <c r="AP83" i="3"/>
  <c r="AP168" i="3"/>
  <c r="AQ168" i="3"/>
  <c r="AR168" i="3" s="1"/>
  <c r="AP119" i="3"/>
  <c r="AQ119" i="3"/>
  <c r="AR119" i="3" s="1"/>
  <c r="AQ238" i="3"/>
  <c r="AR238" i="3" s="1"/>
  <c r="AP238" i="3"/>
  <c r="AP264" i="3"/>
  <c r="AQ264" i="3"/>
  <c r="AR264" i="3" s="1"/>
  <c r="AQ249" i="3"/>
  <c r="AR249" i="3" s="1"/>
  <c r="AP249" i="3"/>
  <c r="AP102" i="3"/>
  <c r="AQ102" i="3"/>
  <c r="AR102" i="3" s="1"/>
  <c r="AL8" i="3"/>
  <c r="AM8" i="3" s="1"/>
  <c r="AK8" i="3"/>
  <c r="AM148" i="3"/>
  <c r="AL21" i="3"/>
  <c r="AQ59" i="3"/>
  <c r="AR59" i="3" s="1"/>
  <c r="AP59" i="3"/>
  <c r="AQ50" i="3"/>
  <c r="AR50" i="3" s="1"/>
  <c r="AP50" i="3"/>
  <c r="AQ64" i="3"/>
  <c r="AR64" i="3" s="1"/>
  <c r="AP64" i="3"/>
  <c r="AP221" i="3"/>
  <c r="AQ221" i="3"/>
  <c r="AR221" i="3" s="1"/>
  <c r="AQ231" i="3"/>
  <c r="AR231" i="3" s="1"/>
  <c r="AP231" i="3"/>
  <c r="AQ165" i="3"/>
  <c r="AR165" i="3" s="1"/>
  <c r="AP165" i="3"/>
  <c r="AQ125" i="3"/>
  <c r="AR125" i="3" s="1"/>
  <c r="AP125" i="3"/>
  <c r="AP75" i="3"/>
  <c r="AQ75" i="3"/>
  <c r="AR75" i="3" s="1"/>
  <c r="AP209" i="3"/>
  <c r="AQ209" i="3"/>
  <c r="AR209" i="3" s="1"/>
  <c r="AQ161" i="3"/>
  <c r="AR161" i="3" s="1"/>
  <c r="AP161" i="3"/>
  <c r="AQ61" i="3"/>
  <c r="AR61" i="3" s="1"/>
  <c r="AP61" i="3"/>
  <c r="AQ30" i="3"/>
  <c r="AR30" i="3" s="1"/>
  <c r="AP30" i="3"/>
  <c r="AP257" i="3"/>
  <c r="AQ257" i="3"/>
  <c r="AR257" i="3" s="1"/>
  <c r="AQ123" i="3"/>
  <c r="AR123" i="3" s="1"/>
  <c r="AP123" i="3"/>
  <c r="AQ263" i="3"/>
  <c r="AR263" i="3" s="1"/>
  <c r="AP263" i="3"/>
  <c r="AQ171" i="3"/>
  <c r="AR171" i="3" s="1"/>
  <c r="AP171" i="3"/>
  <c r="AQ85" i="3"/>
  <c r="AR85" i="3" s="1"/>
  <c r="AP85" i="3"/>
  <c r="AQ35" i="3"/>
  <c r="AR35" i="3" s="1"/>
  <c r="AP35" i="3"/>
  <c r="AK10" i="3"/>
  <c r="AL10" i="3"/>
  <c r="AM10" i="3" s="1"/>
  <c r="AQ255" i="3"/>
  <c r="AR255" i="3" s="1"/>
  <c r="AP255" i="3"/>
  <c r="AQ158" i="3"/>
  <c r="AR158" i="3" s="1"/>
  <c r="AP158" i="3"/>
  <c r="AQ132" i="3"/>
  <c r="AR132" i="3" s="1"/>
  <c r="AP132" i="3"/>
  <c r="AQ69" i="3"/>
  <c r="AR69" i="3" s="1"/>
  <c r="AP69" i="3"/>
  <c r="AQ167" i="3"/>
  <c r="AR167" i="3" s="1"/>
  <c r="AP167" i="3"/>
  <c r="AQ118" i="3"/>
  <c r="AR118" i="3" s="1"/>
  <c r="AP118" i="3"/>
  <c r="AQ68" i="3"/>
  <c r="AR68" i="3" s="1"/>
  <c r="AP68" i="3"/>
  <c r="AQ223" i="3"/>
  <c r="AR223" i="3" s="1"/>
  <c r="AP223" i="3"/>
  <c r="AP212" i="3"/>
  <c r="AQ212" i="3"/>
  <c r="AR212" i="3" s="1"/>
  <c r="AP236" i="3"/>
  <c r="AQ236" i="3"/>
  <c r="AR236" i="3" s="1"/>
  <c r="AP232" i="3"/>
  <c r="AQ232" i="3"/>
  <c r="AR232" i="3" s="1"/>
  <c r="AP147" i="3"/>
  <c r="AQ147" i="3"/>
  <c r="AR147" i="3" s="1"/>
  <c r="AQ230" i="3"/>
  <c r="AR230" i="3" s="1"/>
  <c r="AP230" i="3"/>
  <c r="AO18" i="3"/>
  <c r="AO17" i="3"/>
  <c r="AQ235" i="3"/>
  <c r="AR235" i="3" s="1"/>
  <c r="AP235" i="3"/>
  <c r="AP187" i="3"/>
  <c r="AQ187" i="3"/>
  <c r="AR187" i="3" s="1"/>
  <c r="AQ139" i="3"/>
  <c r="AR139" i="3" s="1"/>
  <c r="AP139" i="3"/>
  <c r="AP65" i="3"/>
  <c r="AQ65" i="3"/>
  <c r="AR65" i="3" s="1"/>
  <c r="AP222" i="3"/>
  <c r="AQ222" i="3"/>
  <c r="AR222" i="3" s="1"/>
  <c r="AP174" i="3"/>
  <c r="AQ174" i="3"/>
  <c r="AR174" i="3" s="1"/>
  <c r="AQ226" i="3"/>
  <c r="AR226" i="3" s="1"/>
  <c r="AP226" i="3"/>
  <c r="AQ208" i="3"/>
  <c r="AR208" i="3" s="1"/>
  <c r="AP208" i="3"/>
  <c r="AQ160" i="3"/>
  <c r="AR160" i="3" s="1"/>
  <c r="AP160" i="3"/>
  <c r="AL12" i="3"/>
  <c r="AM12" i="3" s="1"/>
  <c r="AK12" i="3"/>
  <c r="AQ116" i="3"/>
  <c r="AR116" i="3" s="1"/>
  <c r="AP116" i="3"/>
  <c r="AQ256" i="3"/>
  <c r="AR256" i="3" s="1"/>
  <c r="AP256" i="3"/>
  <c r="AL7" i="3"/>
  <c r="AJ6" i="3"/>
  <c r="AK6" i="3" s="1"/>
  <c r="AK7" i="3"/>
  <c r="AP206" i="3"/>
  <c r="AQ206" i="3"/>
  <c r="AR206" i="3" s="1"/>
  <c r="AQ108" i="3"/>
  <c r="AR108" i="3" s="1"/>
  <c r="AP108" i="3"/>
  <c r="AQ129" i="3"/>
  <c r="AR129" i="3" s="1"/>
  <c r="AP129" i="3"/>
  <c r="AP77" i="3"/>
  <c r="AQ77" i="3"/>
  <c r="AR77" i="3" s="1"/>
  <c r="AQ33" i="3"/>
  <c r="AR33" i="3" s="1"/>
  <c r="AP33" i="3"/>
  <c r="AP177" i="3"/>
  <c r="AQ177" i="3"/>
  <c r="AR177" i="3" s="1"/>
  <c r="AP253" i="3"/>
  <c r="AQ253" i="3"/>
  <c r="AR253" i="3" s="1"/>
  <c r="AQ156" i="3"/>
  <c r="AR156" i="3" s="1"/>
  <c r="AP156" i="3"/>
  <c r="AQ56" i="3"/>
  <c r="AR56" i="3" s="1"/>
  <c r="AP56" i="3"/>
  <c r="AQ104" i="3"/>
  <c r="AR104" i="3" s="1"/>
  <c r="AP104" i="3"/>
  <c r="AP215" i="3"/>
  <c r="AQ215" i="3"/>
  <c r="AR215" i="3" s="1"/>
  <c r="AQ98" i="3"/>
  <c r="AR98" i="3" s="1"/>
  <c r="AP98" i="3"/>
  <c r="AL17" i="3"/>
  <c r="AM17" i="3" s="1"/>
  <c r="AK17" i="3"/>
  <c r="AQ246" i="3"/>
  <c r="AR246" i="3" s="1"/>
  <c r="AP246" i="3"/>
  <c r="AP150" i="3"/>
  <c r="AQ150" i="3"/>
  <c r="AR150" i="3" s="1"/>
  <c r="AP133" i="3"/>
  <c r="AQ133" i="3"/>
  <c r="AR133" i="3" s="1"/>
  <c r="AQ57" i="3"/>
  <c r="AR57" i="3" s="1"/>
  <c r="AP57" i="3"/>
  <c r="AQ191" i="3"/>
  <c r="AR191" i="3" s="1"/>
  <c r="AP191" i="3"/>
  <c r="AQ211" i="3"/>
  <c r="AR211" i="3" s="1"/>
  <c r="AP211" i="3"/>
  <c r="AQ37" i="3"/>
  <c r="AR37" i="3" s="1"/>
  <c r="AP37" i="3"/>
  <c r="AL9" i="3"/>
  <c r="AM9" i="3" s="1"/>
  <c r="AK9" i="3"/>
  <c r="AP93" i="3"/>
  <c r="AQ93" i="3"/>
  <c r="AR93" i="3" s="1"/>
  <c r="AP163" i="3"/>
  <c r="AQ163" i="3"/>
  <c r="AR163" i="3" s="1"/>
  <c r="AQ136" i="3"/>
  <c r="AR136" i="3" s="1"/>
  <c r="AP136" i="3"/>
  <c r="AQ89" i="3"/>
  <c r="AR89" i="3" s="1"/>
  <c r="AP89" i="3"/>
  <c r="AQ39" i="3"/>
  <c r="AR39" i="3" s="1"/>
  <c r="AP39" i="3"/>
  <c r="AP245" i="3"/>
  <c r="AQ245" i="3"/>
  <c r="AR245" i="3" s="1"/>
  <c r="AP197" i="3"/>
  <c r="AQ197" i="3"/>
  <c r="AR197" i="3" s="1"/>
  <c r="AP111" i="3"/>
  <c r="AQ111" i="3"/>
  <c r="AR111" i="3" s="1"/>
  <c r="AQ207" i="3"/>
  <c r="AR207" i="3" s="1"/>
  <c r="AP207" i="3"/>
  <c r="AP122" i="3"/>
  <c r="AQ122" i="3"/>
  <c r="AR122" i="3" s="1"/>
  <c r="AP72" i="3"/>
  <c r="AO23" i="3"/>
  <c r="AP23" i="3" s="1"/>
  <c r="AQ72" i="3"/>
  <c r="AP58" i="3"/>
  <c r="AQ58" i="3"/>
  <c r="AR58" i="3" s="1"/>
  <c r="AQ217" i="3"/>
  <c r="AR217" i="3" s="1"/>
  <c r="AP217" i="3"/>
  <c r="AP169" i="3"/>
  <c r="AQ169" i="3"/>
  <c r="AR169" i="3" s="1"/>
  <c r="AQ120" i="3"/>
  <c r="AR120" i="3" s="1"/>
  <c r="AP120" i="3"/>
  <c r="AQ70" i="3"/>
  <c r="AR70" i="3" s="1"/>
  <c r="AP70" i="3"/>
  <c r="AQ106" i="3"/>
  <c r="AR106" i="3" s="1"/>
  <c r="AP106" i="3"/>
  <c r="AM252" i="3"/>
  <c r="AL24" i="3"/>
  <c r="AQ90" i="3"/>
  <c r="AR90" i="3" s="1"/>
  <c r="AP90" i="3"/>
  <c r="AQ126" i="3"/>
  <c r="AR126" i="3" s="1"/>
  <c r="AP126" i="3"/>
  <c r="AQ79" i="3"/>
  <c r="AR79" i="3" s="1"/>
  <c r="AP79" i="3"/>
  <c r="AQ185" i="3"/>
  <c r="AR185" i="3" s="1"/>
  <c r="AP185" i="3"/>
  <c r="AP137" i="3"/>
  <c r="AQ137" i="3"/>
  <c r="AR137" i="3" s="1"/>
  <c r="AP87" i="3"/>
  <c r="AQ87" i="3"/>
  <c r="AR87" i="3" s="1"/>
  <c r="AM72" i="3"/>
  <c r="AL23" i="3"/>
  <c r="AQ152" i="3"/>
  <c r="AR152" i="3" s="1"/>
  <c r="AP152" i="3"/>
  <c r="AL15" i="3"/>
  <c r="AM15" i="3" s="1"/>
  <c r="AK15" i="3"/>
  <c r="AQ107" i="3"/>
  <c r="AR107" i="3" s="1"/>
  <c r="AP107" i="3"/>
  <c r="AL13" i="3"/>
  <c r="AM13" i="3" s="1"/>
  <c r="AK13" i="3"/>
  <c r="AP182" i="3"/>
  <c r="AQ182" i="3"/>
  <c r="AR182" i="3" s="1"/>
  <c r="AP248" i="3"/>
  <c r="AQ248" i="3"/>
  <c r="AR248" i="3" s="1"/>
  <c r="AQ92" i="3"/>
  <c r="AR92" i="3" s="1"/>
  <c r="AP92" i="3"/>
  <c r="AP239" i="3"/>
  <c r="AQ239" i="3"/>
  <c r="AR239" i="3" s="1"/>
  <c r="AO8" i="3"/>
  <c r="AO14" i="3"/>
  <c r="AQ259" i="3"/>
  <c r="AR259" i="3" s="1"/>
  <c r="AP259" i="3"/>
  <c r="AQ210" i="3"/>
  <c r="AR210" i="3" s="1"/>
  <c r="AP210" i="3"/>
  <c r="AQ113" i="3"/>
  <c r="AR113" i="3" s="1"/>
  <c r="AP113" i="3"/>
  <c r="AP149" i="3"/>
  <c r="AQ149" i="3"/>
  <c r="AR149" i="3" s="1"/>
  <c r="AP99" i="3"/>
  <c r="AQ99" i="3"/>
  <c r="AR99" i="3" s="1"/>
  <c r="AQ244" i="3"/>
  <c r="AR244" i="3" s="1"/>
  <c r="AP244" i="3"/>
  <c r="AP148" i="3"/>
  <c r="AQ148" i="3"/>
  <c r="AO21" i="3"/>
  <c r="AQ178" i="3"/>
  <c r="AR178" i="3" s="1"/>
  <c r="AP178" i="3"/>
  <c r="AQ189" i="3"/>
  <c r="AR189" i="3" s="1"/>
  <c r="AP189" i="3"/>
  <c r="AP242" i="3"/>
  <c r="AQ242" i="3"/>
  <c r="AR242" i="3" s="1"/>
  <c r="AQ146" i="3"/>
  <c r="AR146" i="3" s="1"/>
  <c r="AP146" i="3"/>
  <c r="AQ214" i="3"/>
  <c r="AR214" i="3" s="1"/>
  <c r="AP214" i="3"/>
  <c r="AQ204" i="3"/>
  <c r="AR204" i="3" s="1"/>
  <c r="AP204" i="3"/>
  <c r="AL11" i="3"/>
  <c r="AM11" i="3" s="1"/>
  <c r="AK11" i="3"/>
  <c r="AP252" i="3"/>
  <c r="AQ252" i="3"/>
  <c r="AO24" i="3"/>
  <c r="AP24" i="3" s="1"/>
  <c r="AQ155" i="3"/>
  <c r="AR155" i="3" s="1"/>
  <c r="AP155" i="3"/>
  <c r="AQ105" i="3"/>
  <c r="AR105" i="3" s="1"/>
  <c r="AP105" i="3"/>
  <c r="AQ55" i="3"/>
  <c r="AR55" i="3" s="1"/>
  <c r="AP55" i="3"/>
  <c r="AP190" i="3"/>
  <c r="AQ190" i="3"/>
  <c r="AR190" i="3" s="1"/>
  <c r="AQ153" i="3"/>
  <c r="AR153" i="3" s="1"/>
  <c r="AP153" i="3"/>
  <c r="AQ76" i="3"/>
  <c r="AR76" i="3" s="1"/>
  <c r="AP76" i="3"/>
  <c r="AK18" i="3"/>
  <c r="AL18" i="3"/>
  <c r="AM18" i="3" s="1"/>
  <c r="AP144" i="3"/>
  <c r="AQ144" i="3"/>
  <c r="AR144" i="3" s="1"/>
  <c r="AP66" i="3"/>
  <c r="AQ66" i="3"/>
  <c r="AR66" i="3" s="1"/>
  <c r="AQ100" i="3"/>
  <c r="AR100" i="3" s="1"/>
  <c r="AP100" i="3"/>
  <c r="AP41" i="3"/>
  <c r="AQ41" i="3"/>
  <c r="AR41" i="3" s="1"/>
  <c r="AQ162" i="3"/>
  <c r="AR162" i="3" s="1"/>
  <c r="AP162" i="3"/>
  <c r="AQ62" i="3"/>
  <c r="AR62" i="3" s="1"/>
  <c r="AP62" i="3"/>
  <c r="AQ117" i="3"/>
  <c r="AR117" i="3" s="1"/>
  <c r="AP117" i="3"/>
  <c r="AP49" i="3"/>
  <c r="AQ49" i="3"/>
  <c r="AR49" i="3" s="1"/>
  <c r="AQ201" i="3"/>
  <c r="AR201" i="3" s="1"/>
  <c r="AP201" i="3"/>
  <c r="AP196" i="3"/>
  <c r="AQ196" i="3"/>
  <c r="AR196" i="3" s="1"/>
  <c r="AQ60" i="3"/>
  <c r="AR60" i="3" s="1"/>
  <c r="AP60" i="3"/>
  <c r="AQ53" i="3"/>
  <c r="AR53" i="3" s="1"/>
  <c r="AP53" i="3"/>
  <c r="AQ243" i="3"/>
  <c r="AR243" i="3" s="1"/>
  <c r="AP243" i="3"/>
  <c r="AP159" i="3"/>
  <c r="AQ159" i="3"/>
  <c r="AR159" i="3" s="1"/>
  <c r="AQ188" i="3"/>
  <c r="AR188" i="3" s="1"/>
  <c r="AP188" i="3"/>
  <c r="AQ194" i="3"/>
  <c r="AR194" i="3" s="1"/>
  <c r="AP194" i="3"/>
  <c r="AP96" i="3"/>
  <c r="AQ96" i="3"/>
  <c r="AR96" i="3" s="1"/>
  <c r="AQ46" i="3"/>
  <c r="AR46" i="3" s="1"/>
  <c r="AP46" i="3"/>
  <c r="AP78" i="3"/>
  <c r="AQ78" i="3"/>
  <c r="AR78" i="3" s="1"/>
  <c r="AQ240" i="3"/>
  <c r="AR240" i="3" s="1"/>
  <c r="AP240" i="3"/>
  <c r="AQ192" i="3"/>
  <c r="AR192" i="3" s="1"/>
  <c r="AP192" i="3"/>
  <c r="AQ94" i="3"/>
  <c r="AR94" i="3" s="1"/>
  <c r="AP94" i="3"/>
  <c r="AQ44" i="3"/>
  <c r="AR44" i="3" s="1"/>
  <c r="AP44" i="3"/>
  <c r="AP203" i="3"/>
  <c r="AQ203" i="3"/>
  <c r="AR203" i="3" s="1"/>
  <c r="AG38" i="3"/>
  <c r="AH38" i="3" s="1"/>
  <c r="AF38" i="3"/>
  <c r="AG51" i="3"/>
  <c r="AH51" i="3" s="1"/>
  <c r="AF51" i="3"/>
  <c r="AF78" i="3"/>
  <c r="AG78" i="3"/>
  <c r="AH78" i="3" s="1"/>
  <c r="AF98" i="3"/>
  <c r="AG98" i="3"/>
  <c r="AH98" i="3" s="1"/>
  <c r="AF102" i="3"/>
  <c r="AG102" i="3"/>
  <c r="AH102" i="3" s="1"/>
  <c r="AG108" i="3"/>
  <c r="AH108" i="3" s="1"/>
  <c r="AF108" i="3"/>
  <c r="AG54" i="3"/>
  <c r="AH54" i="3" s="1"/>
  <c r="AF54" i="3"/>
  <c r="AF107" i="3"/>
  <c r="AG107" i="3"/>
  <c r="AH107" i="3" s="1"/>
  <c r="AG61" i="3"/>
  <c r="AH61" i="3" s="1"/>
  <c r="AF61" i="3"/>
  <c r="AF47" i="3"/>
  <c r="AG47" i="3"/>
  <c r="AH47" i="3" s="1"/>
  <c r="AF34" i="3"/>
  <c r="AG34" i="3"/>
  <c r="AH34" i="3" s="1"/>
  <c r="AG87" i="3"/>
  <c r="AH87" i="3" s="1"/>
  <c r="AF87" i="3"/>
  <c r="W11" i="3"/>
  <c r="X11" i="3" s="1"/>
  <c r="V11" i="3"/>
  <c r="W9" i="3"/>
  <c r="X9" i="3" s="1"/>
  <c r="V9" i="3"/>
  <c r="V18" i="3"/>
  <c r="W18" i="3"/>
  <c r="X18" i="3" s="1"/>
  <c r="W12" i="3"/>
  <c r="X12" i="3" s="1"/>
  <c r="V12" i="3"/>
  <c r="V15" i="3"/>
  <c r="W15" i="3"/>
  <c r="X15" i="3" s="1"/>
  <c r="W8" i="3"/>
  <c r="X8" i="3" s="1"/>
  <c r="V8" i="3"/>
  <c r="V17" i="3"/>
  <c r="W17" i="3"/>
  <c r="X17" i="3" s="1"/>
  <c r="W7" i="3"/>
  <c r="V7" i="3"/>
  <c r="W13" i="3"/>
  <c r="X13" i="3" s="1"/>
  <c r="V13" i="3"/>
  <c r="V16" i="3"/>
  <c r="W16" i="3"/>
  <c r="X16" i="3" s="1"/>
  <c r="W14" i="3"/>
  <c r="X14" i="3" s="1"/>
  <c r="V14" i="3"/>
  <c r="Q17" i="3"/>
  <c r="R17" i="3"/>
  <c r="S17" i="3" s="1"/>
  <c r="S252" i="3"/>
  <c r="R24" i="3"/>
  <c r="Q18" i="3"/>
  <c r="R18" i="3"/>
  <c r="S18" i="3" s="1"/>
  <c r="Q12" i="3"/>
  <c r="R12" i="3"/>
  <c r="S12" i="3" s="1"/>
  <c r="Q16" i="3"/>
  <c r="R16" i="3"/>
  <c r="S16" i="3" s="1"/>
  <c r="Q7" i="3"/>
  <c r="R7" i="3"/>
  <c r="R14" i="3"/>
  <c r="S14" i="3" s="1"/>
  <c r="Q14" i="3"/>
  <c r="Q8" i="3"/>
  <c r="R8" i="3"/>
  <c r="S8" i="3" s="1"/>
  <c r="S148" i="3"/>
  <c r="R21" i="3"/>
  <c r="Q13" i="3"/>
  <c r="R13" i="3"/>
  <c r="S13" i="3" s="1"/>
  <c r="R11" i="3"/>
  <c r="S11" i="3" s="1"/>
  <c r="Q11" i="3"/>
  <c r="S72" i="3"/>
  <c r="R23" i="3"/>
  <c r="Q15" i="3"/>
  <c r="R15" i="3"/>
  <c r="S15" i="3" s="1"/>
  <c r="Q9" i="3"/>
  <c r="R9" i="3"/>
  <c r="S9" i="3" s="1"/>
  <c r="Q28" i="3"/>
  <c r="R28" i="3"/>
  <c r="P22" i="3"/>
  <c r="P26" i="3" s="1"/>
  <c r="P10" i="3"/>
  <c r="U10" i="3" s="1"/>
  <c r="AE10" i="3" s="1"/>
  <c r="AO10" i="3" s="1"/>
  <c r="AY10" i="3" s="1"/>
  <c r="BI10" i="3" s="1"/>
  <c r="BS10" i="3" s="1"/>
  <c r="CE10" i="3" s="1"/>
  <c r="BW23" i="3"/>
  <c r="CA23" i="3" s="1"/>
  <c r="BM23" i="3"/>
  <c r="BO23" i="3" s="1"/>
  <c r="BC23" i="3"/>
  <c r="BE23" i="3" s="1"/>
  <c r="AS23" i="3"/>
  <c r="AU23" i="3" s="1"/>
  <c r="AI23" i="3"/>
  <c r="AK23" i="3" s="1"/>
  <c r="Y23" i="3"/>
  <c r="O23" i="3"/>
  <c r="Q23" i="3" s="1"/>
  <c r="CY23" i="3"/>
  <c r="DC23" i="3" s="1"/>
  <c r="EA23" i="3"/>
  <c r="EE23" i="3" s="1"/>
  <c r="DM23" i="3"/>
  <c r="DQ23" i="3" s="1"/>
  <c r="CK23" i="3"/>
  <c r="CO23" i="3" s="1"/>
  <c r="BC22" i="3"/>
  <c r="BE22" i="3" s="1"/>
  <c r="EA22" i="3"/>
  <c r="EE22" i="3" s="1"/>
  <c r="CK24" i="3"/>
  <c r="CO24" i="3" s="1"/>
  <c r="CK22" i="3"/>
  <c r="CY21" i="3"/>
  <c r="DC21" i="3" s="1"/>
  <c r="BW24" i="3"/>
  <c r="CA24" i="3" s="1"/>
  <c r="BW22" i="3"/>
  <c r="CA22" i="3" s="1"/>
  <c r="CK21" i="3"/>
  <c r="CO21" i="3" s="1"/>
  <c r="N24" i="3"/>
  <c r="DM21" i="3"/>
  <c r="DQ21" i="3" s="1"/>
  <c r="DM22" i="3"/>
  <c r="BW21" i="3"/>
  <c r="CA21" i="3" s="1"/>
  <c r="BC24" i="3"/>
  <c r="BE24" i="3" s="1"/>
  <c r="N22" i="3"/>
  <c r="BM21" i="3"/>
  <c r="BO21" i="3" s="1"/>
  <c r="AS24" i="3"/>
  <c r="AU24" i="3" s="1"/>
  <c r="O22" i="3"/>
  <c r="BC21" i="3"/>
  <c r="BE21" i="3" s="1"/>
  <c r="Y24" i="3"/>
  <c r="EA21" i="3"/>
  <c r="EE21" i="3" s="1"/>
  <c r="BM24" i="3"/>
  <c r="BO24" i="3" s="1"/>
  <c r="Y22" i="3"/>
  <c r="AS21" i="3"/>
  <c r="AU21" i="3" s="1"/>
  <c r="AI24" i="3"/>
  <c r="AK24" i="3" s="1"/>
  <c r="CY22" i="3"/>
  <c r="AI22" i="3"/>
  <c r="AI21" i="3"/>
  <c r="AK21" i="3" s="1"/>
  <c r="N23" i="3"/>
  <c r="O24" i="3"/>
  <c r="Q24" i="3" s="1"/>
  <c r="AS22" i="3"/>
  <c r="Y21" i="3"/>
  <c r="EA24" i="3"/>
  <c r="EE24" i="3" s="1"/>
  <c r="O21" i="3"/>
  <c r="Q21" i="3" s="1"/>
  <c r="DM24" i="3"/>
  <c r="DQ24" i="3" s="1"/>
  <c r="BM22" i="3"/>
  <c r="N21" i="3"/>
  <c r="CY24" i="3"/>
  <c r="DC24" i="3" s="1"/>
  <c r="AA12" i="2"/>
  <c r="P12" i="2"/>
  <c r="AH12" i="2"/>
  <c r="O12" i="2"/>
  <c r="S12" i="2"/>
  <c r="AF12" i="2"/>
  <c r="AE12" i="2"/>
  <c r="X12" i="2"/>
  <c r="AK12" i="2"/>
  <c r="R12" i="2"/>
  <c r="T12" i="2"/>
  <c r="AG12" i="2"/>
  <c r="U12" i="2"/>
  <c r="V12" i="2"/>
  <c r="W12" i="2"/>
  <c r="AJ12" i="2"/>
  <c r="Y12" i="2"/>
  <c r="AL12" i="2"/>
  <c r="Z12" i="2"/>
  <c r="AM12" i="2"/>
  <c r="AB12" i="2"/>
  <c r="Q12" i="2"/>
  <c r="AD12" i="2"/>
  <c r="CV260" i="3" l="1"/>
  <c r="CW218" i="3"/>
  <c r="CX218" i="3" s="1"/>
  <c r="CV211" i="3"/>
  <c r="CW210" i="3"/>
  <c r="CX210" i="3" s="1"/>
  <c r="CV174" i="3"/>
  <c r="CW197" i="3"/>
  <c r="CX197" i="3" s="1"/>
  <c r="CV157" i="3"/>
  <c r="CV220" i="3"/>
  <c r="CV93" i="3"/>
  <c r="ED26" i="3"/>
  <c r="CW115" i="3"/>
  <c r="CX115" i="3" s="1"/>
  <c r="CW215" i="3"/>
  <c r="CX215" i="3" s="1"/>
  <c r="CV213" i="3"/>
  <c r="CV144" i="3"/>
  <c r="CV33" i="3"/>
  <c r="EG28" i="3"/>
  <c r="EF22" i="3"/>
  <c r="EF26" i="3" s="1"/>
  <c r="CV128" i="3"/>
  <c r="EK59" i="3"/>
  <c r="EN59" i="3"/>
  <c r="EN216" i="3"/>
  <c r="EK216" i="3"/>
  <c r="EN133" i="3"/>
  <c r="EK133" i="3"/>
  <c r="EN227" i="3"/>
  <c r="EK227" i="3"/>
  <c r="EK98" i="3"/>
  <c r="EN98" i="3"/>
  <c r="EN100" i="3"/>
  <c r="EK100" i="3"/>
  <c r="EN146" i="3"/>
  <c r="EK146" i="3"/>
  <c r="EN60" i="3"/>
  <c r="EK60" i="3"/>
  <c r="EN139" i="3"/>
  <c r="EK139" i="3"/>
  <c r="EN143" i="3"/>
  <c r="EK143" i="3"/>
  <c r="EN202" i="3"/>
  <c r="EK202" i="3"/>
  <c r="EK240" i="3"/>
  <c r="EN240" i="3"/>
  <c r="EN104" i="3"/>
  <c r="EK104" i="3"/>
  <c r="EN69" i="3"/>
  <c r="EK69" i="3"/>
  <c r="EN37" i="3"/>
  <c r="EK37" i="3"/>
  <c r="EN243" i="3"/>
  <c r="EK243" i="3"/>
  <c r="EK94" i="3"/>
  <c r="EN94" i="3"/>
  <c r="CW255" i="3"/>
  <c r="CX255" i="3" s="1"/>
  <c r="CV130" i="3"/>
  <c r="EK137" i="3"/>
  <c r="EN137" i="3"/>
  <c r="EN65" i="3"/>
  <c r="EK65" i="3"/>
  <c r="EN164" i="3"/>
  <c r="EK164" i="3"/>
  <c r="EN152" i="3"/>
  <c r="EK152" i="3"/>
  <c r="EK142" i="3"/>
  <c r="EN142" i="3"/>
  <c r="EN196" i="3"/>
  <c r="EK196" i="3"/>
  <c r="EN194" i="3"/>
  <c r="EK194" i="3"/>
  <c r="EN228" i="3"/>
  <c r="EK228" i="3"/>
  <c r="EN242" i="3"/>
  <c r="EK242" i="3"/>
  <c r="EN257" i="3"/>
  <c r="EK257" i="3"/>
  <c r="EN158" i="3"/>
  <c r="EK158" i="3"/>
  <c r="EK73" i="3"/>
  <c r="EN73" i="3"/>
  <c r="CV254" i="3"/>
  <c r="EN132" i="3"/>
  <c r="EK132" i="3"/>
  <c r="EN172" i="3"/>
  <c r="EK172" i="3"/>
  <c r="EK207" i="3"/>
  <c r="EN207" i="3"/>
  <c r="EN241" i="3"/>
  <c r="EK241" i="3"/>
  <c r="EN233" i="3"/>
  <c r="EK233" i="3"/>
  <c r="EN208" i="3"/>
  <c r="EK208" i="3"/>
  <c r="CV192" i="3"/>
  <c r="CW245" i="3"/>
  <c r="CX245" i="3" s="1"/>
  <c r="EN185" i="3"/>
  <c r="EK185" i="3"/>
  <c r="EN204" i="3"/>
  <c r="EK204" i="3"/>
  <c r="EN262" i="3"/>
  <c r="EK262" i="3"/>
  <c r="EN239" i="3"/>
  <c r="EK239" i="3"/>
  <c r="EN116" i="3"/>
  <c r="EK116" i="3"/>
  <c r="EN180" i="3"/>
  <c r="EK180" i="3"/>
  <c r="EK131" i="3"/>
  <c r="EN131" i="3"/>
  <c r="EN47" i="3"/>
  <c r="EK47" i="3"/>
  <c r="EN92" i="3"/>
  <c r="EK92" i="3"/>
  <c r="EN91" i="3"/>
  <c r="EK91" i="3"/>
  <c r="EN30" i="3"/>
  <c r="EK30" i="3"/>
  <c r="EN222" i="3"/>
  <c r="EK222" i="3"/>
  <c r="CW77" i="3"/>
  <c r="CX77" i="3" s="1"/>
  <c r="EN55" i="3"/>
  <c r="EK55" i="3"/>
  <c r="EN250" i="3"/>
  <c r="EK250" i="3"/>
  <c r="EN166" i="3"/>
  <c r="EK166" i="3"/>
  <c r="EN51" i="3"/>
  <c r="EK51" i="3"/>
  <c r="EK38" i="3"/>
  <c r="EN38" i="3"/>
  <c r="EN64" i="3"/>
  <c r="EK64" i="3"/>
  <c r="EK72" i="3"/>
  <c r="EN118" i="3"/>
  <c r="EK118" i="3"/>
  <c r="EN84" i="3"/>
  <c r="EK84" i="3"/>
  <c r="EN209" i="3"/>
  <c r="EK209" i="3"/>
  <c r="EK212" i="3"/>
  <c r="EN212" i="3"/>
  <c r="EN160" i="3"/>
  <c r="EK160" i="3"/>
  <c r="EN247" i="3"/>
  <c r="EK247" i="3"/>
  <c r="EN102" i="3"/>
  <c r="EK102" i="3"/>
  <c r="EN261" i="3"/>
  <c r="EK261" i="3"/>
  <c r="EK148" i="3"/>
  <c r="EN75" i="3"/>
  <c r="EK75" i="3"/>
  <c r="EN58" i="3"/>
  <c r="EK58" i="3"/>
  <c r="EN61" i="3"/>
  <c r="EK61" i="3"/>
  <c r="CV129" i="3"/>
  <c r="CV246" i="3"/>
  <c r="CV184" i="3"/>
  <c r="EN105" i="3"/>
  <c r="EK105" i="3"/>
  <c r="EK71" i="3"/>
  <c r="EN71" i="3"/>
  <c r="EK221" i="3"/>
  <c r="EN221" i="3"/>
  <c r="EK122" i="3"/>
  <c r="EN122" i="3"/>
  <c r="EN88" i="3"/>
  <c r="EK88" i="3"/>
  <c r="EK114" i="3"/>
  <c r="EN114" i="3"/>
  <c r="EN171" i="3"/>
  <c r="EK171" i="3"/>
  <c r="EN264" i="3"/>
  <c r="EK264" i="3"/>
  <c r="CV87" i="3"/>
  <c r="EN167" i="3"/>
  <c r="EK167" i="3"/>
  <c r="EN182" i="3"/>
  <c r="EK182" i="3"/>
  <c r="EN259" i="3"/>
  <c r="EK259" i="3"/>
  <c r="EK85" i="3"/>
  <c r="EN85" i="3"/>
  <c r="EN76" i="3"/>
  <c r="EK76" i="3"/>
  <c r="EN161" i="3"/>
  <c r="EK161" i="3"/>
  <c r="EK249" i="3"/>
  <c r="EN249" i="3"/>
  <c r="EK57" i="3"/>
  <c r="EN57" i="3"/>
  <c r="EN200" i="3"/>
  <c r="EK200" i="3"/>
  <c r="EK108" i="3"/>
  <c r="EN108" i="3"/>
  <c r="EN53" i="3"/>
  <c r="EK53" i="3"/>
  <c r="CV136" i="3"/>
  <c r="EN155" i="3"/>
  <c r="EK155" i="3"/>
  <c r="EN83" i="3"/>
  <c r="EK83" i="3"/>
  <c r="EN140" i="3"/>
  <c r="EK140" i="3"/>
  <c r="EN138" i="3"/>
  <c r="EK138" i="3"/>
  <c r="EN163" i="3"/>
  <c r="EK163" i="3"/>
  <c r="EN217" i="3"/>
  <c r="EK217" i="3"/>
  <c r="EN229" i="3"/>
  <c r="EK229" i="3"/>
  <c r="EN232" i="3"/>
  <c r="EK232" i="3"/>
  <c r="CV81" i="3"/>
  <c r="CW154" i="3"/>
  <c r="CX154" i="3" s="1"/>
  <c r="CW234" i="3"/>
  <c r="CX234" i="3" s="1"/>
  <c r="EN109" i="3"/>
  <c r="EK109" i="3"/>
  <c r="EN238" i="3"/>
  <c r="EK238" i="3"/>
  <c r="EN230" i="3"/>
  <c r="EK230" i="3"/>
  <c r="EN248" i="3"/>
  <c r="EK248" i="3"/>
  <c r="EN231" i="3"/>
  <c r="EK231" i="3"/>
  <c r="EN126" i="3"/>
  <c r="EK126" i="3"/>
  <c r="EN149" i="3"/>
  <c r="EK149" i="3"/>
  <c r="EN39" i="3"/>
  <c r="EK39" i="3"/>
  <c r="EK31" i="3"/>
  <c r="EN31" i="3"/>
  <c r="EN113" i="3"/>
  <c r="EK113" i="3"/>
  <c r="EN54" i="3"/>
  <c r="EK54" i="3"/>
  <c r="EN34" i="3"/>
  <c r="EK34" i="3"/>
  <c r="EN224" i="3"/>
  <c r="EK224" i="3"/>
  <c r="EN175" i="3"/>
  <c r="EK175" i="3"/>
  <c r="EN67" i="3"/>
  <c r="EK67" i="3"/>
  <c r="EN236" i="3"/>
  <c r="EK236" i="3"/>
  <c r="EN70" i="3"/>
  <c r="EK70" i="3"/>
  <c r="EK226" i="3"/>
  <c r="EN226" i="3"/>
  <c r="EN181" i="3"/>
  <c r="EK181" i="3"/>
  <c r="EN237" i="3"/>
  <c r="EK237" i="3"/>
  <c r="EN186" i="3"/>
  <c r="EK186" i="3"/>
  <c r="EK43" i="3"/>
  <c r="EN43" i="3"/>
  <c r="EN251" i="3"/>
  <c r="EK251" i="3"/>
  <c r="CV103" i="3"/>
  <c r="CV117" i="3"/>
  <c r="CW29" i="3"/>
  <c r="CX29" i="3" s="1"/>
  <c r="CW159" i="3"/>
  <c r="CX159" i="3" s="1"/>
  <c r="CV66" i="3"/>
  <c r="CV253" i="3"/>
  <c r="CW153" i="3"/>
  <c r="CX153" i="3" s="1"/>
  <c r="CW68" i="3"/>
  <c r="CX68" i="3" s="1"/>
  <c r="CV189" i="3"/>
  <c r="CW78" i="3"/>
  <c r="CX78" i="3" s="1"/>
  <c r="CV179" i="3"/>
  <c r="DQ22" i="3"/>
  <c r="CW41" i="3"/>
  <c r="CX41" i="3" s="1"/>
  <c r="CV173" i="3"/>
  <c r="CW168" i="3"/>
  <c r="CX168" i="3" s="1"/>
  <c r="CV35" i="3"/>
  <c r="CV99" i="3"/>
  <c r="CW170" i="3"/>
  <c r="CX170" i="3" s="1"/>
  <c r="CV45" i="3"/>
  <c r="CW219" i="3"/>
  <c r="CX219" i="3" s="1"/>
  <c r="CW145" i="3"/>
  <c r="CX145" i="3" s="1"/>
  <c r="CV223" i="3"/>
  <c r="CW151" i="3"/>
  <c r="CX151" i="3" s="1"/>
  <c r="CW214" i="3"/>
  <c r="CX214" i="3" s="1"/>
  <c r="CW199" i="3"/>
  <c r="CX199" i="3" s="1"/>
  <c r="CV235" i="3"/>
  <c r="CV97" i="3"/>
  <c r="CW50" i="3"/>
  <c r="CX50" i="3" s="1"/>
  <c r="CW258" i="3"/>
  <c r="CX258" i="3" s="1"/>
  <c r="CV40" i="3"/>
  <c r="CW134" i="3"/>
  <c r="CX134" i="3" s="1"/>
  <c r="CV162" i="3"/>
  <c r="CV124" i="3"/>
  <c r="CW49" i="3"/>
  <c r="CX49" i="3" s="1"/>
  <c r="CV90" i="3"/>
  <c r="DS28" i="3"/>
  <c r="DR22" i="3"/>
  <c r="DR26" i="3" s="1"/>
  <c r="DP26" i="3"/>
  <c r="DY105" i="3"/>
  <c r="DZ105" i="3" s="1"/>
  <c r="DX105" i="3"/>
  <c r="DW105" i="3"/>
  <c r="DX250" i="3"/>
  <c r="DW250" i="3"/>
  <c r="DY250" i="3"/>
  <c r="DZ250" i="3" s="1"/>
  <c r="DY172" i="3"/>
  <c r="DZ172" i="3" s="1"/>
  <c r="DX172" i="3"/>
  <c r="DW172" i="3"/>
  <c r="DY240" i="3"/>
  <c r="DZ240" i="3" s="1"/>
  <c r="DX240" i="3"/>
  <c r="DW240" i="3"/>
  <c r="DY181" i="3"/>
  <c r="DZ181" i="3" s="1"/>
  <c r="DW181" i="3"/>
  <c r="DX181" i="3"/>
  <c r="DX140" i="3"/>
  <c r="DW140" i="3"/>
  <c r="DY140" i="3"/>
  <c r="DZ140" i="3" s="1"/>
  <c r="DY88" i="3"/>
  <c r="DZ88" i="3" s="1"/>
  <c r="DX88" i="3"/>
  <c r="DW88" i="3"/>
  <c r="DY64" i="3"/>
  <c r="DZ64" i="3" s="1"/>
  <c r="DX64" i="3"/>
  <c r="DW64" i="3"/>
  <c r="DY241" i="3"/>
  <c r="DZ241" i="3" s="1"/>
  <c r="DW241" i="3"/>
  <c r="DX241" i="3"/>
  <c r="DY37" i="3"/>
  <c r="DZ37" i="3" s="1"/>
  <c r="DX37" i="3"/>
  <c r="DW37" i="3"/>
  <c r="DX143" i="3"/>
  <c r="DW143" i="3"/>
  <c r="DY143" i="3"/>
  <c r="DZ143" i="3" s="1"/>
  <c r="DY109" i="3"/>
  <c r="DZ109" i="3" s="1"/>
  <c r="DW109" i="3"/>
  <c r="DX109" i="3"/>
  <c r="DY167" i="3"/>
  <c r="DZ167" i="3" s="1"/>
  <c r="DX167" i="3"/>
  <c r="DW167" i="3"/>
  <c r="DY84" i="3"/>
  <c r="DZ84" i="3" s="1"/>
  <c r="DX84" i="3"/>
  <c r="DW84" i="3"/>
  <c r="DY185" i="3"/>
  <c r="DZ185" i="3" s="1"/>
  <c r="DX185" i="3"/>
  <c r="DW185" i="3"/>
  <c r="DY65" i="3"/>
  <c r="DZ65" i="3" s="1"/>
  <c r="DX65" i="3"/>
  <c r="DW65" i="3"/>
  <c r="DY216" i="3"/>
  <c r="DZ216" i="3" s="1"/>
  <c r="DX216" i="3"/>
  <c r="DW216" i="3"/>
  <c r="DY34" i="3"/>
  <c r="DZ34" i="3" s="1"/>
  <c r="DX34" i="3"/>
  <c r="DW34" i="3"/>
  <c r="DY231" i="3"/>
  <c r="DZ231" i="3" s="1"/>
  <c r="DX231" i="3"/>
  <c r="DW231" i="3"/>
  <c r="DY76" i="3"/>
  <c r="DZ76" i="3" s="1"/>
  <c r="DX76" i="3"/>
  <c r="DW76" i="3"/>
  <c r="DX160" i="3"/>
  <c r="DW160" i="3"/>
  <c r="DY160" i="3"/>
  <c r="DZ160" i="3" s="1"/>
  <c r="DY116" i="3"/>
  <c r="DZ116" i="3" s="1"/>
  <c r="DX116" i="3"/>
  <c r="DW116" i="3"/>
  <c r="DW98" i="3"/>
  <c r="DY98" i="3"/>
  <c r="DZ98" i="3" s="1"/>
  <c r="DX98" i="3"/>
  <c r="DY236" i="3"/>
  <c r="DZ236" i="3" s="1"/>
  <c r="DX236" i="3"/>
  <c r="DW236" i="3"/>
  <c r="DY39" i="3"/>
  <c r="DZ39" i="3" s="1"/>
  <c r="DX39" i="3"/>
  <c r="DW39" i="3"/>
  <c r="DW249" i="3"/>
  <c r="DY249" i="3"/>
  <c r="DZ249" i="3" s="1"/>
  <c r="DX249" i="3"/>
  <c r="DW261" i="3"/>
  <c r="DY261" i="3"/>
  <c r="DZ261" i="3" s="1"/>
  <c r="DX261" i="3"/>
  <c r="DX47" i="3"/>
  <c r="DW47" i="3"/>
  <c r="DY47" i="3"/>
  <c r="DZ47" i="3" s="1"/>
  <c r="DY228" i="3"/>
  <c r="DZ228" i="3" s="1"/>
  <c r="DX228" i="3"/>
  <c r="DW228" i="3"/>
  <c r="DX146" i="3"/>
  <c r="DY146" i="3"/>
  <c r="DZ146" i="3" s="1"/>
  <c r="DW146" i="3"/>
  <c r="DY53" i="3"/>
  <c r="DZ53" i="3" s="1"/>
  <c r="DX53" i="3"/>
  <c r="DW53" i="3"/>
  <c r="DY113" i="3"/>
  <c r="DZ113" i="3" s="1"/>
  <c r="DW113" i="3"/>
  <c r="DX113" i="3"/>
  <c r="DY200" i="3"/>
  <c r="DZ200" i="3" s="1"/>
  <c r="DX200" i="3"/>
  <c r="DW200" i="3"/>
  <c r="DW58" i="3"/>
  <c r="DY58" i="3"/>
  <c r="DZ58" i="3" s="1"/>
  <c r="DX58" i="3"/>
  <c r="DY30" i="3"/>
  <c r="DZ30" i="3" s="1"/>
  <c r="DW30" i="3"/>
  <c r="DX30" i="3"/>
  <c r="DX158" i="3"/>
  <c r="DY158" i="3"/>
  <c r="DZ158" i="3" s="1"/>
  <c r="DW158" i="3"/>
  <c r="DX155" i="3"/>
  <c r="DW155" i="3"/>
  <c r="DY155" i="3"/>
  <c r="DZ155" i="3" s="1"/>
  <c r="DX71" i="3"/>
  <c r="DW71" i="3"/>
  <c r="DY71" i="3"/>
  <c r="DZ71" i="3" s="1"/>
  <c r="DX166" i="3"/>
  <c r="DW166" i="3"/>
  <c r="DY166" i="3"/>
  <c r="DZ166" i="3" s="1"/>
  <c r="DY207" i="3"/>
  <c r="DZ207" i="3" s="1"/>
  <c r="DX207" i="3"/>
  <c r="DW207" i="3"/>
  <c r="DY104" i="3"/>
  <c r="DZ104" i="3" s="1"/>
  <c r="DX104" i="3"/>
  <c r="DW104" i="3"/>
  <c r="DY229" i="3"/>
  <c r="DZ229" i="3" s="1"/>
  <c r="DW229" i="3"/>
  <c r="DX229" i="3"/>
  <c r="DW237" i="3"/>
  <c r="DY237" i="3"/>
  <c r="DZ237" i="3" s="1"/>
  <c r="DX237" i="3"/>
  <c r="DY138" i="3"/>
  <c r="DZ138" i="3" s="1"/>
  <c r="DX138" i="3"/>
  <c r="DW138" i="3"/>
  <c r="DX114" i="3"/>
  <c r="DW114" i="3"/>
  <c r="DY114" i="3"/>
  <c r="DZ114" i="3" s="1"/>
  <c r="DY72" i="3"/>
  <c r="DX72" i="3"/>
  <c r="DW72" i="3"/>
  <c r="DY233" i="3"/>
  <c r="DZ233" i="3" s="1"/>
  <c r="DX233" i="3"/>
  <c r="DW233" i="3"/>
  <c r="DY243" i="3"/>
  <c r="DZ243" i="3" s="1"/>
  <c r="DX243" i="3"/>
  <c r="DW243" i="3"/>
  <c r="DY73" i="3"/>
  <c r="DZ73" i="3" s="1"/>
  <c r="DW73" i="3"/>
  <c r="DX73" i="3"/>
  <c r="DX238" i="3"/>
  <c r="DW238" i="3"/>
  <c r="DY238" i="3"/>
  <c r="DZ238" i="3" s="1"/>
  <c r="DX182" i="3"/>
  <c r="DW182" i="3"/>
  <c r="DY182" i="3"/>
  <c r="DZ182" i="3" s="1"/>
  <c r="DY209" i="3"/>
  <c r="DZ209" i="3" s="1"/>
  <c r="DX209" i="3"/>
  <c r="DW209" i="3"/>
  <c r="DY204" i="3"/>
  <c r="DZ204" i="3" s="1"/>
  <c r="DX204" i="3"/>
  <c r="DW204" i="3"/>
  <c r="DX164" i="3"/>
  <c r="DW164" i="3"/>
  <c r="DY164" i="3"/>
  <c r="DZ164" i="3" s="1"/>
  <c r="DY133" i="3"/>
  <c r="DZ133" i="3" s="1"/>
  <c r="DX133" i="3"/>
  <c r="DW133" i="3"/>
  <c r="DY224" i="3"/>
  <c r="DZ224" i="3" s="1"/>
  <c r="DX224" i="3"/>
  <c r="DW224" i="3"/>
  <c r="DY126" i="3"/>
  <c r="DZ126" i="3" s="1"/>
  <c r="DX126" i="3"/>
  <c r="DW126" i="3"/>
  <c r="DY161" i="3"/>
  <c r="DZ161" i="3" s="1"/>
  <c r="DX161" i="3"/>
  <c r="DW161" i="3"/>
  <c r="DY247" i="3"/>
  <c r="DZ247" i="3" s="1"/>
  <c r="DX247" i="3"/>
  <c r="DW247" i="3"/>
  <c r="DY180" i="3"/>
  <c r="DZ180" i="3" s="1"/>
  <c r="DX180" i="3"/>
  <c r="DW180" i="3"/>
  <c r="DY196" i="3"/>
  <c r="DZ196" i="3" s="1"/>
  <c r="DX196" i="3"/>
  <c r="DW196" i="3"/>
  <c r="DY100" i="3"/>
  <c r="DZ100" i="3" s="1"/>
  <c r="DX100" i="3"/>
  <c r="DW100" i="3"/>
  <c r="DW70" i="3"/>
  <c r="DX70" i="3"/>
  <c r="DY70" i="3"/>
  <c r="DZ70" i="3" s="1"/>
  <c r="DW31" i="3"/>
  <c r="DX31" i="3"/>
  <c r="DY31" i="3"/>
  <c r="DZ31" i="3" s="1"/>
  <c r="DY57" i="3"/>
  <c r="DZ57" i="3" s="1"/>
  <c r="DX57" i="3"/>
  <c r="DW57" i="3"/>
  <c r="DX148" i="3"/>
  <c r="DW148" i="3"/>
  <c r="DY148" i="3"/>
  <c r="DY92" i="3"/>
  <c r="DZ92" i="3" s="1"/>
  <c r="DX92" i="3"/>
  <c r="DW92" i="3"/>
  <c r="DX242" i="3"/>
  <c r="DW242" i="3"/>
  <c r="DY242" i="3"/>
  <c r="DZ242" i="3" s="1"/>
  <c r="DY60" i="3"/>
  <c r="DZ60" i="3" s="1"/>
  <c r="DX60" i="3"/>
  <c r="DW60" i="3"/>
  <c r="DW94" i="3"/>
  <c r="DX94" i="3"/>
  <c r="DY94" i="3"/>
  <c r="DZ94" i="3" s="1"/>
  <c r="DY54" i="3"/>
  <c r="DZ54" i="3" s="1"/>
  <c r="DX54" i="3"/>
  <c r="DW54" i="3"/>
  <c r="DY108" i="3"/>
  <c r="DZ108" i="3" s="1"/>
  <c r="DX108" i="3"/>
  <c r="DW108" i="3"/>
  <c r="DY61" i="3"/>
  <c r="DZ61" i="3" s="1"/>
  <c r="DX61" i="3"/>
  <c r="DW61" i="3"/>
  <c r="DY222" i="3"/>
  <c r="DZ222" i="3" s="1"/>
  <c r="DX222" i="3"/>
  <c r="DW222" i="3"/>
  <c r="DY221" i="3"/>
  <c r="DZ221" i="3" s="1"/>
  <c r="DX221" i="3"/>
  <c r="DW221" i="3"/>
  <c r="DY51" i="3"/>
  <c r="DZ51" i="3" s="1"/>
  <c r="DX51" i="3"/>
  <c r="DW51" i="3"/>
  <c r="DY186" i="3"/>
  <c r="DZ186" i="3" s="1"/>
  <c r="DX186" i="3"/>
  <c r="DW186" i="3"/>
  <c r="DY163" i="3"/>
  <c r="DZ163" i="3" s="1"/>
  <c r="DW163" i="3"/>
  <c r="DX163" i="3"/>
  <c r="DY171" i="3"/>
  <c r="DZ171" i="3" s="1"/>
  <c r="DX171" i="3"/>
  <c r="DW171" i="3"/>
  <c r="DY208" i="3"/>
  <c r="DZ208" i="3" s="1"/>
  <c r="DX208" i="3"/>
  <c r="DW208" i="3"/>
  <c r="DX230" i="3"/>
  <c r="DW230" i="3"/>
  <c r="DY230" i="3"/>
  <c r="DZ230" i="3" s="1"/>
  <c r="DY259" i="3"/>
  <c r="DZ259" i="3" s="1"/>
  <c r="DX259" i="3"/>
  <c r="DW259" i="3"/>
  <c r="DX262" i="3"/>
  <c r="DW262" i="3"/>
  <c r="DY262" i="3"/>
  <c r="DZ262" i="3" s="1"/>
  <c r="DX152" i="3"/>
  <c r="DY152" i="3"/>
  <c r="DZ152" i="3" s="1"/>
  <c r="DW152" i="3"/>
  <c r="DY175" i="3"/>
  <c r="DZ175" i="3" s="1"/>
  <c r="DW175" i="3"/>
  <c r="DX175" i="3"/>
  <c r="CW203" i="3"/>
  <c r="CX203" i="3" s="1"/>
  <c r="DY251" i="3"/>
  <c r="DZ251" i="3" s="1"/>
  <c r="DX251" i="3"/>
  <c r="DW251" i="3"/>
  <c r="DY55" i="3"/>
  <c r="DZ55" i="3" s="1"/>
  <c r="DX55" i="3"/>
  <c r="DW55" i="3"/>
  <c r="DX132" i="3"/>
  <c r="DW132" i="3"/>
  <c r="DY132" i="3"/>
  <c r="DZ132" i="3" s="1"/>
  <c r="DX202" i="3"/>
  <c r="DW202" i="3"/>
  <c r="DY202" i="3"/>
  <c r="DZ202" i="3" s="1"/>
  <c r="DY139" i="3"/>
  <c r="DZ139" i="3" s="1"/>
  <c r="DW139" i="3"/>
  <c r="DX139" i="3"/>
  <c r="DX226" i="3"/>
  <c r="DW226" i="3"/>
  <c r="DY226" i="3"/>
  <c r="DZ226" i="3" s="1"/>
  <c r="DX83" i="3"/>
  <c r="DW83" i="3"/>
  <c r="DY83" i="3"/>
  <c r="DZ83" i="3" s="1"/>
  <c r="DY122" i="3"/>
  <c r="DZ122" i="3" s="1"/>
  <c r="DX122" i="3"/>
  <c r="DW122" i="3"/>
  <c r="DY38" i="3"/>
  <c r="DZ38" i="3" s="1"/>
  <c r="DX38" i="3"/>
  <c r="DW38" i="3"/>
  <c r="DY69" i="3"/>
  <c r="DZ69" i="3" s="1"/>
  <c r="DX69" i="3"/>
  <c r="DW69" i="3"/>
  <c r="DY232" i="3"/>
  <c r="DZ232" i="3" s="1"/>
  <c r="DX232" i="3"/>
  <c r="DW232" i="3"/>
  <c r="DY43" i="3"/>
  <c r="DZ43" i="3" s="1"/>
  <c r="DX43" i="3"/>
  <c r="DW43" i="3"/>
  <c r="DY217" i="3"/>
  <c r="DZ217" i="3" s="1"/>
  <c r="DW217" i="3"/>
  <c r="DX217" i="3"/>
  <c r="DY118" i="3"/>
  <c r="DZ118" i="3" s="1"/>
  <c r="DX118" i="3"/>
  <c r="DW118" i="3"/>
  <c r="DX137" i="3"/>
  <c r="DW137" i="3"/>
  <c r="DY137" i="3"/>
  <c r="DZ137" i="3" s="1"/>
  <c r="DX59" i="3"/>
  <c r="DW59" i="3"/>
  <c r="DY59" i="3"/>
  <c r="DZ59" i="3" s="1"/>
  <c r="DY264" i="3"/>
  <c r="DZ264" i="3" s="1"/>
  <c r="DX264" i="3"/>
  <c r="DW264" i="3"/>
  <c r="DY248" i="3"/>
  <c r="DZ248" i="3" s="1"/>
  <c r="DX248" i="3"/>
  <c r="DW248" i="3"/>
  <c r="DY85" i="3"/>
  <c r="DZ85" i="3" s="1"/>
  <c r="DW85" i="3"/>
  <c r="DX85" i="3"/>
  <c r="DY212" i="3"/>
  <c r="DZ212" i="3" s="1"/>
  <c r="DX212" i="3"/>
  <c r="DW212" i="3"/>
  <c r="DY239" i="3"/>
  <c r="DZ239" i="3" s="1"/>
  <c r="DX239" i="3"/>
  <c r="DW239" i="3"/>
  <c r="DW142" i="3"/>
  <c r="DY142" i="3"/>
  <c r="DZ142" i="3" s="1"/>
  <c r="DX142" i="3"/>
  <c r="DY227" i="3"/>
  <c r="DZ227" i="3" s="1"/>
  <c r="DX227" i="3"/>
  <c r="DW227" i="3"/>
  <c r="DY67" i="3"/>
  <c r="DZ67" i="3" s="1"/>
  <c r="DX67" i="3"/>
  <c r="DW67" i="3"/>
  <c r="DY149" i="3"/>
  <c r="DZ149" i="3" s="1"/>
  <c r="DX149" i="3"/>
  <c r="DW149" i="3"/>
  <c r="DW102" i="3"/>
  <c r="DX102" i="3"/>
  <c r="DY102" i="3"/>
  <c r="DZ102" i="3" s="1"/>
  <c r="DW131" i="3"/>
  <c r="DY131" i="3"/>
  <c r="DZ131" i="3" s="1"/>
  <c r="DX131" i="3"/>
  <c r="DX194" i="3"/>
  <c r="DW194" i="3"/>
  <c r="DY194" i="3"/>
  <c r="DZ194" i="3" s="1"/>
  <c r="DX75" i="3"/>
  <c r="DY75" i="3"/>
  <c r="DZ75" i="3" s="1"/>
  <c r="DW75" i="3"/>
  <c r="DY91" i="3"/>
  <c r="DZ91" i="3" s="1"/>
  <c r="DX91" i="3"/>
  <c r="DW91" i="3"/>
  <c r="DY257" i="3"/>
  <c r="DZ257" i="3" s="1"/>
  <c r="DX257" i="3"/>
  <c r="DW257" i="3"/>
  <c r="CW80" i="3"/>
  <c r="CX80" i="3" s="1"/>
  <c r="CV191" i="3"/>
  <c r="CW230" i="3"/>
  <c r="CX230" i="3" s="1"/>
  <c r="CV62" i="3"/>
  <c r="CW44" i="3"/>
  <c r="CX44" i="3" s="1"/>
  <c r="CV171" i="3"/>
  <c r="CV112" i="3"/>
  <c r="CW262" i="3"/>
  <c r="CX262" i="3" s="1"/>
  <c r="CV106" i="3"/>
  <c r="CV111" i="3"/>
  <c r="CV101" i="3"/>
  <c r="CW186" i="3"/>
  <c r="CX186" i="3" s="1"/>
  <c r="CV48" i="3"/>
  <c r="CW208" i="3"/>
  <c r="CX208" i="3" s="1"/>
  <c r="CW180" i="3"/>
  <c r="CX180" i="3" s="1"/>
  <c r="CV123" i="3"/>
  <c r="CW74" i="3"/>
  <c r="CX74" i="3" s="1"/>
  <c r="CV259" i="3"/>
  <c r="CV107" i="3"/>
  <c r="DE28" i="3"/>
  <c r="DD22" i="3"/>
  <c r="DD26" i="3" s="1"/>
  <c r="CV150" i="3"/>
  <c r="CV71" i="3"/>
  <c r="CV207" i="3"/>
  <c r="CV206" i="3"/>
  <c r="CW163" i="3"/>
  <c r="CX163" i="3" s="1"/>
  <c r="CW233" i="3"/>
  <c r="CX233" i="3" s="1"/>
  <c r="CW169" i="3"/>
  <c r="CX169" i="3" s="1"/>
  <c r="CW205" i="3"/>
  <c r="CX205" i="3" s="1"/>
  <c r="CV256" i="3"/>
  <c r="CV36" i="3"/>
  <c r="CV244" i="3"/>
  <c r="CV127" i="3"/>
  <c r="CW175" i="3"/>
  <c r="CX175" i="3" s="1"/>
  <c r="DC22" i="3"/>
  <c r="CV51" i="3"/>
  <c r="CV188" i="3"/>
  <c r="CV152" i="3"/>
  <c r="CV42" i="3"/>
  <c r="CV263" i="3"/>
  <c r="CV119" i="3"/>
  <c r="DB26" i="3"/>
  <c r="CW201" i="3"/>
  <c r="CX201" i="3" s="1"/>
  <c r="CV54" i="3"/>
  <c r="CW73" i="3"/>
  <c r="CX73" i="3" s="1"/>
  <c r="CW155" i="3"/>
  <c r="CX155" i="3" s="1"/>
  <c r="CV221" i="3"/>
  <c r="DK200" i="3"/>
  <c r="DL200" i="3" s="1"/>
  <c r="DJ200" i="3"/>
  <c r="DI200" i="3"/>
  <c r="DK240" i="3"/>
  <c r="DL240" i="3" s="1"/>
  <c r="DI240" i="3"/>
  <c r="DJ240" i="3"/>
  <c r="DI88" i="3"/>
  <c r="DK88" i="3"/>
  <c r="DL88" i="3" s="1"/>
  <c r="DJ88" i="3"/>
  <c r="DI37" i="3"/>
  <c r="DK37" i="3"/>
  <c r="DL37" i="3" s="1"/>
  <c r="DJ37" i="3"/>
  <c r="DK185" i="3"/>
  <c r="DL185" i="3" s="1"/>
  <c r="DJ185" i="3"/>
  <c r="DI185" i="3"/>
  <c r="DK231" i="3"/>
  <c r="DL231" i="3" s="1"/>
  <c r="DI231" i="3"/>
  <c r="DJ231" i="3"/>
  <c r="DJ98" i="3"/>
  <c r="DI98" i="3"/>
  <c r="DK98" i="3"/>
  <c r="DL98" i="3" s="1"/>
  <c r="DK30" i="3"/>
  <c r="DL30" i="3" s="1"/>
  <c r="DJ30" i="3"/>
  <c r="DI30" i="3"/>
  <c r="DK155" i="3"/>
  <c r="DL155" i="3" s="1"/>
  <c r="DJ155" i="3"/>
  <c r="DI155" i="3"/>
  <c r="DJ71" i="3"/>
  <c r="DK71" i="3"/>
  <c r="DL71" i="3" s="1"/>
  <c r="DI71" i="3"/>
  <c r="DJ166" i="3"/>
  <c r="DI166" i="3"/>
  <c r="DK166" i="3"/>
  <c r="DL166" i="3" s="1"/>
  <c r="DK207" i="3"/>
  <c r="DL207" i="3" s="1"/>
  <c r="DI207" i="3"/>
  <c r="DJ207" i="3"/>
  <c r="DK104" i="3"/>
  <c r="DL104" i="3" s="1"/>
  <c r="DJ104" i="3"/>
  <c r="DI104" i="3"/>
  <c r="DI229" i="3"/>
  <c r="DK229" i="3"/>
  <c r="DL229" i="3" s="1"/>
  <c r="DJ229" i="3"/>
  <c r="DI237" i="3"/>
  <c r="DK237" i="3"/>
  <c r="DL237" i="3" s="1"/>
  <c r="DJ237" i="3"/>
  <c r="DI138" i="3"/>
  <c r="DK138" i="3"/>
  <c r="DL138" i="3" s="1"/>
  <c r="DJ138" i="3"/>
  <c r="DJ114" i="3"/>
  <c r="DI114" i="3"/>
  <c r="DK114" i="3"/>
  <c r="DL114" i="3" s="1"/>
  <c r="DJ72" i="3"/>
  <c r="DI72" i="3"/>
  <c r="DK72" i="3"/>
  <c r="DK233" i="3"/>
  <c r="DL233" i="3" s="1"/>
  <c r="DJ233" i="3"/>
  <c r="DI233" i="3"/>
  <c r="DK243" i="3"/>
  <c r="DL243" i="3" s="1"/>
  <c r="DI243" i="3"/>
  <c r="DJ243" i="3"/>
  <c r="DI73" i="3"/>
  <c r="DK73" i="3"/>
  <c r="DL73" i="3" s="1"/>
  <c r="DJ73" i="3"/>
  <c r="DJ238" i="3"/>
  <c r="DI238" i="3"/>
  <c r="DK238" i="3"/>
  <c r="DL238" i="3" s="1"/>
  <c r="DJ182" i="3"/>
  <c r="DK182" i="3"/>
  <c r="DL182" i="3" s="1"/>
  <c r="DI182" i="3"/>
  <c r="DK209" i="3"/>
  <c r="DL209" i="3" s="1"/>
  <c r="DJ209" i="3"/>
  <c r="DI209" i="3"/>
  <c r="DK204" i="3"/>
  <c r="DL204" i="3" s="1"/>
  <c r="DJ204" i="3"/>
  <c r="DI204" i="3"/>
  <c r="DJ164" i="3"/>
  <c r="DK164" i="3"/>
  <c r="DL164" i="3" s="1"/>
  <c r="DI164" i="3"/>
  <c r="DJ133" i="3"/>
  <c r="DI133" i="3"/>
  <c r="DK133" i="3"/>
  <c r="DL133" i="3" s="1"/>
  <c r="DK224" i="3"/>
  <c r="DL224" i="3" s="1"/>
  <c r="DJ224" i="3"/>
  <c r="DI224" i="3"/>
  <c r="DJ126" i="3"/>
  <c r="DI126" i="3"/>
  <c r="DK126" i="3"/>
  <c r="DL126" i="3" s="1"/>
  <c r="DJ161" i="3"/>
  <c r="DI161" i="3"/>
  <c r="DK161" i="3"/>
  <c r="DL161" i="3" s="1"/>
  <c r="DK247" i="3"/>
  <c r="DL247" i="3" s="1"/>
  <c r="DJ247" i="3"/>
  <c r="DI247" i="3"/>
  <c r="DK180" i="3"/>
  <c r="DL180" i="3" s="1"/>
  <c r="DJ180" i="3"/>
  <c r="DI180" i="3"/>
  <c r="DJ196" i="3"/>
  <c r="DI196" i="3"/>
  <c r="DK196" i="3"/>
  <c r="DL196" i="3" s="1"/>
  <c r="DI100" i="3"/>
  <c r="DK100" i="3"/>
  <c r="DL100" i="3" s="1"/>
  <c r="DJ100" i="3"/>
  <c r="DK70" i="3"/>
  <c r="DL70" i="3" s="1"/>
  <c r="DI70" i="3"/>
  <c r="DJ70" i="3"/>
  <c r="DK31" i="3"/>
  <c r="DL31" i="3" s="1"/>
  <c r="DJ31" i="3"/>
  <c r="DI31" i="3"/>
  <c r="DK57" i="3"/>
  <c r="DL57" i="3" s="1"/>
  <c r="DJ57" i="3"/>
  <c r="DI57" i="3"/>
  <c r="DI148" i="3"/>
  <c r="DK148" i="3"/>
  <c r="DJ148" i="3"/>
  <c r="DK92" i="3"/>
  <c r="DL92" i="3" s="1"/>
  <c r="DJ92" i="3"/>
  <c r="DI92" i="3"/>
  <c r="DK242" i="3"/>
  <c r="DL242" i="3" s="1"/>
  <c r="DJ242" i="3"/>
  <c r="DI242" i="3"/>
  <c r="DK60" i="3"/>
  <c r="DL60" i="3" s="1"/>
  <c r="DJ60" i="3"/>
  <c r="DI60" i="3"/>
  <c r="DJ94" i="3"/>
  <c r="DK94" i="3"/>
  <c r="DL94" i="3" s="1"/>
  <c r="DI94" i="3"/>
  <c r="DK54" i="3"/>
  <c r="DL54" i="3" s="1"/>
  <c r="DI54" i="3"/>
  <c r="DJ54" i="3"/>
  <c r="DJ108" i="3"/>
  <c r="DK108" i="3"/>
  <c r="DL108" i="3" s="1"/>
  <c r="DI108" i="3"/>
  <c r="DJ61" i="3"/>
  <c r="DI61" i="3"/>
  <c r="DK61" i="3"/>
  <c r="DL61" i="3" s="1"/>
  <c r="DK222" i="3"/>
  <c r="DL222" i="3" s="1"/>
  <c r="DJ222" i="3"/>
  <c r="DI222" i="3"/>
  <c r="DI146" i="3"/>
  <c r="DJ146" i="3"/>
  <c r="DK146" i="3"/>
  <c r="DL146" i="3" s="1"/>
  <c r="CU252" i="3"/>
  <c r="DG252" i="3"/>
  <c r="DU252" i="3" s="1"/>
  <c r="EI252" i="3" s="1"/>
  <c r="CU121" i="3"/>
  <c r="DG121" i="3"/>
  <c r="DU121" i="3" s="1"/>
  <c r="EI121" i="3" s="1"/>
  <c r="DK221" i="3"/>
  <c r="DL221" i="3" s="1"/>
  <c r="DJ221" i="3"/>
  <c r="DI221" i="3"/>
  <c r="DK51" i="3"/>
  <c r="DL51" i="3" s="1"/>
  <c r="DJ51" i="3"/>
  <c r="DI51" i="3"/>
  <c r="CU156" i="3"/>
  <c r="DG156" i="3"/>
  <c r="DU156" i="3" s="1"/>
  <c r="EI156" i="3" s="1"/>
  <c r="CU176" i="3"/>
  <c r="DG176" i="3"/>
  <c r="DU176" i="3" s="1"/>
  <c r="EI176" i="3" s="1"/>
  <c r="CU36" i="3"/>
  <c r="DG36" i="3"/>
  <c r="DU36" i="3" s="1"/>
  <c r="EI36" i="3" s="1"/>
  <c r="DK186" i="3"/>
  <c r="DL186" i="3" s="1"/>
  <c r="DJ186" i="3"/>
  <c r="DI186" i="3"/>
  <c r="DK163" i="3"/>
  <c r="DL163" i="3" s="1"/>
  <c r="DI163" i="3"/>
  <c r="DJ163" i="3"/>
  <c r="DK171" i="3"/>
  <c r="DL171" i="3" s="1"/>
  <c r="DI171" i="3"/>
  <c r="DJ171" i="3"/>
  <c r="CU127" i="3"/>
  <c r="DG127" i="3"/>
  <c r="DU127" i="3" s="1"/>
  <c r="EI127" i="3" s="1"/>
  <c r="DJ208" i="3"/>
  <c r="DI208" i="3"/>
  <c r="DK208" i="3"/>
  <c r="DL208" i="3" s="1"/>
  <c r="CU101" i="3"/>
  <c r="DG101" i="3"/>
  <c r="DU101" i="3" s="1"/>
  <c r="EI101" i="3" s="1"/>
  <c r="CU119" i="3"/>
  <c r="DG119" i="3"/>
  <c r="DU119" i="3" s="1"/>
  <c r="EI119" i="3" s="1"/>
  <c r="DK230" i="3"/>
  <c r="DL230" i="3" s="1"/>
  <c r="DJ230" i="3"/>
  <c r="DI230" i="3"/>
  <c r="DK259" i="3"/>
  <c r="DL259" i="3" s="1"/>
  <c r="DJ259" i="3"/>
  <c r="DI259" i="3"/>
  <c r="CU263" i="3"/>
  <c r="DG263" i="3"/>
  <c r="DU263" i="3" s="1"/>
  <c r="EI263" i="3" s="1"/>
  <c r="DJ262" i="3"/>
  <c r="DI262" i="3"/>
  <c r="DK262" i="3"/>
  <c r="DL262" i="3" s="1"/>
  <c r="DJ152" i="3"/>
  <c r="DK152" i="3"/>
  <c r="DL152" i="3" s="1"/>
  <c r="DI152" i="3"/>
  <c r="CU48" i="3"/>
  <c r="DG48" i="3"/>
  <c r="DU48" i="3" s="1"/>
  <c r="EI48" i="3" s="1"/>
  <c r="DK175" i="3"/>
  <c r="DL175" i="3" s="1"/>
  <c r="DJ175" i="3"/>
  <c r="DI175" i="3"/>
  <c r="CU44" i="3"/>
  <c r="DG44" i="3"/>
  <c r="DU44" i="3" s="1"/>
  <c r="EI44" i="3" s="1"/>
  <c r="CU74" i="3"/>
  <c r="DG74" i="3"/>
  <c r="DU74" i="3" s="1"/>
  <c r="EI74" i="3" s="1"/>
  <c r="CU188" i="3"/>
  <c r="DG188" i="3"/>
  <c r="DU188" i="3" s="1"/>
  <c r="EI188" i="3" s="1"/>
  <c r="CU201" i="3"/>
  <c r="DG201" i="3"/>
  <c r="DU201" i="3" s="1"/>
  <c r="EI201" i="3" s="1"/>
  <c r="CU150" i="3"/>
  <c r="DG150" i="3"/>
  <c r="DU150" i="3" s="1"/>
  <c r="EI150" i="3" s="1"/>
  <c r="CU123" i="3"/>
  <c r="DG123" i="3"/>
  <c r="DU123" i="3" s="1"/>
  <c r="EI123" i="3" s="1"/>
  <c r="CU80" i="3"/>
  <c r="DG80" i="3"/>
  <c r="DU80" i="3" s="1"/>
  <c r="EI80" i="3" s="1"/>
  <c r="CU107" i="3"/>
  <c r="DG107" i="3"/>
  <c r="DU107" i="3" s="1"/>
  <c r="EI107" i="3" s="1"/>
  <c r="CU244" i="3"/>
  <c r="DG244" i="3"/>
  <c r="DU244" i="3" s="1"/>
  <c r="EI244" i="3" s="1"/>
  <c r="CU205" i="3"/>
  <c r="DG205" i="3"/>
  <c r="DU205" i="3" s="1"/>
  <c r="EI205" i="3" s="1"/>
  <c r="CU42" i="3"/>
  <c r="DG42" i="3"/>
  <c r="DU42" i="3" s="1"/>
  <c r="EI42" i="3" s="1"/>
  <c r="CU62" i="3"/>
  <c r="DG62" i="3"/>
  <c r="DU62" i="3" s="1"/>
  <c r="EI62" i="3" s="1"/>
  <c r="CU169" i="3"/>
  <c r="DG169" i="3"/>
  <c r="DU169" i="3" s="1"/>
  <c r="EI169" i="3" s="1"/>
  <c r="CU191" i="3"/>
  <c r="DG191" i="3"/>
  <c r="DU191" i="3" s="1"/>
  <c r="EI191" i="3" s="1"/>
  <c r="CU206" i="3"/>
  <c r="DG206" i="3"/>
  <c r="DU206" i="3" s="1"/>
  <c r="EI206" i="3" s="1"/>
  <c r="CU112" i="3"/>
  <c r="DG112" i="3"/>
  <c r="DU112" i="3" s="1"/>
  <c r="EI112" i="3" s="1"/>
  <c r="CU256" i="3"/>
  <c r="DG256" i="3"/>
  <c r="DU256" i="3" s="1"/>
  <c r="EI256" i="3" s="1"/>
  <c r="DK105" i="3"/>
  <c r="DL105" i="3" s="1"/>
  <c r="DJ105" i="3"/>
  <c r="DI105" i="3"/>
  <c r="CV190" i="3"/>
  <c r="DG190" i="3"/>
  <c r="DU190" i="3" s="1"/>
  <c r="EI190" i="3" s="1"/>
  <c r="DI64" i="3"/>
  <c r="DJ64" i="3"/>
  <c r="DK64" i="3"/>
  <c r="DL64" i="3" s="1"/>
  <c r="DI109" i="3"/>
  <c r="DK109" i="3"/>
  <c r="DL109" i="3" s="1"/>
  <c r="DJ109" i="3"/>
  <c r="DJ65" i="3"/>
  <c r="DI65" i="3"/>
  <c r="DK65" i="3"/>
  <c r="DL65" i="3" s="1"/>
  <c r="DI76" i="3"/>
  <c r="DK76" i="3"/>
  <c r="DL76" i="3" s="1"/>
  <c r="DJ76" i="3"/>
  <c r="DK116" i="3"/>
  <c r="DL116" i="3" s="1"/>
  <c r="DJ116" i="3"/>
  <c r="DI116" i="3"/>
  <c r="DK236" i="3"/>
  <c r="DL236" i="3" s="1"/>
  <c r="DJ236" i="3"/>
  <c r="DI236" i="3"/>
  <c r="DI249" i="3"/>
  <c r="DK249" i="3"/>
  <c r="DL249" i="3" s="1"/>
  <c r="DJ249" i="3"/>
  <c r="DI261" i="3"/>
  <c r="DK261" i="3"/>
  <c r="DL261" i="3" s="1"/>
  <c r="DJ261" i="3"/>
  <c r="DJ47" i="3"/>
  <c r="DI47" i="3"/>
  <c r="DK47" i="3"/>
  <c r="DL47" i="3" s="1"/>
  <c r="DI158" i="3"/>
  <c r="DK158" i="3"/>
  <c r="DL158" i="3" s="1"/>
  <c r="DJ158" i="3"/>
  <c r="DK228" i="3"/>
  <c r="DL228" i="3" s="1"/>
  <c r="DJ228" i="3"/>
  <c r="DI228" i="3"/>
  <c r="CU66" i="3"/>
  <c r="DG66" i="3"/>
  <c r="DU66" i="3" s="1"/>
  <c r="EI66" i="3" s="1"/>
  <c r="CU106" i="3"/>
  <c r="DG106" i="3"/>
  <c r="DU106" i="3" s="1"/>
  <c r="EI106" i="3" s="1"/>
  <c r="CU52" i="3"/>
  <c r="DG52" i="3"/>
  <c r="DU52" i="3" s="1"/>
  <c r="EI52" i="3" s="1"/>
  <c r="CU111" i="3"/>
  <c r="DG111" i="3"/>
  <c r="DU111" i="3" s="1"/>
  <c r="EI111" i="3" s="1"/>
  <c r="CU203" i="3"/>
  <c r="DG203" i="3"/>
  <c r="DU203" i="3" s="1"/>
  <c r="EI203" i="3" s="1"/>
  <c r="CU253" i="3"/>
  <c r="DG253" i="3"/>
  <c r="DU253" i="3" s="1"/>
  <c r="EI253" i="3" s="1"/>
  <c r="CU170" i="3"/>
  <c r="DG170" i="3"/>
  <c r="DU170" i="3" s="1"/>
  <c r="EI170" i="3" s="1"/>
  <c r="CU136" i="3"/>
  <c r="DG136" i="3"/>
  <c r="DU136" i="3" s="1"/>
  <c r="EI136" i="3" s="1"/>
  <c r="CU234" i="3"/>
  <c r="DG234" i="3"/>
  <c r="DU234" i="3" s="1"/>
  <c r="EI234" i="3" s="1"/>
  <c r="CU153" i="3"/>
  <c r="DG153" i="3"/>
  <c r="DU153" i="3" s="1"/>
  <c r="EI153" i="3" s="1"/>
  <c r="CU219" i="3"/>
  <c r="DG219" i="3"/>
  <c r="DU219" i="3" s="1"/>
  <c r="EI219" i="3" s="1"/>
  <c r="CU211" i="3"/>
  <c r="DG211" i="3"/>
  <c r="DU211" i="3" s="1"/>
  <c r="EI211" i="3" s="1"/>
  <c r="CU210" i="3"/>
  <c r="DG210" i="3"/>
  <c r="DU210" i="3" s="1"/>
  <c r="EI210" i="3" s="1"/>
  <c r="CU90" i="3"/>
  <c r="DG90" i="3"/>
  <c r="DU90" i="3" s="1"/>
  <c r="EI90" i="3" s="1"/>
  <c r="CU168" i="3"/>
  <c r="DG168" i="3"/>
  <c r="DU168" i="3" s="1"/>
  <c r="EI168" i="3" s="1"/>
  <c r="CU184" i="3"/>
  <c r="DG184" i="3"/>
  <c r="DU184" i="3" s="1"/>
  <c r="EI184" i="3" s="1"/>
  <c r="CU235" i="3"/>
  <c r="DG235" i="3"/>
  <c r="DU235" i="3" s="1"/>
  <c r="EI235" i="3" s="1"/>
  <c r="CU124" i="3"/>
  <c r="DG124" i="3"/>
  <c r="DU124" i="3" s="1"/>
  <c r="EI124" i="3" s="1"/>
  <c r="CU145" i="3"/>
  <c r="DG145" i="3"/>
  <c r="DU145" i="3" s="1"/>
  <c r="EI145" i="3" s="1"/>
  <c r="CU189" i="3"/>
  <c r="DG189" i="3"/>
  <c r="DU189" i="3" s="1"/>
  <c r="EI189" i="3" s="1"/>
  <c r="CU50" i="3"/>
  <c r="DG50" i="3"/>
  <c r="DU50" i="3" s="1"/>
  <c r="EI50" i="3" s="1"/>
  <c r="CU223" i="3"/>
  <c r="DG223" i="3"/>
  <c r="DU223" i="3" s="1"/>
  <c r="EI223" i="3" s="1"/>
  <c r="CU214" i="3"/>
  <c r="DG214" i="3"/>
  <c r="DU214" i="3" s="1"/>
  <c r="EI214" i="3" s="1"/>
  <c r="CU199" i="3"/>
  <c r="DG199" i="3"/>
  <c r="DU199" i="3" s="1"/>
  <c r="EI199" i="3" s="1"/>
  <c r="CU134" i="3"/>
  <c r="DG134" i="3"/>
  <c r="DU134" i="3" s="1"/>
  <c r="EI134" i="3" s="1"/>
  <c r="CU49" i="3"/>
  <c r="DG49" i="3"/>
  <c r="DU49" i="3" s="1"/>
  <c r="EI49" i="3" s="1"/>
  <c r="CU246" i="3"/>
  <c r="DG246" i="3"/>
  <c r="DU246" i="3" s="1"/>
  <c r="EI246" i="3" s="1"/>
  <c r="CU151" i="3"/>
  <c r="DG151" i="3"/>
  <c r="DU151" i="3" s="1"/>
  <c r="EI151" i="3" s="1"/>
  <c r="CU130" i="3"/>
  <c r="DG130" i="3"/>
  <c r="DU130" i="3" s="1"/>
  <c r="EI130" i="3" s="1"/>
  <c r="CU157" i="3"/>
  <c r="DG157" i="3"/>
  <c r="DU157" i="3" s="1"/>
  <c r="EI157" i="3" s="1"/>
  <c r="CU197" i="3"/>
  <c r="DG197" i="3"/>
  <c r="DU197" i="3" s="1"/>
  <c r="EI197" i="3" s="1"/>
  <c r="CU78" i="3"/>
  <c r="DG78" i="3"/>
  <c r="DU78" i="3" s="1"/>
  <c r="EI78" i="3" s="1"/>
  <c r="CU97" i="3"/>
  <c r="DG97" i="3"/>
  <c r="DU97" i="3" s="1"/>
  <c r="EI97" i="3" s="1"/>
  <c r="CU162" i="3"/>
  <c r="DG162" i="3"/>
  <c r="DU162" i="3" s="1"/>
  <c r="EI162" i="3" s="1"/>
  <c r="CU159" i="3"/>
  <c r="DG159" i="3"/>
  <c r="DU159" i="3" s="1"/>
  <c r="EI159" i="3" s="1"/>
  <c r="CU213" i="3"/>
  <c r="DG213" i="3"/>
  <c r="DU213" i="3" s="1"/>
  <c r="EI213" i="3" s="1"/>
  <c r="CU255" i="3"/>
  <c r="DG255" i="3"/>
  <c r="DU255" i="3" s="1"/>
  <c r="EI255" i="3" s="1"/>
  <c r="CU258" i="3"/>
  <c r="DG258" i="3"/>
  <c r="DU258" i="3" s="1"/>
  <c r="EI258" i="3" s="1"/>
  <c r="CU40" i="3"/>
  <c r="DG40" i="3"/>
  <c r="DU40" i="3" s="1"/>
  <c r="EI40" i="3" s="1"/>
  <c r="DJ250" i="3"/>
  <c r="DI250" i="3"/>
  <c r="DK250" i="3"/>
  <c r="DL250" i="3" s="1"/>
  <c r="DI181" i="3"/>
  <c r="DJ181" i="3"/>
  <c r="DK181" i="3"/>
  <c r="DL181" i="3" s="1"/>
  <c r="DJ241" i="3"/>
  <c r="DI241" i="3"/>
  <c r="DK241" i="3"/>
  <c r="DL241" i="3" s="1"/>
  <c r="DK167" i="3"/>
  <c r="DL167" i="3" s="1"/>
  <c r="DJ167" i="3"/>
  <c r="DI167" i="3"/>
  <c r="DK34" i="3"/>
  <c r="DL34" i="3" s="1"/>
  <c r="DI34" i="3"/>
  <c r="DJ34" i="3"/>
  <c r="CV141" i="3"/>
  <c r="DG141" i="3"/>
  <c r="DU141" i="3" s="1"/>
  <c r="EI141" i="3" s="1"/>
  <c r="DI113" i="3"/>
  <c r="DK113" i="3"/>
  <c r="DL113" i="3" s="1"/>
  <c r="DJ113" i="3"/>
  <c r="DJ172" i="3"/>
  <c r="DI172" i="3"/>
  <c r="DK172" i="3"/>
  <c r="DL172" i="3" s="1"/>
  <c r="DJ140" i="3"/>
  <c r="DK140" i="3"/>
  <c r="DL140" i="3" s="1"/>
  <c r="DI140" i="3"/>
  <c r="DK143" i="3"/>
  <c r="DL143" i="3" s="1"/>
  <c r="DI143" i="3"/>
  <c r="DJ143" i="3"/>
  <c r="DK84" i="3"/>
  <c r="DL84" i="3" s="1"/>
  <c r="DJ84" i="3"/>
  <c r="DI84" i="3"/>
  <c r="DK216" i="3"/>
  <c r="DL216" i="3" s="1"/>
  <c r="DJ216" i="3"/>
  <c r="DI216" i="3"/>
  <c r="DI160" i="3"/>
  <c r="DK160" i="3"/>
  <c r="DL160" i="3" s="1"/>
  <c r="DJ160" i="3"/>
  <c r="DK39" i="3"/>
  <c r="DL39" i="3" s="1"/>
  <c r="DJ39" i="3"/>
  <c r="DI39" i="3"/>
  <c r="DJ58" i="3"/>
  <c r="DK58" i="3"/>
  <c r="DL58" i="3" s="1"/>
  <c r="DI58" i="3"/>
  <c r="CU154" i="3"/>
  <c r="DG154" i="3"/>
  <c r="DU154" i="3" s="1"/>
  <c r="EI154" i="3" s="1"/>
  <c r="CU33" i="3"/>
  <c r="DG33" i="3"/>
  <c r="DU33" i="3" s="1"/>
  <c r="EI33" i="3" s="1"/>
  <c r="CU128" i="3"/>
  <c r="DG128" i="3"/>
  <c r="DU128" i="3" s="1"/>
  <c r="EI128" i="3" s="1"/>
  <c r="CU117" i="3"/>
  <c r="DG117" i="3"/>
  <c r="DU117" i="3" s="1"/>
  <c r="EI117" i="3" s="1"/>
  <c r="CU220" i="3"/>
  <c r="DG220" i="3"/>
  <c r="DU220" i="3" s="1"/>
  <c r="EI220" i="3" s="1"/>
  <c r="CU177" i="3"/>
  <c r="DG177" i="3"/>
  <c r="DU177" i="3" s="1"/>
  <c r="EI177" i="3" s="1"/>
  <c r="CU218" i="3"/>
  <c r="DG218" i="3"/>
  <c r="DU218" i="3" s="1"/>
  <c r="EI218" i="3" s="1"/>
  <c r="CU103" i="3"/>
  <c r="DG103" i="3"/>
  <c r="DU103" i="3" s="1"/>
  <c r="EI103" i="3" s="1"/>
  <c r="CU115" i="3"/>
  <c r="DG115" i="3"/>
  <c r="DU115" i="3" s="1"/>
  <c r="EI115" i="3" s="1"/>
  <c r="CU215" i="3"/>
  <c r="DG215" i="3"/>
  <c r="DU215" i="3" s="1"/>
  <c r="EI215" i="3" s="1"/>
  <c r="CU86" i="3"/>
  <c r="DG86" i="3"/>
  <c r="DU86" i="3" s="1"/>
  <c r="EI86" i="3" s="1"/>
  <c r="CU260" i="3"/>
  <c r="DG260" i="3"/>
  <c r="DU260" i="3" s="1"/>
  <c r="EI260" i="3" s="1"/>
  <c r="CU187" i="3"/>
  <c r="DG187" i="3"/>
  <c r="DU187" i="3" s="1"/>
  <c r="EI187" i="3" s="1"/>
  <c r="CU68" i="3"/>
  <c r="DG68" i="3"/>
  <c r="DU68" i="3" s="1"/>
  <c r="EI68" i="3" s="1"/>
  <c r="CU45" i="3"/>
  <c r="DG45" i="3"/>
  <c r="DU45" i="3" s="1"/>
  <c r="EI45" i="3" s="1"/>
  <c r="CU87" i="3"/>
  <c r="DG87" i="3"/>
  <c r="DU87" i="3" s="1"/>
  <c r="EI87" i="3" s="1"/>
  <c r="CU77" i="3"/>
  <c r="DG77" i="3"/>
  <c r="DU77" i="3" s="1"/>
  <c r="EI77" i="3" s="1"/>
  <c r="CU165" i="3"/>
  <c r="DG165" i="3"/>
  <c r="DU165" i="3" s="1"/>
  <c r="EI165" i="3" s="1"/>
  <c r="CU193" i="3"/>
  <c r="DG193" i="3"/>
  <c r="DU193" i="3" s="1"/>
  <c r="EI193" i="3" s="1"/>
  <c r="CU35" i="3"/>
  <c r="DG35" i="3"/>
  <c r="DU35" i="3" s="1"/>
  <c r="EI35" i="3" s="1"/>
  <c r="CU198" i="3"/>
  <c r="DG198" i="3"/>
  <c r="DU198" i="3" s="1"/>
  <c r="EI198" i="3" s="1"/>
  <c r="CU93" i="3"/>
  <c r="DG93" i="3"/>
  <c r="DU93" i="3" s="1"/>
  <c r="EI93" i="3" s="1"/>
  <c r="CU129" i="3"/>
  <c r="DG129" i="3"/>
  <c r="DU129" i="3" s="1"/>
  <c r="EI129" i="3" s="1"/>
  <c r="CU179" i="3"/>
  <c r="DG179" i="3"/>
  <c r="DU179" i="3" s="1"/>
  <c r="EI179" i="3" s="1"/>
  <c r="CU183" i="3"/>
  <c r="DG183" i="3"/>
  <c r="DU183" i="3" s="1"/>
  <c r="EI183" i="3" s="1"/>
  <c r="CU99" i="3"/>
  <c r="DG99" i="3"/>
  <c r="DU99" i="3" s="1"/>
  <c r="EI99" i="3" s="1"/>
  <c r="CU79" i="3"/>
  <c r="DG79" i="3"/>
  <c r="DU79" i="3" s="1"/>
  <c r="EI79" i="3" s="1"/>
  <c r="CU173" i="3"/>
  <c r="DG173" i="3"/>
  <c r="DU173" i="3" s="1"/>
  <c r="EI173" i="3" s="1"/>
  <c r="CU81" i="3"/>
  <c r="DG81" i="3"/>
  <c r="DU81" i="3" s="1"/>
  <c r="EI81" i="3" s="1"/>
  <c r="CU254" i="3"/>
  <c r="DG254" i="3"/>
  <c r="DU254" i="3" s="1"/>
  <c r="EI254" i="3" s="1"/>
  <c r="CU245" i="3"/>
  <c r="DG245" i="3"/>
  <c r="DU245" i="3" s="1"/>
  <c r="EI245" i="3" s="1"/>
  <c r="CU46" i="3"/>
  <c r="DG46" i="3"/>
  <c r="DU46" i="3" s="1"/>
  <c r="EI46" i="3" s="1"/>
  <c r="CU147" i="3"/>
  <c r="DG147" i="3"/>
  <c r="DU147" i="3" s="1"/>
  <c r="EI147" i="3" s="1"/>
  <c r="CU41" i="3"/>
  <c r="DG41" i="3"/>
  <c r="DU41" i="3" s="1"/>
  <c r="EI41" i="3" s="1"/>
  <c r="CU174" i="3"/>
  <c r="DG174" i="3"/>
  <c r="DU174" i="3" s="1"/>
  <c r="EI174" i="3" s="1"/>
  <c r="CU144" i="3"/>
  <c r="DG144" i="3"/>
  <c r="DU144" i="3" s="1"/>
  <c r="EI144" i="3" s="1"/>
  <c r="CU29" i="3"/>
  <c r="DG29" i="3"/>
  <c r="DU29" i="3" s="1"/>
  <c r="EI29" i="3" s="1"/>
  <c r="CU192" i="3"/>
  <c r="DG192" i="3"/>
  <c r="DU192" i="3" s="1"/>
  <c r="EI192" i="3" s="1"/>
  <c r="CU125" i="3"/>
  <c r="DG125" i="3"/>
  <c r="DU125" i="3" s="1"/>
  <c r="EI125" i="3" s="1"/>
  <c r="DK251" i="3"/>
  <c r="DL251" i="3" s="1"/>
  <c r="DJ251" i="3"/>
  <c r="DI251" i="3"/>
  <c r="DJ53" i="3"/>
  <c r="DK53" i="3"/>
  <c r="DL53" i="3" s="1"/>
  <c r="DI53" i="3"/>
  <c r="CU7" i="3"/>
  <c r="DG7" i="3"/>
  <c r="DU7" i="3" s="1"/>
  <c r="EI7" i="3" s="1"/>
  <c r="DJ55" i="3"/>
  <c r="DK55" i="3"/>
  <c r="DL55" i="3" s="1"/>
  <c r="DI55" i="3"/>
  <c r="DK132" i="3"/>
  <c r="DL132" i="3" s="1"/>
  <c r="DJ132" i="3"/>
  <c r="DI132" i="3"/>
  <c r="DJ202" i="3"/>
  <c r="DI202" i="3"/>
  <c r="DK202" i="3"/>
  <c r="DL202" i="3" s="1"/>
  <c r="DJ139" i="3"/>
  <c r="DI139" i="3"/>
  <c r="DK139" i="3"/>
  <c r="DL139" i="3" s="1"/>
  <c r="DJ226" i="3"/>
  <c r="DI226" i="3"/>
  <c r="DK226" i="3"/>
  <c r="DL226" i="3" s="1"/>
  <c r="DK83" i="3"/>
  <c r="DL83" i="3" s="1"/>
  <c r="DJ83" i="3"/>
  <c r="DI83" i="3"/>
  <c r="DI122" i="3"/>
  <c r="DK122" i="3"/>
  <c r="DL122" i="3" s="1"/>
  <c r="DJ122" i="3"/>
  <c r="DJ38" i="3"/>
  <c r="DI38" i="3"/>
  <c r="DK38" i="3"/>
  <c r="DL38" i="3" s="1"/>
  <c r="CV225" i="3"/>
  <c r="DG225" i="3"/>
  <c r="DU225" i="3" s="1"/>
  <c r="EI225" i="3" s="1"/>
  <c r="DK69" i="3"/>
  <c r="DL69" i="3" s="1"/>
  <c r="DJ69" i="3"/>
  <c r="DI69" i="3"/>
  <c r="DJ232" i="3"/>
  <c r="DI232" i="3"/>
  <c r="DK232" i="3"/>
  <c r="DL232" i="3" s="1"/>
  <c r="DK43" i="3"/>
  <c r="DL43" i="3" s="1"/>
  <c r="DJ43" i="3"/>
  <c r="DI43" i="3"/>
  <c r="DI217" i="3"/>
  <c r="DJ217" i="3"/>
  <c r="DK217" i="3"/>
  <c r="DL217" i="3" s="1"/>
  <c r="DK118" i="3"/>
  <c r="DL118" i="3" s="1"/>
  <c r="DJ118" i="3"/>
  <c r="DI118" i="3"/>
  <c r="CW95" i="3"/>
  <c r="CX95" i="3" s="1"/>
  <c r="DG95" i="3"/>
  <c r="DU95" i="3" s="1"/>
  <c r="EI95" i="3" s="1"/>
  <c r="DK137" i="3"/>
  <c r="DL137" i="3" s="1"/>
  <c r="DI137" i="3"/>
  <c r="DJ137" i="3"/>
  <c r="DK59" i="3"/>
  <c r="DL59" i="3" s="1"/>
  <c r="DI59" i="3"/>
  <c r="DJ59" i="3"/>
  <c r="DK264" i="3"/>
  <c r="DL264" i="3" s="1"/>
  <c r="DJ264" i="3"/>
  <c r="DI264" i="3"/>
  <c r="DK248" i="3"/>
  <c r="DL248" i="3" s="1"/>
  <c r="DJ248" i="3"/>
  <c r="DI248" i="3"/>
  <c r="DI85" i="3"/>
  <c r="DK85" i="3"/>
  <c r="DL85" i="3" s="1"/>
  <c r="DJ85" i="3"/>
  <c r="DK212" i="3"/>
  <c r="DL212" i="3" s="1"/>
  <c r="DJ212" i="3"/>
  <c r="DI212" i="3"/>
  <c r="DK239" i="3"/>
  <c r="DL239" i="3" s="1"/>
  <c r="DJ239" i="3"/>
  <c r="DI239" i="3"/>
  <c r="DJ142" i="3"/>
  <c r="DI142" i="3"/>
  <c r="DK142" i="3"/>
  <c r="DL142" i="3" s="1"/>
  <c r="DK227" i="3"/>
  <c r="DL227" i="3" s="1"/>
  <c r="DJ227" i="3"/>
  <c r="DI227" i="3"/>
  <c r="DK67" i="3"/>
  <c r="DL67" i="3" s="1"/>
  <c r="DJ67" i="3"/>
  <c r="DI67" i="3"/>
  <c r="DJ149" i="3"/>
  <c r="DI149" i="3"/>
  <c r="DK149" i="3"/>
  <c r="DL149" i="3" s="1"/>
  <c r="CU178" i="3"/>
  <c r="DG178" i="3"/>
  <c r="DU178" i="3" s="1"/>
  <c r="EI178" i="3" s="1"/>
  <c r="DK102" i="3"/>
  <c r="DL102" i="3" s="1"/>
  <c r="DJ102" i="3"/>
  <c r="DI102" i="3"/>
  <c r="DK131" i="3"/>
  <c r="DL131" i="3" s="1"/>
  <c r="DJ131" i="3"/>
  <c r="DI131" i="3"/>
  <c r="DJ194" i="3"/>
  <c r="DK194" i="3"/>
  <c r="DL194" i="3" s="1"/>
  <c r="DI194" i="3"/>
  <c r="CU32" i="3"/>
  <c r="DG32" i="3"/>
  <c r="DU32" i="3" s="1"/>
  <c r="EI32" i="3" s="1"/>
  <c r="CU96" i="3"/>
  <c r="DG96" i="3"/>
  <c r="DU96" i="3" s="1"/>
  <c r="EI96" i="3" s="1"/>
  <c r="CW195" i="3"/>
  <c r="CX195" i="3" s="1"/>
  <c r="DG195" i="3"/>
  <c r="DU195" i="3" s="1"/>
  <c r="EI195" i="3" s="1"/>
  <c r="CU89" i="3"/>
  <c r="DG89" i="3"/>
  <c r="DU89" i="3" s="1"/>
  <c r="EI89" i="3" s="1"/>
  <c r="DK75" i="3"/>
  <c r="DL75" i="3" s="1"/>
  <c r="DI75" i="3"/>
  <c r="DJ75" i="3"/>
  <c r="DK91" i="3"/>
  <c r="DL91" i="3" s="1"/>
  <c r="DJ91" i="3"/>
  <c r="DI91" i="3"/>
  <c r="DK257" i="3"/>
  <c r="DL257" i="3" s="1"/>
  <c r="DJ257" i="3"/>
  <c r="DI257" i="3"/>
  <c r="CU120" i="3"/>
  <c r="DG120" i="3"/>
  <c r="DU120" i="3" s="1"/>
  <c r="EI120" i="3" s="1"/>
  <c r="CV176" i="3"/>
  <c r="CV121" i="3"/>
  <c r="CW176" i="3"/>
  <c r="CX176" i="3" s="1"/>
  <c r="CW252" i="3"/>
  <c r="CX252" i="3" s="1"/>
  <c r="CV156" i="3"/>
  <c r="CV89" i="3"/>
  <c r="CW89" i="3"/>
  <c r="CX89" i="3" s="1"/>
  <c r="CW96" i="3"/>
  <c r="CX96" i="3" s="1"/>
  <c r="CW120" i="3"/>
  <c r="CX120" i="3" s="1"/>
  <c r="CW178" i="3"/>
  <c r="CX178" i="3" s="1"/>
  <c r="CW55" i="3"/>
  <c r="CX55" i="3" s="1"/>
  <c r="CU55" i="3"/>
  <c r="CW132" i="3"/>
  <c r="CX132" i="3" s="1"/>
  <c r="CU132" i="3"/>
  <c r="CV202" i="3"/>
  <c r="CU202" i="3"/>
  <c r="CW139" i="3"/>
  <c r="CX139" i="3" s="1"/>
  <c r="CU139" i="3"/>
  <c r="CV226" i="3"/>
  <c r="CU226" i="3"/>
  <c r="CV83" i="3"/>
  <c r="CU83" i="3"/>
  <c r="CW122" i="3"/>
  <c r="CX122" i="3" s="1"/>
  <c r="CU122" i="3"/>
  <c r="CW38" i="3"/>
  <c r="CX38" i="3" s="1"/>
  <c r="CU38" i="3"/>
  <c r="CW225" i="3"/>
  <c r="CX225" i="3" s="1"/>
  <c r="CU225" i="3"/>
  <c r="CW69" i="3"/>
  <c r="CX69" i="3" s="1"/>
  <c r="CU69" i="3"/>
  <c r="CW232" i="3"/>
  <c r="CX232" i="3" s="1"/>
  <c r="CU232" i="3"/>
  <c r="CW43" i="3"/>
  <c r="CX43" i="3" s="1"/>
  <c r="CU43" i="3"/>
  <c r="CV217" i="3"/>
  <c r="CU217" i="3"/>
  <c r="CW118" i="3"/>
  <c r="CX118" i="3" s="1"/>
  <c r="CU118" i="3"/>
  <c r="CV95" i="3"/>
  <c r="CU95" i="3"/>
  <c r="CW137" i="3"/>
  <c r="CX137" i="3" s="1"/>
  <c r="CU137" i="3"/>
  <c r="CW59" i="3"/>
  <c r="CX59" i="3" s="1"/>
  <c r="CU59" i="3"/>
  <c r="CV264" i="3"/>
  <c r="CU264" i="3"/>
  <c r="CV248" i="3"/>
  <c r="CU248" i="3"/>
  <c r="CV85" i="3"/>
  <c r="CU85" i="3"/>
  <c r="CV212" i="3"/>
  <c r="CU212" i="3"/>
  <c r="CW239" i="3"/>
  <c r="CX239" i="3" s="1"/>
  <c r="CU239" i="3"/>
  <c r="CW142" i="3"/>
  <c r="CX142" i="3" s="1"/>
  <c r="CU142" i="3"/>
  <c r="CW227" i="3"/>
  <c r="CX227" i="3" s="1"/>
  <c r="CU227" i="3"/>
  <c r="CW67" i="3"/>
  <c r="CX67" i="3" s="1"/>
  <c r="CU67" i="3"/>
  <c r="CW149" i="3"/>
  <c r="CX149" i="3" s="1"/>
  <c r="CU149" i="3"/>
  <c r="CW102" i="3"/>
  <c r="CX102" i="3" s="1"/>
  <c r="CU102" i="3"/>
  <c r="CW131" i="3"/>
  <c r="CX131" i="3" s="1"/>
  <c r="CU131" i="3"/>
  <c r="CW194" i="3"/>
  <c r="CX194" i="3" s="1"/>
  <c r="CU194" i="3"/>
  <c r="CV195" i="3"/>
  <c r="CU195" i="3"/>
  <c r="CW75" i="3"/>
  <c r="CX75" i="3" s="1"/>
  <c r="CU75" i="3"/>
  <c r="CW91" i="3"/>
  <c r="CX91" i="3" s="1"/>
  <c r="CU91" i="3"/>
  <c r="CW257" i="3"/>
  <c r="CX257" i="3" s="1"/>
  <c r="CU257" i="3"/>
  <c r="CW190" i="3"/>
  <c r="CX190" i="3" s="1"/>
  <c r="CU190" i="3"/>
  <c r="CW241" i="3"/>
  <c r="CX241" i="3" s="1"/>
  <c r="CU241" i="3"/>
  <c r="CV167" i="3"/>
  <c r="CU167" i="3"/>
  <c r="CV216" i="3"/>
  <c r="CU216" i="3"/>
  <c r="CV160" i="3"/>
  <c r="CU160" i="3"/>
  <c r="CW98" i="3"/>
  <c r="CX98" i="3" s="1"/>
  <c r="CU98" i="3"/>
  <c r="CV47" i="3"/>
  <c r="CU47" i="3"/>
  <c r="CV158" i="3"/>
  <c r="CU158" i="3"/>
  <c r="CV178" i="3"/>
  <c r="CW58" i="3"/>
  <c r="CX58" i="3" s="1"/>
  <c r="CU58" i="3"/>
  <c r="CV75" i="3"/>
  <c r="CV32" i="3"/>
  <c r="CV155" i="3"/>
  <c r="CU155" i="3"/>
  <c r="CW71" i="3"/>
  <c r="CX71" i="3" s="1"/>
  <c r="CU71" i="3"/>
  <c r="CV166" i="3"/>
  <c r="CU166" i="3"/>
  <c r="CW207" i="3"/>
  <c r="CX207" i="3" s="1"/>
  <c r="CU207" i="3"/>
  <c r="CV104" i="3"/>
  <c r="CU104" i="3"/>
  <c r="CV229" i="3"/>
  <c r="CU229" i="3"/>
  <c r="CW237" i="3"/>
  <c r="CX237" i="3" s="1"/>
  <c r="CU237" i="3"/>
  <c r="CV138" i="3"/>
  <c r="CU138" i="3"/>
  <c r="CV114" i="3"/>
  <c r="CU114" i="3"/>
  <c r="CV72" i="3"/>
  <c r="CU72" i="3"/>
  <c r="CV233" i="3"/>
  <c r="CU233" i="3"/>
  <c r="CV243" i="3"/>
  <c r="CU243" i="3"/>
  <c r="CV73" i="3"/>
  <c r="CU73" i="3"/>
  <c r="CV238" i="3"/>
  <c r="CU238" i="3"/>
  <c r="CV182" i="3"/>
  <c r="CU182" i="3"/>
  <c r="CV209" i="3"/>
  <c r="CU209" i="3"/>
  <c r="CV204" i="3"/>
  <c r="CU204" i="3"/>
  <c r="CW164" i="3"/>
  <c r="CX164" i="3" s="1"/>
  <c r="CU164" i="3"/>
  <c r="CW133" i="3"/>
  <c r="CX133" i="3" s="1"/>
  <c r="CU133" i="3"/>
  <c r="CW224" i="3"/>
  <c r="CX224" i="3" s="1"/>
  <c r="CU224" i="3"/>
  <c r="CW126" i="3"/>
  <c r="CX126" i="3" s="1"/>
  <c r="CU126" i="3"/>
  <c r="CW161" i="3"/>
  <c r="CX161" i="3" s="1"/>
  <c r="CU161" i="3"/>
  <c r="CW247" i="3"/>
  <c r="CX247" i="3" s="1"/>
  <c r="CU247" i="3"/>
  <c r="CV180" i="3"/>
  <c r="CU180" i="3"/>
  <c r="CV196" i="3"/>
  <c r="CU196" i="3"/>
  <c r="CV100" i="3"/>
  <c r="CU100" i="3"/>
  <c r="CV70" i="3"/>
  <c r="CU70" i="3"/>
  <c r="CW31" i="3"/>
  <c r="CX31" i="3" s="1"/>
  <c r="CU31" i="3"/>
  <c r="CW57" i="3"/>
  <c r="CX57" i="3" s="1"/>
  <c r="CU57" i="3"/>
  <c r="CW148" i="3"/>
  <c r="CX148" i="3" s="1"/>
  <c r="CU148" i="3"/>
  <c r="CV92" i="3"/>
  <c r="CU92" i="3"/>
  <c r="CW242" i="3"/>
  <c r="CX242" i="3" s="1"/>
  <c r="CU242" i="3"/>
  <c r="CW60" i="3"/>
  <c r="CX60" i="3" s="1"/>
  <c r="CU60" i="3"/>
  <c r="CW94" i="3"/>
  <c r="CX94" i="3" s="1"/>
  <c r="CU94" i="3"/>
  <c r="CW54" i="3"/>
  <c r="CX54" i="3" s="1"/>
  <c r="CU54" i="3"/>
  <c r="CW108" i="3"/>
  <c r="CX108" i="3" s="1"/>
  <c r="CU108" i="3"/>
  <c r="CV61" i="3"/>
  <c r="CU61" i="3"/>
  <c r="CV222" i="3"/>
  <c r="CU222" i="3"/>
  <c r="CW250" i="3"/>
  <c r="CX250" i="3" s="1"/>
  <c r="CU250" i="3"/>
  <c r="CV181" i="3"/>
  <c r="CU181" i="3"/>
  <c r="CW64" i="3"/>
  <c r="CX64" i="3" s="1"/>
  <c r="CU64" i="3"/>
  <c r="CV65" i="3"/>
  <c r="CU65" i="3"/>
  <c r="CW76" i="3"/>
  <c r="CX76" i="3" s="1"/>
  <c r="CU76" i="3"/>
  <c r="CW236" i="3"/>
  <c r="CX236" i="3" s="1"/>
  <c r="CU236" i="3"/>
  <c r="CV261" i="3"/>
  <c r="CU261" i="3"/>
  <c r="CV53" i="3"/>
  <c r="CU53" i="3"/>
  <c r="CW30" i="3"/>
  <c r="CX30" i="3" s="1"/>
  <c r="CU30" i="3"/>
  <c r="CW32" i="3"/>
  <c r="CX32" i="3" s="1"/>
  <c r="CV240" i="3"/>
  <c r="CU240" i="3"/>
  <c r="CW140" i="3"/>
  <c r="CX140" i="3" s="1"/>
  <c r="CU140" i="3"/>
  <c r="CW37" i="3"/>
  <c r="CX37" i="3" s="1"/>
  <c r="CU37" i="3"/>
  <c r="CV84" i="3"/>
  <c r="CU84" i="3"/>
  <c r="CV231" i="3"/>
  <c r="CU231" i="3"/>
  <c r="CW141" i="3"/>
  <c r="CX141" i="3" s="1"/>
  <c r="CU141" i="3"/>
  <c r="CW39" i="3"/>
  <c r="CX39" i="3" s="1"/>
  <c r="CU39" i="3"/>
  <c r="CW146" i="3"/>
  <c r="CX146" i="3" s="1"/>
  <c r="CU146" i="3"/>
  <c r="CW200" i="3"/>
  <c r="CX200" i="3" s="1"/>
  <c r="CU200" i="3"/>
  <c r="CV58" i="3"/>
  <c r="CV59" i="3"/>
  <c r="CV38" i="3"/>
  <c r="CW221" i="3"/>
  <c r="CX221" i="3" s="1"/>
  <c r="CU221" i="3"/>
  <c r="CW51" i="3"/>
  <c r="CX51" i="3" s="1"/>
  <c r="CU51" i="3"/>
  <c r="CV186" i="3"/>
  <c r="CU186" i="3"/>
  <c r="CV163" i="3"/>
  <c r="CU163" i="3"/>
  <c r="CW171" i="3"/>
  <c r="CX171" i="3" s="1"/>
  <c r="CU171" i="3"/>
  <c r="CV208" i="3"/>
  <c r="CU208" i="3"/>
  <c r="CV230" i="3"/>
  <c r="CU230" i="3"/>
  <c r="CW259" i="3"/>
  <c r="CX259" i="3" s="1"/>
  <c r="CU259" i="3"/>
  <c r="CV262" i="3"/>
  <c r="CU262" i="3"/>
  <c r="CW152" i="3"/>
  <c r="CX152" i="3" s="1"/>
  <c r="CU152" i="3"/>
  <c r="CV175" i="3"/>
  <c r="CU175" i="3"/>
  <c r="CV105" i="3"/>
  <c r="CU105" i="3"/>
  <c r="CV172" i="3"/>
  <c r="CU172" i="3"/>
  <c r="CV88" i="3"/>
  <c r="CU88" i="3"/>
  <c r="CW143" i="3"/>
  <c r="CX143" i="3" s="1"/>
  <c r="CU143" i="3"/>
  <c r="CV185" i="3"/>
  <c r="CU185" i="3"/>
  <c r="CW34" i="3"/>
  <c r="CX34" i="3" s="1"/>
  <c r="CU34" i="3"/>
  <c r="CV116" i="3"/>
  <c r="CU116" i="3"/>
  <c r="CV249" i="3"/>
  <c r="CU249" i="3"/>
  <c r="CV228" i="3"/>
  <c r="CU228" i="3"/>
  <c r="CW113" i="3"/>
  <c r="CX113" i="3" s="1"/>
  <c r="CU113" i="3"/>
  <c r="CV137" i="3"/>
  <c r="CW185" i="3"/>
  <c r="CX185" i="3" s="1"/>
  <c r="CV200" i="3"/>
  <c r="CV120" i="3"/>
  <c r="CV96" i="3"/>
  <c r="CS24" i="3"/>
  <c r="CV24" i="3" s="1"/>
  <c r="CV108" i="3"/>
  <c r="CV247" i="3"/>
  <c r="CW105" i="3"/>
  <c r="CX105" i="3" s="1"/>
  <c r="CW104" i="3"/>
  <c r="CX104" i="3" s="1"/>
  <c r="CW116" i="3"/>
  <c r="CX116" i="3" s="1"/>
  <c r="CW226" i="3"/>
  <c r="CX226" i="3" s="1"/>
  <c r="CW209" i="3"/>
  <c r="CX209" i="3" s="1"/>
  <c r="CW248" i="3"/>
  <c r="CX248" i="3" s="1"/>
  <c r="CV146" i="3"/>
  <c r="CV131" i="3"/>
  <c r="CV94" i="3"/>
  <c r="CV102" i="3"/>
  <c r="CV122" i="3"/>
  <c r="CV64" i="3"/>
  <c r="CW84" i="3"/>
  <c r="CX84" i="3" s="1"/>
  <c r="CV67" i="3"/>
  <c r="CW212" i="3"/>
  <c r="CX212" i="3" s="1"/>
  <c r="CW53" i="3"/>
  <c r="CX53" i="3" s="1"/>
  <c r="CW172" i="3"/>
  <c r="CX172" i="3" s="1"/>
  <c r="CW88" i="3"/>
  <c r="CX88" i="3" s="1"/>
  <c r="CV69" i="3"/>
  <c r="CW182" i="3"/>
  <c r="CX182" i="3" s="1"/>
  <c r="CV139" i="3"/>
  <c r="CV257" i="3"/>
  <c r="CW158" i="3"/>
  <c r="CX158" i="3" s="1"/>
  <c r="CV161" i="3"/>
  <c r="CW166" i="3"/>
  <c r="CX166" i="3" s="1"/>
  <c r="CW83" i="3"/>
  <c r="CX83" i="3" s="1"/>
  <c r="CV140" i="3"/>
  <c r="CW114" i="3"/>
  <c r="CX114" i="3" s="1"/>
  <c r="CW72" i="3"/>
  <c r="CX72" i="3" s="1"/>
  <c r="CV118" i="3"/>
  <c r="CV149" i="3"/>
  <c r="CV142" i="3"/>
  <c r="CW138" i="3"/>
  <c r="CX138" i="3" s="1"/>
  <c r="CW167" i="3"/>
  <c r="CX167" i="3" s="1"/>
  <c r="CW264" i="3"/>
  <c r="CX264" i="3" s="1"/>
  <c r="CV91" i="3"/>
  <c r="CV30" i="3"/>
  <c r="CV250" i="3"/>
  <c r="CV39" i="3"/>
  <c r="CW181" i="3"/>
  <c r="CX181" i="3" s="1"/>
  <c r="CV237" i="3"/>
  <c r="CW238" i="3"/>
  <c r="CX238" i="3" s="1"/>
  <c r="CW228" i="3"/>
  <c r="CX228" i="3" s="1"/>
  <c r="CW70" i="3"/>
  <c r="CX70" i="3" s="1"/>
  <c r="CV227" i="3"/>
  <c r="CW85" i="3"/>
  <c r="CX85" i="3" s="1"/>
  <c r="CS21" i="3"/>
  <c r="CV21" i="3" s="1"/>
  <c r="CW229" i="3"/>
  <c r="CX229" i="3" s="1"/>
  <c r="CI202" i="3"/>
  <c r="CJ202" i="3" s="1"/>
  <c r="CH202" i="3"/>
  <c r="CI69" i="3"/>
  <c r="CJ69" i="3" s="1"/>
  <c r="CH69" i="3"/>
  <c r="CI118" i="3"/>
  <c r="CJ118" i="3" s="1"/>
  <c r="CH118" i="3"/>
  <c r="CI248" i="3"/>
  <c r="CJ248" i="3" s="1"/>
  <c r="CH248" i="3"/>
  <c r="CI239" i="3"/>
  <c r="CJ239" i="3" s="1"/>
  <c r="CH239" i="3"/>
  <c r="CH149" i="3"/>
  <c r="CI149" i="3"/>
  <c r="CJ149" i="3" s="1"/>
  <c r="CI102" i="3"/>
  <c r="CJ102" i="3" s="1"/>
  <c r="CH102" i="3"/>
  <c r="CH120" i="3"/>
  <c r="CI120" i="3"/>
  <c r="CJ120" i="3" s="1"/>
  <c r="CG7" i="3"/>
  <c r="CV148" i="3"/>
  <c r="CI116" i="3"/>
  <c r="CJ116" i="3" s="1"/>
  <c r="CH116" i="3"/>
  <c r="CI98" i="3"/>
  <c r="CJ98" i="3" s="1"/>
  <c r="CH98" i="3"/>
  <c r="CI236" i="3"/>
  <c r="CJ236" i="3" s="1"/>
  <c r="CH236" i="3"/>
  <c r="CI249" i="3"/>
  <c r="CJ249" i="3" s="1"/>
  <c r="CH249" i="3"/>
  <c r="CI228" i="3"/>
  <c r="CJ228" i="3" s="1"/>
  <c r="CH228" i="3"/>
  <c r="CH53" i="3"/>
  <c r="CI53" i="3"/>
  <c r="CJ53" i="3" s="1"/>
  <c r="CH113" i="3"/>
  <c r="CI113" i="3"/>
  <c r="CJ113" i="3" s="1"/>
  <c r="CV236" i="3"/>
  <c r="CV143" i="3"/>
  <c r="CI155" i="3"/>
  <c r="CJ155" i="3" s="1"/>
  <c r="CH155" i="3"/>
  <c r="CH71" i="3"/>
  <c r="CI71" i="3"/>
  <c r="CJ71" i="3" s="1"/>
  <c r="CI166" i="3"/>
  <c r="CJ166" i="3" s="1"/>
  <c r="CH166" i="3"/>
  <c r="CH207" i="3"/>
  <c r="CI207" i="3"/>
  <c r="CJ207" i="3" s="1"/>
  <c r="CI104" i="3"/>
  <c r="CJ104" i="3" s="1"/>
  <c r="CH104" i="3"/>
  <c r="CH229" i="3"/>
  <c r="CI229" i="3"/>
  <c r="CJ229" i="3" s="1"/>
  <c r="CH237" i="3"/>
  <c r="CI237" i="3"/>
  <c r="CJ237" i="3" s="1"/>
  <c r="CH138" i="3"/>
  <c r="CI138" i="3"/>
  <c r="CJ138" i="3" s="1"/>
  <c r="CH114" i="3"/>
  <c r="CI114" i="3"/>
  <c r="CJ114" i="3" s="1"/>
  <c r="CH72" i="3"/>
  <c r="CG23" i="3"/>
  <c r="CI72" i="3"/>
  <c r="CJ72" i="3" s="1"/>
  <c r="CH233" i="3"/>
  <c r="CI233" i="3"/>
  <c r="CJ233" i="3" s="1"/>
  <c r="CH243" i="3"/>
  <c r="CI243" i="3"/>
  <c r="CJ243" i="3" s="1"/>
  <c r="CH73" i="3"/>
  <c r="CI73" i="3"/>
  <c r="CJ73" i="3" s="1"/>
  <c r="CI238" i="3"/>
  <c r="CJ238" i="3" s="1"/>
  <c r="CH238" i="3"/>
  <c r="CH182" i="3"/>
  <c r="CI182" i="3"/>
  <c r="CJ182" i="3" s="1"/>
  <c r="CH209" i="3"/>
  <c r="CI209" i="3"/>
  <c r="CJ209" i="3" s="1"/>
  <c r="CI204" i="3"/>
  <c r="CJ204" i="3" s="1"/>
  <c r="CH204" i="3"/>
  <c r="CI164" i="3"/>
  <c r="CJ164" i="3" s="1"/>
  <c r="CH164" i="3"/>
  <c r="CH133" i="3"/>
  <c r="CI133" i="3"/>
  <c r="CJ133" i="3" s="1"/>
  <c r="CI224" i="3"/>
  <c r="CJ224" i="3" s="1"/>
  <c r="CH224" i="3"/>
  <c r="CH126" i="3"/>
  <c r="CI126" i="3"/>
  <c r="CJ126" i="3" s="1"/>
  <c r="CH161" i="3"/>
  <c r="CI161" i="3"/>
  <c r="CJ161" i="3" s="1"/>
  <c r="CH247" i="3"/>
  <c r="CI247" i="3"/>
  <c r="CJ247" i="3" s="1"/>
  <c r="CI180" i="3"/>
  <c r="CJ180" i="3" s="1"/>
  <c r="CH180" i="3"/>
  <c r="CH196" i="3"/>
  <c r="CI196" i="3"/>
  <c r="CJ196" i="3" s="1"/>
  <c r="CH100" i="3"/>
  <c r="CI100" i="3"/>
  <c r="CJ100" i="3" s="1"/>
  <c r="CI70" i="3"/>
  <c r="CJ70" i="3" s="1"/>
  <c r="CH70" i="3"/>
  <c r="CI31" i="3"/>
  <c r="CJ31" i="3" s="1"/>
  <c r="CH31" i="3"/>
  <c r="CI57" i="3"/>
  <c r="CJ57" i="3" s="1"/>
  <c r="CH57" i="3"/>
  <c r="CH148" i="3"/>
  <c r="CG21" i="3"/>
  <c r="CI148" i="3"/>
  <c r="CJ148" i="3" s="1"/>
  <c r="CI92" i="3"/>
  <c r="CJ92" i="3" s="1"/>
  <c r="CH92" i="3"/>
  <c r="CH242" i="3"/>
  <c r="CI242" i="3"/>
  <c r="CJ242" i="3" s="1"/>
  <c r="CH60" i="3"/>
  <c r="CI60" i="3"/>
  <c r="CJ60" i="3" s="1"/>
  <c r="CI94" i="3"/>
  <c r="CJ94" i="3" s="1"/>
  <c r="CH94" i="3"/>
  <c r="CI54" i="3"/>
  <c r="CJ54" i="3" s="1"/>
  <c r="CH54" i="3"/>
  <c r="CH108" i="3"/>
  <c r="CI108" i="3"/>
  <c r="CJ108" i="3" s="1"/>
  <c r="CH61" i="3"/>
  <c r="CI61" i="3"/>
  <c r="CJ61" i="3" s="1"/>
  <c r="CH222" i="3"/>
  <c r="CI222" i="3"/>
  <c r="CJ222" i="3" s="1"/>
  <c r="CI38" i="3"/>
  <c r="CJ38" i="3" s="1"/>
  <c r="CH38" i="3"/>
  <c r="CI32" i="3"/>
  <c r="CJ32" i="3" s="1"/>
  <c r="CH32" i="3"/>
  <c r="CH75" i="3"/>
  <c r="CI75" i="3"/>
  <c r="CJ75" i="3" s="1"/>
  <c r="CI200" i="3"/>
  <c r="CJ200" i="3" s="1"/>
  <c r="CH200" i="3"/>
  <c r="CW61" i="3"/>
  <c r="CX61" i="3" s="1"/>
  <c r="CV242" i="3"/>
  <c r="CW216" i="3"/>
  <c r="CX216" i="3" s="1"/>
  <c r="CV34" i="3"/>
  <c r="CW231" i="3"/>
  <c r="CX231" i="3" s="1"/>
  <c r="CV76" i="3"/>
  <c r="CW160" i="3"/>
  <c r="CX160" i="3" s="1"/>
  <c r="CI252" i="3"/>
  <c r="CJ252" i="3" s="1"/>
  <c r="CG24" i="3"/>
  <c r="CH252" i="3"/>
  <c r="CH121" i="3"/>
  <c r="CI121" i="3"/>
  <c r="CJ121" i="3" s="1"/>
  <c r="CH221" i="3"/>
  <c r="CI221" i="3"/>
  <c r="CJ221" i="3" s="1"/>
  <c r="CH51" i="3"/>
  <c r="CI51" i="3"/>
  <c r="CJ51" i="3" s="1"/>
  <c r="CI156" i="3"/>
  <c r="CJ156" i="3" s="1"/>
  <c r="CH156" i="3"/>
  <c r="CI176" i="3"/>
  <c r="CJ176" i="3" s="1"/>
  <c r="CH176" i="3"/>
  <c r="CH36" i="3"/>
  <c r="CI36" i="3"/>
  <c r="CJ36" i="3" s="1"/>
  <c r="CH186" i="3"/>
  <c r="CI186" i="3"/>
  <c r="CJ186" i="3" s="1"/>
  <c r="CH163" i="3"/>
  <c r="CI163" i="3"/>
  <c r="CJ163" i="3" s="1"/>
  <c r="CH171" i="3"/>
  <c r="CI171" i="3"/>
  <c r="CJ171" i="3" s="1"/>
  <c r="CI127" i="3"/>
  <c r="CJ127" i="3" s="1"/>
  <c r="CH127" i="3"/>
  <c r="CI208" i="3"/>
  <c r="CJ208" i="3" s="1"/>
  <c r="CH208" i="3"/>
  <c r="CH101" i="3"/>
  <c r="CI101" i="3"/>
  <c r="CJ101" i="3" s="1"/>
  <c r="CI119" i="3"/>
  <c r="CJ119" i="3" s="1"/>
  <c r="CH119" i="3"/>
  <c r="CH230" i="3"/>
  <c r="CI230" i="3"/>
  <c r="CJ230" i="3" s="1"/>
  <c r="CH259" i="3"/>
  <c r="CI259" i="3"/>
  <c r="CJ259" i="3" s="1"/>
  <c r="CI263" i="3"/>
  <c r="CJ263" i="3" s="1"/>
  <c r="CH263" i="3"/>
  <c r="CI262" i="3"/>
  <c r="CJ262" i="3" s="1"/>
  <c r="CH262" i="3"/>
  <c r="CI152" i="3"/>
  <c r="CJ152" i="3" s="1"/>
  <c r="CH152" i="3"/>
  <c r="CH48" i="3"/>
  <c r="CI48" i="3"/>
  <c r="CJ48" i="3" s="1"/>
  <c r="CH175" i="3"/>
  <c r="CI175" i="3"/>
  <c r="CJ175" i="3" s="1"/>
  <c r="CI44" i="3"/>
  <c r="CJ44" i="3" s="1"/>
  <c r="CH44" i="3"/>
  <c r="CI74" i="3"/>
  <c r="CJ74" i="3" s="1"/>
  <c r="CH74" i="3"/>
  <c r="CI188" i="3"/>
  <c r="CJ188" i="3" s="1"/>
  <c r="CH188" i="3"/>
  <c r="CI201" i="3"/>
  <c r="CJ201" i="3" s="1"/>
  <c r="CH201" i="3"/>
  <c r="CH150" i="3"/>
  <c r="CI150" i="3"/>
  <c r="CJ150" i="3" s="1"/>
  <c r="CH123" i="3"/>
  <c r="CI123" i="3"/>
  <c r="CJ123" i="3" s="1"/>
  <c r="CI80" i="3"/>
  <c r="CJ80" i="3" s="1"/>
  <c r="CH80" i="3"/>
  <c r="CH107" i="3"/>
  <c r="CI107" i="3"/>
  <c r="CJ107" i="3" s="1"/>
  <c r="CI244" i="3"/>
  <c r="CJ244" i="3" s="1"/>
  <c r="CH244" i="3"/>
  <c r="CH205" i="3"/>
  <c r="CI205" i="3"/>
  <c r="CJ205" i="3" s="1"/>
  <c r="CI42" i="3"/>
  <c r="CJ42" i="3" s="1"/>
  <c r="CH42" i="3"/>
  <c r="CH62" i="3"/>
  <c r="CI62" i="3"/>
  <c r="CJ62" i="3" s="1"/>
  <c r="CH169" i="3"/>
  <c r="CI169" i="3"/>
  <c r="CJ169" i="3" s="1"/>
  <c r="CI191" i="3"/>
  <c r="CJ191" i="3" s="1"/>
  <c r="CH191" i="3"/>
  <c r="CH206" i="3"/>
  <c r="CI206" i="3"/>
  <c r="CJ206" i="3" s="1"/>
  <c r="CH112" i="3"/>
  <c r="CI112" i="3"/>
  <c r="CJ112" i="3" s="1"/>
  <c r="CH256" i="3"/>
  <c r="CI256" i="3"/>
  <c r="CJ256" i="3" s="1"/>
  <c r="CI226" i="3"/>
  <c r="CJ226" i="3" s="1"/>
  <c r="CH226" i="3"/>
  <c r="CH43" i="3"/>
  <c r="CI43" i="3"/>
  <c r="CJ43" i="3" s="1"/>
  <c r="CH95" i="3"/>
  <c r="CI95" i="3"/>
  <c r="CJ95" i="3" s="1"/>
  <c r="CI212" i="3"/>
  <c r="CJ212" i="3" s="1"/>
  <c r="CH212" i="3"/>
  <c r="CI91" i="3"/>
  <c r="CJ91" i="3" s="1"/>
  <c r="CH91" i="3"/>
  <c r="CS28" i="3"/>
  <c r="DG28" i="3" s="1"/>
  <c r="DU28" i="3" s="1"/>
  <c r="CG28" i="3"/>
  <c r="CW92" i="3"/>
  <c r="CX92" i="3" s="1"/>
  <c r="CW217" i="3"/>
  <c r="CX217" i="3" s="1"/>
  <c r="CW222" i="3"/>
  <c r="CX222" i="3" s="1"/>
  <c r="CV98" i="3"/>
  <c r="CV43" i="3"/>
  <c r="CV232" i="3"/>
  <c r="CW249" i="3"/>
  <c r="CX249" i="3" s="1"/>
  <c r="CV31" i="3"/>
  <c r="CI55" i="3"/>
  <c r="CJ55" i="3" s="1"/>
  <c r="CH55" i="3"/>
  <c r="CH122" i="3"/>
  <c r="CI122" i="3"/>
  <c r="CJ122" i="3" s="1"/>
  <c r="CH217" i="3"/>
  <c r="CI217" i="3"/>
  <c r="CJ217" i="3" s="1"/>
  <c r="CI264" i="3"/>
  <c r="CJ264" i="3" s="1"/>
  <c r="CH264" i="3"/>
  <c r="CH89" i="3"/>
  <c r="CI89" i="3"/>
  <c r="CJ89" i="3" s="1"/>
  <c r="CS56" i="3"/>
  <c r="DG56" i="3" s="1"/>
  <c r="DU56" i="3" s="1"/>
  <c r="EI56" i="3" s="1"/>
  <c r="CG56" i="3"/>
  <c r="CI250" i="3"/>
  <c r="CJ250" i="3" s="1"/>
  <c r="CH250" i="3"/>
  <c r="CI240" i="3"/>
  <c r="CJ240" i="3" s="1"/>
  <c r="CH240" i="3"/>
  <c r="CI190" i="3"/>
  <c r="CJ190" i="3" s="1"/>
  <c r="CH190" i="3"/>
  <c r="CI140" i="3"/>
  <c r="CJ140" i="3" s="1"/>
  <c r="CH140" i="3"/>
  <c r="CH64" i="3"/>
  <c r="CI64" i="3"/>
  <c r="CJ64" i="3" s="1"/>
  <c r="CH241" i="3"/>
  <c r="CI241" i="3"/>
  <c r="CJ241" i="3" s="1"/>
  <c r="CI143" i="3"/>
  <c r="CJ143" i="3" s="1"/>
  <c r="CH143" i="3"/>
  <c r="CI167" i="3"/>
  <c r="CJ167" i="3" s="1"/>
  <c r="CH167" i="3"/>
  <c r="CI216" i="3"/>
  <c r="CJ216" i="3" s="1"/>
  <c r="CH216" i="3"/>
  <c r="CI30" i="3"/>
  <c r="CJ30" i="3" s="1"/>
  <c r="CH30" i="3"/>
  <c r="CW47" i="3"/>
  <c r="CX47" i="3" s="1"/>
  <c r="CV241" i="3"/>
  <c r="CV164" i="3"/>
  <c r="CV133" i="3"/>
  <c r="CV224" i="3"/>
  <c r="CV126" i="3"/>
  <c r="CI66" i="3"/>
  <c r="CJ66" i="3" s="1"/>
  <c r="CH66" i="3"/>
  <c r="CI106" i="3"/>
  <c r="CJ106" i="3" s="1"/>
  <c r="CH106" i="3"/>
  <c r="CI52" i="3"/>
  <c r="CJ52" i="3" s="1"/>
  <c r="CH52" i="3"/>
  <c r="CH111" i="3"/>
  <c r="CI111" i="3"/>
  <c r="CJ111" i="3" s="1"/>
  <c r="CI203" i="3"/>
  <c r="CJ203" i="3" s="1"/>
  <c r="CH203" i="3"/>
  <c r="CH253" i="3"/>
  <c r="CI253" i="3"/>
  <c r="CJ253" i="3" s="1"/>
  <c r="CH170" i="3"/>
  <c r="CI170" i="3"/>
  <c r="CJ170" i="3" s="1"/>
  <c r="CI136" i="3"/>
  <c r="CJ136" i="3" s="1"/>
  <c r="CH136" i="3"/>
  <c r="CH234" i="3"/>
  <c r="CI234" i="3"/>
  <c r="CJ234" i="3" s="1"/>
  <c r="CI153" i="3"/>
  <c r="CJ153" i="3" s="1"/>
  <c r="CH153" i="3"/>
  <c r="CH219" i="3"/>
  <c r="CI219" i="3"/>
  <c r="CJ219" i="3" s="1"/>
  <c r="CH211" i="3"/>
  <c r="CI211" i="3"/>
  <c r="CJ211" i="3" s="1"/>
  <c r="CH210" i="3"/>
  <c r="CI210" i="3"/>
  <c r="CJ210" i="3" s="1"/>
  <c r="CI90" i="3"/>
  <c r="CJ90" i="3" s="1"/>
  <c r="CH90" i="3"/>
  <c r="CI168" i="3"/>
  <c r="CJ168" i="3" s="1"/>
  <c r="CH168" i="3"/>
  <c r="CH184" i="3"/>
  <c r="CI184" i="3"/>
  <c r="CJ184" i="3" s="1"/>
  <c r="CH235" i="3"/>
  <c r="CI235" i="3"/>
  <c r="CJ235" i="3" s="1"/>
  <c r="CH124" i="3"/>
  <c r="CI124" i="3"/>
  <c r="CJ124" i="3" s="1"/>
  <c r="CH145" i="3"/>
  <c r="CI145" i="3"/>
  <c r="CJ145" i="3" s="1"/>
  <c r="CI189" i="3"/>
  <c r="CJ189" i="3" s="1"/>
  <c r="CH189" i="3"/>
  <c r="CH50" i="3"/>
  <c r="CI50" i="3"/>
  <c r="CJ50" i="3" s="1"/>
  <c r="CH223" i="3"/>
  <c r="CI223" i="3"/>
  <c r="CJ223" i="3" s="1"/>
  <c r="CI214" i="3"/>
  <c r="CJ214" i="3" s="1"/>
  <c r="CH214" i="3"/>
  <c r="CH199" i="3"/>
  <c r="CI199" i="3"/>
  <c r="CJ199" i="3" s="1"/>
  <c r="CH134" i="3"/>
  <c r="CI134" i="3"/>
  <c r="CJ134" i="3" s="1"/>
  <c r="CH49" i="3"/>
  <c r="CI49" i="3"/>
  <c r="CJ49" i="3" s="1"/>
  <c r="CH246" i="3"/>
  <c r="CI246" i="3"/>
  <c r="CJ246" i="3" s="1"/>
  <c r="CH151" i="3"/>
  <c r="CI151" i="3"/>
  <c r="CJ151" i="3" s="1"/>
  <c r="CI130" i="3"/>
  <c r="CJ130" i="3" s="1"/>
  <c r="CH130" i="3"/>
  <c r="CH157" i="3"/>
  <c r="CI157" i="3"/>
  <c r="CJ157" i="3" s="1"/>
  <c r="CH197" i="3"/>
  <c r="CI197" i="3"/>
  <c r="CJ197" i="3" s="1"/>
  <c r="CI78" i="3"/>
  <c r="CJ78" i="3" s="1"/>
  <c r="CH78" i="3"/>
  <c r="CH97" i="3"/>
  <c r="CI97" i="3"/>
  <c r="CJ97" i="3" s="1"/>
  <c r="CH162" i="3"/>
  <c r="CI162" i="3"/>
  <c r="CJ162" i="3" s="1"/>
  <c r="CH159" i="3"/>
  <c r="CI159" i="3"/>
  <c r="CJ159" i="3" s="1"/>
  <c r="CI213" i="3"/>
  <c r="CJ213" i="3" s="1"/>
  <c r="CH213" i="3"/>
  <c r="CH255" i="3"/>
  <c r="CI255" i="3"/>
  <c r="CJ255" i="3" s="1"/>
  <c r="CH258" i="3"/>
  <c r="CI258" i="3"/>
  <c r="CJ258" i="3" s="1"/>
  <c r="CH40" i="3"/>
  <c r="CI40" i="3"/>
  <c r="CJ40" i="3" s="1"/>
  <c r="CH139" i="3"/>
  <c r="CI139" i="3"/>
  <c r="CJ139" i="3" s="1"/>
  <c r="CI225" i="3"/>
  <c r="CJ225" i="3" s="1"/>
  <c r="CH225" i="3"/>
  <c r="CH137" i="3"/>
  <c r="CI137" i="3"/>
  <c r="CJ137" i="3" s="1"/>
  <c r="CH85" i="3"/>
  <c r="CI85" i="3"/>
  <c r="CJ85" i="3" s="1"/>
  <c r="CI142" i="3"/>
  <c r="CJ142" i="3" s="1"/>
  <c r="CH142" i="3"/>
  <c r="CI67" i="3"/>
  <c r="CJ67" i="3" s="1"/>
  <c r="CH67" i="3"/>
  <c r="CI178" i="3"/>
  <c r="CJ178" i="3" s="1"/>
  <c r="CH178" i="3"/>
  <c r="CI131" i="3"/>
  <c r="CJ131" i="3" s="1"/>
  <c r="CH131" i="3"/>
  <c r="CH194" i="3"/>
  <c r="CI194" i="3"/>
  <c r="CJ194" i="3" s="1"/>
  <c r="CH257" i="3"/>
  <c r="CI257" i="3"/>
  <c r="CJ257" i="3" s="1"/>
  <c r="CI58" i="3"/>
  <c r="CJ58" i="3" s="1"/>
  <c r="CH58" i="3"/>
  <c r="CW240" i="3"/>
  <c r="CX240" i="3" s="1"/>
  <c r="CW65" i="3"/>
  <c r="CX65" i="3" s="1"/>
  <c r="CW100" i="3"/>
  <c r="CX100" i="3" s="1"/>
  <c r="CV60" i="3"/>
  <c r="CW204" i="3"/>
  <c r="CX204" i="3" s="1"/>
  <c r="CW243" i="3"/>
  <c r="CX243" i="3" s="1"/>
  <c r="CV55" i="3"/>
  <c r="CV37" i="3"/>
  <c r="CW261" i="3"/>
  <c r="CX261" i="3" s="1"/>
  <c r="CV57" i="3"/>
  <c r="CH195" i="3"/>
  <c r="CI195" i="3"/>
  <c r="CJ195" i="3" s="1"/>
  <c r="CI105" i="3"/>
  <c r="CJ105" i="3" s="1"/>
  <c r="CH105" i="3"/>
  <c r="CI172" i="3"/>
  <c r="CJ172" i="3" s="1"/>
  <c r="CH172" i="3"/>
  <c r="CH181" i="3"/>
  <c r="CI181" i="3"/>
  <c r="CJ181" i="3" s="1"/>
  <c r="CH88" i="3"/>
  <c r="CI88" i="3"/>
  <c r="CJ88" i="3" s="1"/>
  <c r="CH37" i="3"/>
  <c r="CI37" i="3"/>
  <c r="CJ37" i="3" s="1"/>
  <c r="CH84" i="3"/>
  <c r="CI84" i="3"/>
  <c r="CJ84" i="3" s="1"/>
  <c r="CH185" i="3"/>
  <c r="CI185" i="3"/>
  <c r="CJ185" i="3" s="1"/>
  <c r="CH65" i="3"/>
  <c r="CI65" i="3"/>
  <c r="CJ65" i="3" s="1"/>
  <c r="CI34" i="3"/>
  <c r="CJ34" i="3" s="1"/>
  <c r="CH34" i="3"/>
  <c r="CH231" i="3"/>
  <c r="CI231" i="3"/>
  <c r="CJ231" i="3" s="1"/>
  <c r="CH76" i="3"/>
  <c r="CI76" i="3"/>
  <c r="CJ76" i="3" s="1"/>
  <c r="CI160" i="3"/>
  <c r="CJ160" i="3" s="1"/>
  <c r="CH160" i="3"/>
  <c r="CI141" i="3"/>
  <c r="CJ141" i="3" s="1"/>
  <c r="CH141" i="3"/>
  <c r="CH39" i="3"/>
  <c r="CI39" i="3"/>
  <c r="CJ39" i="3" s="1"/>
  <c r="CI261" i="3"/>
  <c r="CJ261" i="3" s="1"/>
  <c r="CH261" i="3"/>
  <c r="CH47" i="3"/>
  <c r="CI47" i="3"/>
  <c r="CJ47" i="3" s="1"/>
  <c r="CH146" i="3"/>
  <c r="CI146" i="3"/>
  <c r="CJ146" i="3" s="1"/>
  <c r="CH158" i="3"/>
  <c r="CI158" i="3"/>
  <c r="CJ158" i="3" s="1"/>
  <c r="CV132" i="3"/>
  <c r="CW202" i="3"/>
  <c r="CX202" i="3" s="1"/>
  <c r="CW196" i="3"/>
  <c r="CX196" i="3" s="1"/>
  <c r="CV113" i="3"/>
  <c r="CS23" i="3"/>
  <c r="CV23" i="3" s="1"/>
  <c r="CV239" i="3"/>
  <c r="CV194" i="3"/>
  <c r="CI154" i="3"/>
  <c r="CJ154" i="3" s="1"/>
  <c r="CH154" i="3"/>
  <c r="CI33" i="3"/>
  <c r="CJ33" i="3" s="1"/>
  <c r="CH33" i="3"/>
  <c r="CI128" i="3"/>
  <c r="CJ128" i="3" s="1"/>
  <c r="CH128" i="3"/>
  <c r="CI117" i="3"/>
  <c r="CJ117" i="3" s="1"/>
  <c r="CH117" i="3"/>
  <c r="CH220" i="3"/>
  <c r="CI220" i="3"/>
  <c r="CJ220" i="3" s="1"/>
  <c r="CH177" i="3"/>
  <c r="CI177" i="3"/>
  <c r="CJ177" i="3" s="1"/>
  <c r="CH218" i="3"/>
  <c r="CI218" i="3"/>
  <c r="CJ218" i="3" s="1"/>
  <c r="CH103" i="3"/>
  <c r="CI103" i="3"/>
  <c r="CJ103" i="3" s="1"/>
  <c r="CI115" i="3"/>
  <c r="CJ115" i="3" s="1"/>
  <c r="CH115" i="3"/>
  <c r="CI215" i="3"/>
  <c r="CJ215" i="3" s="1"/>
  <c r="CH215" i="3"/>
  <c r="CI86" i="3"/>
  <c r="CJ86" i="3" s="1"/>
  <c r="CH86" i="3"/>
  <c r="CI260" i="3"/>
  <c r="CJ260" i="3" s="1"/>
  <c r="CH260" i="3"/>
  <c r="CH187" i="3"/>
  <c r="CI187" i="3"/>
  <c r="CJ187" i="3" s="1"/>
  <c r="CI68" i="3"/>
  <c r="CJ68" i="3" s="1"/>
  <c r="CH68" i="3"/>
  <c r="CI45" i="3"/>
  <c r="CJ45" i="3" s="1"/>
  <c r="CH45" i="3"/>
  <c r="CH87" i="3"/>
  <c r="CI87" i="3"/>
  <c r="CJ87" i="3" s="1"/>
  <c r="CH77" i="3"/>
  <c r="CI77" i="3"/>
  <c r="CJ77" i="3" s="1"/>
  <c r="CI165" i="3"/>
  <c r="CJ165" i="3" s="1"/>
  <c r="CH165" i="3"/>
  <c r="CH193" i="3"/>
  <c r="CI193" i="3"/>
  <c r="CJ193" i="3" s="1"/>
  <c r="CH35" i="3"/>
  <c r="CI35" i="3"/>
  <c r="CJ35" i="3" s="1"/>
  <c r="CH198" i="3"/>
  <c r="CI198" i="3"/>
  <c r="CJ198" i="3" s="1"/>
  <c r="CI93" i="3"/>
  <c r="CJ93" i="3" s="1"/>
  <c r="CH93" i="3"/>
  <c r="CI129" i="3"/>
  <c r="CJ129" i="3" s="1"/>
  <c r="CH129" i="3"/>
  <c r="CI179" i="3"/>
  <c r="CJ179" i="3" s="1"/>
  <c r="CH179" i="3"/>
  <c r="CH183" i="3"/>
  <c r="CI183" i="3"/>
  <c r="CJ183" i="3" s="1"/>
  <c r="CH99" i="3"/>
  <c r="CI99" i="3"/>
  <c r="CJ99" i="3" s="1"/>
  <c r="CI79" i="3"/>
  <c r="CJ79" i="3" s="1"/>
  <c r="CH79" i="3"/>
  <c r="CH173" i="3"/>
  <c r="CI173" i="3"/>
  <c r="CJ173" i="3" s="1"/>
  <c r="CI81" i="3"/>
  <c r="CJ81" i="3" s="1"/>
  <c r="CH81" i="3"/>
  <c r="CH254" i="3"/>
  <c r="CI254" i="3"/>
  <c r="CJ254" i="3" s="1"/>
  <c r="CH245" i="3"/>
  <c r="CI245" i="3"/>
  <c r="CJ245" i="3" s="1"/>
  <c r="CI46" i="3"/>
  <c r="CJ46" i="3" s="1"/>
  <c r="CH46" i="3"/>
  <c r="CH147" i="3"/>
  <c r="CI147" i="3"/>
  <c r="CJ147" i="3" s="1"/>
  <c r="CH41" i="3"/>
  <c r="CI41" i="3"/>
  <c r="CJ41" i="3" s="1"/>
  <c r="CH174" i="3"/>
  <c r="CI174" i="3"/>
  <c r="CJ174" i="3" s="1"/>
  <c r="CI144" i="3"/>
  <c r="CJ144" i="3" s="1"/>
  <c r="CH144" i="3"/>
  <c r="CH29" i="3"/>
  <c r="CI29" i="3"/>
  <c r="CJ29" i="3" s="1"/>
  <c r="CI192" i="3"/>
  <c r="CJ192" i="3" s="1"/>
  <c r="CH192" i="3"/>
  <c r="CH125" i="3"/>
  <c r="CI125" i="3"/>
  <c r="CJ125" i="3" s="1"/>
  <c r="CS10" i="3"/>
  <c r="CG10" i="3"/>
  <c r="CH132" i="3"/>
  <c r="CI132" i="3"/>
  <c r="CJ132" i="3" s="1"/>
  <c r="CH83" i="3"/>
  <c r="CI83" i="3"/>
  <c r="CJ83" i="3" s="1"/>
  <c r="CI232" i="3"/>
  <c r="CJ232" i="3" s="1"/>
  <c r="CH232" i="3"/>
  <c r="CH59" i="3"/>
  <c r="CI59" i="3"/>
  <c r="CJ59" i="3" s="1"/>
  <c r="CI227" i="3"/>
  <c r="CJ227" i="3" s="1"/>
  <c r="CH227" i="3"/>
  <c r="CH96" i="3"/>
  <c r="CI96" i="3"/>
  <c r="CJ96" i="3" s="1"/>
  <c r="CO22" i="3"/>
  <c r="CQ28" i="3"/>
  <c r="CP22" i="3"/>
  <c r="CP26" i="3" s="1"/>
  <c r="CW7" i="3"/>
  <c r="CH21" i="3"/>
  <c r="CE22" i="3"/>
  <c r="CH22" i="3" s="1"/>
  <c r="BO22" i="3"/>
  <c r="BQ28" i="3"/>
  <c r="BP22" i="3"/>
  <c r="BP26" i="3" s="1"/>
  <c r="BQ7" i="3"/>
  <c r="BP6" i="3"/>
  <c r="BU23" i="3"/>
  <c r="BV23" i="3" s="1"/>
  <c r="BV72" i="3"/>
  <c r="BS22" i="3"/>
  <c r="BT22" i="3" s="1"/>
  <c r="BT28" i="3"/>
  <c r="BU28" i="3"/>
  <c r="BV252" i="3"/>
  <c r="BU24" i="3"/>
  <c r="BV24" i="3" s="1"/>
  <c r="BT7" i="3"/>
  <c r="BU7" i="3"/>
  <c r="BT21" i="3"/>
  <c r="BU10" i="3"/>
  <c r="BV10" i="3" s="1"/>
  <c r="BT10" i="3"/>
  <c r="BV148" i="3"/>
  <c r="BU21" i="3"/>
  <c r="BI22" i="3"/>
  <c r="BJ22" i="3" s="1"/>
  <c r="BK28" i="3"/>
  <c r="BJ28" i="3"/>
  <c r="BL72" i="3"/>
  <c r="BK23" i="3"/>
  <c r="BL23" i="3" s="1"/>
  <c r="BJ10" i="3"/>
  <c r="BK10" i="3"/>
  <c r="BL10" i="3" s="1"/>
  <c r="BJ21" i="3"/>
  <c r="BJ7" i="3"/>
  <c r="BK7" i="3"/>
  <c r="BL148" i="3"/>
  <c r="BK21" i="3"/>
  <c r="BL252" i="3"/>
  <c r="BK24" i="3"/>
  <c r="BL24" i="3" s="1"/>
  <c r="BA28" i="3"/>
  <c r="BB28" i="3" s="1"/>
  <c r="AZ28" i="3"/>
  <c r="AU22" i="3"/>
  <c r="AV22" i="3"/>
  <c r="AV26" i="3" s="1"/>
  <c r="BB252" i="3"/>
  <c r="BA24" i="3"/>
  <c r="BB24" i="3" s="1"/>
  <c r="AZ7" i="3"/>
  <c r="BA7" i="3"/>
  <c r="AP13" i="3"/>
  <c r="AY13" i="3"/>
  <c r="BI13" i="3" s="1"/>
  <c r="BS13" i="3" s="1"/>
  <c r="CE13" i="3" s="1"/>
  <c r="AQ18" i="3"/>
  <c r="AR18" i="3" s="1"/>
  <c r="AY18" i="3"/>
  <c r="BI18" i="3" s="1"/>
  <c r="BS18" i="3" s="1"/>
  <c r="CE18" i="3" s="1"/>
  <c r="AP7" i="3"/>
  <c r="AQ14" i="3"/>
  <c r="AR14" i="3" s="1"/>
  <c r="AY14" i="3"/>
  <c r="BI14" i="3" s="1"/>
  <c r="BS14" i="3" s="1"/>
  <c r="CE14" i="3" s="1"/>
  <c r="AY22" i="3"/>
  <c r="AZ22" i="3" s="1"/>
  <c r="AQ11" i="3"/>
  <c r="AR11" i="3" s="1"/>
  <c r="AY11" i="3"/>
  <c r="BI11" i="3" s="1"/>
  <c r="BS11" i="3" s="1"/>
  <c r="CE11" i="3" s="1"/>
  <c r="AQ13" i="3"/>
  <c r="AR13" i="3" s="1"/>
  <c r="AQ7" i="3"/>
  <c r="AR7" i="3" s="1"/>
  <c r="AQ8" i="3"/>
  <c r="AR8" i="3" s="1"/>
  <c r="AY8" i="3"/>
  <c r="BI8" i="3" s="1"/>
  <c r="BS8" i="3" s="1"/>
  <c r="CE8" i="3" s="1"/>
  <c r="BA21" i="3"/>
  <c r="BB148" i="3"/>
  <c r="AQ17" i="3"/>
  <c r="AR17" i="3" s="1"/>
  <c r="AY17" i="3"/>
  <c r="BI17" i="3" s="1"/>
  <c r="BS17" i="3" s="1"/>
  <c r="CE17" i="3" s="1"/>
  <c r="AQ15" i="3"/>
  <c r="AR15" i="3" s="1"/>
  <c r="AY15" i="3"/>
  <c r="BI15" i="3" s="1"/>
  <c r="BS15" i="3" s="1"/>
  <c r="CE15" i="3" s="1"/>
  <c r="AZ10" i="3"/>
  <c r="BA10" i="3"/>
  <c r="BB10" i="3" s="1"/>
  <c r="AQ16" i="3"/>
  <c r="AR16" i="3" s="1"/>
  <c r="AY16" i="3"/>
  <c r="BI16" i="3" s="1"/>
  <c r="BS16" i="3" s="1"/>
  <c r="CE16" i="3" s="1"/>
  <c r="AZ21" i="3"/>
  <c r="AQ12" i="3"/>
  <c r="AR12" i="3" s="1"/>
  <c r="AY12" i="3"/>
  <c r="BI12" i="3" s="1"/>
  <c r="BS12" i="3" s="1"/>
  <c r="CE12" i="3" s="1"/>
  <c r="BB72" i="3"/>
  <c r="BA23" i="3"/>
  <c r="BB23" i="3" s="1"/>
  <c r="AP9" i="3"/>
  <c r="AY9" i="3"/>
  <c r="BI9" i="3" s="1"/>
  <c r="BS9" i="3" s="1"/>
  <c r="CE9" i="3" s="1"/>
  <c r="AP11" i="3"/>
  <c r="AP16" i="3"/>
  <c r="AQ9" i="3"/>
  <c r="AR9" i="3" s="1"/>
  <c r="AP12" i="3"/>
  <c r="AK22" i="3"/>
  <c r="AP15" i="3"/>
  <c r="AP14" i="3"/>
  <c r="AP17" i="3"/>
  <c r="AP8" i="3"/>
  <c r="AP18" i="3"/>
  <c r="AR148" i="3"/>
  <c r="AQ21" i="3"/>
  <c r="AR72" i="3"/>
  <c r="AQ23" i="3"/>
  <c r="AR23" i="3" s="1"/>
  <c r="AR252" i="3"/>
  <c r="AQ24" i="3"/>
  <c r="AR24" i="3" s="1"/>
  <c r="AQ28" i="3"/>
  <c r="AP28" i="3"/>
  <c r="AO22" i="3"/>
  <c r="AP22" i="3" s="1"/>
  <c r="AP21" i="3"/>
  <c r="AL26" i="3"/>
  <c r="AM7" i="3"/>
  <c r="AL6" i="3"/>
  <c r="AM28" i="3"/>
  <c r="AQ10" i="3"/>
  <c r="AR10" i="3" s="1"/>
  <c r="AP10" i="3"/>
  <c r="AO6" i="3"/>
  <c r="AP6" i="3" s="1"/>
  <c r="W10" i="3"/>
  <c r="X10" i="3" s="1"/>
  <c r="V10" i="3"/>
  <c r="U6" i="3"/>
  <c r="V6" i="3" s="1"/>
  <c r="X7" i="3"/>
  <c r="S7" i="3"/>
  <c r="S28" i="3"/>
  <c r="R22" i="3"/>
  <c r="R26" i="3" s="1"/>
  <c r="Q10" i="3"/>
  <c r="R10" i="3"/>
  <c r="S10" i="3" s="1"/>
  <c r="Q22" i="3"/>
  <c r="P6" i="3"/>
  <c r="Q6" i="3" s="1"/>
  <c r="BC26" i="3"/>
  <c r="BE26" i="3" s="1"/>
  <c r="Y26" i="3"/>
  <c r="DM26" i="3"/>
  <c r="DQ26" i="3" s="1"/>
  <c r="CK26" i="3"/>
  <c r="CO26" i="3" s="1"/>
  <c r="EA26" i="3"/>
  <c r="EE26" i="3" s="1"/>
  <c r="CY26" i="3"/>
  <c r="DC26" i="3" s="1"/>
  <c r="O26" i="3"/>
  <c r="Q26" i="3" s="1"/>
  <c r="AS26" i="3"/>
  <c r="AU26" i="3" s="1"/>
  <c r="N26" i="3"/>
  <c r="AI26" i="3"/>
  <c r="AK26" i="3" s="1"/>
  <c r="BM26" i="3"/>
  <c r="BO26" i="3" s="1"/>
  <c r="BW26" i="3"/>
  <c r="CA26" i="3" s="1"/>
  <c r="AC7" i="2"/>
  <c r="AC10" i="2"/>
  <c r="AC9" i="2"/>
  <c r="AC8" i="2"/>
  <c r="AN8" i="2"/>
  <c r="EI23" i="3" l="1"/>
  <c r="EK156" i="3"/>
  <c r="EN156" i="3"/>
  <c r="EN253" i="3"/>
  <c r="EK253" i="3"/>
  <c r="EN89" i="3"/>
  <c r="EK89" i="3"/>
  <c r="EN190" i="3"/>
  <c r="EK190" i="3"/>
  <c r="EN48" i="3"/>
  <c r="EK48" i="3"/>
  <c r="EN95" i="3"/>
  <c r="EK95" i="3"/>
  <c r="EN144" i="3"/>
  <c r="EK144" i="3"/>
  <c r="EK103" i="3"/>
  <c r="EN103" i="3"/>
  <c r="EN189" i="3"/>
  <c r="EK189" i="3"/>
  <c r="EK198" i="3"/>
  <c r="EN198" i="3"/>
  <c r="EN145" i="3"/>
  <c r="EK145" i="3"/>
  <c r="EN41" i="3"/>
  <c r="EK41" i="3"/>
  <c r="EN79" i="3"/>
  <c r="EK79" i="3"/>
  <c r="EN35" i="3"/>
  <c r="EK35" i="3"/>
  <c r="EN187" i="3"/>
  <c r="EK187" i="3"/>
  <c r="EN177" i="3"/>
  <c r="EK177" i="3"/>
  <c r="EN40" i="3"/>
  <c r="EK40" i="3"/>
  <c r="EN78" i="3"/>
  <c r="EK78" i="3"/>
  <c r="EN134" i="3"/>
  <c r="EK134" i="3"/>
  <c r="EN124" i="3"/>
  <c r="EK124" i="3"/>
  <c r="EN219" i="3"/>
  <c r="EK219" i="3"/>
  <c r="EN111" i="3"/>
  <c r="EK111" i="3"/>
  <c r="EN62" i="3"/>
  <c r="EK62" i="3"/>
  <c r="EN150" i="3"/>
  <c r="EK150" i="3"/>
  <c r="EN154" i="3"/>
  <c r="EK154" i="3"/>
  <c r="EN210" i="3"/>
  <c r="EK210" i="3"/>
  <c r="EN68" i="3"/>
  <c r="EK68" i="3"/>
  <c r="EN195" i="3"/>
  <c r="EK195" i="3"/>
  <c r="EN119" i="3"/>
  <c r="EK119" i="3"/>
  <c r="EN81" i="3"/>
  <c r="EK81" i="3"/>
  <c r="EK80" i="3"/>
  <c r="EN80" i="3"/>
  <c r="EN141" i="3"/>
  <c r="EK141" i="3"/>
  <c r="EN225" i="3"/>
  <c r="EK225" i="3"/>
  <c r="EN49" i="3"/>
  <c r="EK49" i="3"/>
  <c r="EN56" i="3"/>
  <c r="EK56" i="3"/>
  <c r="EN120" i="3"/>
  <c r="EK120" i="3"/>
  <c r="EN178" i="3"/>
  <c r="EK178" i="3"/>
  <c r="EN147" i="3"/>
  <c r="EK147" i="3"/>
  <c r="EK99" i="3"/>
  <c r="EN99" i="3"/>
  <c r="EK193" i="3"/>
  <c r="EN193" i="3"/>
  <c r="EN260" i="3"/>
  <c r="EK260" i="3"/>
  <c r="EN220" i="3"/>
  <c r="EK220" i="3"/>
  <c r="EN258" i="3"/>
  <c r="EK258" i="3"/>
  <c r="EN197" i="3"/>
  <c r="EK197" i="3"/>
  <c r="EN199" i="3"/>
  <c r="EK199" i="3"/>
  <c r="EK235" i="3"/>
  <c r="EN235" i="3"/>
  <c r="EN153" i="3"/>
  <c r="EK153" i="3"/>
  <c r="EK52" i="3"/>
  <c r="EN52" i="3"/>
  <c r="EK42" i="3"/>
  <c r="EN42" i="3"/>
  <c r="EN201" i="3"/>
  <c r="EK201" i="3"/>
  <c r="EK7" i="3"/>
  <c r="EN211" i="3"/>
  <c r="EK211" i="3"/>
  <c r="EN96" i="3"/>
  <c r="EK96" i="3"/>
  <c r="EN101" i="3"/>
  <c r="EK101" i="3"/>
  <c r="EN121" i="3"/>
  <c r="EK121" i="3"/>
  <c r="EN246" i="3"/>
  <c r="EK246" i="3"/>
  <c r="EN174" i="3"/>
  <c r="EK174" i="3"/>
  <c r="EK125" i="3"/>
  <c r="EN125" i="3"/>
  <c r="EN46" i="3"/>
  <c r="EK46" i="3"/>
  <c r="EN183" i="3"/>
  <c r="EK183" i="3"/>
  <c r="EK165" i="3"/>
  <c r="EN165" i="3"/>
  <c r="EN86" i="3"/>
  <c r="EK86" i="3"/>
  <c r="EN117" i="3"/>
  <c r="EK117" i="3"/>
  <c r="EN255" i="3"/>
  <c r="EK255" i="3"/>
  <c r="EN157" i="3"/>
  <c r="EK157" i="3"/>
  <c r="EN214" i="3"/>
  <c r="EK214" i="3"/>
  <c r="EK184" i="3"/>
  <c r="EN184" i="3"/>
  <c r="EN234" i="3"/>
  <c r="EK234" i="3"/>
  <c r="EN106" i="3"/>
  <c r="EK106" i="3"/>
  <c r="EN256" i="3"/>
  <c r="EK256" i="3"/>
  <c r="EN205" i="3"/>
  <c r="EK205" i="3"/>
  <c r="EN188" i="3"/>
  <c r="EK188" i="3"/>
  <c r="EN162" i="3"/>
  <c r="EK162" i="3"/>
  <c r="EN32" i="3"/>
  <c r="EK32" i="3"/>
  <c r="EN36" i="3"/>
  <c r="EK36" i="3"/>
  <c r="EK252" i="3"/>
  <c r="EI24" i="3"/>
  <c r="EN169" i="3"/>
  <c r="EK169" i="3"/>
  <c r="EN192" i="3"/>
  <c r="EK192" i="3"/>
  <c r="EN245" i="3"/>
  <c r="EK245" i="3"/>
  <c r="EK179" i="3"/>
  <c r="EN179" i="3"/>
  <c r="EN77" i="3"/>
  <c r="EK77" i="3"/>
  <c r="EN215" i="3"/>
  <c r="EK215" i="3"/>
  <c r="EN128" i="3"/>
  <c r="EK128" i="3"/>
  <c r="EN213" i="3"/>
  <c r="EK213" i="3"/>
  <c r="EN130" i="3"/>
  <c r="EK130" i="3"/>
  <c r="EN223" i="3"/>
  <c r="EK223" i="3"/>
  <c r="EN168" i="3"/>
  <c r="EK168" i="3"/>
  <c r="EN136" i="3"/>
  <c r="EK136" i="3"/>
  <c r="EK66" i="3"/>
  <c r="EN66" i="3"/>
  <c r="EN112" i="3"/>
  <c r="EK112" i="3"/>
  <c r="EN244" i="3"/>
  <c r="EK244" i="3"/>
  <c r="EN74" i="3"/>
  <c r="EK74" i="3"/>
  <c r="EN93" i="3"/>
  <c r="EK93" i="3"/>
  <c r="EN191" i="3"/>
  <c r="EK191" i="3"/>
  <c r="EK263" i="3"/>
  <c r="EN263" i="3"/>
  <c r="EN176" i="3"/>
  <c r="EK176" i="3"/>
  <c r="EI21" i="3"/>
  <c r="EK45" i="3"/>
  <c r="EN45" i="3"/>
  <c r="EN148" i="3"/>
  <c r="EN72" i="3"/>
  <c r="EN173" i="3"/>
  <c r="EK173" i="3"/>
  <c r="EN218" i="3"/>
  <c r="EK218" i="3"/>
  <c r="EN97" i="3"/>
  <c r="EK97" i="3"/>
  <c r="EN203" i="3"/>
  <c r="EK203" i="3"/>
  <c r="EN123" i="3"/>
  <c r="EK123" i="3"/>
  <c r="EI22" i="3"/>
  <c r="EK29" i="3"/>
  <c r="EN29" i="3"/>
  <c r="EK254" i="3"/>
  <c r="EN254" i="3"/>
  <c r="EN129" i="3"/>
  <c r="EK129" i="3"/>
  <c r="EN87" i="3"/>
  <c r="EK87" i="3"/>
  <c r="EN115" i="3"/>
  <c r="EK115" i="3"/>
  <c r="EN33" i="3"/>
  <c r="EK33" i="3"/>
  <c r="EN159" i="3"/>
  <c r="EK159" i="3"/>
  <c r="EK151" i="3"/>
  <c r="EN151" i="3"/>
  <c r="EN50" i="3"/>
  <c r="EK50" i="3"/>
  <c r="EN90" i="3"/>
  <c r="EK90" i="3"/>
  <c r="EK170" i="3"/>
  <c r="EN170" i="3"/>
  <c r="EN206" i="3"/>
  <c r="EK206" i="3"/>
  <c r="EN107" i="3"/>
  <c r="EK107" i="3"/>
  <c r="EN44" i="3"/>
  <c r="EK44" i="3"/>
  <c r="EK127" i="3"/>
  <c r="EN127" i="3"/>
  <c r="DY28" i="3"/>
  <c r="DZ28" i="3" s="1"/>
  <c r="DW28" i="3"/>
  <c r="DU23" i="3"/>
  <c r="DX23" i="3" s="1"/>
  <c r="DU21" i="3"/>
  <c r="DX21" i="3" s="1"/>
  <c r="DY125" i="3"/>
  <c r="DZ125" i="3" s="1"/>
  <c r="DX125" i="3"/>
  <c r="DW125" i="3"/>
  <c r="DY147" i="3"/>
  <c r="DZ147" i="3" s="1"/>
  <c r="DW147" i="3"/>
  <c r="DX147" i="3"/>
  <c r="DY79" i="3"/>
  <c r="DZ79" i="3" s="1"/>
  <c r="DX79" i="3"/>
  <c r="DW79" i="3"/>
  <c r="DY198" i="3"/>
  <c r="DZ198" i="3" s="1"/>
  <c r="DX198" i="3"/>
  <c r="DW198" i="3"/>
  <c r="DY45" i="3"/>
  <c r="DZ45" i="3" s="1"/>
  <c r="DW45" i="3"/>
  <c r="DX45" i="3"/>
  <c r="DY115" i="3"/>
  <c r="DZ115" i="3" s="1"/>
  <c r="DX115" i="3"/>
  <c r="DW115" i="3"/>
  <c r="DY128" i="3"/>
  <c r="DZ128" i="3" s="1"/>
  <c r="DX128" i="3"/>
  <c r="DW128" i="3"/>
  <c r="DY162" i="3"/>
  <c r="DZ162" i="3" s="1"/>
  <c r="DX162" i="3"/>
  <c r="DW162" i="3"/>
  <c r="DY151" i="3"/>
  <c r="DZ151" i="3" s="1"/>
  <c r="DW151" i="3"/>
  <c r="DX151" i="3"/>
  <c r="DY223" i="3"/>
  <c r="DZ223" i="3" s="1"/>
  <c r="DX223" i="3"/>
  <c r="DW223" i="3"/>
  <c r="DY184" i="3"/>
  <c r="DZ184" i="3" s="1"/>
  <c r="DX184" i="3"/>
  <c r="DW184" i="3"/>
  <c r="DY153" i="3"/>
  <c r="DZ153" i="3" s="1"/>
  <c r="DW153" i="3"/>
  <c r="DX153" i="3"/>
  <c r="DW111" i="3"/>
  <c r="DY111" i="3"/>
  <c r="DZ111" i="3" s="1"/>
  <c r="DX111" i="3"/>
  <c r="DX112" i="3"/>
  <c r="DY112" i="3"/>
  <c r="DZ112" i="3" s="1"/>
  <c r="DW112" i="3"/>
  <c r="DY205" i="3"/>
  <c r="DZ205" i="3" s="1"/>
  <c r="DW205" i="3"/>
  <c r="DX205" i="3"/>
  <c r="DW201" i="3"/>
  <c r="DY201" i="3"/>
  <c r="DZ201" i="3" s="1"/>
  <c r="DX201" i="3"/>
  <c r="DY156" i="3"/>
  <c r="DZ156" i="3" s="1"/>
  <c r="DX156" i="3"/>
  <c r="DW156" i="3"/>
  <c r="DW225" i="3"/>
  <c r="DY225" i="3"/>
  <c r="DZ225" i="3" s="1"/>
  <c r="DX225" i="3"/>
  <c r="DY192" i="3"/>
  <c r="DZ192" i="3" s="1"/>
  <c r="DX192" i="3"/>
  <c r="DW192" i="3"/>
  <c r="DW46" i="3"/>
  <c r="DY46" i="3"/>
  <c r="DZ46" i="3" s="1"/>
  <c r="DX46" i="3"/>
  <c r="DX99" i="3"/>
  <c r="DY99" i="3"/>
  <c r="DZ99" i="3" s="1"/>
  <c r="DW99" i="3"/>
  <c r="DY35" i="3"/>
  <c r="DZ35" i="3" s="1"/>
  <c r="DX35" i="3"/>
  <c r="DW35" i="3"/>
  <c r="DY68" i="3"/>
  <c r="DZ68" i="3" s="1"/>
  <c r="DX68" i="3"/>
  <c r="DW68" i="3"/>
  <c r="DY103" i="3"/>
  <c r="DZ103" i="3" s="1"/>
  <c r="DX103" i="3"/>
  <c r="DW103" i="3"/>
  <c r="DY33" i="3"/>
  <c r="DZ33" i="3" s="1"/>
  <c r="DX33" i="3"/>
  <c r="DW33" i="3"/>
  <c r="DY40" i="3"/>
  <c r="DZ40" i="3" s="1"/>
  <c r="DW40" i="3"/>
  <c r="DX40" i="3"/>
  <c r="DY97" i="3"/>
  <c r="DZ97" i="3" s="1"/>
  <c r="DW97" i="3"/>
  <c r="DX97" i="3"/>
  <c r="DY246" i="3"/>
  <c r="DZ246" i="3" s="1"/>
  <c r="DX246" i="3"/>
  <c r="DW246" i="3"/>
  <c r="DW50" i="3"/>
  <c r="DX50" i="3"/>
  <c r="DY50" i="3"/>
  <c r="DZ50" i="3" s="1"/>
  <c r="DY168" i="3"/>
  <c r="DZ168" i="3" s="1"/>
  <c r="DX168" i="3"/>
  <c r="DW168" i="3"/>
  <c r="DY234" i="3"/>
  <c r="DZ234" i="3" s="1"/>
  <c r="DX234" i="3"/>
  <c r="DW234" i="3"/>
  <c r="DY52" i="3"/>
  <c r="DZ52" i="3" s="1"/>
  <c r="DX52" i="3"/>
  <c r="DW52" i="3"/>
  <c r="DX206" i="3"/>
  <c r="DW206" i="3"/>
  <c r="DY206" i="3"/>
  <c r="DZ206" i="3" s="1"/>
  <c r="DY244" i="3"/>
  <c r="DZ244" i="3" s="1"/>
  <c r="DX244" i="3"/>
  <c r="DW244" i="3"/>
  <c r="DX188" i="3"/>
  <c r="DY188" i="3"/>
  <c r="DZ188" i="3" s="1"/>
  <c r="DW188" i="3"/>
  <c r="DW119" i="3"/>
  <c r="DY119" i="3"/>
  <c r="DZ119" i="3" s="1"/>
  <c r="DX119" i="3"/>
  <c r="DX7" i="3"/>
  <c r="DY7" i="3"/>
  <c r="DW7" i="3"/>
  <c r="DY29" i="3"/>
  <c r="DZ29" i="3" s="1"/>
  <c r="DX29" i="3"/>
  <c r="DW29" i="3"/>
  <c r="DY245" i="3"/>
  <c r="DZ245" i="3" s="1"/>
  <c r="DX245" i="3"/>
  <c r="DW245" i="3"/>
  <c r="DY183" i="3"/>
  <c r="DZ183" i="3" s="1"/>
  <c r="DX183" i="3"/>
  <c r="DW183" i="3"/>
  <c r="DY193" i="3"/>
  <c r="DZ193" i="3" s="1"/>
  <c r="DW193" i="3"/>
  <c r="DX193" i="3"/>
  <c r="DY187" i="3"/>
  <c r="DZ187" i="3" s="1"/>
  <c r="DW187" i="3"/>
  <c r="DX187" i="3"/>
  <c r="DX218" i="3"/>
  <c r="DW218" i="3"/>
  <c r="DY218" i="3"/>
  <c r="DZ218" i="3" s="1"/>
  <c r="DW154" i="3"/>
  <c r="DY154" i="3"/>
  <c r="DZ154" i="3" s="1"/>
  <c r="DX154" i="3"/>
  <c r="DY258" i="3"/>
  <c r="DZ258" i="3" s="1"/>
  <c r="DX258" i="3"/>
  <c r="DW258" i="3"/>
  <c r="DW78" i="3"/>
  <c r="DX78" i="3"/>
  <c r="DY78" i="3"/>
  <c r="DZ78" i="3" s="1"/>
  <c r="DY49" i="3"/>
  <c r="DZ49" i="3" s="1"/>
  <c r="DX49" i="3"/>
  <c r="DW49" i="3"/>
  <c r="DW189" i="3"/>
  <c r="DY189" i="3"/>
  <c r="DZ189" i="3" s="1"/>
  <c r="DX189" i="3"/>
  <c r="DW90" i="3"/>
  <c r="DX90" i="3"/>
  <c r="DY90" i="3"/>
  <c r="DZ90" i="3" s="1"/>
  <c r="DW136" i="3"/>
  <c r="DY136" i="3"/>
  <c r="DZ136" i="3" s="1"/>
  <c r="DX136" i="3"/>
  <c r="DW106" i="3"/>
  <c r="DX106" i="3"/>
  <c r="DY106" i="3"/>
  <c r="DZ106" i="3" s="1"/>
  <c r="DY191" i="3"/>
  <c r="DZ191" i="3" s="1"/>
  <c r="DX191" i="3"/>
  <c r="DW191" i="3"/>
  <c r="DX107" i="3"/>
  <c r="DW107" i="3"/>
  <c r="DY107" i="3"/>
  <c r="DZ107" i="3" s="1"/>
  <c r="DW74" i="3"/>
  <c r="DY74" i="3"/>
  <c r="DZ74" i="3" s="1"/>
  <c r="DX74" i="3"/>
  <c r="DY89" i="3"/>
  <c r="DZ89" i="3" s="1"/>
  <c r="DX89" i="3"/>
  <c r="DW89" i="3"/>
  <c r="DX190" i="3"/>
  <c r="DW190" i="3"/>
  <c r="DY190" i="3"/>
  <c r="DZ190" i="3" s="1"/>
  <c r="DY101" i="3"/>
  <c r="DZ101" i="3" s="1"/>
  <c r="DX101" i="3"/>
  <c r="DW101" i="3"/>
  <c r="DZ148" i="3"/>
  <c r="DI28" i="3"/>
  <c r="DJ28" i="3"/>
  <c r="DK28" i="3"/>
  <c r="DX120" i="3"/>
  <c r="DW120" i="3"/>
  <c r="DY120" i="3"/>
  <c r="DZ120" i="3" s="1"/>
  <c r="DY144" i="3"/>
  <c r="DZ144" i="3" s="1"/>
  <c r="DX144" i="3"/>
  <c r="DW144" i="3"/>
  <c r="DX254" i="3"/>
  <c r="DW254" i="3"/>
  <c r="DY254" i="3"/>
  <c r="DZ254" i="3" s="1"/>
  <c r="DY179" i="3"/>
  <c r="DZ179" i="3" s="1"/>
  <c r="DX179" i="3"/>
  <c r="DW179" i="3"/>
  <c r="DW165" i="3"/>
  <c r="DY165" i="3"/>
  <c r="DZ165" i="3" s="1"/>
  <c r="DX165" i="3"/>
  <c r="DY260" i="3"/>
  <c r="DZ260" i="3" s="1"/>
  <c r="DX260" i="3"/>
  <c r="DW260" i="3"/>
  <c r="DW177" i="3"/>
  <c r="DY177" i="3"/>
  <c r="DZ177" i="3" s="1"/>
  <c r="DX177" i="3"/>
  <c r="DY255" i="3"/>
  <c r="DZ255" i="3" s="1"/>
  <c r="DX255" i="3"/>
  <c r="DW255" i="3"/>
  <c r="DY197" i="3"/>
  <c r="DZ197" i="3" s="1"/>
  <c r="DX197" i="3"/>
  <c r="DW197" i="3"/>
  <c r="DY134" i="3"/>
  <c r="DZ134" i="3" s="1"/>
  <c r="DW134" i="3"/>
  <c r="DX134" i="3"/>
  <c r="DY145" i="3"/>
  <c r="DZ145" i="3" s="1"/>
  <c r="DW145" i="3"/>
  <c r="DX145" i="3"/>
  <c r="DY210" i="3"/>
  <c r="DZ210" i="3" s="1"/>
  <c r="DX210" i="3"/>
  <c r="DW210" i="3"/>
  <c r="DX170" i="3"/>
  <c r="DW170" i="3"/>
  <c r="DY170" i="3"/>
  <c r="DZ170" i="3" s="1"/>
  <c r="DW66" i="3"/>
  <c r="DX66" i="3"/>
  <c r="DY66" i="3"/>
  <c r="DZ66" i="3" s="1"/>
  <c r="DY169" i="3"/>
  <c r="DZ169" i="3" s="1"/>
  <c r="DW169" i="3"/>
  <c r="DX169" i="3"/>
  <c r="DY80" i="3"/>
  <c r="DZ80" i="3" s="1"/>
  <c r="DX80" i="3"/>
  <c r="DW80" i="3"/>
  <c r="DY44" i="3"/>
  <c r="DZ44" i="3" s="1"/>
  <c r="DX44" i="3"/>
  <c r="DW44" i="3"/>
  <c r="DY195" i="3"/>
  <c r="DZ195" i="3" s="1"/>
  <c r="DX195" i="3"/>
  <c r="DW195" i="3"/>
  <c r="DY263" i="3"/>
  <c r="DZ263" i="3" s="1"/>
  <c r="DX263" i="3"/>
  <c r="DW263" i="3"/>
  <c r="DY174" i="3"/>
  <c r="DZ174" i="3" s="1"/>
  <c r="DX174" i="3"/>
  <c r="DW174" i="3"/>
  <c r="DY81" i="3"/>
  <c r="DZ81" i="3" s="1"/>
  <c r="DX81" i="3"/>
  <c r="DW81" i="3"/>
  <c r="DY129" i="3"/>
  <c r="DZ129" i="3" s="1"/>
  <c r="DX129" i="3"/>
  <c r="DW129" i="3"/>
  <c r="DY77" i="3"/>
  <c r="DZ77" i="3" s="1"/>
  <c r="DX77" i="3"/>
  <c r="DW77" i="3"/>
  <c r="DW86" i="3"/>
  <c r="DY86" i="3"/>
  <c r="DZ86" i="3" s="1"/>
  <c r="DX86" i="3"/>
  <c r="DY220" i="3"/>
  <c r="DZ220" i="3" s="1"/>
  <c r="DX220" i="3"/>
  <c r="DW220" i="3"/>
  <c r="DW213" i="3"/>
  <c r="DY213" i="3"/>
  <c r="DZ213" i="3" s="1"/>
  <c r="DX213" i="3"/>
  <c r="DY157" i="3"/>
  <c r="DZ157" i="3" s="1"/>
  <c r="DW157" i="3"/>
  <c r="DX157" i="3"/>
  <c r="DY199" i="3"/>
  <c r="DZ199" i="3" s="1"/>
  <c r="DX199" i="3"/>
  <c r="DW199" i="3"/>
  <c r="DX124" i="3"/>
  <c r="DW124" i="3"/>
  <c r="DY124" i="3"/>
  <c r="DZ124" i="3" s="1"/>
  <c r="DY211" i="3"/>
  <c r="DZ211" i="3" s="1"/>
  <c r="DX211" i="3"/>
  <c r="DW211" i="3"/>
  <c r="DY253" i="3"/>
  <c r="DZ253" i="3" s="1"/>
  <c r="DW253" i="3"/>
  <c r="DX253" i="3"/>
  <c r="DY62" i="3"/>
  <c r="DZ62" i="3" s="1"/>
  <c r="DX62" i="3"/>
  <c r="DW62" i="3"/>
  <c r="DW123" i="3"/>
  <c r="DY123" i="3"/>
  <c r="DZ123" i="3" s="1"/>
  <c r="DX123" i="3"/>
  <c r="DZ72" i="3"/>
  <c r="DW56" i="3"/>
  <c r="DX56" i="3"/>
  <c r="DY56" i="3"/>
  <c r="DZ56" i="3" s="1"/>
  <c r="DY96" i="3"/>
  <c r="DZ96" i="3" s="1"/>
  <c r="DX96" i="3"/>
  <c r="DW96" i="3"/>
  <c r="DX95" i="3"/>
  <c r="DW95" i="3"/>
  <c r="DY95" i="3"/>
  <c r="DZ95" i="3" s="1"/>
  <c r="DY141" i="3"/>
  <c r="DZ141" i="3" s="1"/>
  <c r="DX141" i="3"/>
  <c r="DW141" i="3"/>
  <c r="DY36" i="3"/>
  <c r="DZ36" i="3" s="1"/>
  <c r="DX36" i="3"/>
  <c r="DW36" i="3"/>
  <c r="DY121" i="3"/>
  <c r="DZ121" i="3" s="1"/>
  <c r="DX121" i="3"/>
  <c r="DW121" i="3"/>
  <c r="DX178" i="3"/>
  <c r="DW178" i="3"/>
  <c r="DY178" i="3"/>
  <c r="DZ178" i="3" s="1"/>
  <c r="DW41" i="3"/>
  <c r="DX41" i="3"/>
  <c r="DY41" i="3"/>
  <c r="DZ41" i="3" s="1"/>
  <c r="DY173" i="3"/>
  <c r="DZ173" i="3" s="1"/>
  <c r="DX173" i="3"/>
  <c r="DW173" i="3"/>
  <c r="DY93" i="3"/>
  <c r="DZ93" i="3" s="1"/>
  <c r="DX93" i="3"/>
  <c r="DW93" i="3"/>
  <c r="DX87" i="3"/>
  <c r="DY87" i="3"/>
  <c r="DZ87" i="3" s="1"/>
  <c r="DW87" i="3"/>
  <c r="DY215" i="3"/>
  <c r="DZ215" i="3" s="1"/>
  <c r="DX215" i="3"/>
  <c r="DW215" i="3"/>
  <c r="DW117" i="3"/>
  <c r="DX117" i="3"/>
  <c r="DY117" i="3"/>
  <c r="DZ117" i="3" s="1"/>
  <c r="DY159" i="3"/>
  <c r="DZ159" i="3" s="1"/>
  <c r="DW159" i="3"/>
  <c r="DX159" i="3"/>
  <c r="DY130" i="3"/>
  <c r="DZ130" i="3" s="1"/>
  <c r="DX130" i="3"/>
  <c r="DW130" i="3"/>
  <c r="DX214" i="3"/>
  <c r="DW214" i="3"/>
  <c r="DY214" i="3"/>
  <c r="DZ214" i="3" s="1"/>
  <c r="DY235" i="3"/>
  <c r="DZ235" i="3" s="1"/>
  <c r="DX235" i="3"/>
  <c r="DW235" i="3"/>
  <c r="DY219" i="3"/>
  <c r="DZ219" i="3" s="1"/>
  <c r="DX219" i="3"/>
  <c r="DW219" i="3"/>
  <c r="DY203" i="3"/>
  <c r="DZ203" i="3" s="1"/>
  <c r="DX203" i="3"/>
  <c r="DW203" i="3"/>
  <c r="DY256" i="3"/>
  <c r="DZ256" i="3" s="1"/>
  <c r="DX256" i="3"/>
  <c r="DW256" i="3"/>
  <c r="DY42" i="3"/>
  <c r="DZ42" i="3" s="1"/>
  <c r="DX42" i="3"/>
  <c r="DW42" i="3"/>
  <c r="DY150" i="3"/>
  <c r="DZ150" i="3" s="1"/>
  <c r="DX150" i="3"/>
  <c r="DW150" i="3"/>
  <c r="DY127" i="3"/>
  <c r="DZ127" i="3" s="1"/>
  <c r="DX127" i="3"/>
  <c r="DW127" i="3"/>
  <c r="DX32" i="3"/>
  <c r="DW32" i="3"/>
  <c r="DY32" i="3"/>
  <c r="DZ32" i="3" s="1"/>
  <c r="DY48" i="3"/>
  <c r="DZ48" i="3" s="1"/>
  <c r="DX48" i="3"/>
  <c r="DW48" i="3"/>
  <c r="DX176" i="3"/>
  <c r="DY176" i="3"/>
  <c r="DZ176" i="3" s="1"/>
  <c r="DW176" i="3"/>
  <c r="DY252" i="3"/>
  <c r="DX252" i="3"/>
  <c r="DW252" i="3"/>
  <c r="DU24" i="3"/>
  <c r="DX24" i="3" s="1"/>
  <c r="DG23" i="3"/>
  <c r="DJ23" i="3" s="1"/>
  <c r="DG21" i="3"/>
  <c r="DJ21" i="3" s="1"/>
  <c r="DJ111" i="3"/>
  <c r="DK111" i="3"/>
  <c r="DL111" i="3" s="1"/>
  <c r="DI111" i="3"/>
  <c r="DI205" i="3"/>
  <c r="DK205" i="3"/>
  <c r="DL205" i="3" s="1"/>
  <c r="DJ205" i="3"/>
  <c r="DI201" i="3"/>
  <c r="DK201" i="3"/>
  <c r="DL201" i="3" s="1"/>
  <c r="DJ201" i="3"/>
  <c r="DI125" i="3"/>
  <c r="DK125" i="3"/>
  <c r="DL125" i="3" s="1"/>
  <c r="DJ125" i="3"/>
  <c r="DK79" i="3"/>
  <c r="DL79" i="3" s="1"/>
  <c r="DJ79" i="3"/>
  <c r="DI79" i="3"/>
  <c r="DK198" i="3"/>
  <c r="DL198" i="3" s="1"/>
  <c r="DJ198" i="3"/>
  <c r="DI198" i="3"/>
  <c r="DJ45" i="3"/>
  <c r="DK45" i="3"/>
  <c r="DL45" i="3" s="1"/>
  <c r="DI45" i="3"/>
  <c r="DK115" i="3"/>
  <c r="DL115" i="3" s="1"/>
  <c r="DJ115" i="3"/>
  <c r="DI115" i="3"/>
  <c r="DK128" i="3"/>
  <c r="DL128" i="3" s="1"/>
  <c r="DJ128" i="3"/>
  <c r="DI128" i="3"/>
  <c r="DK112" i="3"/>
  <c r="DL112" i="3" s="1"/>
  <c r="DJ112" i="3"/>
  <c r="DI112" i="3"/>
  <c r="DK156" i="3"/>
  <c r="DL156" i="3" s="1"/>
  <c r="DI156" i="3"/>
  <c r="DJ156" i="3"/>
  <c r="DI153" i="3"/>
  <c r="DK153" i="3"/>
  <c r="DL153" i="3" s="1"/>
  <c r="DJ153" i="3"/>
  <c r="DI225" i="3"/>
  <c r="DK225" i="3"/>
  <c r="DL225" i="3" s="1"/>
  <c r="DJ225" i="3"/>
  <c r="DK192" i="3"/>
  <c r="DL192" i="3" s="1"/>
  <c r="DJ192" i="3"/>
  <c r="DI192" i="3"/>
  <c r="DK46" i="3"/>
  <c r="DL46" i="3" s="1"/>
  <c r="DI46" i="3"/>
  <c r="DJ46" i="3"/>
  <c r="DK99" i="3"/>
  <c r="DL99" i="3" s="1"/>
  <c r="DJ99" i="3"/>
  <c r="DI99" i="3"/>
  <c r="DJ35" i="3"/>
  <c r="DI35" i="3"/>
  <c r="DK35" i="3"/>
  <c r="DL35" i="3" s="1"/>
  <c r="DK68" i="3"/>
  <c r="DL68" i="3" s="1"/>
  <c r="DJ68" i="3"/>
  <c r="DI68" i="3"/>
  <c r="DK103" i="3"/>
  <c r="DL103" i="3" s="1"/>
  <c r="DJ103" i="3"/>
  <c r="DI103" i="3"/>
  <c r="DK33" i="3"/>
  <c r="DL33" i="3" s="1"/>
  <c r="DJ33" i="3"/>
  <c r="DI33" i="3"/>
  <c r="DK40" i="3"/>
  <c r="DL40" i="3" s="1"/>
  <c r="DJ40" i="3"/>
  <c r="DI40" i="3"/>
  <c r="DI97" i="3"/>
  <c r="DK97" i="3"/>
  <c r="DL97" i="3" s="1"/>
  <c r="DJ97" i="3"/>
  <c r="DK246" i="3"/>
  <c r="DL246" i="3" s="1"/>
  <c r="DJ246" i="3"/>
  <c r="DI246" i="3"/>
  <c r="DJ50" i="3"/>
  <c r="DI50" i="3"/>
  <c r="DK50" i="3"/>
  <c r="DL50" i="3" s="1"/>
  <c r="DK168" i="3"/>
  <c r="DL168" i="3" s="1"/>
  <c r="DJ168" i="3"/>
  <c r="DI168" i="3"/>
  <c r="DK234" i="3"/>
  <c r="DL234" i="3" s="1"/>
  <c r="DJ234" i="3"/>
  <c r="DI234" i="3"/>
  <c r="DI52" i="3"/>
  <c r="DK52" i="3"/>
  <c r="DL52" i="3" s="1"/>
  <c r="DJ52" i="3"/>
  <c r="DJ206" i="3"/>
  <c r="DK206" i="3"/>
  <c r="DL206" i="3" s="1"/>
  <c r="DI206" i="3"/>
  <c r="DJ244" i="3"/>
  <c r="DI244" i="3"/>
  <c r="DK244" i="3"/>
  <c r="DL244" i="3" s="1"/>
  <c r="DK188" i="3"/>
  <c r="DL188" i="3" s="1"/>
  <c r="DJ188" i="3"/>
  <c r="DI188" i="3"/>
  <c r="DK119" i="3"/>
  <c r="DL119" i="3" s="1"/>
  <c r="DJ119" i="3"/>
  <c r="DI119" i="3"/>
  <c r="DK7" i="3"/>
  <c r="DJ7" i="3"/>
  <c r="DI7" i="3"/>
  <c r="DK29" i="3"/>
  <c r="DL29" i="3" s="1"/>
  <c r="DJ29" i="3"/>
  <c r="DI29" i="3"/>
  <c r="DK245" i="3"/>
  <c r="DL245" i="3" s="1"/>
  <c r="DJ245" i="3"/>
  <c r="DI245" i="3"/>
  <c r="DK183" i="3"/>
  <c r="DL183" i="3" s="1"/>
  <c r="DI183" i="3"/>
  <c r="DJ183" i="3"/>
  <c r="DI193" i="3"/>
  <c r="DJ193" i="3"/>
  <c r="DK193" i="3"/>
  <c r="DL193" i="3" s="1"/>
  <c r="DK187" i="3"/>
  <c r="DL187" i="3" s="1"/>
  <c r="DJ187" i="3"/>
  <c r="DI187" i="3"/>
  <c r="DJ218" i="3"/>
  <c r="DK218" i="3"/>
  <c r="DL218" i="3" s="1"/>
  <c r="DI218" i="3"/>
  <c r="DJ154" i="3"/>
  <c r="DI154" i="3"/>
  <c r="DK154" i="3"/>
  <c r="DL154" i="3" s="1"/>
  <c r="DK258" i="3"/>
  <c r="DL258" i="3" s="1"/>
  <c r="DJ258" i="3"/>
  <c r="DI258" i="3"/>
  <c r="DK78" i="3"/>
  <c r="DL78" i="3" s="1"/>
  <c r="DJ78" i="3"/>
  <c r="DI78" i="3"/>
  <c r="DI49" i="3"/>
  <c r="DK49" i="3"/>
  <c r="DL49" i="3" s="1"/>
  <c r="DJ49" i="3"/>
  <c r="DI189" i="3"/>
  <c r="DK189" i="3"/>
  <c r="DL189" i="3" s="1"/>
  <c r="DJ189" i="3"/>
  <c r="DK90" i="3"/>
  <c r="DL90" i="3" s="1"/>
  <c r="DJ90" i="3"/>
  <c r="DI90" i="3"/>
  <c r="DJ136" i="3"/>
  <c r="DK136" i="3"/>
  <c r="DL136" i="3" s="1"/>
  <c r="DI136" i="3"/>
  <c r="DK106" i="3"/>
  <c r="DL106" i="3" s="1"/>
  <c r="DI106" i="3"/>
  <c r="DJ106" i="3"/>
  <c r="DK191" i="3"/>
  <c r="DL191" i="3" s="1"/>
  <c r="DJ191" i="3"/>
  <c r="DI191" i="3"/>
  <c r="DK107" i="3"/>
  <c r="DL107" i="3" s="1"/>
  <c r="DJ107" i="3"/>
  <c r="DI107" i="3"/>
  <c r="DK74" i="3"/>
  <c r="DL74" i="3" s="1"/>
  <c r="DJ74" i="3"/>
  <c r="DI74" i="3"/>
  <c r="DJ89" i="3"/>
  <c r="DI89" i="3"/>
  <c r="DK89" i="3"/>
  <c r="DL89" i="3" s="1"/>
  <c r="DJ190" i="3"/>
  <c r="DI190" i="3"/>
  <c r="DK190" i="3"/>
  <c r="DL190" i="3" s="1"/>
  <c r="DJ101" i="3"/>
  <c r="DI101" i="3"/>
  <c r="DK101" i="3"/>
  <c r="DL101" i="3" s="1"/>
  <c r="DL72" i="3"/>
  <c r="CU28" i="3"/>
  <c r="DK120" i="3"/>
  <c r="DL120" i="3" s="1"/>
  <c r="DJ120" i="3"/>
  <c r="DI120" i="3"/>
  <c r="DK144" i="3"/>
  <c r="DL144" i="3" s="1"/>
  <c r="DJ144" i="3"/>
  <c r="DI144" i="3"/>
  <c r="DK254" i="3"/>
  <c r="DL254" i="3" s="1"/>
  <c r="DJ254" i="3"/>
  <c r="DI254" i="3"/>
  <c r="DK179" i="3"/>
  <c r="DL179" i="3" s="1"/>
  <c r="DJ179" i="3"/>
  <c r="DI179" i="3"/>
  <c r="DI165" i="3"/>
  <c r="DK165" i="3"/>
  <c r="DL165" i="3" s="1"/>
  <c r="DJ165" i="3"/>
  <c r="DK260" i="3"/>
  <c r="DL260" i="3" s="1"/>
  <c r="DJ260" i="3"/>
  <c r="DI260" i="3"/>
  <c r="DI177" i="3"/>
  <c r="DK177" i="3"/>
  <c r="DL177" i="3" s="1"/>
  <c r="DJ177" i="3"/>
  <c r="DK255" i="3"/>
  <c r="DL255" i="3" s="1"/>
  <c r="DI255" i="3"/>
  <c r="DJ255" i="3"/>
  <c r="DK197" i="3"/>
  <c r="DL197" i="3" s="1"/>
  <c r="DJ197" i="3"/>
  <c r="DI197" i="3"/>
  <c r="DI134" i="3"/>
  <c r="DK134" i="3"/>
  <c r="DL134" i="3" s="1"/>
  <c r="DJ134" i="3"/>
  <c r="DK145" i="3"/>
  <c r="DL145" i="3" s="1"/>
  <c r="DJ145" i="3"/>
  <c r="DI145" i="3"/>
  <c r="DK210" i="3"/>
  <c r="DL210" i="3" s="1"/>
  <c r="DJ210" i="3"/>
  <c r="DI210" i="3"/>
  <c r="DJ170" i="3"/>
  <c r="DK170" i="3"/>
  <c r="DL170" i="3" s="1"/>
  <c r="DI170" i="3"/>
  <c r="DK66" i="3"/>
  <c r="DL66" i="3" s="1"/>
  <c r="DJ66" i="3"/>
  <c r="DI66" i="3"/>
  <c r="DI169" i="3"/>
  <c r="DK169" i="3"/>
  <c r="DL169" i="3" s="1"/>
  <c r="DJ169" i="3"/>
  <c r="DK80" i="3"/>
  <c r="DL80" i="3" s="1"/>
  <c r="DJ80" i="3"/>
  <c r="DI80" i="3"/>
  <c r="DI44" i="3"/>
  <c r="DK44" i="3"/>
  <c r="DL44" i="3" s="1"/>
  <c r="DJ44" i="3"/>
  <c r="DL148" i="3"/>
  <c r="DK195" i="3"/>
  <c r="DL195" i="3" s="1"/>
  <c r="DI195" i="3"/>
  <c r="DJ195" i="3"/>
  <c r="DK263" i="3"/>
  <c r="DL263" i="3" s="1"/>
  <c r="DJ263" i="3"/>
  <c r="DI263" i="3"/>
  <c r="DJ184" i="3"/>
  <c r="DI184" i="3"/>
  <c r="DK184" i="3"/>
  <c r="DL184" i="3" s="1"/>
  <c r="DK174" i="3"/>
  <c r="DL174" i="3" s="1"/>
  <c r="DJ174" i="3"/>
  <c r="DI174" i="3"/>
  <c r="DK81" i="3"/>
  <c r="DL81" i="3" s="1"/>
  <c r="DJ81" i="3"/>
  <c r="DI81" i="3"/>
  <c r="DK129" i="3"/>
  <c r="DL129" i="3" s="1"/>
  <c r="DJ129" i="3"/>
  <c r="DI129" i="3"/>
  <c r="DJ77" i="3"/>
  <c r="DI77" i="3"/>
  <c r="DK77" i="3"/>
  <c r="DL77" i="3" s="1"/>
  <c r="DK86" i="3"/>
  <c r="DL86" i="3" s="1"/>
  <c r="DJ86" i="3"/>
  <c r="DI86" i="3"/>
  <c r="DJ220" i="3"/>
  <c r="DI220" i="3"/>
  <c r="DK220" i="3"/>
  <c r="DL220" i="3" s="1"/>
  <c r="DI213" i="3"/>
  <c r="DK213" i="3"/>
  <c r="DL213" i="3" s="1"/>
  <c r="DJ213" i="3"/>
  <c r="DK157" i="3"/>
  <c r="DL157" i="3" s="1"/>
  <c r="DJ157" i="3"/>
  <c r="DI157" i="3"/>
  <c r="DK199" i="3"/>
  <c r="DL199" i="3" s="1"/>
  <c r="DJ199" i="3"/>
  <c r="DI199" i="3"/>
  <c r="DK124" i="3"/>
  <c r="DL124" i="3" s="1"/>
  <c r="DJ124" i="3"/>
  <c r="DI124" i="3"/>
  <c r="DK211" i="3"/>
  <c r="DL211" i="3" s="1"/>
  <c r="DJ211" i="3"/>
  <c r="DI211" i="3"/>
  <c r="DJ253" i="3"/>
  <c r="DI253" i="3"/>
  <c r="DK253" i="3"/>
  <c r="DL253" i="3" s="1"/>
  <c r="DK62" i="3"/>
  <c r="DL62" i="3" s="1"/>
  <c r="DJ62" i="3"/>
  <c r="DI62" i="3"/>
  <c r="DJ123" i="3"/>
  <c r="DI123" i="3"/>
  <c r="DK123" i="3"/>
  <c r="DL123" i="3" s="1"/>
  <c r="DK151" i="3"/>
  <c r="DL151" i="3" s="1"/>
  <c r="DI151" i="3"/>
  <c r="DJ151" i="3"/>
  <c r="DK56" i="3"/>
  <c r="DL56" i="3" s="1"/>
  <c r="DJ56" i="3"/>
  <c r="DI56" i="3"/>
  <c r="DK96" i="3"/>
  <c r="DL96" i="3" s="1"/>
  <c r="DJ96" i="3"/>
  <c r="DI96" i="3"/>
  <c r="DK95" i="3"/>
  <c r="DL95" i="3" s="1"/>
  <c r="DJ95" i="3"/>
  <c r="DI95" i="3"/>
  <c r="DI141" i="3"/>
  <c r="DK141" i="3"/>
  <c r="DL141" i="3" s="1"/>
  <c r="DJ141" i="3"/>
  <c r="DK36" i="3"/>
  <c r="DL36" i="3" s="1"/>
  <c r="DJ36" i="3"/>
  <c r="DI36" i="3"/>
  <c r="DK121" i="3"/>
  <c r="DL121" i="3" s="1"/>
  <c r="DJ121" i="3"/>
  <c r="DI121" i="3"/>
  <c r="DJ147" i="3"/>
  <c r="DI147" i="3"/>
  <c r="DK147" i="3"/>
  <c r="DL147" i="3" s="1"/>
  <c r="DK162" i="3"/>
  <c r="DL162" i="3" s="1"/>
  <c r="DJ162" i="3"/>
  <c r="DI162" i="3"/>
  <c r="CV10" i="3"/>
  <c r="DG10" i="3"/>
  <c r="DU10" i="3" s="1"/>
  <c r="EI10" i="3" s="1"/>
  <c r="DJ178" i="3"/>
  <c r="DI178" i="3"/>
  <c r="DK178" i="3"/>
  <c r="DL178" i="3" s="1"/>
  <c r="DK41" i="3"/>
  <c r="DL41" i="3" s="1"/>
  <c r="DJ41" i="3"/>
  <c r="DI41" i="3"/>
  <c r="DK173" i="3"/>
  <c r="DL173" i="3" s="1"/>
  <c r="DJ173" i="3"/>
  <c r="DI173" i="3"/>
  <c r="DK93" i="3"/>
  <c r="DL93" i="3" s="1"/>
  <c r="DJ93" i="3"/>
  <c r="DI93" i="3"/>
  <c r="DK87" i="3"/>
  <c r="DL87" i="3" s="1"/>
  <c r="DJ87" i="3"/>
  <c r="DI87" i="3"/>
  <c r="DK215" i="3"/>
  <c r="DL215" i="3" s="1"/>
  <c r="DJ215" i="3"/>
  <c r="DI215" i="3"/>
  <c r="DK117" i="3"/>
  <c r="DL117" i="3" s="1"/>
  <c r="DJ117" i="3"/>
  <c r="DI117" i="3"/>
  <c r="DJ159" i="3"/>
  <c r="DI159" i="3"/>
  <c r="DK159" i="3"/>
  <c r="DL159" i="3" s="1"/>
  <c r="DK130" i="3"/>
  <c r="DL130" i="3" s="1"/>
  <c r="DJ130" i="3"/>
  <c r="DI130" i="3"/>
  <c r="DJ214" i="3"/>
  <c r="DI214" i="3"/>
  <c r="DK214" i="3"/>
  <c r="DL214" i="3" s="1"/>
  <c r="DK235" i="3"/>
  <c r="DL235" i="3" s="1"/>
  <c r="DJ235" i="3"/>
  <c r="DI235" i="3"/>
  <c r="DK219" i="3"/>
  <c r="DL219" i="3" s="1"/>
  <c r="DI219" i="3"/>
  <c r="DJ219" i="3"/>
  <c r="DK203" i="3"/>
  <c r="DL203" i="3" s="1"/>
  <c r="DJ203" i="3"/>
  <c r="DI203" i="3"/>
  <c r="DJ256" i="3"/>
  <c r="DI256" i="3"/>
  <c r="DK256" i="3"/>
  <c r="DL256" i="3" s="1"/>
  <c r="DK42" i="3"/>
  <c r="DL42" i="3" s="1"/>
  <c r="DJ42" i="3"/>
  <c r="DI42" i="3"/>
  <c r="DK150" i="3"/>
  <c r="DL150" i="3" s="1"/>
  <c r="DJ150" i="3"/>
  <c r="DI150" i="3"/>
  <c r="DK127" i="3"/>
  <c r="DL127" i="3" s="1"/>
  <c r="DJ127" i="3"/>
  <c r="DI127" i="3"/>
  <c r="DK223" i="3"/>
  <c r="DL223" i="3" s="1"/>
  <c r="DJ223" i="3"/>
  <c r="DI223" i="3"/>
  <c r="DI32" i="3"/>
  <c r="DK32" i="3"/>
  <c r="DL32" i="3" s="1"/>
  <c r="DJ32" i="3"/>
  <c r="DK48" i="3"/>
  <c r="DL48" i="3" s="1"/>
  <c r="DJ48" i="3"/>
  <c r="DI48" i="3"/>
  <c r="DK176" i="3"/>
  <c r="DL176" i="3" s="1"/>
  <c r="DJ176" i="3"/>
  <c r="DI176" i="3"/>
  <c r="DK252" i="3"/>
  <c r="DI252" i="3"/>
  <c r="DG24" i="3"/>
  <c r="DJ24" i="3" s="1"/>
  <c r="DJ252" i="3"/>
  <c r="CW24" i="3"/>
  <c r="CX24" i="3" s="1"/>
  <c r="CU24" i="3"/>
  <c r="CW23" i="3"/>
  <c r="CX23" i="3" s="1"/>
  <c r="CU23" i="3"/>
  <c r="CU21" i="3"/>
  <c r="CW10" i="3"/>
  <c r="CX10" i="3" s="1"/>
  <c r="CU10" i="3"/>
  <c r="CV7" i="3"/>
  <c r="CV56" i="3"/>
  <c r="CU56" i="3"/>
  <c r="CW56" i="3"/>
  <c r="CX56" i="3" s="1"/>
  <c r="CW21" i="3"/>
  <c r="CX21" i="3" s="1"/>
  <c r="CS22" i="3"/>
  <c r="CV22" i="3" s="1"/>
  <c r="CV28" i="3"/>
  <c r="CI24" i="3"/>
  <c r="CJ24" i="3" s="1"/>
  <c r="CI10" i="3"/>
  <c r="CJ10" i="3" s="1"/>
  <c r="CH10" i="3"/>
  <c r="CS17" i="3"/>
  <c r="DG17" i="3" s="1"/>
  <c r="DU17" i="3" s="1"/>
  <c r="EI17" i="3" s="1"/>
  <c r="CG17" i="3"/>
  <c r="CI23" i="3"/>
  <c r="CJ23" i="3" s="1"/>
  <c r="CW28" i="3"/>
  <c r="CX28" i="3" s="1"/>
  <c r="CS8" i="3"/>
  <c r="DG8" i="3" s="1"/>
  <c r="DU8" i="3" s="1"/>
  <c r="EI8" i="3" s="1"/>
  <c r="CG8" i="3"/>
  <c r="CS16" i="3"/>
  <c r="DG16" i="3" s="1"/>
  <c r="DU16" i="3" s="1"/>
  <c r="EI16" i="3" s="1"/>
  <c r="CG16" i="3"/>
  <c r="CI7" i="3"/>
  <c r="CJ7" i="3" s="1"/>
  <c r="CH7" i="3"/>
  <c r="CS18" i="3"/>
  <c r="DG18" i="3" s="1"/>
  <c r="DU18" i="3" s="1"/>
  <c r="EI18" i="3" s="1"/>
  <c r="CG18" i="3"/>
  <c r="CS13" i="3"/>
  <c r="DG13" i="3" s="1"/>
  <c r="DU13" i="3" s="1"/>
  <c r="EI13" i="3" s="1"/>
  <c r="CG13" i="3"/>
  <c r="CI56" i="3"/>
  <c r="CJ56" i="3" s="1"/>
  <c r="CH56" i="3"/>
  <c r="CS12" i="3"/>
  <c r="DG12" i="3" s="1"/>
  <c r="DU12" i="3" s="1"/>
  <c r="EI12" i="3" s="1"/>
  <c r="CG12" i="3"/>
  <c r="CS11" i="3"/>
  <c r="DG11" i="3" s="1"/>
  <c r="DU11" i="3" s="1"/>
  <c r="EI11" i="3" s="1"/>
  <c r="CG11" i="3"/>
  <c r="CS15" i="3"/>
  <c r="CG15" i="3"/>
  <c r="CS9" i="3"/>
  <c r="DG9" i="3" s="1"/>
  <c r="DU9" i="3" s="1"/>
  <c r="EI9" i="3" s="1"/>
  <c r="CG9" i="3"/>
  <c r="CS14" i="3"/>
  <c r="DG14" i="3" s="1"/>
  <c r="DU14" i="3" s="1"/>
  <c r="EI14" i="3" s="1"/>
  <c r="CG14" i="3"/>
  <c r="CI21" i="3"/>
  <c r="CJ21" i="3" s="1"/>
  <c r="CH28" i="3"/>
  <c r="CG22" i="3"/>
  <c r="CG26" i="3" s="1"/>
  <c r="CI28" i="3"/>
  <c r="CJ28" i="3" s="1"/>
  <c r="CX7" i="3"/>
  <c r="CE6" i="3"/>
  <c r="CH6" i="3" s="1"/>
  <c r="CE26" i="3"/>
  <c r="CH26" i="3" s="1"/>
  <c r="BS26" i="3"/>
  <c r="BT26" i="3" s="1"/>
  <c r="BS6" i="3"/>
  <c r="BT6" i="3" s="1"/>
  <c r="BV7" i="3"/>
  <c r="BU11" i="3"/>
  <c r="BV11" i="3" s="1"/>
  <c r="BT11" i="3"/>
  <c r="BU14" i="3"/>
  <c r="BV14" i="3" s="1"/>
  <c r="BT14" i="3"/>
  <c r="BU17" i="3"/>
  <c r="BV17" i="3" s="1"/>
  <c r="BT17" i="3"/>
  <c r="BU18" i="3"/>
  <c r="BV18" i="3" s="1"/>
  <c r="BT18" i="3"/>
  <c r="BU15" i="3"/>
  <c r="BV15" i="3" s="1"/>
  <c r="BT15" i="3"/>
  <c r="BU22" i="3"/>
  <c r="BV22" i="3" s="1"/>
  <c r="BV28" i="3"/>
  <c r="BT8" i="3"/>
  <c r="BU8" i="3"/>
  <c r="BV8" i="3" s="1"/>
  <c r="BU13" i="3"/>
  <c r="BV13" i="3" s="1"/>
  <c r="BT13" i="3"/>
  <c r="BV21" i="3"/>
  <c r="BT12" i="3"/>
  <c r="BU12" i="3"/>
  <c r="BV12" i="3" s="1"/>
  <c r="BU16" i="3"/>
  <c r="BV16" i="3" s="1"/>
  <c r="BT16" i="3"/>
  <c r="BT9" i="3"/>
  <c r="BU9" i="3"/>
  <c r="BV9" i="3" s="1"/>
  <c r="BI26" i="3"/>
  <c r="BJ26" i="3" s="1"/>
  <c r="BI6" i="3"/>
  <c r="BJ6" i="3" s="1"/>
  <c r="BJ9" i="3"/>
  <c r="BK9" i="3"/>
  <c r="BL9" i="3" s="1"/>
  <c r="BK14" i="3"/>
  <c r="BL14" i="3" s="1"/>
  <c r="BJ14" i="3"/>
  <c r="BJ17" i="3"/>
  <c r="BK17" i="3"/>
  <c r="BL17" i="3" s="1"/>
  <c r="BJ11" i="3"/>
  <c r="BK11" i="3"/>
  <c r="BL11" i="3" s="1"/>
  <c r="BK16" i="3"/>
  <c r="BL16" i="3" s="1"/>
  <c r="BJ16" i="3"/>
  <c r="BJ15" i="3"/>
  <c r="BK15" i="3"/>
  <c r="BL15" i="3" s="1"/>
  <c r="BK18" i="3"/>
  <c r="BL18" i="3" s="1"/>
  <c r="BJ18" i="3"/>
  <c r="BK12" i="3"/>
  <c r="BL12" i="3" s="1"/>
  <c r="BJ12" i="3"/>
  <c r="BL7" i="3"/>
  <c r="BL21" i="3"/>
  <c r="BK22" i="3"/>
  <c r="BL22" i="3" s="1"/>
  <c r="BL28" i="3"/>
  <c r="BK8" i="3"/>
  <c r="BL8" i="3" s="1"/>
  <c r="BJ8" i="3"/>
  <c r="BJ13" i="3"/>
  <c r="BK13" i="3"/>
  <c r="BL13" i="3" s="1"/>
  <c r="AZ14" i="3"/>
  <c r="BA14" i="3"/>
  <c r="BB14" i="3" s="1"/>
  <c r="BB21" i="3"/>
  <c r="AZ8" i="3"/>
  <c r="BA8" i="3"/>
  <c r="BB8" i="3" s="1"/>
  <c r="AZ18" i="3"/>
  <c r="BA18" i="3"/>
  <c r="BB18" i="3" s="1"/>
  <c r="AY26" i="3"/>
  <c r="AZ26" i="3" s="1"/>
  <c r="BA16" i="3"/>
  <c r="BB16" i="3" s="1"/>
  <c r="AZ16" i="3"/>
  <c r="BA13" i="3"/>
  <c r="BB13" i="3" s="1"/>
  <c r="AZ13" i="3"/>
  <c r="AZ11" i="3"/>
  <c r="BA11" i="3"/>
  <c r="BB11" i="3" s="1"/>
  <c r="BB7" i="3"/>
  <c r="AY6" i="3"/>
  <c r="AZ6" i="3" s="1"/>
  <c r="BA12" i="3"/>
  <c r="BB12" i="3" s="1"/>
  <c r="AZ12" i="3"/>
  <c r="BA9" i="3"/>
  <c r="BB9" i="3" s="1"/>
  <c r="AZ9" i="3"/>
  <c r="AZ15" i="3"/>
  <c r="BA15" i="3"/>
  <c r="BB15" i="3" s="1"/>
  <c r="BA17" i="3"/>
  <c r="BB17" i="3" s="1"/>
  <c r="AZ17" i="3"/>
  <c r="BA22" i="3"/>
  <c r="BB22" i="3" s="1"/>
  <c r="AR28" i="3"/>
  <c r="AQ22" i="3"/>
  <c r="AR22" i="3" s="1"/>
  <c r="AO26" i="3"/>
  <c r="AR21" i="3"/>
  <c r="AQ6" i="3"/>
  <c r="AR6" i="3" s="1"/>
  <c r="AG15" i="3"/>
  <c r="AH15" i="3" s="1"/>
  <c r="AF15" i="3"/>
  <c r="AG13" i="3"/>
  <c r="AH13" i="3" s="1"/>
  <c r="AF13" i="3"/>
  <c r="AG18" i="3"/>
  <c r="AH18" i="3" s="1"/>
  <c r="AF18" i="3"/>
  <c r="AG12" i="3"/>
  <c r="AH12" i="3" s="1"/>
  <c r="AF12" i="3"/>
  <c r="AG17" i="3"/>
  <c r="AH17" i="3" s="1"/>
  <c r="AF17" i="3"/>
  <c r="AG14" i="3"/>
  <c r="AH14" i="3" s="1"/>
  <c r="AF14" i="3"/>
  <c r="AG11" i="3"/>
  <c r="AH11" i="3" s="1"/>
  <c r="AF11" i="3"/>
  <c r="AG16" i="3"/>
  <c r="AH16" i="3" s="1"/>
  <c r="AF16" i="3"/>
  <c r="AG9" i="3"/>
  <c r="AH9" i="3" s="1"/>
  <c r="AF9" i="3"/>
  <c r="AG8" i="3"/>
  <c r="AH8" i="3" s="1"/>
  <c r="AF8" i="3"/>
  <c r="W6" i="3"/>
  <c r="X6" i="3" s="1"/>
  <c r="R6" i="3"/>
  <c r="AN9" i="2"/>
  <c r="AI7" i="2"/>
  <c r="AI9" i="2"/>
  <c r="AN7" i="2"/>
  <c r="AI10" i="2"/>
  <c r="AN10" i="2"/>
  <c r="AO10" i="2"/>
  <c r="AI8" i="2"/>
  <c r="AO8" i="2"/>
  <c r="AC12" i="2"/>
  <c r="CU22" i="3" l="1"/>
  <c r="CU26" i="3" s="1"/>
  <c r="EK21" i="3"/>
  <c r="EK23" i="3"/>
  <c r="EN17" i="3"/>
  <c r="EK17" i="3"/>
  <c r="EN10" i="3"/>
  <c r="EK10" i="3"/>
  <c r="EK22" i="3"/>
  <c r="EN13" i="3"/>
  <c r="EK13" i="3"/>
  <c r="EM22" i="3"/>
  <c r="EN22" i="3" s="1"/>
  <c r="EI26" i="3"/>
  <c r="EK14" i="3"/>
  <c r="EN14" i="3"/>
  <c r="EK24" i="3"/>
  <c r="EN11" i="3"/>
  <c r="EK11" i="3"/>
  <c r="EN12" i="3"/>
  <c r="EK12" i="3"/>
  <c r="EM23" i="3"/>
  <c r="EN23" i="3" s="1"/>
  <c r="EN18" i="3"/>
  <c r="EK18" i="3"/>
  <c r="EN252" i="3"/>
  <c r="EM24" i="3"/>
  <c r="EN24" i="3" s="1"/>
  <c r="EK9" i="3"/>
  <c r="EN9" i="3"/>
  <c r="EN16" i="3"/>
  <c r="EK16" i="3"/>
  <c r="EM21" i="3"/>
  <c r="EN8" i="3"/>
  <c r="EK8" i="3"/>
  <c r="DW24" i="3"/>
  <c r="DW23" i="3"/>
  <c r="DW21" i="3"/>
  <c r="DX14" i="3"/>
  <c r="DW14" i="3"/>
  <c r="DY14" i="3"/>
  <c r="DZ14" i="3" s="1"/>
  <c r="DY13" i="3"/>
  <c r="DZ13" i="3" s="1"/>
  <c r="DX13" i="3"/>
  <c r="DW13" i="3"/>
  <c r="DX17" i="3"/>
  <c r="DY17" i="3"/>
  <c r="DZ17" i="3" s="1"/>
  <c r="DW17" i="3"/>
  <c r="DX28" i="3"/>
  <c r="DW22" i="3"/>
  <c r="DU22" i="3"/>
  <c r="DY10" i="3"/>
  <c r="DZ10" i="3" s="1"/>
  <c r="DX10" i="3"/>
  <c r="DW10" i="3"/>
  <c r="DY9" i="3"/>
  <c r="DZ9" i="3" s="1"/>
  <c r="DX9" i="3"/>
  <c r="DW9" i="3"/>
  <c r="DY18" i="3"/>
  <c r="DZ18" i="3" s="1"/>
  <c r="DW18" i="3"/>
  <c r="DX18" i="3"/>
  <c r="DY21" i="3"/>
  <c r="DY23" i="3"/>
  <c r="DZ23" i="3" s="1"/>
  <c r="DZ7" i="3"/>
  <c r="DY11" i="3"/>
  <c r="DZ11" i="3" s="1"/>
  <c r="DX11" i="3"/>
  <c r="DW11" i="3"/>
  <c r="DY16" i="3"/>
  <c r="DZ16" i="3" s="1"/>
  <c r="DW16" i="3"/>
  <c r="DX16" i="3"/>
  <c r="DZ252" i="3"/>
  <c r="DY24" i="3"/>
  <c r="DZ24" i="3" s="1"/>
  <c r="DY12" i="3"/>
  <c r="DZ12" i="3" s="1"/>
  <c r="DX12" i="3"/>
  <c r="DW12" i="3"/>
  <c r="DY8" i="3"/>
  <c r="DZ8" i="3" s="1"/>
  <c r="DW8" i="3"/>
  <c r="DX8" i="3"/>
  <c r="CV18" i="3"/>
  <c r="DI24" i="3"/>
  <c r="DK21" i="3"/>
  <c r="DL21" i="3" s="1"/>
  <c r="DI23" i="3"/>
  <c r="DI21" i="3"/>
  <c r="DK14" i="3"/>
  <c r="DL14" i="3" s="1"/>
  <c r="DJ14" i="3"/>
  <c r="DI14" i="3"/>
  <c r="DK13" i="3"/>
  <c r="DL13" i="3" s="1"/>
  <c r="DJ13" i="3"/>
  <c r="DI13" i="3"/>
  <c r="DK17" i="3"/>
  <c r="DL17" i="3" s="1"/>
  <c r="DJ17" i="3"/>
  <c r="DI17" i="3"/>
  <c r="DL7" i="3"/>
  <c r="DK10" i="3"/>
  <c r="DL10" i="3" s="1"/>
  <c r="DJ10" i="3"/>
  <c r="DI10" i="3"/>
  <c r="DI9" i="3"/>
  <c r="DK9" i="3"/>
  <c r="DL9" i="3" s="1"/>
  <c r="DJ9" i="3"/>
  <c r="DK18" i="3"/>
  <c r="DL18" i="3" s="1"/>
  <c r="DJ18" i="3"/>
  <c r="DI18" i="3"/>
  <c r="CV15" i="3"/>
  <c r="DG15" i="3"/>
  <c r="DU15" i="3" s="1"/>
  <c r="EI15" i="3" s="1"/>
  <c r="DI22" i="3"/>
  <c r="DG22" i="3"/>
  <c r="CV9" i="3"/>
  <c r="DJ11" i="3"/>
  <c r="DI11" i="3"/>
  <c r="DK11" i="3"/>
  <c r="DL11" i="3" s="1"/>
  <c r="DK16" i="3"/>
  <c r="DL16" i="3" s="1"/>
  <c r="DJ16" i="3"/>
  <c r="DI16" i="3"/>
  <c r="DK23" i="3"/>
  <c r="DL23" i="3" s="1"/>
  <c r="DI12" i="3"/>
  <c r="DJ12" i="3"/>
  <c r="DK12" i="3"/>
  <c r="DL12" i="3" s="1"/>
  <c r="DJ8" i="3"/>
  <c r="DI8" i="3"/>
  <c r="DK8" i="3"/>
  <c r="DL8" i="3" s="1"/>
  <c r="DL252" i="3"/>
  <c r="DK24" i="3"/>
  <c r="DL24" i="3" s="1"/>
  <c r="CV12" i="3"/>
  <c r="CU12" i="3"/>
  <c r="CW8" i="3"/>
  <c r="CX8" i="3" s="1"/>
  <c r="CU8" i="3"/>
  <c r="CW11" i="3"/>
  <c r="CX11" i="3" s="1"/>
  <c r="CU11" i="3"/>
  <c r="CW14" i="3"/>
  <c r="CX14" i="3" s="1"/>
  <c r="CU14" i="3"/>
  <c r="CW13" i="3"/>
  <c r="CX13" i="3" s="1"/>
  <c r="CU13" i="3"/>
  <c r="CV17" i="3"/>
  <c r="CU17" i="3"/>
  <c r="CW9" i="3"/>
  <c r="CX9" i="3" s="1"/>
  <c r="CU9" i="3"/>
  <c r="CW18" i="3"/>
  <c r="CX18" i="3" s="1"/>
  <c r="CU18" i="3"/>
  <c r="CV16" i="3"/>
  <c r="CU16" i="3"/>
  <c r="CW15" i="3"/>
  <c r="CX15" i="3" s="1"/>
  <c r="CU15" i="3"/>
  <c r="CW17" i="3"/>
  <c r="CX17" i="3" s="1"/>
  <c r="CV11" i="3"/>
  <c r="CW22" i="3"/>
  <c r="CX22" i="3" s="1"/>
  <c r="CW12" i="3"/>
  <c r="CX12" i="3" s="1"/>
  <c r="CS6" i="3"/>
  <c r="CV6" i="3" s="1"/>
  <c r="CS26" i="3"/>
  <c r="CV26" i="3" s="1"/>
  <c r="CV8" i="3"/>
  <c r="CI8" i="3"/>
  <c r="CJ8" i="3" s="1"/>
  <c r="CH8" i="3"/>
  <c r="CW16" i="3"/>
  <c r="CX16" i="3" s="1"/>
  <c r="CI12" i="3"/>
  <c r="CJ12" i="3" s="1"/>
  <c r="CH12" i="3"/>
  <c r="CI14" i="3"/>
  <c r="CJ14" i="3" s="1"/>
  <c r="CH14" i="3"/>
  <c r="CI13" i="3"/>
  <c r="CJ13" i="3" s="1"/>
  <c r="CH13" i="3"/>
  <c r="CI9" i="3"/>
  <c r="CJ9" i="3" s="1"/>
  <c r="CH9" i="3"/>
  <c r="CI18" i="3"/>
  <c r="CJ18" i="3" s="1"/>
  <c r="CH18" i="3"/>
  <c r="CI17" i="3"/>
  <c r="CJ17" i="3" s="1"/>
  <c r="CH17" i="3"/>
  <c r="CV14" i="3"/>
  <c r="CH15" i="3"/>
  <c r="CI15" i="3"/>
  <c r="CJ15" i="3" s="1"/>
  <c r="CG6" i="3"/>
  <c r="CI22" i="3"/>
  <c r="CJ22" i="3" s="1"/>
  <c r="CV13" i="3"/>
  <c r="CI11" i="3"/>
  <c r="CJ11" i="3" s="1"/>
  <c r="CH11" i="3"/>
  <c r="CH16" i="3"/>
  <c r="CI16" i="3"/>
  <c r="CJ16" i="3" s="1"/>
  <c r="BU26" i="3"/>
  <c r="BV26" i="3" s="1"/>
  <c r="BU6" i="3"/>
  <c r="BV6" i="3" s="1"/>
  <c r="BK6" i="3"/>
  <c r="BL6" i="3" s="1"/>
  <c r="BK26" i="3"/>
  <c r="BL26" i="3" s="1"/>
  <c r="BA26" i="3"/>
  <c r="BB26" i="3" s="1"/>
  <c r="BA6" i="3"/>
  <c r="BB6" i="3" s="1"/>
  <c r="AP26" i="3"/>
  <c r="AQ26" i="3"/>
  <c r="AR26" i="3" s="1"/>
  <c r="AD6" i="3"/>
  <c r="AG10" i="3"/>
  <c r="AH10" i="3" s="1"/>
  <c r="AF10" i="3"/>
  <c r="AE6" i="3"/>
  <c r="AG7" i="3"/>
  <c r="AF7" i="3"/>
  <c r="AN12" i="2"/>
  <c r="AI12" i="2"/>
  <c r="AO7" i="2"/>
  <c r="AP7" i="2"/>
  <c r="AP10" i="2"/>
  <c r="AO9" i="2"/>
  <c r="EK26" i="3" l="1"/>
  <c r="EM26" i="3"/>
  <c r="EN26" i="3" s="1"/>
  <c r="EN21" i="3"/>
  <c r="EK15" i="3"/>
  <c r="EK6" i="3" s="1"/>
  <c r="EN15" i="3"/>
  <c r="EI6" i="3"/>
  <c r="DW26" i="3"/>
  <c r="DW15" i="3"/>
  <c r="DW6" i="3" s="1"/>
  <c r="DX15" i="3"/>
  <c r="DY15" i="3"/>
  <c r="DZ15" i="3" s="1"/>
  <c r="DY22" i="3"/>
  <c r="DZ22" i="3" s="1"/>
  <c r="DX22" i="3"/>
  <c r="DU26" i="3"/>
  <c r="DX26" i="3" s="1"/>
  <c r="DZ21" i="3"/>
  <c r="DU6" i="3"/>
  <c r="DX6" i="3" s="1"/>
  <c r="DI26" i="3"/>
  <c r="DJ22" i="3"/>
  <c r="DG26" i="3"/>
  <c r="DL28" i="3"/>
  <c r="DK22" i="3"/>
  <c r="DK15" i="3"/>
  <c r="DL15" i="3" s="1"/>
  <c r="DJ15" i="3"/>
  <c r="DI15" i="3"/>
  <c r="DI6" i="3" s="1"/>
  <c r="DG6" i="3"/>
  <c r="DJ6" i="3" s="1"/>
  <c r="CW6" i="3"/>
  <c r="CX6" i="3" s="1"/>
  <c r="CU6" i="3"/>
  <c r="CW26" i="3"/>
  <c r="CX26" i="3" s="1"/>
  <c r="CI26" i="3"/>
  <c r="CJ26" i="3" s="1"/>
  <c r="CI6" i="3"/>
  <c r="CJ6" i="3" s="1"/>
  <c r="AF6" i="3"/>
  <c r="AG6" i="3"/>
  <c r="AH6" i="3" s="1"/>
  <c r="AH7" i="3"/>
  <c r="AP9" i="2"/>
  <c r="AQ9" i="2"/>
  <c r="AP8" i="2"/>
  <c r="AO12" i="2"/>
  <c r="EM6" i="3" l="1"/>
  <c r="EN6" i="3" s="1"/>
  <c r="DY6" i="3"/>
  <c r="DZ6" i="3" s="1"/>
  <c r="DJ26" i="3"/>
  <c r="DY26" i="3"/>
  <c r="DZ26" i="3" s="1"/>
  <c r="DL22" i="3"/>
  <c r="DK26" i="3"/>
  <c r="DL26" i="3" s="1"/>
  <c r="DK6" i="3"/>
  <c r="DL6" i="3" s="1"/>
  <c r="AP12" i="2"/>
  <c r="AR10" i="2"/>
  <c r="AR9" i="2"/>
  <c r="AQ8" i="2"/>
  <c r="AQ10" i="2"/>
  <c r="AT10" i="2"/>
  <c r="AQ7" i="2"/>
  <c r="AR7" i="2"/>
  <c r="AQ12" i="2" l="1"/>
  <c r="AR8" i="2"/>
  <c r="AR12" i="2" s="1"/>
  <c r="AS7" i="2"/>
  <c r="AT7" i="2"/>
  <c r="AS9" i="2"/>
  <c r="AT9" i="2"/>
  <c r="AS10" i="2"/>
  <c r="AS8" i="2" l="1"/>
  <c r="AS12" i="2" s="1"/>
  <c r="AT8" i="2"/>
  <c r="AT12" i="2" s="1"/>
  <c r="EO23" i="3" l="1"/>
  <c r="EO24" i="3"/>
  <c r="EO22" i="3"/>
  <c r="EO26" i="3" l="1"/>
  <c r="AB49" i="3" l="1"/>
  <c r="AC49" i="3" s="1"/>
  <c r="AA49" i="3"/>
  <c r="AA154" i="3"/>
  <c r="AB154" i="3"/>
  <c r="AC154" i="3" s="1"/>
  <c r="AA93" i="3"/>
  <c r="AB93" i="3"/>
  <c r="AC93" i="3" s="1"/>
  <c r="AB162" i="3"/>
  <c r="AC162" i="3" s="1"/>
  <c r="AA162" i="3"/>
  <c r="AA257" i="3"/>
  <c r="AB257" i="3"/>
  <c r="AC257" i="3" s="1"/>
  <c r="AB228" i="3"/>
  <c r="AC228" i="3" s="1"/>
  <c r="AA228" i="3"/>
  <c r="AA217" i="3"/>
  <c r="AB217" i="3"/>
  <c r="AC217" i="3" s="1"/>
  <c r="AB181" i="3"/>
  <c r="AC181" i="3" s="1"/>
  <c r="AA181" i="3"/>
  <c r="AB259" i="3"/>
  <c r="AC259" i="3" s="1"/>
  <c r="AA259" i="3"/>
  <c r="AA104" i="3"/>
  <c r="AB104" i="3"/>
  <c r="AC104" i="3" s="1"/>
  <c r="AB255" i="3"/>
  <c r="AC255" i="3" s="1"/>
  <c r="AA255" i="3"/>
  <c r="AB128" i="3"/>
  <c r="AC128" i="3" s="1"/>
  <c r="AA128" i="3"/>
  <c r="AB68" i="3"/>
  <c r="AC68" i="3" s="1"/>
  <c r="AA68" i="3"/>
  <c r="AA79" i="3"/>
  <c r="AB79" i="3"/>
  <c r="AC79" i="3" s="1"/>
  <c r="AB45" i="3"/>
  <c r="AC45" i="3" s="1"/>
  <c r="AA45" i="3"/>
  <c r="AB33" i="3"/>
  <c r="AC33" i="3" s="1"/>
  <c r="AA33" i="3"/>
  <c r="AB81" i="3"/>
  <c r="AC81" i="3" s="1"/>
  <c r="AA81" i="3"/>
  <c r="AB245" i="3"/>
  <c r="AC245" i="3" s="1"/>
  <c r="AA245" i="3"/>
  <c r="AA248" i="3"/>
  <c r="AB248" i="3"/>
  <c r="AC248" i="3" s="1"/>
  <c r="AB56" i="3"/>
  <c r="AC56" i="3" s="1"/>
  <c r="AA56" i="3"/>
  <c r="AB221" i="3"/>
  <c r="AC221" i="3" s="1"/>
  <c r="AA221" i="3"/>
  <c r="AB90" i="3"/>
  <c r="AC90" i="3" s="1"/>
  <c r="AA90" i="3"/>
  <c r="AB180" i="3"/>
  <c r="AC180" i="3" s="1"/>
  <c r="AA180" i="3"/>
  <c r="AA243" i="3"/>
  <c r="AB243" i="3"/>
  <c r="AC243" i="3" s="1"/>
  <c r="AA52" i="3"/>
  <c r="AB52" i="3"/>
  <c r="AC52" i="3" s="1"/>
  <c r="AB156" i="3"/>
  <c r="AC156" i="3" s="1"/>
  <c r="AA156" i="3"/>
  <c r="AB113" i="3"/>
  <c r="AC113" i="3" s="1"/>
  <c r="AA113" i="3"/>
  <c r="AB256" i="3"/>
  <c r="AC256" i="3" s="1"/>
  <c r="AA256" i="3"/>
  <c r="AB96" i="3"/>
  <c r="AC96" i="3" s="1"/>
  <c r="AA96" i="3"/>
  <c r="AB193" i="3"/>
  <c r="AC193" i="3" s="1"/>
  <c r="AA193" i="3"/>
  <c r="AB235" i="3"/>
  <c r="AC235" i="3" s="1"/>
  <c r="AA235" i="3"/>
  <c r="AB262" i="3"/>
  <c r="AC262" i="3" s="1"/>
  <c r="AA262" i="3"/>
  <c r="AB158" i="3"/>
  <c r="AC158" i="3" s="1"/>
  <c r="AA158" i="3"/>
  <c r="AA84" i="3"/>
  <c r="AB84" i="3"/>
  <c r="AC84" i="3" s="1"/>
  <c r="AB204" i="3"/>
  <c r="AC204" i="3" s="1"/>
  <c r="AA204" i="3"/>
  <c r="AB152" i="3"/>
  <c r="AC152" i="3" s="1"/>
  <c r="AA152" i="3"/>
  <c r="AA155" i="3"/>
  <c r="AB155" i="3"/>
  <c r="AC155" i="3" s="1"/>
  <c r="AA231" i="3"/>
  <c r="AB231" i="3"/>
  <c r="AC231" i="3" s="1"/>
  <c r="AA224" i="3"/>
  <c r="AB224" i="3"/>
  <c r="AC224" i="3" s="1"/>
  <c r="AB32" i="3"/>
  <c r="AC32" i="3" s="1"/>
  <c r="AA32" i="3"/>
  <c r="AA197" i="3"/>
  <c r="AB197" i="3"/>
  <c r="AC197" i="3" s="1"/>
  <c r="AA200" i="3"/>
  <c r="AB200" i="3"/>
  <c r="AC200" i="3" s="1"/>
  <c r="AB252" i="3"/>
  <c r="AA252" i="3"/>
  <c r="Z24" i="3"/>
  <c r="AA24" i="3" s="1"/>
  <c r="AA85" i="3"/>
  <c r="AB85" i="3"/>
  <c r="AC85" i="3" s="1"/>
  <c r="AB165" i="3"/>
  <c r="AC165" i="3" s="1"/>
  <c r="AA165" i="3"/>
  <c r="AB83" i="3"/>
  <c r="AC83" i="3" s="1"/>
  <c r="AA83" i="3"/>
  <c r="AA116" i="3"/>
  <c r="AB116" i="3"/>
  <c r="AC116" i="3" s="1"/>
  <c r="AA138" i="3"/>
  <c r="AB138" i="3"/>
  <c r="AC138" i="3" s="1"/>
  <c r="AB97" i="3"/>
  <c r="AC97" i="3" s="1"/>
  <c r="AA97" i="3"/>
  <c r="AA149" i="3"/>
  <c r="AB149" i="3"/>
  <c r="AC149" i="3" s="1"/>
  <c r="AB151" i="3"/>
  <c r="AC151" i="3" s="1"/>
  <c r="AA151" i="3"/>
  <c r="AB160" i="3"/>
  <c r="AC160" i="3" s="1"/>
  <c r="AA160" i="3"/>
  <c r="AA43" i="3"/>
  <c r="AB43" i="3"/>
  <c r="AC43" i="3" s="1"/>
  <c r="AB130" i="3"/>
  <c r="AC130" i="3" s="1"/>
  <c r="AA130" i="3"/>
  <c r="AB72" i="3"/>
  <c r="Z23" i="3"/>
  <c r="AA23" i="3" s="1"/>
  <c r="AA72" i="3"/>
  <c r="AB247" i="3"/>
  <c r="AC247" i="3" s="1"/>
  <c r="AA247" i="3"/>
  <c r="AA105" i="3"/>
  <c r="AB105" i="3"/>
  <c r="AC105" i="3" s="1"/>
  <c r="AA173" i="3"/>
  <c r="AB173" i="3"/>
  <c r="AC173" i="3" s="1"/>
  <c r="AA60" i="3"/>
  <c r="AB60" i="3"/>
  <c r="AC60" i="3" s="1"/>
  <c r="AB131" i="3"/>
  <c r="AC131" i="3" s="1"/>
  <c r="AA131" i="3"/>
  <c r="Z21" i="3"/>
  <c r="AA21" i="3" s="1"/>
  <c r="AB148" i="3"/>
  <c r="AA148" i="3"/>
  <c r="AB129" i="3"/>
  <c r="AC129" i="3" s="1"/>
  <c r="AA129" i="3"/>
  <c r="AB210" i="3"/>
  <c r="AC210" i="3" s="1"/>
  <c r="AA210" i="3"/>
  <c r="AA29" i="3"/>
  <c r="AB29" i="3"/>
  <c r="AC29" i="3" s="1"/>
  <c r="AB250" i="3"/>
  <c r="AC250" i="3" s="1"/>
  <c r="AA250" i="3"/>
  <c r="AB62" i="3"/>
  <c r="AC62" i="3" s="1"/>
  <c r="AA62" i="3"/>
  <c r="AA189" i="3"/>
  <c r="AB189" i="3"/>
  <c r="AC189" i="3" s="1"/>
  <c r="AA127" i="3"/>
  <c r="AB127" i="3"/>
  <c r="AC127" i="3" s="1"/>
  <c r="AB232" i="3"/>
  <c r="AC232" i="3" s="1"/>
  <c r="AA232" i="3"/>
  <c r="AA220" i="3"/>
  <c r="AB220" i="3"/>
  <c r="AC220" i="3" s="1"/>
  <c r="AB196" i="3"/>
  <c r="AC196" i="3" s="1"/>
  <c r="AA196" i="3"/>
  <c r="AB166" i="3"/>
  <c r="AC166" i="3" s="1"/>
  <c r="AA166" i="3"/>
  <c r="AB64" i="3"/>
  <c r="AC64" i="3" s="1"/>
  <c r="AA64" i="3"/>
  <c r="AA238" i="3"/>
  <c r="AB238" i="3"/>
  <c r="AC238" i="3" s="1"/>
  <c r="AA169" i="3"/>
  <c r="AB169" i="3"/>
  <c r="AC169" i="3" s="1"/>
  <c r="AA215" i="3"/>
  <c r="AB215" i="3"/>
  <c r="AC215" i="3" s="1"/>
  <c r="AB218" i="3"/>
  <c r="AC218" i="3" s="1"/>
  <c r="AA218" i="3"/>
  <c r="AB37" i="3"/>
  <c r="AC37" i="3" s="1"/>
  <c r="AA37" i="3"/>
  <c r="AA30" i="3"/>
  <c r="AB30" i="3"/>
  <c r="AC30" i="3" s="1"/>
  <c r="AA194" i="3"/>
  <c r="AB194" i="3"/>
  <c r="AC194" i="3" s="1"/>
  <c r="AB134" i="3"/>
  <c r="AC134" i="3" s="1"/>
  <c r="AA134" i="3"/>
  <c r="AA53" i="3"/>
  <c r="AB53" i="3"/>
  <c r="AC53" i="3" s="1"/>
  <c r="AB170" i="3"/>
  <c r="AC170" i="3" s="1"/>
  <c r="AA170" i="3"/>
  <c r="AB126" i="3"/>
  <c r="AC126" i="3" s="1"/>
  <c r="AA126" i="3"/>
  <c r="AB142" i="3"/>
  <c r="AC142" i="3" s="1"/>
  <c r="AA142" i="3"/>
  <c r="AA207" i="3"/>
  <c r="AB207" i="3"/>
  <c r="AC207" i="3" s="1"/>
  <c r="AB101" i="3"/>
  <c r="AC101" i="3" s="1"/>
  <c r="AA101" i="3"/>
  <c r="AA263" i="3"/>
  <c r="AB263" i="3"/>
  <c r="AC263" i="3" s="1"/>
  <c r="AB57" i="3"/>
  <c r="AC57" i="3" s="1"/>
  <c r="AA57" i="3"/>
  <c r="AA176" i="3"/>
  <c r="AB176" i="3"/>
  <c r="AC176" i="3" s="1"/>
  <c r="AB227" i="3"/>
  <c r="AC227" i="3" s="1"/>
  <c r="AA227" i="3"/>
  <c r="AA141" i="3"/>
  <c r="AB141" i="3"/>
  <c r="AC141" i="3" s="1"/>
  <c r="AB206" i="3"/>
  <c r="AC206" i="3" s="1"/>
  <c r="AA206" i="3"/>
  <c r="AB114" i="3"/>
  <c r="AC114" i="3" s="1"/>
  <c r="AA114" i="3"/>
  <c r="AB75" i="3"/>
  <c r="AC75" i="3" s="1"/>
  <c r="AA75" i="3"/>
  <c r="AB241" i="3"/>
  <c r="AC241" i="3" s="1"/>
  <c r="AA241" i="3"/>
  <c r="AA133" i="3"/>
  <c r="AB133" i="3"/>
  <c r="AC133" i="3" s="1"/>
  <c r="AA91" i="3"/>
  <c r="AB91" i="3"/>
  <c r="AC91" i="3" s="1"/>
  <c r="AA222" i="3"/>
  <c r="AB222" i="3"/>
  <c r="AC222" i="3" s="1"/>
  <c r="AB99" i="3"/>
  <c r="AC99" i="3" s="1"/>
  <c r="AA99" i="3"/>
  <c r="AB183" i="3"/>
  <c r="AC183" i="3" s="1"/>
  <c r="AA183" i="3"/>
  <c r="AB190" i="3"/>
  <c r="AC190" i="3" s="1"/>
  <c r="AA190" i="3"/>
  <c r="AA36" i="3"/>
  <c r="AB36" i="3"/>
  <c r="AC36" i="3" s="1"/>
  <c r="AB67" i="3"/>
  <c r="AC67" i="3" s="1"/>
  <c r="AA67" i="3"/>
  <c r="AB58" i="3"/>
  <c r="AC58" i="3" s="1"/>
  <c r="AA58" i="3"/>
  <c r="AB198" i="3"/>
  <c r="AC198" i="3" s="1"/>
  <c r="AA198" i="3"/>
  <c r="AA249" i="3"/>
  <c r="AB249" i="3"/>
  <c r="AC249" i="3" s="1"/>
  <c r="AA254" i="3"/>
  <c r="AB254" i="3"/>
  <c r="AC254" i="3" s="1"/>
  <c r="AB174" i="3"/>
  <c r="AC174" i="3" s="1"/>
  <c r="AA174" i="3"/>
  <c r="AB225" i="3"/>
  <c r="AC225" i="3" s="1"/>
  <c r="AA225" i="3"/>
  <c r="AB229" i="3"/>
  <c r="AC229" i="3" s="1"/>
  <c r="AA229" i="3"/>
  <c r="AB120" i="3"/>
  <c r="AC120" i="3" s="1"/>
  <c r="AA120" i="3"/>
  <c r="AA65" i="3"/>
  <c r="AB65" i="3"/>
  <c r="AC65" i="3" s="1"/>
  <c r="AB146" i="3"/>
  <c r="AC146" i="3" s="1"/>
  <c r="AA146" i="3"/>
  <c r="AB80" i="3"/>
  <c r="AC80" i="3" s="1"/>
  <c r="AA80" i="3"/>
  <c r="AB117" i="3"/>
  <c r="AC117" i="3" s="1"/>
  <c r="AA117" i="3"/>
  <c r="AB59" i="3"/>
  <c r="AC59" i="3" s="1"/>
  <c r="AA59" i="3"/>
  <c r="AA223" i="3"/>
  <c r="AB223" i="3"/>
  <c r="AC223" i="3" s="1"/>
  <c r="AB31" i="3"/>
  <c r="AC31" i="3" s="1"/>
  <c r="AA31" i="3"/>
  <c r="AB219" i="3"/>
  <c r="AC219" i="3" s="1"/>
  <c r="AA219" i="3"/>
  <c r="AA66" i="3"/>
  <c r="AB66" i="3"/>
  <c r="AC66" i="3" s="1"/>
  <c r="AA147" i="3"/>
  <c r="AB147" i="3"/>
  <c r="AC147" i="3" s="1"/>
  <c r="AB106" i="3"/>
  <c r="AC106" i="3" s="1"/>
  <c r="AA106" i="3"/>
  <c r="AA186" i="3"/>
  <c r="AB186" i="3"/>
  <c r="AC186" i="3" s="1"/>
  <c r="AB70" i="3"/>
  <c r="AC70" i="3" s="1"/>
  <c r="AA70" i="3"/>
  <c r="AB253" i="3"/>
  <c r="AC253" i="3" s="1"/>
  <c r="AA253" i="3"/>
  <c r="AB111" i="3"/>
  <c r="AC111" i="3" s="1"/>
  <c r="AA111" i="3"/>
  <c r="AB124" i="3"/>
  <c r="AC124" i="3" s="1"/>
  <c r="AA124" i="3"/>
  <c r="AB179" i="3"/>
  <c r="AC179" i="3" s="1"/>
  <c r="AA179" i="3"/>
  <c r="AB71" i="3"/>
  <c r="AC71" i="3" s="1"/>
  <c r="AA71" i="3"/>
  <c r="AA175" i="3"/>
  <c r="AB175" i="3"/>
  <c r="AC175" i="3" s="1"/>
  <c r="AA153" i="3"/>
  <c r="AB153" i="3"/>
  <c r="AC153" i="3" s="1"/>
  <c r="AA119" i="3"/>
  <c r="AB119" i="3"/>
  <c r="AC119" i="3" s="1"/>
  <c r="AB39" i="3"/>
  <c r="AC39" i="3" s="1"/>
  <c r="AA39" i="3"/>
  <c r="AB88" i="3"/>
  <c r="AC88" i="3" s="1"/>
  <c r="AA88" i="3"/>
  <c r="AB211" i="3"/>
  <c r="AC211" i="3" s="1"/>
  <c r="AA211" i="3"/>
  <c r="AA140" i="3"/>
  <c r="AB140" i="3"/>
  <c r="AC140" i="3" s="1"/>
  <c r="AB240" i="3"/>
  <c r="AC240" i="3" s="1"/>
  <c r="AA240" i="3"/>
  <c r="AA50" i="3"/>
  <c r="AB50" i="3"/>
  <c r="AC50" i="3" s="1"/>
  <c r="AA103" i="3"/>
  <c r="AB103" i="3"/>
  <c r="AC103" i="3" s="1"/>
  <c r="AB216" i="3"/>
  <c r="AC216" i="3" s="1"/>
  <c r="AA216" i="3"/>
  <c r="AB172" i="3"/>
  <c r="AC172" i="3" s="1"/>
  <c r="AA172" i="3"/>
  <c r="AB41" i="3"/>
  <c r="AC41" i="3" s="1"/>
  <c r="AA41" i="3"/>
  <c r="AB192" i="3"/>
  <c r="AC192" i="3" s="1"/>
  <c r="AA192" i="3"/>
  <c r="AA150" i="3"/>
  <c r="AB150" i="3"/>
  <c r="AC150" i="3" s="1"/>
  <c r="AA201" i="3"/>
  <c r="AB201" i="3"/>
  <c r="AC201" i="3" s="1"/>
  <c r="AB205" i="3"/>
  <c r="AC205" i="3" s="1"/>
  <c r="AA205" i="3"/>
  <c r="AB125" i="3"/>
  <c r="AC125" i="3" s="1"/>
  <c r="AA125" i="3"/>
  <c r="AB73" i="3"/>
  <c r="AC73" i="3" s="1"/>
  <c r="AA73" i="3"/>
  <c r="AB121" i="3"/>
  <c r="AC121" i="3" s="1"/>
  <c r="AA121" i="3"/>
  <c r="AB76" i="3"/>
  <c r="AC76" i="3" s="1"/>
  <c r="AA76" i="3"/>
  <c r="AB251" i="3"/>
  <c r="AC251" i="3" s="1"/>
  <c r="AA251" i="3"/>
  <c r="AB42" i="3"/>
  <c r="AC42" i="3" s="1"/>
  <c r="AA42" i="3"/>
  <c r="AB86" i="3"/>
  <c r="AC86" i="3" s="1"/>
  <c r="AA86" i="3"/>
  <c r="AA234" i="3"/>
  <c r="AB234" i="3"/>
  <c r="AC234" i="3" s="1"/>
  <c r="AB46" i="3"/>
  <c r="AC46" i="3" s="1"/>
  <c r="AA46" i="3"/>
  <c r="AB40" i="3"/>
  <c r="AC40" i="3" s="1"/>
  <c r="AA40" i="3"/>
  <c r="AB74" i="3"/>
  <c r="AC74" i="3" s="1"/>
  <c r="AA74" i="3"/>
  <c r="AB214" i="3"/>
  <c r="AC214" i="3" s="1"/>
  <c r="AA214" i="3"/>
  <c r="AB94" i="3"/>
  <c r="AC94" i="3" s="1"/>
  <c r="AA94" i="3"/>
  <c r="AB258" i="3"/>
  <c r="AC258" i="3" s="1"/>
  <c r="AA258" i="3"/>
  <c r="AA261" i="3"/>
  <c r="AB261" i="3"/>
  <c r="AC261" i="3" s="1"/>
  <c r="AB69" i="3"/>
  <c r="AC69" i="3" s="1"/>
  <c r="AA69" i="3"/>
  <c r="AB233" i="3"/>
  <c r="AC233" i="3" s="1"/>
  <c r="AA233" i="3"/>
  <c r="AB236" i="3"/>
  <c r="AC236" i="3" s="1"/>
  <c r="AA236" i="3"/>
  <c r="AA44" i="3"/>
  <c r="AB44" i="3"/>
  <c r="AC44" i="3" s="1"/>
  <c r="AB48" i="3"/>
  <c r="AC48" i="3" s="1"/>
  <c r="AA48" i="3"/>
  <c r="AB77" i="3"/>
  <c r="AC77" i="3" s="1"/>
  <c r="AA77" i="3"/>
  <c r="AA168" i="3"/>
  <c r="AB168" i="3"/>
  <c r="AC168" i="3" s="1"/>
  <c r="AB171" i="3"/>
  <c r="AC171" i="3" s="1"/>
  <c r="AA171" i="3"/>
  <c r="AB177" i="3"/>
  <c r="AC177" i="3" s="1"/>
  <c r="AA177" i="3"/>
  <c r="AB145" i="3"/>
  <c r="AC145" i="3" s="1"/>
  <c r="AA145" i="3"/>
  <c r="AB246" i="3"/>
  <c r="AC246" i="3" s="1"/>
  <c r="AA246" i="3"/>
  <c r="AB82" i="3"/>
  <c r="AC82" i="3" s="1"/>
  <c r="AA82" i="3"/>
  <c r="AB122" i="3"/>
  <c r="AC122" i="3" s="1"/>
  <c r="AA122" i="3"/>
  <c r="AB137" i="3"/>
  <c r="AC137" i="3" s="1"/>
  <c r="AA137" i="3"/>
  <c r="AA199" i="3"/>
  <c r="AB199" i="3"/>
  <c r="AC199" i="3" s="1"/>
  <c r="AA244" i="3"/>
  <c r="AB244" i="3"/>
  <c r="AC244" i="3" s="1"/>
  <c r="AA92" i="3"/>
  <c r="AB92" i="3"/>
  <c r="AC92" i="3" s="1"/>
  <c r="AB203" i="3"/>
  <c r="AC203" i="3" s="1"/>
  <c r="AA203" i="3"/>
  <c r="AB191" i="3"/>
  <c r="AC191" i="3" s="1"/>
  <c r="AA191" i="3"/>
  <c r="AB112" i="3"/>
  <c r="AC112" i="3" s="1"/>
  <c r="AA112" i="3"/>
  <c r="AA115" i="3"/>
  <c r="AB115" i="3"/>
  <c r="AC115" i="3" s="1"/>
  <c r="AB167" i="3"/>
  <c r="AC167" i="3" s="1"/>
  <c r="AA167" i="3"/>
  <c r="AB136" i="3"/>
  <c r="AC136" i="3" s="1"/>
  <c r="AA136" i="3"/>
  <c r="AA132" i="3"/>
  <c r="AB132" i="3"/>
  <c r="AC132" i="3" s="1"/>
  <c r="AA143" i="3"/>
  <c r="AB143" i="3"/>
  <c r="AC143" i="3" s="1"/>
  <c r="AB209" i="3"/>
  <c r="AC209" i="3" s="1"/>
  <c r="AA209" i="3"/>
  <c r="AA212" i="3"/>
  <c r="AB212" i="3"/>
  <c r="AC212" i="3" s="1"/>
  <c r="AB264" i="3"/>
  <c r="AC264" i="3" s="1"/>
  <c r="AA264" i="3"/>
  <c r="AB185" i="3"/>
  <c r="AC185" i="3" s="1"/>
  <c r="AA185" i="3"/>
  <c r="AB123" i="3"/>
  <c r="AC123" i="3" s="1"/>
  <c r="AA123" i="3"/>
  <c r="AB144" i="3"/>
  <c r="AC144" i="3" s="1"/>
  <c r="AA144" i="3"/>
  <c r="AB100" i="3"/>
  <c r="AC100" i="3" s="1"/>
  <c r="AA100" i="3"/>
  <c r="AB63" i="3"/>
  <c r="AC63" i="3" s="1"/>
  <c r="AA63" i="3"/>
  <c r="AB95" i="3"/>
  <c r="AC95" i="3" s="1"/>
  <c r="AA95" i="3"/>
  <c r="AA182" i="3"/>
  <c r="AB182" i="3"/>
  <c r="AC182" i="3" s="1"/>
  <c r="AB161" i="3"/>
  <c r="AC161" i="3" s="1"/>
  <c r="AA161" i="3"/>
  <c r="AB237" i="3"/>
  <c r="AC237" i="3" s="1"/>
  <c r="AA237" i="3"/>
  <c r="AB89" i="3"/>
  <c r="AC89" i="3" s="1"/>
  <c r="AA89" i="3"/>
  <c r="AB195" i="3"/>
  <c r="AC195" i="3" s="1"/>
  <c r="AA195" i="3"/>
  <c r="AA213" i="3"/>
  <c r="AB213" i="3"/>
  <c r="AC213" i="3" s="1"/>
  <c r="AA230" i="3"/>
  <c r="AB230" i="3"/>
  <c r="AC230" i="3" s="1"/>
  <c r="AB55" i="3"/>
  <c r="AC55" i="3" s="1"/>
  <c r="AA55" i="3"/>
  <c r="AA242" i="3"/>
  <c r="AB242" i="3"/>
  <c r="AC242" i="3" s="1"/>
  <c r="AA226" i="3"/>
  <c r="AB226" i="3"/>
  <c r="AC226" i="3" s="1"/>
  <c r="AA164" i="3"/>
  <c r="AB164" i="3"/>
  <c r="AC164" i="3" s="1"/>
  <c r="AB187" i="3"/>
  <c r="AC187" i="3" s="1"/>
  <c r="AA187" i="3"/>
  <c r="AB202" i="3"/>
  <c r="AC202" i="3" s="1"/>
  <c r="AA202" i="3"/>
  <c r="AB208" i="3"/>
  <c r="AC208" i="3" s="1"/>
  <c r="AA208" i="3"/>
  <c r="AA163" i="3"/>
  <c r="AB163" i="3"/>
  <c r="AC163" i="3" s="1"/>
  <c r="AB178" i="3"/>
  <c r="AC178" i="3" s="1"/>
  <c r="AA178" i="3"/>
  <c r="AA184" i="3"/>
  <c r="AB184" i="3"/>
  <c r="AC184" i="3" s="1"/>
  <c r="AB139" i="3"/>
  <c r="AC139" i="3" s="1"/>
  <c r="AA139" i="3"/>
  <c r="Z22" i="3"/>
  <c r="AB159" i="3"/>
  <c r="AC159" i="3" s="1"/>
  <c r="AA159" i="3"/>
  <c r="AA260" i="3"/>
  <c r="AB260" i="3"/>
  <c r="AC260" i="3" s="1"/>
  <c r="AA118" i="3"/>
  <c r="AB118" i="3"/>
  <c r="AC118" i="3" s="1"/>
  <c r="AB157" i="3"/>
  <c r="AC157" i="3" s="1"/>
  <c r="AA157" i="3"/>
  <c r="AB188" i="3"/>
  <c r="AC188" i="3" s="1"/>
  <c r="AA188" i="3"/>
  <c r="AA239" i="3"/>
  <c r="AB239" i="3"/>
  <c r="AC239" i="3" s="1"/>
  <c r="AB35" i="3"/>
  <c r="AC35" i="3" s="1"/>
  <c r="AA35" i="3"/>
  <c r="Z26" i="3" l="1"/>
  <c r="AA26" i="3" s="1"/>
  <c r="AA22" i="3"/>
  <c r="AF199" i="3"/>
  <c r="AG199" i="3"/>
  <c r="AH199" i="3" s="1"/>
  <c r="AG185" i="3"/>
  <c r="AH185" i="3" s="1"/>
  <c r="AF185" i="3"/>
  <c r="AF137" i="3"/>
  <c r="AG137" i="3"/>
  <c r="AH137" i="3" s="1"/>
  <c r="AG258" i="3"/>
  <c r="AH258" i="3" s="1"/>
  <c r="AF258" i="3"/>
  <c r="AF73" i="3"/>
  <c r="AG73" i="3"/>
  <c r="AH73" i="3" s="1"/>
  <c r="AG71" i="3"/>
  <c r="AH71" i="3" s="1"/>
  <c r="AF71" i="3"/>
  <c r="AG126" i="3"/>
  <c r="AH126" i="3" s="1"/>
  <c r="AF126" i="3"/>
  <c r="AG113" i="3"/>
  <c r="AH113" i="3" s="1"/>
  <c r="AF113" i="3"/>
  <c r="AG217" i="3"/>
  <c r="AH217" i="3" s="1"/>
  <c r="AF217" i="3"/>
  <c r="AG118" i="3"/>
  <c r="AH118" i="3" s="1"/>
  <c r="AF118" i="3"/>
  <c r="AG36" i="3"/>
  <c r="AH36" i="3" s="1"/>
  <c r="AF36" i="3"/>
  <c r="AF248" i="3"/>
  <c r="AG248" i="3"/>
  <c r="AH248" i="3" s="1"/>
  <c r="AF166" i="3"/>
  <c r="AG166" i="3"/>
  <c r="AH166" i="3" s="1"/>
  <c r="AF213" i="3"/>
  <c r="AG213" i="3"/>
  <c r="AH213" i="3" s="1"/>
  <c r="AG75" i="3"/>
  <c r="AH75" i="3" s="1"/>
  <c r="AF75" i="3"/>
  <c r="AG263" i="3"/>
  <c r="AH263" i="3" s="1"/>
  <c r="AF263" i="3"/>
  <c r="AF127" i="3"/>
  <c r="AG127" i="3"/>
  <c r="AH127" i="3" s="1"/>
  <c r="AG29" i="3"/>
  <c r="AH29" i="3" s="1"/>
  <c r="AF29" i="3"/>
  <c r="AG97" i="3"/>
  <c r="AH97" i="3" s="1"/>
  <c r="AF97" i="3"/>
  <c r="AF165" i="3"/>
  <c r="AG165" i="3"/>
  <c r="AH165" i="3" s="1"/>
  <c r="AF231" i="3"/>
  <c r="AG231" i="3"/>
  <c r="AH231" i="3" s="1"/>
  <c r="AF84" i="3"/>
  <c r="AG84" i="3"/>
  <c r="AH84" i="3" s="1"/>
  <c r="AF193" i="3"/>
  <c r="AG193" i="3"/>
  <c r="AH193" i="3" s="1"/>
  <c r="AG156" i="3"/>
  <c r="AH156" i="3" s="1"/>
  <c r="AF156" i="3"/>
  <c r="AF245" i="3"/>
  <c r="AG245" i="3"/>
  <c r="AH245" i="3" s="1"/>
  <c r="AF79" i="3"/>
  <c r="AG79" i="3"/>
  <c r="AH79" i="3" s="1"/>
  <c r="AG260" i="3"/>
  <c r="AH260" i="3" s="1"/>
  <c r="AF260" i="3"/>
  <c r="AG145" i="3"/>
  <c r="AH145" i="3" s="1"/>
  <c r="AF145" i="3"/>
  <c r="AF42" i="3"/>
  <c r="AG42" i="3"/>
  <c r="AH42" i="3" s="1"/>
  <c r="AG147" i="3"/>
  <c r="AH147" i="3" s="1"/>
  <c r="AF147" i="3"/>
  <c r="AF223" i="3"/>
  <c r="AG223" i="3"/>
  <c r="AH223" i="3" s="1"/>
  <c r="AF225" i="3"/>
  <c r="AG225" i="3"/>
  <c r="AH225" i="3" s="1"/>
  <c r="AF198" i="3"/>
  <c r="AG198" i="3"/>
  <c r="AH198" i="3" s="1"/>
  <c r="AG190" i="3"/>
  <c r="AH190" i="3" s="1"/>
  <c r="AF190" i="3"/>
  <c r="AG227" i="3"/>
  <c r="AH227" i="3" s="1"/>
  <c r="AF227" i="3"/>
  <c r="AF170" i="3"/>
  <c r="AG170" i="3"/>
  <c r="AH170" i="3" s="1"/>
  <c r="AG30" i="3"/>
  <c r="AH30" i="3" s="1"/>
  <c r="AF30" i="3"/>
  <c r="AF169" i="3"/>
  <c r="AG169" i="3"/>
  <c r="AH169" i="3" s="1"/>
  <c r="AG131" i="3"/>
  <c r="AH131" i="3" s="1"/>
  <c r="AF131" i="3"/>
  <c r="AG197" i="3"/>
  <c r="AH197" i="3" s="1"/>
  <c r="AF197" i="3"/>
  <c r="AG104" i="3"/>
  <c r="AH104" i="3" s="1"/>
  <c r="AF104" i="3"/>
  <c r="AG93" i="3"/>
  <c r="AH93" i="3" s="1"/>
  <c r="AF93" i="3"/>
  <c r="AF150" i="3"/>
  <c r="AG150" i="3"/>
  <c r="AH150" i="3" s="1"/>
  <c r="AF253" i="3"/>
  <c r="AG253" i="3"/>
  <c r="AH253" i="3" s="1"/>
  <c r="AG239" i="3"/>
  <c r="AH239" i="3" s="1"/>
  <c r="AF239" i="3"/>
  <c r="AG184" i="3"/>
  <c r="AH184" i="3" s="1"/>
  <c r="AF184" i="3"/>
  <c r="AG100" i="3"/>
  <c r="AH100" i="3" s="1"/>
  <c r="AF100" i="3"/>
  <c r="AG92" i="3"/>
  <c r="AH92" i="3" s="1"/>
  <c r="AF92" i="3"/>
  <c r="AG94" i="3"/>
  <c r="AH94" i="3" s="1"/>
  <c r="AF94" i="3"/>
  <c r="AF125" i="3"/>
  <c r="AG125" i="3"/>
  <c r="AH125" i="3" s="1"/>
  <c r="AF179" i="3"/>
  <c r="AG179" i="3"/>
  <c r="AH179" i="3" s="1"/>
  <c r="AG146" i="3"/>
  <c r="AH146" i="3" s="1"/>
  <c r="AF146" i="3"/>
  <c r="AG115" i="3"/>
  <c r="AH115" i="3" s="1"/>
  <c r="AF115" i="3"/>
  <c r="AG70" i="3"/>
  <c r="AH70" i="3" s="1"/>
  <c r="AF70" i="3"/>
  <c r="AF114" i="3"/>
  <c r="AG114" i="3"/>
  <c r="AH114" i="3" s="1"/>
  <c r="AG247" i="3"/>
  <c r="AH247" i="3" s="1"/>
  <c r="AF247" i="3"/>
  <c r="AG52" i="3"/>
  <c r="AH52" i="3" s="1"/>
  <c r="AF52" i="3"/>
  <c r="AG228" i="3"/>
  <c r="AH228" i="3" s="1"/>
  <c r="AF228" i="3"/>
  <c r="AG195" i="3"/>
  <c r="AH195" i="3" s="1"/>
  <c r="AF195" i="3"/>
  <c r="AG132" i="3"/>
  <c r="AH132" i="3" s="1"/>
  <c r="AF132" i="3"/>
  <c r="AG192" i="3"/>
  <c r="AH192" i="3" s="1"/>
  <c r="AF192" i="3"/>
  <c r="AF103" i="3"/>
  <c r="AG103" i="3"/>
  <c r="AH103" i="3" s="1"/>
  <c r="AF211" i="3"/>
  <c r="AG211" i="3"/>
  <c r="AH211" i="3" s="1"/>
  <c r="AG65" i="3"/>
  <c r="AH65" i="3" s="1"/>
  <c r="AF65" i="3"/>
  <c r="AG174" i="3"/>
  <c r="AH174" i="3" s="1"/>
  <c r="AF174" i="3"/>
  <c r="AF176" i="3"/>
  <c r="AG176" i="3"/>
  <c r="AH176" i="3" s="1"/>
  <c r="AG207" i="3"/>
  <c r="AH207" i="3" s="1"/>
  <c r="AF207" i="3"/>
  <c r="AF37" i="3"/>
  <c r="AG37" i="3"/>
  <c r="AH37" i="3" s="1"/>
  <c r="AF189" i="3"/>
  <c r="AG189" i="3"/>
  <c r="AH189" i="3" s="1"/>
  <c r="AG138" i="3"/>
  <c r="AH138" i="3" s="1"/>
  <c r="AF138" i="3"/>
  <c r="AG32" i="3"/>
  <c r="AH32" i="3" s="1"/>
  <c r="AF32" i="3"/>
  <c r="AG259" i="3"/>
  <c r="AH259" i="3" s="1"/>
  <c r="AF259" i="3"/>
  <c r="AG154" i="3"/>
  <c r="AH154" i="3" s="1"/>
  <c r="AF154" i="3"/>
  <c r="AF178" i="3"/>
  <c r="AG178" i="3"/>
  <c r="AH178" i="3" s="1"/>
  <c r="AF182" i="3"/>
  <c r="AG182" i="3"/>
  <c r="AH182" i="3" s="1"/>
  <c r="AF144" i="3"/>
  <c r="AG144" i="3"/>
  <c r="AH144" i="3" s="1"/>
  <c r="AG112" i="3"/>
  <c r="AH112" i="3" s="1"/>
  <c r="AF112" i="3"/>
  <c r="AF244" i="3"/>
  <c r="AG244" i="3"/>
  <c r="AH244" i="3" s="1"/>
  <c r="AF48" i="3"/>
  <c r="AG48" i="3"/>
  <c r="AH48" i="3" s="1"/>
  <c r="AG69" i="3"/>
  <c r="AH69" i="3" s="1"/>
  <c r="AF69" i="3"/>
  <c r="AG214" i="3"/>
  <c r="AH214" i="3" s="1"/>
  <c r="AF214" i="3"/>
  <c r="AF76" i="3"/>
  <c r="AG76" i="3"/>
  <c r="AH76" i="3" s="1"/>
  <c r="AG205" i="3"/>
  <c r="AH205" i="3" s="1"/>
  <c r="AF205" i="3"/>
  <c r="AG153" i="3"/>
  <c r="AH153" i="3" s="1"/>
  <c r="AF153" i="3"/>
  <c r="AG183" i="3"/>
  <c r="AH183" i="3" s="1"/>
  <c r="AF183" i="3"/>
  <c r="AG53" i="3"/>
  <c r="AH53" i="3" s="1"/>
  <c r="AF53" i="3"/>
  <c r="AF238" i="3"/>
  <c r="AG238" i="3"/>
  <c r="AH238" i="3" s="1"/>
  <c r="AF60" i="3"/>
  <c r="AG60" i="3"/>
  <c r="AH60" i="3" s="1"/>
  <c r="AG85" i="3"/>
  <c r="AH85" i="3" s="1"/>
  <c r="AF85" i="3"/>
  <c r="AG152" i="3"/>
  <c r="AH152" i="3" s="1"/>
  <c r="AF152" i="3"/>
  <c r="AF221" i="3"/>
  <c r="AG221" i="3"/>
  <c r="AH221" i="3" s="1"/>
  <c r="AF35" i="3"/>
  <c r="AG35" i="3"/>
  <c r="AH35" i="3" s="1"/>
  <c r="AF209" i="3"/>
  <c r="AG209" i="3"/>
  <c r="AH209" i="3" s="1"/>
  <c r="AG39" i="3"/>
  <c r="AH39" i="3" s="1"/>
  <c r="AF39" i="3"/>
  <c r="AG215" i="3"/>
  <c r="AH215" i="3" s="1"/>
  <c r="AF215" i="3"/>
  <c r="AG232" i="3"/>
  <c r="AH232" i="3" s="1"/>
  <c r="AF232" i="3"/>
  <c r="AG204" i="3"/>
  <c r="AH204" i="3" s="1"/>
  <c r="AF204" i="3"/>
  <c r="AF208" i="3"/>
  <c r="AG208" i="3"/>
  <c r="AH208" i="3" s="1"/>
  <c r="AG237" i="3"/>
  <c r="AH237" i="3" s="1"/>
  <c r="AF237" i="3"/>
  <c r="AF203" i="3"/>
  <c r="AG203" i="3"/>
  <c r="AH203" i="3" s="1"/>
  <c r="AF168" i="3"/>
  <c r="AG168" i="3"/>
  <c r="AH168" i="3" s="1"/>
  <c r="AG40" i="3"/>
  <c r="AH40" i="3" s="1"/>
  <c r="AF40" i="3"/>
  <c r="AG222" i="3"/>
  <c r="AH222" i="3" s="1"/>
  <c r="AF222" i="3"/>
  <c r="AG194" i="3"/>
  <c r="AH194" i="3" s="1"/>
  <c r="AF194" i="3"/>
  <c r="AG105" i="3"/>
  <c r="AH105" i="3" s="1"/>
  <c r="AF105" i="3"/>
  <c r="AG226" i="3"/>
  <c r="AH226" i="3" s="1"/>
  <c r="AF226" i="3"/>
  <c r="AF161" i="3"/>
  <c r="AG161" i="3"/>
  <c r="AH161" i="3" s="1"/>
  <c r="AG77" i="3"/>
  <c r="AH77" i="3" s="1"/>
  <c r="AF77" i="3"/>
  <c r="AF251" i="3"/>
  <c r="AG251" i="3"/>
  <c r="AH251" i="3" s="1"/>
  <c r="AF202" i="3"/>
  <c r="AG202" i="3"/>
  <c r="AH202" i="3" s="1"/>
  <c r="AG122" i="3"/>
  <c r="AH122" i="3" s="1"/>
  <c r="AF122" i="3"/>
  <c r="AF66" i="3"/>
  <c r="AG66" i="3"/>
  <c r="AH66" i="3" s="1"/>
  <c r="AF158" i="3"/>
  <c r="AG158" i="3"/>
  <c r="AH158" i="3" s="1"/>
  <c r="AG159" i="3"/>
  <c r="AH159" i="3" s="1"/>
  <c r="AF159" i="3"/>
  <c r="AF187" i="3"/>
  <c r="AG187" i="3"/>
  <c r="AH187" i="3" s="1"/>
  <c r="AG124" i="3"/>
  <c r="AH124" i="3" s="1"/>
  <c r="AF124" i="3"/>
  <c r="AG120" i="3"/>
  <c r="AH120" i="3" s="1"/>
  <c r="AF120" i="3"/>
  <c r="AG206" i="3"/>
  <c r="AH206" i="3" s="1"/>
  <c r="AF206" i="3"/>
  <c r="AF116" i="3"/>
  <c r="AG116" i="3"/>
  <c r="AH116" i="3" s="1"/>
  <c r="AF252" i="3"/>
  <c r="AG252" i="3"/>
  <c r="AE24" i="3"/>
  <c r="AF24" i="3" s="1"/>
  <c r="AG56" i="3"/>
  <c r="AH56" i="3" s="1"/>
  <c r="AF56" i="3"/>
  <c r="AG33" i="3"/>
  <c r="AH33" i="3" s="1"/>
  <c r="AF33" i="3"/>
  <c r="AG128" i="3"/>
  <c r="AH128" i="3" s="1"/>
  <c r="AF128" i="3"/>
  <c r="AG264" i="3"/>
  <c r="AH264" i="3" s="1"/>
  <c r="AF264" i="3"/>
  <c r="AF133" i="3"/>
  <c r="AG133" i="3"/>
  <c r="AH133" i="3" s="1"/>
  <c r="AG62" i="3"/>
  <c r="AH62" i="3" s="1"/>
  <c r="AF62" i="3"/>
  <c r="AF186" i="3"/>
  <c r="AG186" i="3"/>
  <c r="AH186" i="3" s="1"/>
  <c r="AG254" i="3"/>
  <c r="AH254" i="3" s="1"/>
  <c r="AF254" i="3"/>
  <c r="AG67" i="3"/>
  <c r="AH67" i="3" s="1"/>
  <c r="AF67" i="3"/>
  <c r="AG57" i="3"/>
  <c r="AH57" i="3" s="1"/>
  <c r="AF57" i="3"/>
  <c r="AF142" i="3"/>
  <c r="AG142" i="3"/>
  <c r="AH142" i="3" s="1"/>
  <c r="AF134" i="3"/>
  <c r="AG134" i="3"/>
  <c r="AH134" i="3" s="1"/>
  <c r="AG218" i="3"/>
  <c r="AH218" i="3" s="1"/>
  <c r="AF218" i="3"/>
  <c r="AG224" i="3"/>
  <c r="AH224" i="3" s="1"/>
  <c r="AF224" i="3"/>
  <c r="AG257" i="3"/>
  <c r="AH257" i="3" s="1"/>
  <c r="AF257" i="3"/>
  <c r="AG49" i="3"/>
  <c r="AH49" i="3" s="1"/>
  <c r="AF49" i="3"/>
  <c r="AF164" i="3"/>
  <c r="AG164" i="3"/>
  <c r="AH164" i="3" s="1"/>
  <c r="AG139" i="3"/>
  <c r="AH139" i="3" s="1"/>
  <c r="AF139" i="3"/>
  <c r="AG167" i="3"/>
  <c r="AH167" i="3" s="1"/>
  <c r="AF167" i="3"/>
  <c r="AF143" i="3"/>
  <c r="AG143" i="3"/>
  <c r="AH143" i="3" s="1"/>
  <c r="AF233" i="3"/>
  <c r="AG233" i="3"/>
  <c r="AH233" i="3" s="1"/>
  <c r="AF140" i="3"/>
  <c r="AG140" i="3"/>
  <c r="AH140" i="3" s="1"/>
  <c r="AG43" i="3"/>
  <c r="AH43" i="3" s="1"/>
  <c r="AF43" i="3"/>
  <c r="AF155" i="3"/>
  <c r="AG155" i="3"/>
  <c r="AH155" i="3" s="1"/>
  <c r="AG90" i="3"/>
  <c r="AH90" i="3" s="1"/>
  <c r="AF90" i="3"/>
  <c r="AG101" i="3"/>
  <c r="AH101" i="3" s="1"/>
  <c r="AF101" i="3"/>
  <c r="AG196" i="3"/>
  <c r="AH196" i="3" s="1"/>
  <c r="AF196" i="3"/>
  <c r="AG96" i="3"/>
  <c r="AH96" i="3" s="1"/>
  <c r="AF96" i="3"/>
  <c r="AG68" i="3"/>
  <c r="AH68" i="3" s="1"/>
  <c r="AF68" i="3"/>
  <c r="AG188" i="3"/>
  <c r="AH188" i="3" s="1"/>
  <c r="AF188" i="3"/>
  <c r="AF177" i="3"/>
  <c r="AG177" i="3"/>
  <c r="AH177" i="3" s="1"/>
  <c r="AG55" i="3"/>
  <c r="AH55" i="3" s="1"/>
  <c r="AF55" i="3"/>
  <c r="AG82" i="3"/>
  <c r="AH82" i="3" s="1"/>
  <c r="AF82" i="3"/>
  <c r="AF234" i="3"/>
  <c r="AG234" i="3"/>
  <c r="AH234" i="3" s="1"/>
  <c r="AF41" i="3"/>
  <c r="AG41" i="3"/>
  <c r="AH41" i="3" s="1"/>
  <c r="AG50" i="3"/>
  <c r="AH50" i="3" s="1"/>
  <c r="AF50" i="3"/>
  <c r="AF219" i="3"/>
  <c r="AG219" i="3"/>
  <c r="AH219" i="3" s="1"/>
  <c r="AF117" i="3"/>
  <c r="AG117" i="3"/>
  <c r="AH117" i="3" s="1"/>
  <c r="AG58" i="3"/>
  <c r="AH58" i="3" s="1"/>
  <c r="AF58" i="3"/>
  <c r="AG129" i="3"/>
  <c r="AH129" i="3" s="1"/>
  <c r="AF129" i="3"/>
  <c r="AG151" i="3"/>
  <c r="AH151" i="3" s="1"/>
  <c r="AF151" i="3"/>
  <c r="AE22" i="3"/>
  <c r="AF22" i="3" s="1"/>
  <c r="AF136" i="3"/>
  <c r="AG136" i="3"/>
  <c r="AH136" i="3" s="1"/>
  <c r="AB23" i="3"/>
  <c r="AC72" i="3"/>
  <c r="AF163" i="3"/>
  <c r="AG163" i="3"/>
  <c r="AH163" i="3" s="1"/>
  <c r="AF89" i="3"/>
  <c r="AG89" i="3"/>
  <c r="AH89" i="3" s="1"/>
  <c r="AF95" i="3"/>
  <c r="AG95" i="3"/>
  <c r="AH95" i="3" s="1"/>
  <c r="AG123" i="3"/>
  <c r="AH123" i="3" s="1"/>
  <c r="AF123" i="3"/>
  <c r="AF212" i="3"/>
  <c r="AG212" i="3"/>
  <c r="AH212" i="3" s="1"/>
  <c r="AF171" i="3"/>
  <c r="AG171" i="3"/>
  <c r="AH171" i="3" s="1"/>
  <c r="AG44" i="3"/>
  <c r="AH44" i="3" s="1"/>
  <c r="AF44" i="3"/>
  <c r="AF74" i="3"/>
  <c r="AG74" i="3"/>
  <c r="AH74" i="3" s="1"/>
  <c r="AG86" i="3"/>
  <c r="AH86" i="3" s="1"/>
  <c r="AF86" i="3"/>
  <c r="AF121" i="3"/>
  <c r="AG121" i="3"/>
  <c r="AH121" i="3" s="1"/>
  <c r="AG88" i="3"/>
  <c r="AH88" i="3" s="1"/>
  <c r="AF88" i="3"/>
  <c r="AG99" i="3"/>
  <c r="AH99" i="3" s="1"/>
  <c r="AF99" i="3"/>
  <c r="AF241" i="3"/>
  <c r="AG241" i="3"/>
  <c r="AH241" i="3" s="1"/>
  <c r="AG64" i="3"/>
  <c r="AH64" i="3" s="1"/>
  <c r="AF64" i="3"/>
  <c r="AG220" i="3"/>
  <c r="AH220" i="3" s="1"/>
  <c r="AF220" i="3"/>
  <c r="AE23" i="3"/>
  <c r="AF23" i="3" s="1"/>
  <c r="AG72" i="3"/>
  <c r="AF72" i="3"/>
  <c r="AG256" i="3"/>
  <c r="AH256" i="3" s="1"/>
  <c r="AF256" i="3"/>
  <c r="AG243" i="3"/>
  <c r="AH243" i="3" s="1"/>
  <c r="AF243" i="3"/>
  <c r="AF181" i="3"/>
  <c r="AG181" i="3"/>
  <c r="AH181" i="3" s="1"/>
  <c r="AG141" i="3"/>
  <c r="AH141" i="3" s="1"/>
  <c r="AF141" i="3"/>
  <c r="AG200" i="3"/>
  <c r="AH200" i="3" s="1"/>
  <c r="AF200" i="3"/>
  <c r="AG162" i="3"/>
  <c r="AH162" i="3" s="1"/>
  <c r="AF162" i="3"/>
  <c r="AG63" i="3"/>
  <c r="AH63" i="3" s="1"/>
  <c r="AF63" i="3"/>
  <c r="AF236" i="3"/>
  <c r="AG236" i="3"/>
  <c r="AH236" i="3" s="1"/>
  <c r="AG249" i="3"/>
  <c r="AH249" i="3" s="1"/>
  <c r="AF249" i="3"/>
  <c r="AC148" i="3"/>
  <c r="AB21" i="3"/>
  <c r="AF216" i="3"/>
  <c r="AG216" i="3"/>
  <c r="AH216" i="3" s="1"/>
  <c r="AG46" i="3"/>
  <c r="AH46" i="3" s="1"/>
  <c r="AF46" i="3"/>
  <c r="AF242" i="3"/>
  <c r="AG242" i="3"/>
  <c r="AH242" i="3" s="1"/>
  <c r="AG119" i="3"/>
  <c r="AH119" i="3" s="1"/>
  <c r="AF119" i="3"/>
  <c r="AF59" i="3"/>
  <c r="AG59" i="3"/>
  <c r="AH59" i="3" s="1"/>
  <c r="AF91" i="3"/>
  <c r="AG91" i="3"/>
  <c r="AH91" i="3" s="1"/>
  <c r="AG210" i="3"/>
  <c r="AH210" i="3" s="1"/>
  <c r="AF210" i="3"/>
  <c r="AG160" i="3"/>
  <c r="AH160" i="3" s="1"/>
  <c r="AF160" i="3"/>
  <c r="AG81" i="3"/>
  <c r="AH81" i="3" s="1"/>
  <c r="AF81" i="3"/>
  <c r="AG262" i="3"/>
  <c r="AH262" i="3" s="1"/>
  <c r="AF262" i="3"/>
  <c r="AF157" i="3"/>
  <c r="AG157" i="3"/>
  <c r="AH157" i="3" s="1"/>
  <c r="AB22" i="3"/>
  <c r="AG230" i="3"/>
  <c r="AH230" i="3" s="1"/>
  <c r="AF230" i="3"/>
  <c r="AF191" i="3"/>
  <c r="AG191" i="3"/>
  <c r="AH191" i="3" s="1"/>
  <c r="AF246" i="3"/>
  <c r="AG246" i="3"/>
  <c r="AH246" i="3" s="1"/>
  <c r="AF261" i="3"/>
  <c r="AG261" i="3"/>
  <c r="AH261" i="3" s="1"/>
  <c r="AG201" i="3"/>
  <c r="AH201" i="3" s="1"/>
  <c r="AF201" i="3"/>
  <c r="AG172" i="3"/>
  <c r="AH172" i="3" s="1"/>
  <c r="AF172" i="3"/>
  <c r="AG240" i="3"/>
  <c r="AH240" i="3" s="1"/>
  <c r="AF240" i="3"/>
  <c r="AG175" i="3"/>
  <c r="AH175" i="3" s="1"/>
  <c r="AF175" i="3"/>
  <c r="AG111" i="3"/>
  <c r="AH111" i="3" s="1"/>
  <c r="AF111" i="3"/>
  <c r="AG106" i="3"/>
  <c r="AH106" i="3" s="1"/>
  <c r="AF106" i="3"/>
  <c r="AG31" i="3"/>
  <c r="AH31" i="3" s="1"/>
  <c r="AF31" i="3"/>
  <c r="AG80" i="3"/>
  <c r="AH80" i="3" s="1"/>
  <c r="AF80" i="3"/>
  <c r="AF229" i="3"/>
  <c r="AG229" i="3"/>
  <c r="AH229" i="3" s="1"/>
  <c r="AG250" i="3"/>
  <c r="AH250" i="3" s="1"/>
  <c r="AF250" i="3"/>
  <c r="AF148" i="3"/>
  <c r="AE21" i="3"/>
  <c r="AG148" i="3"/>
  <c r="AG173" i="3"/>
  <c r="AH173" i="3" s="1"/>
  <c r="AF173" i="3"/>
  <c r="AG130" i="3"/>
  <c r="AH130" i="3" s="1"/>
  <c r="AF130" i="3"/>
  <c r="AF149" i="3"/>
  <c r="AG149" i="3"/>
  <c r="AH149" i="3" s="1"/>
  <c r="AG83" i="3"/>
  <c r="AH83" i="3" s="1"/>
  <c r="AF83" i="3"/>
  <c r="AC252" i="3"/>
  <c r="AB24" i="3"/>
  <c r="AF235" i="3"/>
  <c r="AG235" i="3"/>
  <c r="AH235" i="3" s="1"/>
  <c r="AF180" i="3"/>
  <c r="AG180" i="3"/>
  <c r="AH180" i="3" s="1"/>
  <c r="AG45" i="3"/>
  <c r="AH45" i="3" s="1"/>
  <c r="AF45" i="3"/>
  <c r="AF255" i="3"/>
  <c r="AG255" i="3"/>
  <c r="AH255" i="3" s="1"/>
  <c r="AE26" i="3" l="1"/>
  <c r="AF26" i="3" s="1"/>
  <c r="AH148" i="3"/>
  <c r="AG21" i="3"/>
  <c r="AH72" i="3"/>
  <c r="AG23" i="3"/>
  <c r="AH23" i="3" s="1"/>
  <c r="AG22" i="3"/>
  <c r="AH22" i="3" s="1"/>
  <c r="AH28" i="3"/>
  <c r="AG24" i="3"/>
  <c r="AH24" i="3" s="1"/>
  <c r="AH252" i="3"/>
  <c r="AF21" i="3"/>
  <c r="AB26" i="3"/>
  <c r="AH21" i="3" l="1"/>
  <c r="AG26" i="3"/>
  <c r="AH26" i="3" s="1"/>
  <c r="EP85" i="4" l="1"/>
  <c r="EQ85" i="4" s="1"/>
  <c r="EP238" i="4"/>
  <c r="EQ238" i="4" s="1"/>
  <c r="EP29" i="4"/>
  <c r="EQ29" i="4" s="1"/>
  <c r="EP38" i="4"/>
  <c r="EQ38" i="4" s="1"/>
  <c r="EP206" i="4"/>
  <c r="EQ206" i="4" s="1"/>
  <c r="EP222" i="4"/>
  <c r="EQ222" i="4" s="1"/>
  <c r="EP236" i="4"/>
  <c r="EQ236" i="4" s="1"/>
  <c r="EP254" i="4"/>
  <c r="EQ254" i="4" s="1"/>
  <c r="EP107" i="4"/>
  <c r="EQ107" i="4" s="1"/>
  <c r="EP137" i="4"/>
  <c r="EQ137" i="4" s="1"/>
  <c r="EP156" i="4"/>
  <c r="EQ156" i="4" s="1"/>
  <c r="EP173" i="4"/>
  <c r="EQ173" i="4" s="1"/>
  <c r="EP237" i="4"/>
  <c r="EQ237" i="4" s="1"/>
  <c r="EP255" i="4"/>
  <c r="EQ255" i="4" s="1"/>
  <c r="EP256" i="4"/>
  <c r="EQ256" i="4" s="1"/>
  <c r="EP139" i="4"/>
  <c r="EQ139" i="4" s="1"/>
  <c r="EP194" i="4"/>
  <c r="EQ194" i="4" s="1"/>
  <c r="EP209" i="4"/>
  <c r="EQ209" i="4" s="1"/>
  <c r="EP240" i="4"/>
  <c r="EQ240" i="4" s="1"/>
  <c r="EP257" i="4"/>
  <c r="EQ257" i="4" s="1"/>
  <c r="EP193" i="4"/>
  <c r="EQ193" i="4" s="1"/>
  <c r="EP89" i="4"/>
  <c r="EQ89" i="4" s="1"/>
  <c r="EP41" i="4"/>
  <c r="EQ41" i="4" s="1"/>
  <c r="EP55" i="4"/>
  <c r="EQ55" i="4" s="1"/>
  <c r="EP56" i="4"/>
  <c r="EQ56" i="4" s="1"/>
  <c r="EP57" i="4"/>
  <c r="EQ57" i="4" s="1"/>
  <c r="EP83" i="4"/>
  <c r="EQ83" i="4" s="1"/>
  <c r="EP84" i="4"/>
  <c r="EQ84" i="4" s="1"/>
  <c r="EP97" i="4"/>
  <c r="EQ97" i="4" s="1"/>
  <c r="EP112" i="4"/>
  <c r="EQ112" i="4" s="1"/>
  <c r="EP141" i="4"/>
  <c r="EQ141" i="4" s="1"/>
  <c r="EP239" i="4"/>
  <c r="EQ239" i="4" s="1"/>
  <c r="EP181" i="4"/>
  <c r="EQ181" i="4" s="1"/>
  <c r="EP197" i="4"/>
  <c r="EQ197" i="4" s="1"/>
  <c r="EP182" i="4"/>
  <c r="EQ182" i="4" s="1"/>
  <c r="EP251" i="4"/>
  <c r="EQ251" i="4" s="1"/>
  <c r="EP32" i="4"/>
  <c r="EQ32" i="4" s="1"/>
  <c r="EP250" i="4"/>
  <c r="EQ250" i="4" s="1"/>
  <c r="EP60" i="4"/>
  <c r="EQ60" i="4" s="1"/>
  <c r="EP53" i="4"/>
  <c r="EQ53" i="4" s="1"/>
  <c r="EP118" i="4"/>
  <c r="EQ118" i="4" s="1"/>
  <c r="EP134" i="4"/>
  <c r="EQ134" i="4" s="1"/>
  <c r="EP82" i="4"/>
  <c r="EQ82" i="4" s="1"/>
  <c r="EP73" i="4"/>
  <c r="EQ73" i="4" s="1"/>
  <c r="EP103" i="4"/>
  <c r="EQ103" i="4" s="1"/>
  <c r="EP58" i="4"/>
  <c r="EQ58" i="4" s="1"/>
  <c r="EP94" i="4"/>
  <c r="EQ94" i="4" s="1"/>
  <c r="EP260" i="4"/>
  <c r="EQ260" i="4" s="1"/>
  <c r="EP128" i="4"/>
  <c r="EQ128" i="4" s="1"/>
  <c r="EP159" i="4"/>
  <c r="EQ159" i="4" s="1"/>
  <c r="EP126" i="4"/>
  <c r="EQ126" i="4" s="1"/>
  <c r="EP124" i="4"/>
  <c r="EQ124" i="4" s="1"/>
  <c r="EP187" i="4"/>
  <c r="EQ187" i="4" s="1"/>
  <c r="EP172" i="4"/>
  <c r="EQ172" i="4" s="1"/>
  <c r="EP59" i="4"/>
  <c r="EQ59" i="4" s="1"/>
  <c r="EP119" i="4"/>
  <c r="EQ119" i="4" s="1"/>
  <c r="EP142" i="4"/>
  <c r="EQ142" i="4" s="1"/>
  <c r="EP117" i="4"/>
  <c r="EQ117" i="4" s="1"/>
  <c r="EP93" i="4"/>
  <c r="EQ93" i="4" s="1"/>
  <c r="EP186" i="4"/>
  <c r="EQ186" i="4" s="1"/>
  <c r="EP92" i="4"/>
  <c r="EQ92" i="4" s="1"/>
  <c r="EP95" i="4"/>
  <c r="EQ95" i="4" s="1"/>
  <c r="EP211" i="4"/>
  <c r="EQ211" i="4" s="1"/>
  <c r="EP235" i="4"/>
  <c r="EQ235" i="4" s="1"/>
  <c r="EP148" i="4"/>
  <c r="EP189" i="4"/>
  <c r="EQ189" i="4" s="1"/>
  <c r="EP223" i="4"/>
  <c r="EQ223" i="4" s="1"/>
  <c r="EP152" i="4"/>
  <c r="EQ152" i="4" s="1"/>
  <c r="EP225" i="4"/>
  <c r="EQ225" i="4" s="1"/>
  <c r="EP45" i="4"/>
  <c r="EQ45" i="4" s="1"/>
  <c r="EP244" i="4"/>
  <c r="EQ244" i="4" s="1"/>
  <c r="EP227" i="4"/>
  <c r="EQ227" i="4" s="1"/>
  <c r="EP52" i="4"/>
  <c r="EQ52" i="4" s="1"/>
  <c r="EP129" i="4"/>
  <c r="EQ129" i="4" s="1"/>
  <c r="EP175" i="4"/>
  <c r="EQ175" i="4" s="1"/>
  <c r="EP192" i="4"/>
  <c r="EQ192" i="4" s="1"/>
  <c r="EP243" i="4"/>
  <c r="EQ243" i="4" s="1"/>
  <c r="EP81" i="4"/>
  <c r="EQ81" i="4" s="1"/>
  <c r="EP135" i="4"/>
  <c r="EQ135" i="4" s="1"/>
  <c r="EP149" i="4"/>
  <c r="EQ149" i="4" s="1"/>
  <c r="EP261" i="4"/>
  <c r="EQ261" i="4" s="1"/>
  <c r="EP49" i="4"/>
  <c r="EQ49" i="4" s="1"/>
  <c r="EP167" i="4"/>
  <c r="EQ167" i="4" s="1"/>
  <c r="EP232" i="4"/>
  <c r="EQ232" i="4" s="1"/>
  <c r="EP63" i="4"/>
  <c r="EQ63" i="4" s="1"/>
  <c r="EP207" i="4"/>
  <c r="EQ207" i="4" s="1"/>
  <c r="EP215" i="4"/>
  <c r="EQ215" i="4" s="1"/>
  <c r="EP226" i="4"/>
  <c r="EQ226" i="4" s="1"/>
  <c r="EP212" i="4"/>
  <c r="EQ212" i="4" s="1"/>
  <c r="EP214" i="4"/>
  <c r="EQ214" i="4" s="1"/>
  <c r="EP158" i="4"/>
  <c r="EQ158" i="4" s="1"/>
  <c r="EP231" i="4"/>
  <c r="EQ231" i="4" s="1"/>
  <c r="EP111" i="4"/>
  <c r="EQ111" i="4" s="1"/>
  <c r="EP178" i="4"/>
  <c r="EQ178" i="4" s="1"/>
  <c r="EP219" i="4"/>
  <c r="EQ219" i="4" s="1"/>
  <c r="EP122" i="4"/>
  <c r="EQ122" i="4" s="1"/>
  <c r="EP140" i="4"/>
  <c r="EQ140" i="4" s="1"/>
  <c r="EP86" i="4"/>
  <c r="EQ86" i="4" s="1"/>
  <c r="EP120" i="4"/>
  <c r="EQ120" i="4" s="1"/>
  <c r="EP169" i="4"/>
  <c r="EQ169" i="4" s="1"/>
  <c r="EP125" i="4"/>
  <c r="EQ125" i="4" s="1"/>
  <c r="EP109" i="4"/>
  <c r="EQ109" i="4" s="1"/>
  <c r="EP183" i="4"/>
  <c r="EQ183" i="4" s="1"/>
  <c r="EP62" i="4"/>
  <c r="EQ62" i="4" s="1"/>
  <c r="EP220" i="4"/>
  <c r="EQ220" i="4" s="1"/>
  <c r="EP88" i="4"/>
  <c r="EQ88" i="4" s="1"/>
  <c r="EP54" i="4"/>
  <c r="EQ54" i="4" s="1"/>
  <c r="EP100" i="4"/>
  <c r="EQ100" i="4" s="1"/>
  <c r="EP121" i="4"/>
  <c r="EQ121" i="4" s="1"/>
  <c r="EP127" i="4"/>
  <c r="EQ127" i="4" s="1"/>
  <c r="EP249" i="4"/>
  <c r="EQ249" i="4" s="1"/>
  <c r="EP145" i="4"/>
  <c r="EQ145" i="4" s="1"/>
  <c r="EP67" i="4"/>
  <c r="EQ67" i="4" s="1"/>
  <c r="EP114" i="4"/>
  <c r="EQ114" i="4" s="1"/>
  <c r="EP113" i="4"/>
  <c r="EQ113" i="4" s="1"/>
  <c r="EP68" i="4"/>
  <c r="EQ68" i="4" s="1"/>
  <c r="EP44" i="4"/>
  <c r="EQ44" i="4" s="1"/>
  <c r="EP70" i="4"/>
  <c r="EQ70" i="4" s="1"/>
  <c r="EP90" i="4"/>
  <c r="EQ90" i="4" s="1"/>
  <c r="EP143" i="4"/>
  <c r="EQ143" i="4" s="1"/>
  <c r="EP160" i="4"/>
  <c r="EQ160" i="4" s="1"/>
  <c r="EP176" i="4"/>
  <c r="EQ176" i="4" s="1"/>
  <c r="EP195" i="4"/>
  <c r="EQ195" i="4" s="1"/>
  <c r="EP210" i="4"/>
  <c r="EQ210" i="4" s="1"/>
  <c r="EP241" i="4"/>
  <c r="EQ241" i="4" s="1"/>
  <c r="EP258" i="4"/>
  <c r="EQ258" i="4" s="1"/>
  <c r="EP196" i="4"/>
  <c r="EQ196" i="4" s="1"/>
  <c r="EP242" i="4"/>
  <c r="EQ242" i="4" s="1"/>
  <c r="EP259" i="4"/>
  <c r="EQ259" i="4" s="1"/>
  <c r="EP106" i="4"/>
  <c r="EQ106" i="4" s="1"/>
  <c r="EP66" i="4"/>
  <c r="EQ66" i="4" s="1"/>
  <c r="EP138" i="4"/>
  <c r="EQ138" i="4" s="1"/>
  <c r="EP110" i="4"/>
  <c r="EQ110" i="4" s="1"/>
  <c r="EP30" i="4"/>
  <c r="EQ30" i="4" s="1"/>
  <c r="EP47" i="4"/>
  <c r="EQ47" i="4" s="1"/>
  <c r="EP72" i="4"/>
  <c r="EP116" i="4"/>
  <c r="EQ116" i="4" s="1"/>
  <c r="EP146" i="4"/>
  <c r="EQ146" i="4" s="1"/>
  <c r="EP162" i="4"/>
  <c r="EQ162" i="4" s="1"/>
  <c r="EP198" i="4"/>
  <c r="EQ198" i="4" s="1"/>
  <c r="EP228" i="4"/>
  <c r="EQ228" i="4" s="1"/>
  <c r="EP157" i="4"/>
  <c r="EQ157" i="4" s="1"/>
  <c r="EP43" i="4"/>
  <c r="EQ43" i="4" s="1"/>
  <c r="EP71" i="4"/>
  <c r="EQ71" i="4" s="1"/>
  <c r="EP31" i="4"/>
  <c r="EQ31" i="4" s="1"/>
  <c r="EP48" i="4"/>
  <c r="EQ48" i="4" s="1"/>
  <c r="EP74" i="4"/>
  <c r="EQ74" i="4" s="1"/>
  <c r="EP96" i="4"/>
  <c r="EQ96" i="4" s="1"/>
  <c r="EP123" i="4"/>
  <c r="EQ123" i="4" s="1"/>
  <c r="EP147" i="4"/>
  <c r="EQ147" i="4" s="1"/>
  <c r="EP163" i="4"/>
  <c r="EQ163" i="4" s="1"/>
  <c r="EP179" i="4"/>
  <c r="EQ179" i="4" s="1"/>
  <c r="EP199" i="4"/>
  <c r="EQ199" i="4" s="1"/>
  <c r="EP213" i="4"/>
  <c r="EQ213" i="4" s="1"/>
  <c r="EP229" i="4"/>
  <c r="EQ229" i="4" s="1"/>
  <c r="EP262" i="4"/>
  <c r="EQ262" i="4" s="1"/>
  <c r="EP65" i="4"/>
  <c r="EQ65" i="4" s="1"/>
  <c r="EP208" i="4"/>
  <c r="EQ208" i="4" s="1"/>
  <c r="EP115" i="4"/>
  <c r="EQ115" i="4" s="1"/>
  <c r="EP98" i="4"/>
  <c r="EQ98" i="4" s="1"/>
  <c r="EP164" i="4"/>
  <c r="EQ164" i="4" s="1"/>
  <c r="EP180" i="4"/>
  <c r="EQ180" i="4" s="1"/>
  <c r="EP200" i="4"/>
  <c r="EQ200" i="4" s="1"/>
  <c r="EP230" i="4"/>
  <c r="EQ230" i="4" s="1"/>
  <c r="EP245" i="4"/>
  <c r="EQ245" i="4" s="1"/>
  <c r="EP263" i="4"/>
  <c r="EQ263" i="4" s="1"/>
  <c r="EP191" i="4"/>
  <c r="EQ191" i="4" s="1"/>
  <c r="EP174" i="4"/>
  <c r="EQ174" i="4" s="1"/>
  <c r="EP69" i="4"/>
  <c r="EQ69" i="4" s="1"/>
  <c r="EP46" i="4"/>
  <c r="EQ46" i="4" s="1"/>
  <c r="EP177" i="4"/>
  <c r="EQ177" i="4" s="1"/>
  <c r="EP34" i="4"/>
  <c r="EQ34" i="4" s="1"/>
  <c r="EP50" i="4"/>
  <c r="EQ50" i="4" s="1"/>
  <c r="EP76" i="4"/>
  <c r="EQ76" i="4" s="1"/>
  <c r="EP99" i="4"/>
  <c r="EQ99" i="4" s="1"/>
  <c r="EP150" i="4"/>
  <c r="EQ150" i="4" s="1"/>
  <c r="EP165" i="4"/>
  <c r="EQ165" i="4" s="1"/>
  <c r="EP184" i="4"/>
  <c r="EQ184" i="4" s="1"/>
  <c r="EP201" i="4"/>
  <c r="EQ201" i="4" s="1"/>
  <c r="EP246" i="4"/>
  <c r="EQ246" i="4" s="1"/>
  <c r="EP264" i="4"/>
  <c r="EQ264" i="4" s="1"/>
  <c r="EP171" i="4"/>
  <c r="EQ171" i="4" s="1"/>
  <c r="EP87" i="4"/>
  <c r="EQ87" i="4" s="1"/>
  <c r="EP91" i="4"/>
  <c r="EQ91" i="4" s="1"/>
  <c r="EP35" i="4"/>
  <c r="EQ35" i="4" s="1"/>
  <c r="EP77" i="4"/>
  <c r="EQ77" i="4" s="1"/>
  <c r="EP101" i="4"/>
  <c r="EQ101" i="4" s="1"/>
  <c r="EP130" i="4"/>
  <c r="EQ130" i="4" s="1"/>
  <c r="EP151" i="4"/>
  <c r="EQ151" i="4" s="1"/>
  <c r="EP166" i="4"/>
  <c r="EQ166" i="4" s="1"/>
  <c r="EP185" i="4"/>
  <c r="EQ185" i="4" s="1"/>
  <c r="EP202" i="4"/>
  <c r="EQ202" i="4" s="1"/>
  <c r="EP216" i="4"/>
  <c r="EQ216" i="4" s="1"/>
  <c r="EP247" i="4"/>
  <c r="EQ247" i="4" s="1"/>
  <c r="EP155" i="4"/>
  <c r="EQ155" i="4" s="1"/>
  <c r="EP108" i="4"/>
  <c r="EQ108" i="4" s="1"/>
  <c r="EP161" i="4"/>
  <c r="EQ161" i="4" s="1"/>
  <c r="EP33" i="4"/>
  <c r="EQ33" i="4" s="1"/>
  <c r="EP51" i="4"/>
  <c r="EQ51" i="4" s="1"/>
  <c r="EP36" i="4"/>
  <c r="EQ36" i="4" s="1"/>
  <c r="EP78" i="4"/>
  <c r="EQ78" i="4" s="1"/>
  <c r="EP102" i="4"/>
  <c r="EQ102" i="4" s="1"/>
  <c r="EP131" i="4"/>
  <c r="EQ131" i="4" s="1"/>
  <c r="EP188" i="4"/>
  <c r="EQ188" i="4" s="1"/>
  <c r="EP203" i="4"/>
  <c r="EQ203" i="4" s="1"/>
  <c r="EP217" i="4"/>
  <c r="EQ217" i="4" s="1"/>
  <c r="EP233" i="4"/>
  <c r="EQ233" i="4" s="1"/>
  <c r="EP248" i="4"/>
  <c r="EQ248" i="4" s="1"/>
  <c r="EP136" i="4"/>
  <c r="EQ136" i="4" s="1"/>
  <c r="EP40" i="4"/>
  <c r="EQ40" i="4" s="1"/>
  <c r="EP42" i="4"/>
  <c r="EQ42" i="4" s="1"/>
  <c r="EP224" i="4"/>
  <c r="EQ224" i="4" s="1"/>
  <c r="EP144" i="4"/>
  <c r="EQ144" i="4" s="1"/>
  <c r="EP75" i="4"/>
  <c r="EQ75" i="4" s="1"/>
  <c r="EP37" i="4"/>
  <c r="EQ37" i="4" s="1"/>
  <c r="EP61" i="4"/>
  <c r="EQ61" i="4" s="1"/>
  <c r="EP79" i="4"/>
  <c r="EQ79" i="4" s="1"/>
  <c r="EP104" i="4"/>
  <c r="EQ104" i="4" s="1"/>
  <c r="EP132" i="4"/>
  <c r="EQ132" i="4" s="1"/>
  <c r="EP153" i="4"/>
  <c r="EQ153" i="4" s="1"/>
  <c r="EP168" i="4"/>
  <c r="EQ168" i="4" s="1"/>
  <c r="EP204" i="4"/>
  <c r="EQ204" i="4" s="1"/>
  <c r="EP218" i="4"/>
  <c r="EQ218" i="4" s="1"/>
  <c r="EP234" i="4"/>
  <c r="EQ234" i="4" s="1"/>
  <c r="EP252" i="4"/>
  <c r="EP64" i="4"/>
  <c r="EQ64" i="4" s="1"/>
  <c r="EP80" i="4"/>
  <c r="EQ80" i="4" s="1"/>
  <c r="EP105" i="4"/>
  <c r="EQ105" i="4" s="1"/>
  <c r="EP133" i="4"/>
  <c r="EQ133" i="4" s="1"/>
  <c r="EP154" i="4"/>
  <c r="EQ154" i="4" s="1"/>
  <c r="EP170" i="4"/>
  <c r="EQ170" i="4" s="1"/>
  <c r="EP190" i="4"/>
  <c r="EQ190" i="4" s="1"/>
  <c r="EP205" i="4"/>
  <c r="EQ205" i="4" s="1"/>
  <c r="EP221" i="4"/>
  <c r="EQ221" i="4" s="1"/>
  <c r="EP39" i="4" l="1"/>
  <c r="EQ39" i="4" s="1"/>
  <c r="EP253" i="4"/>
  <c r="EQ253" i="4" s="1"/>
  <c r="EP28" i="4"/>
  <c r="EQ28" i="4" s="1"/>
  <c r="EQ252" i="4"/>
  <c r="EP24" i="4"/>
  <c r="EP23" i="4"/>
  <c r="EQ72" i="4"/>
  <c r="EQ148" i="4"/>
  <c r="EP21" i="4"/>
  <c r="EP22" i="4" l="1"/>
  <c r="EP26" i="4"/>
</calcChain>
</file>

<file path=xl/sharedStrings.xml><?xml version="1.0" encoding="utf-8"?>
<sst xmlns="http://schemas.openxmlformats.org/spreadsheetml/2006/main" count="6617" uniqueCount="650">
  <si>
    <t>id</t>
  </si>
  <si>
    <t>Prior. Nr.</t>
  </si>
  <si>
    <t xml:space="preserve">Prioritātes nosaukums </t>
  </si>
  <si>
    <t>Pasākuma Nr.</t>
  </si>
  <si>
    <t>Pasākuma nosaukums</t>
  </si>
  <si>
    <t>Kārtas Nr.</t>
  </si>
  <si>
    <t>Atbildīgā iestāde</t>
  </si>
  <si>
    <t>2025.g. kopā Prognoze</t>
  </si>
  <si>
    <t>2026.g. kopā Prognoze</t>
  </si>
  <si>
    <t>2027.g. kopā Prognoze</t>
  </si>
  <si>
    <t>2028.g. kopā Prognoze</t>
  </si>
  <si>
    <t>2029.g. kopā Prognoze</t>
  </si>
  <si>
    <t>2030.g. kopā Prognoze</t>
  </si>
  <si>
    <t>Kopā plānošanas periodā
Prognoze</t>
  </si>
  <si>
    <t>ESF+</t>
  </si>
  <si>
    <t>-</t>
  </si>
  <si>
    <t>ERAF</t>
  </si>
  <si>
    <t>KF</t>
  </si>
  <si>
    <t>TPF</t>
  </si>
  <si>
    <t>TP</t>
  </si>
  <si>
    <t>Kopā</t>
  </si>
  <si>
    <t>1.1.</t>
  </si>
  <si>
    <t>Pētniecība un prasmes</t>
  </si>
  <si>
    <t>1.1.1.</t>
  </si>
  <si>
    <t xml:space="preserve"> “Pētniecības un inovāciju kapacitātes stiprināšana un progresīvu tehnoloģiju ieviešana  kopējā P&amp;A sistēmā”</t>
  </si>
  <si>
    <t>1.1.1.1.</t>
  </si>
  <si>
    <t>Zinātnes politikas ieviešana,vadība un kapacitātes stiprināšana</t>
  </si>
  <si>
    <t>_</t>
  </si>
  <si>
    <t>IZM</t>
  </si>
  <si>
    <t>1.1.1.2.</t>
  </si>
  <si>
    <t>RIS3 pētniecības un inovācijas centri</t>
  </si>
  <si>
    <t>1.1.1.3.</t>
  </si>
  <si>
    <t>Praktiskas ievirzes pētījumi</t>
  </si>
  <si>
    <t>1.1.1.4.</t>
  </si>
  <si>
    <t>Mobilitātes, pieredzes apmaiņas un sadarbības aktivitātes starptautiskās konkurētspējas uzlabošanai zinātnē</t>
  </si>
  <si>
    <t>1.1.1.5.</t>
  </si>
  <si>
    <t>Latvijas pilnvērtīga dalība Apvārsnis Eiropa programmā, tajā skaitā nodrošinot kompleksu atbalsta instrumentu klāstu un sasaisti ar RIS3 specializācijas jomu attīstīšanu</t>
  </si>
  <si>
    <t>1.1.1.6.</t>
  </si>
  <si>
    <t>Zinātniskās darbības digitalizācija un  dalība Eiropas Atvērtajā zinātnes mākonī (EOSC market place pakalpojumu iegāde)</t>
  </si>
  <si>
    <t>1.1.1.7.</t>
  </si>
  <si>
    <t>Inovāciju granti studentiem</t>
  </si>
  <si>
    <t>1.1.1.8.</t>
  </si>
  <si>
    <t>Doktorantūras granti</t>
  </si>
  <si>
    <t>1.1.1.9.</t>
  </si>
  <si>
    <t>Pēcdoktorantūras pētījumi</t>
  </si>
  <si>
    <t>1.1.2.</t>
  </si>
  <si>
    <t xml:space="preserve"> “Prasmju attīstīšana viedās specializācijas,  industriālās pārejas un uzņēmējdarbības veicināšanai”</t>
  </si>
  <si>
    <t>1.1.2.1.</t>
  </si>
  <si>
    <t>RIS3 industriālās prasmes</t>
  </si>
  <si>
    <t>1.1.2.2.</t>
  </si>
  <si>
    <t>Uzņēmumu digitālo prasmju attīstība</t>
  </si>
  <si>
    <t>EM</t>
  </si>
  <si>
    <t>1.2.</t>
  </si>
  <si>
    <t>Atbalsts uzņēmējdarbībai</t>
  </si>
  <si>
    <t>1.2.1.</t>
  </si>
  <si>
    <t>“Pētniecības un inovāciju kapacitātes stiprināšana un progresīvu tehnoloģiju ieviešana uzņēmumiem ”</t>
  </si>
  <si>
    <t>1.2.1.1.</t>
  </si>
  <si>
    <t>Atbalsts jaunu produktu attīstībai un internacionalizācijai</t>
  </si>
  <si>
    <t>1.2.1.; 1.2.2., 1.2.3</t>
  </si>
  <si>
    <t>Finanšu instrumenti</t>
  </si>
  <si>
    <t>1.2.1.2.; 1.2.2.2.; 1.2.3.2.; 1.2.3.3.; 1.2.3.4.; 1.2.3.5.</t>
  </si>
  <si>
    <t>1.2.1.3.</t>
  </si>
  <si>
    <t>Uzņēmuma atbalsts dalībai kapitāla tirgos</t>
  </si>
  <si>
    <t>1.2.1.4.</t>
  </si>
  <si>
    <t>Atbalsts tehnoloģiju pārneses sistēmas pilnveidošanai</t>
  </si>
  <si>
    <t>1.2.2.</t>
  </si>
  <si>
    <t xml:space="preserve"> “Izmantot digitalizācijas priekšrocības uzņēmējdarbības attīstībai ”</t>
  </si>
  <si>
    <t>1.2.2.1.</t>
  </si>
  <si>
    <t xml:space="preserve">Atbalsts Eiropas Digitālo inovāciju centru un reģionālo kontaktpunktu izveidei </t>
  </si>
  <si>
    <t>1.2.3.</t>
  </si>
  <si>
    <t>"Veicināt ilgtspējīgu izaugsmi, konkurētspēju un darba vietu radīšanu MVU, tostarp ar produktīvām  investīcijām”</t>
  </si>
  <si>
    <t>1.2.3.1.</t>
  </si>
  <si>
    <t>Atbalsts MVU inovatīvas uzņēmējdarbības attīstībai</t>
  </si>
  <si>
    <t>1.2.3.6.</t>
  </si>
  <si>
    <t>Tūrisma produktu attīstības programma</t>
  </si>
  <si>
    <t>1.3.</t>
  </si>
  <si>
    <t>Digitalizācija</t>
  </si>
  <si>
    <t>1.3.1.</t>
  </si>
  <si>
    <t>“Izmantot digitalizācijas priekšrocības  iedzīvotājiem, uzņēmumiem, pētniecības organizācijām un publiskajām iestādēm”</t>
  </si>
  <si>
    <t>1.3.1.1.</t>
  </si>
  <si>
    <t>IKT risinājumu un pakalpojumu attīstība un iespēju radīšana privātajam sektoram</t>
  </si>
  <si>
    <t>VARAM</t>
  </si>
  <si>
    <t>1.3.1.2.</t>
  </si>
  <si>
    <t xml:space="preserve">Inovācijas laboratorija digitalizācijas priekšrocību izmantošanai </t>
  </si>
  <si>
    <t>VK</t>
  </si>
  <si>
    <t>1.3.1.3.</t>
  </si>
  <si>
    <t>IKT risinājumu un pakalpojumu kiberdrošības paaugstināšana</t>
  </si>
  <si>
    <t>1.3.1.4.</t>
  </si>
  <si>
    <t>Vienota civilās aviācijas pārvaldības un uzraudzības sistēmas izveide</t>
  </si>
  <si>
    <t>SM</t>
  </si>
  <si>
    <t>1.4.</t>
  </si>
  <si>
    <t>Digitālā savienojamība</t>
  </si>
  <si>
    <t>1.4.1.</t>
  </si>
  <si>
    <t xml:space="preserve"> “Uzlabot digitālo savienojamību”</t>
  </si>
  <si>
    <t>1.4.1.1.</t>
  </si>
  <si>
    <t>Platjoslas infrastruktūras attīstība
(pēdējā jūdze)</t>
  </si>
  <si>
    <t>1.4.1.2.</t>
  </si>
  <si>
    <t>5G  infrastruktūras izbūve, VIA Baltica un Rail Baltica</t>
  </si>
  <si>
    <t>1.4.1.3.</t>
  </si>
  <si>
    <t>Nākāmās paaudzes tīkla izveide lauku teritorijās</t>
  </si>
  <si>
    <t>1.4.1.4.</t>
  </si>
  <si>
    <t>Vienotā kiberdrošības infrastruktūra</t>
  </si>
  <si>
    <t>2.1.</t>
  </si>
  <si>
    <t>Klimata pārmaiņu mazināšana un pielāgošanās klimata pārmaiņām</t>
  </si>
  <si>
    <t>2.1.1.</t>
  </si>
  <si>
    <t>“Energoefektivitātes veicināšana un siltumnīcefekta gāzu emisiju samazināšana”</t>
  </si>
  <si>
    <t>2.1.1.1.</t>
  </si>
  <si>
    <t>Energoefektivitātes paaugstināšana dzīvojamās ēkās, t.sk. attīstot ESKO tirgu (daudzīvokļu, privātās un neliela dzīvokļu skaita ēku kompleksos)</t>
  </si>
  <si>
    <t>2.1.1.2.</t>
  </si>
  <si>
    <t>AER izmantošana un energoefektivitātes paaugstināšana rūpniecībā un komersantos</t>
  </si>
  <si>
    <t>2.1.1.3.</t>
  </si>
  <si>
    <t>AER izmantošana un energoefektivitātes paaugstināšana lokālajā un individuālajā siltumapgādē un aukstumapgādē</t>
  </si>
  <si>
    <t>KEM</t>
  </si>
  <si>
    <t>2.1.1.4.</t>
  </si>
  <si>
    <t>Energoefektivitātes paaugstināšana valsts ēkās</t>
  </si>
  <si>
    <t>2.1.1.5.</t>
  </si>
  <si>
    <t>Klimata neitrāli risinājumi profesionālās izglītības iestāžu un koledžu izglītības programmās, vidē un infrastruktūrā</t>
  </si>
  <si>
    <t>2.1.1.6.</t>
  </si>
  <si>
    <t>Pašvaldību ēku energoefektivitātes paaugstināšana</t>
  </si>
  <si>
    <t>2.1.1.7.</t>
  </si>
  <si>
    <t>Valsts iestāžu  infrastruktūras optimizācija</t>
  </si>
  <si>
    <t>2.1.1.8.</t>
  </si>
  <si>
    <t>Energoefektivitāti veicinoši pasākumi kultūras infrastruktūrā</t>
  </si>
  <si>
    <t>2.1.2.</t>
  </si>
  <si>
    <t>“Atjaunojamo energoresursu enerģijas veicināšana - biometāns”</t>
  </si>
  <si>
    <t>2.1.2.0.</t>
  </si>
  <si>
    <t>2.1.3.</t>
  </si>
  <si>
    <t>“Veicināt pielāgošanos klimata pārmaiņām, risku novēršanu un noturību pret katastrofām”</t>
  </si>
  <si>
    <t>2.1.3.1.</t>
  </si>
  <si>
    <t>Pašvaldību pielāgošanās klimata pārmaiņām</t>
  </si>
  <si>
    <t>2.1.3.2.</t>
  </si>
  <si>
    <t>Nacionālas nozīmes plūdu un krasta erozijas pasākumi</t>
  </si>
  <si>
    <t>2.1.3.3.</t>
  </si>
  <si>
    <t>Katastrofu risku mazināšanas pasākumi</t>
  </si>
  <si>
    <t>IeM</t>
  </si>
  <si>
    <t>2.1.4.</t>
  </si>
  <si>
    <t>“Atjaunojamo energoresursu enerģijas veicināšana – saules enerģija u.c. AER elektroenerģija”</t>
  </si>
  <si>
    <t>2.1.4.0.</t>
  </si>
  <si>
    <t>2.2.</t>
  </si>
  <si>
    <t>Vides aizsardzība un attīstība</t>
  </si>
  <si>
    <t>2.2.1.</t>
  </si>
  <si>
    <t>“Veicināt ilgtspējīgu ūdenssaimniecību”</t>
  </si>
  <si>
    <t>2.2.1.1.</t>
  </si>
  <si>
    <t>Notekūdeņu un to dūņu apsaimniekošanas sistēmas attīstība piesārņojuma samazināšanai</t>
  </si>
  <si>
    <t>2.2.2.</t>
  </si>
  <si>
    <t>“Pārejas uz aprites ekonomiku veicināšana”</t>
  </si>
  <si>
    <t>2.2.2.1.</t>
  </si>
  <si>
    <t>Atkritumu šķirošana, pārstrāde un reģenerācija</t>
  </si>
  <si>
    <t>2.2.2.2.</t>
  </si>
  <si>
    <t>Atkritumu dalītā vākšana</t>
  </si>
  <si>
    <t>2.2.2.3.</t>
  </si>
  <si>
    <t>Notekūdeņu dūņu pārstrāde</t>
  </si>
  <si>
    <t>2.2.2.4.</t>
  </si>
  <si>
    <t>Aprites ekonomikas principu ieviešana</t>
  </si>
  <si>
    <t>2.2.3.</t>
  </si>
  <si>
    <t>“Uzlabot dabas aizsardzību un bioloģisko daudzveidību, “zaļo” infrastruktūru, it īpaši pilsētvidē, un samazināt piesārņojumu”</t>
  </si>
  <si>
    <t>2.2.3.1.</t>
  </si>
  <si>
    <t>Vēsturiski piesārņoto vietu sanācija</t>
  </si>
  <si>
    <t>2.2.3.2.</t>
  </si>
  <si>
    <t>Vides izglītību veicinoši pasākumi sabiedrības informētībai un prasmju attīstībai</t>
  </si>
  <si>
    <t>2.2.3.3.</t>
  </si>
  <si>
    <t>Pasākumi bioloģiskās daudzveidības veicināšanai un saglabāšanai</t>
  </si>
  <si>
    <t>2.2.3.4.</t>
  </si>
  <si>
    <t>Vides monitoringa attīstība harmonizētai vides un klimata datu informācijas nodrošināšanai</t>
  </si>
  <si>
    <t>VM</t>
  </si>
  <si>
    <t>2.2.3.5.</t>
  </si>
  <si>
    <t>Gaisa piesārņojuma samazināšanas pasākumi pašvaldībās</t>
  </si>
  <si>
    <t>2.2.3.6.</t>
  </si>
  <si>
    <t>Gaisa piesārņojumu mazinošu pasākumu īstenošana, uzlabojot mājsaimniecību siltumapgādes sistēmas</t>
  </si>
  <si>
    <t>2.2.3.7.</t>
  </si>
  <si>
    <t>Gaisa piesārņojošo vielu emisiju samazināšana pašvaldību siltumapgādē</t>
  </si>
  <si>
    <t>2.3.</t>
  </si>
  <si>
    <t>Ilgtspējīga mobilitāte</t>
  </si>
  <si>
    <t>2.3.1.</t>
  </si>
  <si>
    <t>“Veicināt ilgtspējīgu daudzveidu mobilitāti pilsētās”</t>
  </si>
  <si>
    <t>2.3.1.1.</t>
  </si>
  <si>
    <t>Satiksmes plūsmas viedās tehnoloģijas</t>
  </si>
  <si>
    <t>2.3.1.2.</t>
  </si>
  <si>
    <t xml:space="preserve">Multimodāls sabiedriskā transporta tīkls </t>
  </si>
  <si>
    <t>2.3.1.3.</t>
  </si>
  <si>
    <t>Veloinfrastruktūras attīstība</t>
  </si>
  <si>
    <t>2.3.1.4.</t>
  </si>
  <si>
    <t xml:space="preserve">Bezemisiju vilcieni </t>
  </si>
  <si>
    <t>2.3.1.5.</t>
  </si>
  <si>
    <t xml:space="preserve">Pētījumi ES Zaļā kursa jomā </t>
  </si>
  <si>
    <t>2.4.</t>
  </si>
  <si>
    <t>AER izmantošanas transportā veicināšana</t>
  </si>
  <si>
    <t>2.4.1.</t>
  </si>
  <si>
    <t>“Veicināt ilgtspējīgu multimodālu mobilitāti, attīstot elektrotransportlīdzekļu uzlādes infrastruktūru”</t>
  </si>
  <si>
    <t>2.4.1.1.</t>
  </si>
  <si>
    <t xml:space="preserve">Elektrotransportlīdzekļiem paredzēti lieljaudas uzlādes punkti </t>
  </si>
  <si>
    <t>2.4.1.2.</t>
  </si>
  <si>
    <t>Bezemisiju vilcienu iegāde - elektrovilcieni</t>
  </si>
  <si>
    <t>2.4.1.3.</t>
  </si>
  <si>
    <t>Bezemisiju (bateriju) vilcieni</t>
  </si>
  <si>
    <t>2.5.</t>
  </si>
  <si>
    <t>2.5.1.</t>
  </si>
  <si>
    <t>2.5.1.0.</t>
  </si>
  <si>
    <t>3.1.</t>
  </si>
  <si>
    <t>Ilgtspējīga TEN-T infrastruktūra</t>
  </si>
  <si>
    <t>3.1.1.</t>
  </si>
  <si>
    <t>“Attīstīt ilgtspējīgu, pret klimatu izturīgu, inteliģentu, drošu un vairākveidu TEN-T infrastruktūru”</t>
  </si>
  <si>
    <t>3.1.1.1.</t>
  </si>
  <si>
    <t xml:space="preserve">Dzelzceļa transporta attīstība un energoefektivitātes uzlabošana sabiedriskajos pasažieru pārvadājumos
</t>
  </si>
  <si>
    <t>3.1.1.2.</t>
  </si>
  <si>
    <t>Ieguldījumi TEN-T tīkla autoceļu drošībā un vides pieejamībā</t>
  </si>
  <si>
    <t>3.1.1.3.</t>
  </si>
  <si>
    <t>Eiropas transporta tīklā esošās dzelzceļa infrastruktūras attīstība</t>
  </si>
  <si>
    <t>3.1.1.4.</t>
  </si>
  <si>
    <t>Rīgas pilsētas transporta infrastruktūras attīstība</t>
  </si>
  <si>
    <t>3.1.1.5.</t>
  </si>
  <si>
    <t>Nacionālās nozīmes centru maģistrālo ielu un esošo maršrutu attīstība</t>
  </si>
  <si>
    <t>3.1.1.6.</t>
  </si>
  <si>
    <t>Lielo ostu publiskās infrastruktūras attīstība</t>
  </si>
  <si>
    <t>3.1.1.7.</t>
  </si>
  <si>
    <t>Iekšzemes intermodālo termināļu ("sauso ostu") attīstības projekti</t>
  </si>
  <si>
    <t>3.1.1.8.</t>
  </si>
  <si>
    <t>Robežšķērsošanas punktu attīstība</t>
  </si>
  <si>
    <t>FM</t>
  </si>
  <si>
    <t>3.2.1.</t>
  </si>
  <si>
    <t>3.2.1.0.</t>
  </si>
  <si>
    <t>4.1.</t>
  </si>
  <si>
    <t>Veselības veicināšana un aprūpe</t>
  </si>
  <si>
    <t>4.1.1.</t>
  </si>
  <si>
    <t>“Nodrošināt vienlīdzīgu piekļuvi veselības aprūpei un stiprināt veselības sistēmu, tostarp primārās veselības aprūpes noturību, un sekmēt pāreju no aprūpes iestādē uz ģimenē un kopienā balstītu aprūpi”</t>
  </si>
  <si>
    <t>4.1.1.1.</t>
  </si>
  <si>
    <t>Ārstniecības iestāžu infrastruktūras attīstība</t>
  </si>
  <si>
    <t>4.1.1.2.</t>
  </si>
  <si>
    <t>P.Stradiņa klīniskās universitātes slimnīcas infrastruktūras attīstība</t>
  </si>
  <si>
    <t>4.1.1.3.</t>
  </si>
  <si>
    <t xml:space="preserve">Primārās veselības aprūpes lomas stiprināšana, attīstot infrastruktūru </t>
  </si>
  <si>
    <t>4.1.1.4.</t>
  </si>
  <si>
    <t>Veselības aprūpes pārvaldības sistēmas stiprināšana un digitalizācija, attīstot digitālos risinājumus</t>
  </si>
  <si>
    <t>4.1.1.5.</t>
  </si>
  <si>
    <t>Neatliekamās medicīniskās palīdzības dienesta attīstība</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</si>
  <si>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</si>
  <si>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</si>
  <si>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4.1.2.1.</t>
  </si>
  <si>
    <t>Nacionāla mēroga veselības veicināšanas un slimību profilakses pasākumi</t>
  </si>
  <si>
    <t>4.1.2.2.</t>
  </si>
  <si>
    <t>Veselības veicināšanas un slimību profilakses pasākumu īstenošana vietējai sabiedrībai</t>
  </si>
  <si>
    <t>4.1.2.3.</t>
  </si>
  <si>
    <t>Pasākumi atkarīgo personu resocializācijai un atgriešanai darba tirgū, kā arī preventīvie pasākumi jauniešiem</t>
  </si>
  <si>
    <t>4.1.2.4.</t>
  </si>
  <si>
    <t>Pierādījumos balstītu narkotiku lietošanas profilakses programmu īstenošana un profilakses kvalitātes standartu ieviešana</t>
  </si>
  <si>
    <t>4.1.2.5.</t>
  </si>
  <si>
    <t>Piesaistīt un noturēt ārstniecības personas darbam valsts apmaksāto veselības aprūpes pakalpojumu sektorā, īpaši stacionāros</t>
  </si>
  <si>
    <t>4.1.2.6.</t>
  </si>
  <si>
    <t>Uzlabot izglītības iespējas ārstniecības personām, t.sk. uzlabojot tālākizglītības pieejamību</t>
  </si>
  <si>
    <t>4.1.2.7.</t>
  </si>
  <si>
    <t>Pilnveidot pacientu drošību un aprūpes kvalitāti</t>
  </si>
  <si>
    <t>4.1.2.8.</t>
  </si>
  <si>
    <t>Nevalstisko organizāciju iesaiste veselības veicināšanas un slimību profilakses pasākumu īstenošanā</t>
  </si>
  <si>
    <t>4.2.</t>
  </si>
  <si>
    <t>Izglītība, prasmes un mūžizglītība</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</si>
  <si>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</si>
  <si>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</si>
  <si>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4.2.1.1.</t>
  </si>
  <si>
    <t>Infrastruktūras izveide starpnozaru sadarbības un atbalsta sistēmas izveidei bērnu attīstībai</t>
  </si>
  <si>
    <t>4.2.1.2.</t>
  </si>
  <si>
    <t xml:space="preserve">Izveidot asistīvo tehnoloģiju (tehnisko palīglīdzekļu) apmaiņas sistēmu izglītības iestādēm </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</si>
  <si>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</si>
  <si>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</si>
  <si>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</si>
  <si>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4.2.1.4.</t>
  </si>
  <si>
    <t>Izglītības iestāžu nodrošinājums pilnveidotā vispārējās izglītības satura kvalitatīvai ieviešanai pirmsskolas izglītības pakāpē</t>
  </si>
  <si>
    <t>4.2.1.5.</t>
  </si>
  <si>
    <t>Izglītības iestāžu nodrošinājums pilnveidotā vispārējās izglītības satura kvalitatīvai ieviešanai pamata un vidējās izglītības pakāpē</t>
  </si>
  <si>
    <t>4.2.1.6.</t>
  </si>
  <si>
    <t xml:space="preserve">Profesionālās izglītības iestāžu un koledžu mācību vide nozarēm aktuālo prasmju apguvei </t>
  </si>
  <si>
    <t>4.2.1.7.</t>
  </si>
  <si>
    <t>Pirmsskolas izglītības iestāžu infrastruktūras attīstība</t>
  </si>
  <si>
    <t xml:space="preserve">4.2.1.8. </t>
  </si>
  <si>
    <t>Augstskolu studiju vides modernizācija</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</si>
  <si>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</si>
  <si>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</si>
  <si>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4.2.2.1.</t>
  </si>
  <si>
    <t>Kvalitatīvas un mūsdienīgas izglītības īstenošana pirmsskolas izglītības pakāpē</t>
  </si>
  <si>
    <t>4.2.2.2.</t>
  </si>
  <si>
    <t>Kvalitatīvas un mūsdienīgas izglītības īstenošana pamata un vidējās izglītības pakāpē</t>
  </si>
  <si>
    <t>4.2.2.3.</t>
  </si>
  <si>
    <t>Pedagogu metodiskā atbalsta centra izveide profesijas attīstībai un prestiža uzlabošanai</t>
  </si>
  <si>
    <t>4.2.2.4.</t>
  </si>
  <si>
    <t>Izglītības kvalitātes monitoringa sistēmas attīstība un nodrošināšana</t>
  </si>
  <si>
    <t>4.2.2.5.</t>
  </si>
  <si>
    <t>Dalība starptautiskos izglītības pētījumos izglītības kvalitātes monitoringa sistēmas attīstībai un nodrošināšanai</t>
  </si>
  <si>
    <t>4.2.2.6.</t>
  </si>
  <si>
    <t>Cikliskas institucionālās akreditācijas ieviešana augstākajā izglītībā</t>
  </si>
  <si>
    <t>4.2.2.7.</t>
  </si>
  <si>
    <t>Indukcijas gada ieviešana pedagogu sagatavošanas studiju programmās</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</si>
  <si>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</si>
  <si>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</si>
  <si>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</si>
  <si>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4.2.2.9.</t>
  </si>
  <si>
    <t>Izglītības procesa individualizācija un starpnozaru sadarbība profesionālās izglītības izcilībai</t>
  </si>
  <si>
    <t>4.2.2.10.</t>
  </si>
  <si>
    <t>Akadēmiskās karjeras sistēmas reformas ieviešana</t>
  </si>
  <si>
    <t>4.2.2.11.</t>
  </si>
  <si>
    <t>Studiju procesa digitalizācija</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</si>
  <si>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</si>
  <si>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</si>
  <si>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4.2.3.1.</t>
  </si>
  <si>
    <t>Integrēta "skola-kopiena" sadarbības programma atstumtības riska mazināšanai izglītības iestādēs</t>
  </si>
  <si>
    <t>4.2.3.2.</t>
  </si>
  <si>
    <t>Interešu izglītības, brīvā laika un bērnu pieskatīšanas pakalpojumu pieejamības paplašināšana sociālās atstumtības riskam pakļautiem izglītojamajiem un bērniem ar speciālām vajadzībām</t>
  </si>
  <si>
    <t>4.2.3.3.</t>
  </si>
  <si>
    <t xml:space="preserve">Pilsonisko līdzdalību veicinošu kultūras pakalpojumu pieejamības veicināšana
</t>
  </si>
  <si>
    <t>KM</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</si>
  <si>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</si>
  <si>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</si>
  <si>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</si>
  <si>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</si>
  <si>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</si>
  <si>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4.2.4.1.</t>
  </si>
  <si>
    <t>Atbalsts nozaru vajadzībās balstītai pieaugušo izglītībai</t>
  </si>
  <si>
    <t>4.2.4.2.</t>
  </si>
  <si>
    <t>Atbalsts pieaugušo individuālajās vajadzībās balstītai pieaugušo izglītībai</t>
  </si>
  <si>
    <t>4.2.4.3.</t>
  </si>
  <si>
    <t>Digitālo prasmju pilnveide</t>
  </si>
  <si>
    <t>4.3.</t>
  </si>
  <si>
    <t>Nodarbinātība un sociālā iekļaušana</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</si>
  <si>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</si>
  <si>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</si>
  <si>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4.3.1.1.</t>
  </si>
  <si>
    <t xml:space="preserve">Labklājības ministrijas infrastruktūras pieejamības nodrošināšana
</t>
  </si>
  <si>
    <t>LM</t>
  </si>
  <si>
    <t>4.3.1.2.</t>
  </si>
  <si>
    <t xml:space="preserve">Pakalpojumu kvalitātes un pieejamības uzlabošana, tuvinot VSAC filiāles kopienā sniegtajiem (ģimeniskā vidē pietuvinātiem) pakalpojumiem 
</t>
  </si>
  <si>
    <t>4.3.1.3.</t>
  </si>
  <si>
    <t>Sociālo mājokļu atjaunošana vai jaunu sociālo mājokļu būvniecība</t>
  </si>
  <si>
    <t>4.3.1.4.</t>
  </si>
  <si>
    <t>Vides pieejamības uzlabošana daudzdzīvokļu ēkās, izbūvējot liftus</t>
  </si>
  <si>
    <t>4.3.1.5.</t>
  </si>
  <si>
    <t>Sabiedrībā balstīto sociālo pakalpojumu infrastruktūras izveide un attīstība</t>
  </si>
  <si>
    <t>4.3.2.</t>
  </si>
  <si>
    <t xml:space="preserve">"Kultūras un tūrisma lomas palielināšana ekonomiskajā attīstībā, sociālajā iekļaušanā un sociālajās inovācijās" </t>
  </si>
  <si>
    <t>4.3.2.0.</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</si>
  <si>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</si>
  <si>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</si>
  <si>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4.3.3.1.</t>
  </si>
  <si>
    <t xml:space="preserve"> Bezdarbnieku, darba meklētāju un bezdarba riskam pakļauto personu kvalifikācijas un prasmju paaugstināšana</t>
  </si>
  <si>
    <t>4.3.3.2.</t>
  </si>
  <si>
    <t xml:space="preserve">Nelabvēlīgākā situācijā esošu bezdarbnieku un ekonomiski neaktīvo iedzīvotāju iekļaušanās darba tirgū sekmēšana </t>
  </si>
  <si>
    <t>4.3.3.3.</t>
  </si>
  <si>
    <t>Atbalsts sociālajai uzņēmējdarbībai</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</si>
  <si>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</si>
  <si>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</si>
  <si>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</si>
  <si>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4.3.3.5.</t>
  </si>
  <si>
    <t xml:space="preserve">Ilgāka un labāka darba mūža veicināšana </t>
  </si>
  <si>
    <t>4.3.3.6.</t>
  </si>
  <si>
    <t>Nodarbinātības valsts aģentūras veiktspējas stiprināšana un pakalpojumu modernizēšana</t>
  </si>
  <si>
    <t>4.3.3.7.</t>
  </si>
  <si>
    <t>Valsts darba inspekcijas veiktspējas stiprināšana un pakalpojumu modernizēšana</t>
  </si>
  <si>
    <t>4.3.4.</t>
  </si>
  <si>
    <t>“Sekmēt aktīvu iekļaušanu, lai veicinātu vienlīdzīgas iespējas, nediskriminēšanu un aktīvu līdzdalību, kā arī uzlabotu nodarbināmību,  jo īpaši attiecībā uz nelabvēlīgā situācijā esošām grupām”</t>
  </si>
  <si>
    <t>4.3.4.1.</t>
  </si>
  <si>
    <t>Vienlīdzīgu iespēju un nediskriminācijas veicināšana</t>
  </si>
  <si>
    <t>4.3.4.2.</t>
  </si>
  <si>
    <t>Atbalsta pasākumi diskriminācijas riskam pakļautajām sabiedrības grupām vienlīdzīgu iespēju un tiesību realizēšanai dažādās dzīves jomās</t>
  </si>
  <si>
    <t>4.3.4.3.</t>
  </si>
  <si>
    <t>Pasākumi ģimenes un darba dzīves saskaņošanai</t>
  </si>
  <si>
    <t>4.3.4.4.</t>
  </si>
  <si>
    <t>Sociālā dialoga attīstība, stiprinot sociālo partneru veiktspēju līdzdarboties likumdošanas, nacionālo reformu un koplīgumu slēgšanas pārrunu procesā</t>
  </si>
  <si>
    <t>4.3.4.5.</t>
  </si>
  <si>
    <t>Atbalsts pilsoniskās sabiedrības organizāciju izaugsmei, stiprinot līdzdalību publiskās pārvaldes lēmumu pieņemšanas procesos</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</si>
  <si>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</si>
  <si>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</si>
  <si>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TM</t>
  </si>
  <si>
    <t>4.3.4.7.</t>
  </si>
  <si>
    <t>Nodarbināmības priekšnosacījumu nodrošināšana ieslodzītajiem, pilnveidojot resocializācijas sistēmas efektivitāti,  sekmējot bijušo ieslodzīto iekļaušanos, vienlīdzīgas iespējas un aktīvu līdzdalību</t>
  </si>
  <si>
    <t>4.3.4.8.</t>
  </si>
  <si>
    <t>Sabiedrības saliedēšana, veicinot jauniebraucēju iekļaušanos vietējā sabiedrībā un sekmējot starpkultūru komunikāciju</t>
  </si>
  <si>
    <t>4.3.4.9.</t>
  </si>
  <si>
    <t xml:space="preserve">Sabiedrības saliedēšana, veicinot sabiedrības pašorganizēšanos un paplašinot sadarbības un līdzdarbības prasmes un iespējas
</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</si>
  <si>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</si>
  <si>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</si>
  <si>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4.3.5.1.</t>
  </si>
  <si>
    <t>Sabiedrībā balstītu sociālo pakalpojumu pieejamības palielināšana (DI turpinājums)</t>
  </si>
  <si>
    <t>4.3.5.2.</t>
  </si>
  <si>
    <t>Efektīva atbalsta un paliatīvās aprūpes pakalpojuma pilnveide, paaugstinot tā pieejamību pilngadīgām personām, kuru izārstēšana vairs nav iespējama</t>
  </si>
  <si>
    <t>4.3.5.3.</t>
  </si>
  <si>
    <t xml:space="preserve">Sociālo pakalpojumu efektivitātes un pieejamības palielināšana + SPOLIS
</t>
  </si>
  <si>
    <t>4.3.5.4.</t>
  </si>
  <si>
    <t xml:space="preserve"> Profesionāla un mūsdienīga sociālā darba attīstība</t>
  </si>
  <si>
    <t>4.3.5.5.</t>
  </si>
  <si>
    <t>Pieeja tiesiskumam</t>
  </si>
  <si>
    <t>4.3.6.</t>
  </si>
  <si>
    <t>"Veicināt nabadzības vai sociālās atstumtības riskam pakļauto cilvēku, tostarp vistrūcīgāko un bērnu, sociālo integrāciju"</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</si>
  <si>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</si>
  <si>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</si>
  <si>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</si>
  <si>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</si>
  <si>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t>
  </si>
  <si>
    <t>Atbalsts bērniem ar smagu diagnozi vai funkcionāliem traucējumiem, iespējamu vai esošu invaliditāti un viņu ģimenes locekļiem</t>
  </si>
  <si>
    <t>4.3.6.4.</t>
  </si>
  <si>
    <t>Atbalsta instrumentu izstrāde un ieviešana ģimenes funkcionalitātes stiprināšanai</t>
  </si>
  <si>
    <t>4.3.6.5.</t>
  </si>
  <si>
    <t>Atbalsta pasākumi bērniem ar uzvedības un atkarību problēmām un to ģimenēm</t>
  </si>
  <si>
    <t>4.3.6.6.</t>
  </si>
  <si>
    <t xml:space="preserve">Bērnu pieskatīšanas pakalpojumi </t>
  </si>
  <si>
    <t>4.3.6.7.</t>
  </si>
  <si>
    <t>Starpnozaru sadarbības un atbalsta sistēmas izveide bērnu veselīgais attīstībai un sekmīgai pašrealizācijai</t>
  </si>
  <si>
    <t>4.3.6.8.</t>
  </si>
  <si>
    <t>IKT sistēmu modernizācija labākas bērnu tiesību aizsardzības sistēmas nodrošināšanai</t>
  </si>
  <si>
    <t>4.3.6.9.</t>
  </si>
  <si>
    <t xml:space="preserve">Ģimenei draudzīgas vides un sabiedrības veidošana un intervences psiholoģiskā un emocionālā noturīguma veicināšanai </t>
  </si>
  <si>
    <t>4.4.</t>
  </si>
  <si>
    <t>Sociālās inovācijas</t>
  </si>
  <si>
    <t>4.4.1.</t>
  </si>
  <si>
    <t>"Veicināt nabadzības vai sociālās atstumtības riskam pakļauto personu sociālo integrāciju, izmantojot sociālās inovācijas "</t>
  </si>
  <si>
    <t>4.4.1.1.</t>
  </si>
  <si>
    <t>Atbalsts jaunām pieejām sabiedrībā balstītu sociālo pakalpojumu sniegšanā (inovācijas)</t>
  </si>
  <si>
    <t>4.4.1.2.</t>
  </si>
  <si>
    <t xml:space="preserve">Izmēģinājumprojekts strapprofesionāļu komandas atbalsta sniegšanai nemotivētiem cilvēkiem ar garīga rakstura traucējumiem (18+)  </t>
  </si>
  <si>
    <t>5.1.</t>
  </si>
  <si>
    <t xml:space="preserve">Reģionu līdzsvarota attīstība </t>
  </si>
  <si>
    <t>5.1.1.</t>
  </si>
  <si>
    <t>“Vietējās teritorijas integrētās sociālās, ekonomiskās un vides attīstības un kultūras mantojuma, tūrisma un drošības veicināšana pilsētu funkcionālajās teritorijās”</t>
  </si>
  <si>
    <t>5.1.1.1.</t>
  </si>
  <si>
    <t xml:space="preserve">Infrastruktūra uzņēmējdarbības atbalstam </t>
  </si>
  <si>
    <t>5.1.1.2.</t>
  </si>
  <si>
    <t>Pašvaldību un plānošanas reģionu kapacitātes uzlabošana</t>
  </si>
  <si>
    <t>5.1.1.3.</t>
  </si>
  <si>
    <t>Publiskās ārtelpas attīstība</t>
  </si>
  <si>
    <t>5.1.1.4.</t>
  </si>
  <si>
    <t>Viedās pašvaldības</t>
  </si>
  <si>
    <t>5.1.1.5.</t>
  </si>
  <si>
    <t>Unikāla Eiropas mēroga kultūras  mantojuma  atjaunošana, lai veicinātu to pieejamību,  attīstot kultūras pakalpojumus</t>
  </si>
  <si>
    <t>5.1.1.6.</t>
  </si>
  <si>
    <t>Kultūras mantojuma saglabāšana un jaunu pakalpojumu attīstība</t>
  </si>
  <si>
    <t>5.1.1.7.</t>
  </si>
  <si>
    <t>Reģionālās kultūras infrastruktūras attīstība kultūras pakalpojumu pieejamības uzlabošana</t>
  </si>
  <si>
    <t>5.1.1.8.</t>
  </si>
  <si>
    <t>Divējāda lietojuma infrastruktūras attīstība</t>
  </si>
  <si>
    <t>6.1.</t>
  </si>
  <si>
    <t>Pāreja uz klimatneitralitāti</t>
  </si>
  <si>
    <t>6.1.1.</t>
  </si>
  <si>
    <t>"Pārejas uz klimatneitralitāti radīto ekonomisko, sociālo un vides seku mazināšana visvairāk skartajos reģionos"</t>
  </si>
  <si>
    <t>6.1.1.1.</t>
  </si>
  <si>
    <t>Atteikšanās no kūdras izmantošanas enerģētikā</t>
  </si>
  <si>
    <t>6.1.1.2.</t>
  </si>
  <si>
    <t>Pētniecības attīstība dabas resursu ilgtspējīgai izmantošanai vides un klimata mērķu kontekstā</t>
  </si>
  <si>
    <t>6.1.1.3.</t>
  </si>
  <si>
    <t>Atbalsts uzņēmējdarbībai nepieciešamās publiskās infrastruktūras attīstībai, veicinot pāreju uz klimatneitrālu ekonomiku</t>
  </si>
  <si>
    <t>6.1.1.4.</t>
  </si>
  <si>
    <t xml:space="preserve">Uzņēmējdarbības “zaļināšanas” un produktu attīstības pasākumi, veicinot energoefektivitātes paaugstināšanu un energoefektīvu tehnoloģiju ieviešanu uzņēmumos </t>
  </si>
  <si>
    <t>6.1.1.5.</t>
  </si>
  <si>
    <t>Nodarbināto prasmju paaugstināšana un atbalsts kvalifikācijas iegūšanai, atbalsts darbaspēka mācībām saskaņā ar uzņēmumu pieprasījumu</t>
  </si>
  <si>
    <t>6.1.1.6.</t>
  </si>
  <si>
    <t xml:space="preserve">Bezemisiju transportlīdzekļu izmantošanas veicināšana pašvaldībās </t>
  </si>
  <si>
    <t>6.1.1.7.</t>
  </si>
  <si>
    <t>Eiropas Savienības nozīmes biotopu vai purvu ekosistēmu atjaunošana</t>
  </si>
  <si>
    <t>6.1.1.8.</t>
  </si>
  <si>
    <t>Pašvaldību un plānošanas reģionu speciālistu prasmju paaugstināšana klimatneitrālas ekonomikas un sociālekonomisko seku saistībā ar klimata pārmaiņām mazināšanas jautājumos</t>
  </si>
  <si>
    <t>7.1.</t>
  </si>
  <si>
    <t>Kapacitātes stiprināšanas pasākumi</t>
  </si>
  <si>
    <t>7.1.1.</t>
  </si>
  <si>
    <t>Kapacitātes stiprināšanas pasākumi - Administratīvās kapacitātes ceļakarte</t>
  </si>
  <si>
    <t>7.1.1.0.</t>
  </si>
  <si>
    <t>Administratīvās kapacitātes ceļakartei (TP prioritāte)</t>
  </si>
  <si>
    <t>7.1.2.</t>
  </si>
  <si>
    <t>Kapacitātes stiprināšanas pasākumi - Kohēzijas politikas fondu vadības informācijas sistēmas attīstība</t>
  </si>
  <si>
    <t>7.1.2.0.</t>
  </si>
  <si>
    <t>KPVIS attīstība (TP prioritāte)</t>
  </si>
  <si>
    <t>Politikas mērķa Nr.</t>
  </si>
  <si>
    <t>Specifiskā atbalsta mērķa Nr.</t>
  </si>
  <si>
    <t>Specifiskā atbalsta mērķa nosaukums</t>
  </si>
  <si>
    <t>KOPĀ (ar nac. līdzfinansējumu +15%)</t>
  </si>
  <si>
    <t xml:space="preserve">NACIONĀLAIS līdzfinansējums </t>
  </si>
  <si>
    <r>
      <t>ES FONDU finansējums</t>
    </r>
    <r>
      <rPr>
        <sz val="9"/>
        <rFont val="Times New Roman"/>
        <family val="1"/>
        <charset val="186"/>
      </rPr>
      <t xml:space="preserve"> 
(ieskaitot elastības finansējumu)</t>
    </r>
  </si>
  <si>
    <t>ES fondu maksājumu un budžeta izdevumu prognožu mērķi ES fondu 2021.-2027. gada plānošanas periodā.</t>
  </si>
  <si>
    <t>Atbildīgo iestāžu maksājumu prognozes Centrālās finanšu un līgumu aģentūras korekcijas (ES fondu daļa, ko aģentūra veiks atmaksās projektu ieviesējiem, t.sk. starpposma, noslēguma un avansa maksājumi), EUR</t>
  </si>
  <si>
    <t>Budžeta izdevumu prognozes (ES fondi un valsts budžets), EUR</t>
  </si>
  <si>
    <t>Sagatavots: 30.01.2025.</t>
  </si>
  <si>
    <t>6. pielikums 
Informatīvajam ziņojumam "Informatīvais ziņojums par Finanšu ministrijas pārziņā esošo Eiropas Savienības fondu un ārvalstu finanšu palīdzības aktualitātēm līdz 2025. gada 
1. aprīlim (pusgada ziņojums)"</t>
  </si>
  <si>
    <t>Fonds [1]</t>
  </si>
  <si>
    <t>[1] ESF+ - Eirpoas Sociālais fonds Plus; ERAF - Eirpas Reģisonālās attīstības fonds; KF - Kohēzijas fonds; TPF - Taisnīgas pārkārtošanās fonds; TP - Tehniskā palīdzība ES fondu administrēšanai;</t>
  </si>
  <si>
    <t>Finanšu ministrs</t>
  </si>
  <si>
    <t>Dainis Linužs, 26496398</t>
  </si>
  <si>
    <t>dainis.linuzs@fm.gov.lv</t>
  </si>
  <si>
    <t>A. Ašeradens</t>
  </si>
  <si>
    <t>Tehniskā palīdzība</t>
  </si>
  <si>
    <t>FM TP</t>
  </si>
  <si>
    <t>2023
Fakts</t>
  </si>
  <si>
    <t>2024
Fakts</t>
  </si>
  <si>
    <t>2025. gads, prognoze</t>
  </si>
  <si>
    <t>Janvāris</t>
  </si>
  <si>
    <t>Februāris</t>
  </si>
  <si>
    <t>Marts</t>
  </si>
  <si>
    <t>Aprīlis</t>
  </si>
  <si>
    <t>Maijs</t>
  </si>
  <si>
    <t>Jūnijs</t>
  </si>
  <si>
    <t>Jūlijs</t>
  </si>
  <si>
    <t>Augusts</t>
  </si>
  <si>
    <t>Septembris</t>
  </si>
  <si>
    <t>Oktobris</t>
  </si>
  <si>
    <t>Novembris</t>
  </si>
  <si>
    <t>Decembris</t>
  </si>
  <si>
    <t>2021
Fakts</t>
  </si>
  <si>
    <t>2022
Fakts</t>
  </si>
  <si>
    <t>2.1.1.1. 2.k; 2.1.1.2.; 2.1.1.3. 2.k_</t>
  </si>
  <si>
    <t>EM/KEM</t>
  </si>
  <si>
    <t>5.1.1.9.</t>
  </si>
  <si>
    <t>Objektu (patvertņu) pielāgošana un aprīkošana civilās aizsardzības mērķiem</t>
  </si>
  <si>
    <t>[1] ESF+ - Eirpoas Sociālais fonds Plus; ERAF - Eirpas Reģisonālās attīstības fonds; KF - Kohēzijas fonds; TPF - Taisnīgas pārkārtošanās fonds; TP - Tehniskā palīdzība ES fondu administrēšanai.</t>
  </si>
  <si>
    <t>“Veicināt ilgtspējīgu multimodālu mobilitāti, veicinot elektrotransportlīdzekļu izmantošanu”</t>
  </si>
  <si>
    <t>Ieguldījumi TEN-T tīkla autoceļu drošībā un vides piekļūstamībā</t>
  </si>
  <si>
    <t>Pārrobežu mobilitāte</t>
  </si>
  <si>
    <t xml:space="preserve"> "Attīstīt un izvērst ilgtspējīgu, klimatnoturīgu, intelektisku un intermodālu mobilitāti valsts, reģionālā un vietējā līmenī, tostarp uzlabotu piekļuvi TEN-T un pārrobežu mobilitāti"</t>
  </si>
  <si>
    <t>Maksājumu prognoze un izpilde 2025. gadā EUR</t>
  </si>
  <si>
    <t>Prognoze veiktajiem maksājumiem projektu finansējuma saņēmējiem Kohēzijas politikas ES fondu 2021.-2027.gada plānošanas perioda ietvaros, t.sk. nedeklarējamajiem avansiem, ES fondu daļa 
(Atbilstoši 02.2025. CFLA un AI sniegtajai prognozei)</t>
  </si>
  <si>
    <t>Februāris, Izpilde</t>
  </si>
  <si>
    <t>Februāris, Izpilde %</t>
  </si>
  <si>
    <t>Februāris, neizpilde vai pārpilde</t>
  </si>
  <si>
    <t>Februāris, neizpilde vai pārpilde %</t>
  </si>
  <si>
    <t>Janvāris-Februāris
Plāns</t>
  </si>
  <si>
    <t>Janvāris-Februāris
Izpilde</t>
  </si>
  <si>
    <t>Janvāris-Februāris
Izpilde, %</t>
  </si>
  <si>
    <t>Janvāris-Februāris
neizpilde vai pārpilde</t>
  </si>
  <si>
    <t>Janvāris-Februāris
neizpilde vai parpilde, %</t>
  </si>
  <si>
    <t>Marts, Izpilde</t>
  </si>
  <si>
    <t>Marts, Izpilde %</t>
  </si>
  <si>
    <t>Marts, neizpilde vai pārpilde</t>
  </si>
  <si>
    <t>Marts, neizpilde vai pārpilde %</t>
  </si>
  <si>
    <t>Janvāris-Marts
Plāns</t>
  </si>
  <si>
    <t>Janvāris-Marts
Izpilde</t>
  </si>
  <si>
    <t>Janvāris-Marts
Izpilde, %</t>
  </si>
  <si>
    <t>Janvāris-Marts
neizpilde vai pārpilde</t>
  </si>
  <si>
    <t>Janvāris-Marts
neizpilde vai parpilde, %</t>
  </si>
  <si>
    <t>Marts, Plāns</t>
  </si>
  <si>
    <t>Februāris, Plāns</t>
  </si>
  <si>
    <t>Aprīlis, Izpilde</t>
  </si>
  <si>
    <t>Aprīlis, Izpilde %</t>
  </si>
  <si>
    <t>Aprīlis, neizpilde vai pārpilde</t>
  </si>
  <si>
    <t>Aprīlis, neizpilde vai pārpilde %</t>
  </si>
  <si>
    <t>Janvāris-Aprīlis
Plāns</t>
  </si>
  <si>
    <t>Janvāris-Aprīlis
Izpilde</t>
  </si>
  <si>
    <t>Janvāris-Aprīlis
Izpilde, %</t>
  </si>
  <si>
    <t>Janvāris-Aprīlis
neizpilde vai pārpilde</t>
  </si>
  <si>
    <t>Janvāris-Aprīlis
neizpilde vai parpilde, %</t>
  </si>
  <si>
    <t>Aprīlis, Plāns</t>
  </si>
  <si>
    <t>Janvāris, Izpilde</t>
  </si>
  <si>
    <t>Maijs, Plāns</t>
  </si>
  <si>
    <t>Maijs, Izpilde</t>
  </si>
  <si>
    <t>Maijs, Izpilde %</t>
  </si>
  <si>
    <t>Maijs, neizpilde vai pārpilde</t>
  </si>
  <si>
    <t>Maijs, neizpilde vai pārpilde %</t>
  </si>
  <si>
    <t>Janvāris-Maijs
Plāns</t>
  </si>
  <si>
    <t>Janvāris-Maijs
Izpilde</t>
  </si>
  <si>
    <t>Janvāris-Maijs
Izpilde, %</t>
  </si>
  <si>
    <t>Janvāris-Maijs
neizpilde vai pārpilde</t>
  </si>
  <si>
    <t>Janvāris-Maijs
neizpilde vai parpilde, %</t>
  </si>
  <si>
    <t>Jūnijs, Plāns</t>
  </si>
  <si>
    <t>Jūnijs, Izpilde</t>
  </si>
  <si>
    <t>Jūnijs, Izpilde %</t>
  </si>
  <si>
    <t>Jūnijs, neizpilde vai pārpilde</t>
  </si>
  <si>
    <t>Jūnijs, neizpilde vai pārpilde %</t>
  </si>
  <si>
    <t>Janvāris-Jūnijs
Plāns</t>
  </si>
  <si>
    <t>Janvāris-Jūnijs
Izpilde</t>
  </si>
  <si>
    <t>Janvāris-Jūnijs
Izpilde, %</t>
  </si>
  <si>
    <t>Janvāris-Jūnijs
neizpilde vai pārpilde</t>
  </si>
  <si>
    <t>Janvāris-Jūnijs
neizpilde vai parpilde, %</t>
  </si>
  <si>
    <t>Jūlijs, Izpilde</t>
  </si>
  <si>
    <t>Jūlijs, Izpilde %</t>
  </si>
  <si>
    <t>Jūlijs, neizpilde vai pārpilde</t>
  </si>
  <si>
    <t>Jūlijs, neizpilde vai pārpilde %</t>
  </si>
  <si>
    <t>Janvāris-Jūlijs
Plāns</t>
  </si>
  <si>
    <t>Janvāris-Jūlijs
Izpilde</t>
  </si>
  <si>
    <t>Janvāris-Jūlijs
Izpilde, %</t>
  </si>
  <si>
    <t>Janvāris-Jūlijs
neizpilde vai pārpilde</t>
  </si>
  <si>
    <t>Janvāris-Jūlijs
neizpilde vai parpilde, %</t>
  </si>
  <si>
    <t>4.2.1.8.</t>
  </si>
  <si>
    <t>Jūlijs, plāns</t>
  </si>
  <si>
    <t>Augusts, Izpilde</t>
  </si>
  <si>
    <t>Augusts, Izpilde %</t>
  </si>
  <si>
    <t>Augusts, neizpilde vai pārpilde</t>
  </si>
  <si>
    <t>Augusts, neizpilde vai pārpilde %</t>
  </si>
  <si>
    <t>Janvāris-Augusts
Plāns</t>
  </si>
  <si>
    <t>Janvāris-Augusts
Izpilde</t>
  </si>
  <si>
    <t>Janvāris-Augusts
Izpilde, %</t>
  </si>
  <si>
    <t>Janvāris-Augusts
neizpilde vai pārpilde</t>
  </si>
  <si>
    <t>Janvāris-Augusts
neizpilde vai parpilde, %</t>
  </si>
  <si>
    <t>Augusts, plāns</t>
  </si>
  <si>
    <t>Septembris, Izpilde</t>
  </si>
  <si>
    <t>Septembris, Izpilde %</t>
  </si>
  <si>
    <t>Septembris, neizpilde vai pārpilde</t>
  </si>
  <si>
    <t>Septembris, neizpilde vai pārpilde %</t>
  </si>
  <si>
    <t>Janvāris-Septembris
Plāns</t>
  </si>
  <si>
    <t>Janvāris-Septembris
Izpilde</t>
  </si>
  <si>
    <t>Janvāris-Septembris
Izpilde, %</t>
  </si>
  <si>
    <t>Janvāris-Septembris
neizpilde vai pārpilde</t>
  </si>
  <si>
    <t>Janvāris-Septembris
neizpilde vai parpilde, %</t>
  </si>
  <si>
    <t>Septembris, plāns</t>
  </si>
  <si>
    <t>Oktobris, plāns</t>
  </si>
  <si>
    <t>Novembris, plāns</t>
  </si>
  <si>
    <t>Decembris, plāns</t>
  </si>
  <si>
    <t>Augusts, atgūtās summas</t>
  </si>
  <si>
    <t>Augusts, Izpilde (atņemtas atgūtās summas)</t>
  </si>
  <si>
    <t>Janvāris-Augusts
atgūtās summas</t>
  </si>
  <si>
    <t>Janvāris-Augusts, Izpilde (atņemtas atgūtās summas)</t>
  </si>
  <si>
    <t>Septembris, atgūtās summas</t>
  </si>
  <si>
    <t>Septembris, Izpilde (atņemtas atgūtās summas)</t>
  </si>
  <si>
    <t>Janvāris-Septembris
atgūtās summas</t>
  </si>
  <si>
    <t>Janvāris-Septembris, Izpilde (atņemtas atgūtās summas)</t>
  </si>
  <si>
    <t>Oktobris, Izpilde</t>
  </si>
  <si>
    <t>Oktobris, atgūtās summas</t>
  </si>
  <si>
    <t>Oktobris, Izpilde (atņemtas atgūtās summas)</t>
  </si>
  <si>
    <t>Oktobris, Izpilde %</t>
  </si>
  <si>
    <t>Oktobris, neizpilde vai pārpilde</t>
  </si>
  <si>
    <t>Oktobris, neizpilde vai pārpilde %</t>
  </si>
  <si>
    <t>Janvāris-Oktobris
Plāns</t>
  </si>
  <si>
    <t>Janvāris-Oktobris
Izpilde</t>
  </si>
  <si>
    <t>Janvāris-Oktobris
atgūtās summas</t>
  </si>
  <si>
    <t>Janvāris-Oktobris, Izpilde (atņemtas atgūtās summas)</t>
  </si>
  <si>
    <t>Janvāris-Oktobris
Izpilde, %</t>
  </si>
  <si>
    <t>Janvāris-Oktobris
neizpilde vai pārpilde</t>
  </si>
  <si>
    <t>Janvāris-Oktobris
neizpilde vai parpilde, %</t>
  </si>
  <si>
    <t>4o</t>
  </si>
  <si>
    <t>Novembris, Izpilde</t>
  </si>
  <si>
    <t>Novembris, atgūtās summas</t>
  </si>
  <si>
    <t>Novembris, Izpilde (atņemtas atgūtās summas)</t>
  </si>
  <si>
    <t>Novembris, Izpilde %</t>
  </si>
  <si>
    <t>Novembris, neizpilde vai pārpilde</t>
  </si>
  <si>
    <t>Novembris, neizpilde vai pārpilde %</t>
  </si>
  <si>
    <t>Janvāris-Novembris
Plāns</t>
  </si>
  <si>
    <t>Janvāris-Novembris
Izpilde</t>
  </si>
  <si>
    <t>Janvāris-Novembris
atgūtās summas</t>
  </si>
  <si>
    <t>Janvāris-Novembris, Izpilde (atņemtas atgūtās summas)</t>
  </si>
  <si>
    <t>Janvāris-Novembris
Izpilde, %</t>
  </si>
  <si>
    <t>Janvāris-Novembris
neizpilde vai pārpilde</t>
  </si>
  <si>
    <t>Janvāris-Novembris
neizpilde vai parpilde, %</t>
  </si>
  <si>
    <t>Decembris, Izpilde</t>
  </si>
  <si>
    <t>Decembris, atgūtās summas</t>
  </si>
  <si>
    <t>Decembris, Izpilde (atņemtas atgūtās summas)</t>
  </si>
  <si>
    <t>Decembris, Izpilde %</t>
  </si>
  <si>
    <t>Decembris, neizpilde vai pārpilde</t>
  </si>
  <si>
    <t>Decembris, neizpilde vai pārpilde %</t>
  </si>
  <si>
    <t>Janvāris-Decembris
Plāns</t>
  </si>
  <si>
    <t>Janvāris-Decembris
Izpilde</t>
  </si>
  <si>
    <t>Janvāris-Decembris
atgūtās summas</t>
  </si>
  <si>
    <t>Janvāris-Decembris, Izpilde (atņemtas atgūtās summas)</t>
  </si>
  <si>
    <t>Janvāris-Decembris
Izpilde, %</t>
  </si>
  <si>
    <t>Janvāris-Decembris
neizpilde vai pārpilde</t>
  </si>
  <si>
    <t>Janvāris-Decembris
neizpilde vai parpilde, %</t>
  </si>
  <si>
    <t>Sagatavots: 12.01.2026.</t>
  </si>
  <si>
    <t>3.2.1.5.</t>
  </si>
  <si>
    <t>Katastrofu pārvaldības centru būvniecība</t>
  </si>
  <si>
    <t>2025.g. NOV-DEC.kopā Izpilde</t>
  </si>
  <si>
    <t>5.2.1.1. (5.1.1.9.)_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</si>
</sst>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mmm"/>
    <numFmt numFmtId="165" formatCode="#,##0_ ;\-#,##0\ "/>
    <numFmt numFmtId="166" formatCode="0.0%"/>
  </numFmts>
  <fonts count="29" x14ac:knownFonts="1">
    <font>
      <sz val="11"/>
      <color theme="1"/>
      <name val="Calibri"/>
      <family val="2"/>
      <scheme val="minor"/>
    </font>
    <font>
      <sz val="11"/>
      <color theme="1"/>
      <name val="Calibri"/>
      <family val="2"/>
      <charset val="186"/>
      <scheme val="minor"/>
    </font>
    <font>
      <b/>
      <sz val="9"/>
      <color theme="1"/>
      <name val="Times New Roman"/>
      <family val="1"/>
      <charset val="186"/>
    </font>
    <font>
      <sz val="9"/>
      <name val="Times New Roman"/>
      <family val="1"/>
      <charset val="186"/>
    </font>
    <font>
      <sz val="10"/>
      <color theme="1"/>
      <name val="Times New Roman"/>
      <family val="1"/>
      <charset val="186"/>
    </font>
    <font>
      <b/>
      <sz val="15"/>
      <name val="Times New Roman"/>
      <family val="1"/>
      <charset val="186"/>
    </font>
    <font>
      <sz val="9"/>
      <color theme="1"/>
      <name val="Times New Roman"/>
      <family val="1"/>
      <charset val="186"/>
    </font>
    <font>
      <sz val="8"/>
      <color theme="1"/>
      <name val="Times New Roman"/>
      <family val="1"/>
      <charset val="186"/>
    </font>
    <font>
      <b/>
      <sz val="7"/>
      <color theme="1"/>
      <name val="Times New Roman"/>
      <family val="1"/>
      <charset val="186"/>
    </font>
    <font>
      <b/>
      <sz val="7"/>
      <name val="Times New Roman"/>
      <family val="1"/>
      <charset val="186"/>
    </font>
    <font>
      <sz val="7"/>
      <color theme="1"/>
      <name val="Times New Roman"/>
      <family val="1"/>
      <charset val="186"/>
    </font>
    <font>
      <sz val="8"/>
      <name val="Times New Roman"/>
      <family val="1"/>
      <charset val="186"/>
    </font>
    <font>
      <b/>
      <sz val="8"/>
      <name val="Times New Roman"/>
      <family val="1"/>
      <charset val="186"/>
    </font>
    <font>
      <sz val="8"/>
      <color theme="0" tint="-0.34998626667073579"/>
      <name val="Times New Roman"/>
      <family val="1"/>
      <charset val="186"/>
    </font>
    <font>
      <sz val="8"/>
      <color rgb="FFFF0000"/>
      <name val="Times New Roman"/>
      <family val="1"/>
      <charset val="186"/>
    </font>
    <font>
      <b/>
      <sz val="8"/>
      <color theme="1"/>
      <name val="Times New Roman"/>
      <family val="1"/>
      <charset val="186"/>
    </font>
    <font>
      <sz val="11"/>
      <color theme="1"/>
      <name val="Times New Roman"/>
      <family val="1"/>
      <charset val="186"/>
    </font>
    <font>
      <b/>
      <sz val="10"/>
      <name val="Times New Roman"/>
      <family val="1"/>
      <charset val="186"/>
    </font>
    <font>
      <sz val="14"/>
      <color theme="1"/>
      <name val="Times New Roman"/>
      <family val="1"/>
      <charset val="186"/>
    </font>
    <font>
      <sz val="9"/>
      <color theme="0"/>
      <name val="Times New Roman"/>
      <family val="1"/>
      <charset val="186"/>
    </font>
    <font>
      <b/>
      <sz val="9"/>
      <name val="Times New Roman"/>
      <family val="1"/>
      <charset val="186"/>
    </font>
    <font>
      <i/>
      <sz val="8"/>
      <color theme="1"/>
      <name val="Times New Roman"/>
      <family val="1"/>
      <charset val="186"/>
    </font>
    <font>
      <i/>
      <sz val="8"/>
      <name val="Times New Roman"/>
      <family val="1"/>
      <charset val="186"/>
    </font>
    <font>
      <sz val="11"/>
      <color theme="1"/>
      <name val="Calibri"/>
      <family val="2"/>
      <scheme val="minor"/>
    </font>
    <font>
      <b/>
      <sz val="7"/>
      <color theme="1"/>
      <name val="Calibri"/>
      <family val="2"/>
      <scheme val="minor"/>
    </font>
    <font>
      <sz val="8"/>
      <color rgb="FFC00000"/>
      <name val="Times New Roman"/>
      <family val="1"/>
      <charset val="186"/>
    </font>
    <font>
      <sz val="7"/>
      <name val="Times New Roman"/>
      <family val="1"/>
      <charset val="186"/>
    </font>
    <font>
      <sz val="7"/>
      <color rgb="FFC00000"/>
      <name val="Times New Roman"/>
      <family val="1"/>
      <charset val="186"/>
    </font>
    <font>
      <sz val="7"/>
      <color rgb="FFFF0000"/>
      <name val="Times New Roman"/>
      <family val="1"/>
      <charset val="186"/>
    </font>
  </fonts>
  <fills count="9">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rgb="FFFFC000"/>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5">
    <xf numFmtId="0" fontId="0" fillId="0" borderId="0"/>
    <xf numFmtId="0" fontId="1" fillId="0" borderId="0"/>
    <xf numFmtId="0" fontId="1" fillId="0" borderId="0"/>
    <xf numFmtId="43" fontId="23" fillId="0" borderId="0" applyFont="0" applyFill="0" applyBorder="0" applyAlignment="0" applyProtection="0"/>
    <xf numFmtId="9" fontId="23" fillId="0" borderId="0" applyFont="0" applyFill="0" applyBorder="0" applyAlignment="0" applyProtection="0"/>
  </cellStyleXfs>
  <cellXfs count="140">
    <xf numFmtId="0" fontId="0" fillId="0" borderId="0" xfId="0"/>
    <xf numFmtId="0" fontId="4" fillId="0" borderId="0" xfId="1" applyFont="1"/>
    <xf numFmtId="0" fontId="4" fillId="2" borderId="0" xfId="1" applyFont="1" applyFill="1"/>
    <xf numFmtId="0" fontId="6" fillId="2" borderId="0" xfId="1" applyFont="1" applyFill="1"/>
    <xf numFmtId="0" fontId="6" fillId="0" borderId="0" xfId="1" applyFont="1"/>
    <xf numFmtId="0" fontId="7" fillId="0" borderId="0" xfId="1" applyFont="1" applyAlignment="1">
      <alignment horizontal="center" vertical="top"/>
    </xf>
    <xf numFmtId="0" fontId="7" fillId="0" borderId="0" xfId="1" applyFont="1" applyAlignment="1">
      <alignment horizontal="center"/>
    </xf>
    <xf numFmtId="0" fontId="7" fillId="0" borderId="0" xfId="1" applyFont="1"/>
    <xf numFmtId="0" fontId="6" fillId="4" borderId="0" xfId="1" applyFont="1" applyFill="1"/>
    <xf numFmtId="0" fontId="8" fillId="3" borderId="6" xfId="1" applyFont="1" applyFill="1" applyBorder="1" applyAlignment="1">
      <alignment horizontal="center" vertical="center" wrapText="1"/>
    </xf>
    <xf numFmtId="0" fontId="9" fillId="3" borderId="6" xfId="1" applyFont="1" applyFill="1" applyBorder="1" applyAlignment="1">
      <alignment horizontal="center" vertical="center" wrapText="1"/>
    </xf>
    <xf numFmtId="164" fontId="8" fillId="5" borderId="6" xfId="1" applyNumberFormat="1" applyFont="1" applyFill="1" applyBorder="1" applyAlignment="1">
      <alignment horizontal="center" vertical="center" wrapText="1"/>
    </xf>
    <xf numFmtId="0" fontId="10" fillId="2" borderId="0" xfId="1" applyFont="1" applyFill="1" applyAlignment="1">
      <alignment horizontal="center" vertical="top"/>
    </xf>
    <xf numFmtId="0" fontId="10" fillId="2" borderId="6" xfId="1" applyFont="1" applyFill="1" applyBorder="1" applyAlignment="1">
      <alignment horizontal="center" vertical="top"/>
    </xf>
    <xf numFmtId="3" fontId="10" fillId="0" borderId="6" xfId="1" applyNumberFormat="1" applyFont="1" applyBorder="1" applyAlignment="1">
      <alignment horizontal="center" vertical="top"/>
    </xf>
    <xf numFmtId="0" fontId="9" fillId="3" borderId="8" xfId="1" applyFont="1" applyFill="1" applyBorder="1" applyAlignment="1">
      <alignment horizontal="center" vertical="center" wrapText="1"/>
    </xf>
    <xf numFmtId="3" fontId="10" fillId="0" borderId="5" xfId="1" applyNumberFormat="1" applyFont="1" applyBorder="1" applyAlignment="1">
      <alignment horizontal="center" vertical="top"/>
    </xf>
    <xf numFmtId="0" fontId="10" fillId="0" borderId="0" xfId="1" applyFont="1" applyAlignment="1">
      <alignment horizontal="center" vertical="top"/>
    </xf>
    <xf numFmtId="0" fontId="7" fillId="0" borderId="0" xfId="1" applyFont="1" applyAlignment="1">
      <alignment horizontal="left" vertical="top"/>
    </xf>
    <xf numFmtId="0" fontId="11" fillId="3" borderId="8" xfId="1" applyFont="1" applyFill="1" applyBorder="1" applyAlignment="1">
      <alignment horizontal="center" vertical="top"/>
    </xf>
    <xf numFmtId="1" fontId="11" fillId="3" borderId="8" xfId="1" applyNumberFormat="1" applyFont="1" applyFill="1" applyBorder="1" applyAlignment="1">
      <alignment horizontal="center" vertical="top" wrapText="1"/>
    </xf>
    <xf numFmtId="0" fontId="11" fillId="3" borderId="8" xfId="1" applyFont="1" applyFill="1" applyBorder="1" applyAlignment="1">
      <alignment horizontal="left" vertical="top" wrapText="1"/>
    </xf>
    <xf numFmtId="0" fontId="11" fillId="3" borderId="6" xfId="1" applyFont="1" applyFill="1" applyBorder="1" applyAlignment="1">
      <alignment horizontal="center" vertical="top" wrapText="1"/>
    </xf>
    <xf numFmtId="3" fontId="11" fillId="3" borderId="8" xfId="1" applyNumberFormat="1" applyFont="1" applyFill="1" applyBorder="1" applyAlignment="1">
      <alignment horizontal="center" vertical="top" wrapText="1"/>
    </xf>
    <xf numFmtId="0" fontId="11" fillId="3" borderId="8" xfId="1" applyFont="1" applyFill="1" applyBorder="1" applyAlignment="1">
      <alignment horizontal="center" vertical="top" wrapText="1"/>
    </xf>
    <xf numFmtId="0" fontId="12" fillId="3" borderId="8" xfId="1" applyFont="1" applyFill="1" applyBorder="1" applyAlignment="1">
      <alignment horizontal="center" vertical="top"/>
    </xf>
    <xf numFmtId="0" fontId="11" fillId="3" borderId="9" xfId="1" applyFont="1" applyFill="1" applyBorder="1" applyAlignment="1">
      <alignment horizontal="center" vertical="top"/>
    </xf>
    <xf numFmtId="3" fontId="11" fillId="3" borderId="9" xfId="1" applyNumberFormat="1" applyFont="1" applyFill="1" applyBorder="1" applyAlignment="1">
      <alignment horizontal="center" vertical="top"/>
    </xf>
    <xf numFmtId="3" fontId="7" fillId="6" borderId="8" xfId="1" applyNumberFormat="1" applyFont="1" applyFill="1" applyBorder="1" applyAlignment="1">
      <alignment horizontal="center" vertical="center"/>
    </xf>
    <xf numFmtId="0" fontId="7" fillId="2" borderId="0" xfId="1" applyFont="1" applyFill="1" applyAlignment="1">
      <alignment horizontal="left" vertical="top"/>
    </xf>
    <xf numFmtId="0" fontId="11" fillId="3" borderId="6" xfId="1" applyFont="1" applyFill="1" applyBorder="1" applyAlignment="1">
      <alignment horizontal="center" vertical="top"/>
    </xf>
    <xf numFmtId="1" fontId="11" fillId="3" borderId="6" xfId="1" applyNumberFormat="1" applyFont="1" applyFill="1" applyBorder="1" applyAlignment="1">
      <alignment horizontal="center" vertical="top" wrapText="1"/>
    </xf>
    <xf numFmtId="0" fontId="11" fillId="3" borderId="6" xfId="1" applyFont="1" applyFill="1" applyBorder="1" applyAlignment="1">
      <alignment horizontal="left" vertical="top" wrapText="1"/>
    </xf>
    <xf numFmtId="0" fontId="12" fillId="3" borderId="6" xfId="1" applyFont="1" applyFill="1" applyBorder="1" applyAlignment="1">
      <alignment horizontal="center" vertical="top"/>
    </xf>
    <xf numFmtId="0" fontId="11" fillId="3" borderId="6" xfId="1" applyFont="1" applyFill="1" applyBorder="1" applyAlignment="1">
      <alignment horizontal="left" vertical="top"/>
    </xf>
    <xf numFmtId="14" fontId="11" fillId="3" borderId="6" xfId="1" applyNumberFormat="1" applyFont="1" applyFill="1" applyBorder="1" applyAlignment="1">
      <alignment horizontal="center" vertical="top"/>
    </xf>
    <xf numFmtId="3" fontId="12" fillId="3" borderId="6" xfId="1" applyNumberFormat="1" applyFont="1" applyFill="1" applyBorder="1" applyAlignment="1">
      <alignment horizontal="center" vertical="top"/>
    </xf>
    <xf numFmtId="0" fontId="12" fillId="3" borderId="6" xfId="1" applyFont="1" applyFill="1" applyBorder="1" applyAlignment="1">
      <alignment horizontal="center" vertical="top" wrapText="1"/>
    </xf>
    <xf numFmtId="1" fontId="11" fillId="3" borderId="6" xfId="1" applyNumberFormat="1" applyFont="1" applyFill="1" applyBorder="1" applyAlignment="1">
      <alignment horizontal="center" vertical="top"/>
    </xf>
    <xf numFmtId="49" fontId="11" fillId="3" borderId="6" xfId="1" applyNumberFormat="1" applyFont="1" applyFill="1" applyBorder="1" applyAlignment="1">
      <alignment horizontal="center" vertical="top"/>
    </xf>
    <xf numFmtId="3" fontId="11" fillId="3" borderId="6" xfId="1" applyNumberFormat="1" applyFont="1" applyFill="1" applyBorder="1" applyAlignment="1">
      <alignment horizontal="center" vertical="top"/>
    </xf>
    <xf numFmtId="0" fontId="11" fillId="3" borderId="6" xfId="1" applyFont="1" applyFill="1" applyBorder="1" applyAlignment="1">
      <alignment vertical="top" wrapText="1"/>
    </xf>
    <xf numFmtId="0" fontId="13" fillId="3" borderId="6" xfId="1" applyFont="1" applyFill="1" applyBorder="1" applyAlignment="1">
      <alignment horizontal="left" vertical="top" wrapText="1"/>
    </xf>
    <xf numFmtId="0" fontId="14" fillId="2" borderId="0" xfId="1" applyFont="1" applyFill="1" applyAlignment="1">
      <alignment horizontal="left" vertical="top"/>
    </xf>
    <xf numFmtId="0" fontId="7" fillId="2" borderId="0" xfId="1" applyFont="1" applyFill="1"/>
    <xf numFmtId="0" fontId="6" fillId="4" borderId="6" xfId="1" applyFont="1" applyFill="1" applyBorder="1"/>
    <xf numFmtId="0" fontId="11" fillId="3" borderId="6" xfId="1" applyFont="1" applyFill="1" applyBorder="1" applyAlignment="1">
      <alignment horizontal="justify" vertical="top" wrapText="1"/>
    </xf>
    <xf numFmtId="4" fontId="12" fillId="3" borderId="6" xfId="1" applyNumberFormat="1" applyFont="1" applyFill="1" applyBorder="1" applyAlignment="1">
      <alignment horizontal="center" vertical="top" wrapText="1"/>
    </xf>
    <xf numFmtId="3" fontId="12" fillId="3" borderId="6" xfId="1" applyNumberFormat="1" applyFont="1" applyFill="1" applyBorder="1" applyAlignment="1">
      <alignment horizontal="center" vertical="top" wrapText="1"/>
    </xf>
    <xf numFmtId="0" fontId="15" fillId="3" borderId="6" xfId="1" applyFont="1" applyFill="1" applyBorder="1" applyAlignment="1">
      <alignment horizontal="center"/>
    </xf>
    <xf numFmtId="0" fontId="6" fillId="2" borderId="0" xfId="1" applyFont="1" applyFill="1" applyAlignment="1">
      <alignment horizontal="center" vertical="top"/>
    </xf>
    <xf numFmtId="0" fontId="6" fillId="2" borderId="0" xfId="1" applyFont="1" applyFill="1" applyAlignment="1">
      <alignment horizontal="center"/>
    </xf>
    <xf numFmtId="0" fontId="16" fillId="2" borderId="0" xfId="1" applyFont="1" applyFill="1" applyAlignment="1">
      <alignment horizontal="center" vertical="top"/>
    </xf>
    <xf numFmtId="0" fontId="2" fillId="2" borderId="0" xfId="1" applyFont="1" applyFill="1" applyAlignment="1">
      <alignment horizontal="center"/>
    </xf>
    <xf numFmtId="3" fontId="6" fillId="2" borderId="0" xfId="1" applyNumberFormat="1" applyFont="1" applyFill="1"/>
    <xf numFmtId="0" fontId="6" fillId="4" borderId="0" xfId="1" applyFont="1" applyFill="1" applyAlignment="1">
      <alignment horizontal="center" vertical="top"/>
    </xf>
    <xf numFmtId="0" fontId="6" fillId="4" borderId="0" xfId="1" applyFont="1" applyFill="1" applyAlignment="1">
      <alignment horizontal="center"/>
    </xf>
    <xf numFmtId="0" fontId="16" fillId="4" borderId="0" xfId="1" applyFont="1" applyFill="1" applyAlignment="1">
      <alignment horizontal="center" vertical="top"/>
    </xf>
    <xf numFmtId="0" fontId="2" fillId="4" borderId="0" xfId="1" applyFont="1" applyFill="1" applyAlignment="1">
      <alignment horizontal="center"/>
    </xf>
    <xf numFmtId="0" fontId="6" fillId="0" borderId="0" xfId="1" applyFont="1" applyAlignment="1">
      <alignment horizontal="left" vertical="top"/>
    </xf>
    <xf numFmtId="0" fontId="18" fillId="4" borderId="0" xfId="1" applyFont="1" applyFill="1" applyAlignment="1">
      <alignment horizontal="left" vertical="top"/>
    </xf>
    <xf numFmtId="3" fontId="19" fillId="0" borderId="0" xfId="1" applyNumberFormat="1" applyFont="1"/>
    <xf numFmtId="0" fontId="17" fillId="0" borderId="0" xfId="1" applyFont="1" applyAlignment="1">
      <alignment horizontal="center" vertical="center" wrapText="1"/>
    </xf>
    <xf numFmtId="0" fontId="11" fillId="0" borderId="6" xfId="1" applyFont="1" applyBorder="1" applyAlignment="1">
      <alignment horizontal="center" vertical="top"/>
    </xf>
    <xf numFmtId="1" fontId="11" fillId="0" borderId="6" xfId="1" applyNumberFormat="1" applyFont="1" applyBorder="1" applyAlignment="1">
      <alignment horizontal="center" vertical="top" wrapText="1"/>
    </xf>
    <xf numFmtId="0" fontId="11" fillId="0" borderId="6" xfId="1" applyFont="1" applyBorder="1" applyAlignment="1">
      <alignment horizontal="left" vertical="top" wrapText="1"/>
    </xf>
    <xf numFmtId="0" fontId="11" fillId="0" borderId="6" xfId="1" applyFont="1" applyBorder="1" applyAlignment="1">
      <alignment horizontal="center" vertical="top" wrapText="1"/>
    </xf>
    <xf numFmtId="3" fontId="11" fillId="0" borderId="6" xfId="1" applyNumberFormat="1" applyFont="1" applyBorder="1" applyAlignment="1">
      <alignment horizontal="center" vertical="top" wrapText="1"/>
    </xf>
    <xf numFmtId="0" fontId="12" fillId="0" borderId="6" xfId="1" applyFont="1" applyBorder="1" applyAlignment="1">
      <alignment horizontal="center" vertical="top"/>
    </xf>
    <xf numFmtId="3" fontId="11" fillId="0" borderId="6" xfId="1" applyNumberFormat="1" applyFont="1" applyBorder="1" applyAlignment="1">
      <alignment horizontal="center" vertical="top"/>
    </xf>
    <xf numFmtId="14" fontId="11" fillId="0" borderId="6" xfId="1" applyNumberFormat="1" applyFont="1" applyBorder="1" applyAlignment="1">
      <alignment horizontal="center" vertical="top"/>
    </xf>
    <xf numFmtId="3" fontId="12" fillId="0" borderId="6" xfId="1" applyNumberFormat="1" applyFont="1" applyBorder="1" applyAlignment="1">
      <alignment horizontal="center" vertical="top"/>
    </xf>
    <xf numFmtId="0" fontId="12" fillId="0" borderId="6" xfId="1" applyFont="1" applyBorder="1" applyAlignment="1">
      <alignment horizontal="center" vertical="top" wrapText="1"/>
    </xf>
    <xf numFmtId="1" fontId="11" fillId="0" borderId="6" xfId="1" applyNumberFormat="1" applyFont="1" applyBorder="1" applyAlignment="1">
      <alignment horizontal="center" vertical="top"/>
    </xf>
    <xf numFmtId="0" fontId="11" fillId="0" borderId="6" xfId="1" applyFont="1" applyBorder="1" applyAlignment="1">
      <alignment horizontal="left" vertical="top"/>
    </xf>
    <xf numFmtId="49" fontId="11" fillId="0" borderId="6" xfId="1" applyNumberFormat="1" applyFont="1" applyBorder="1" applyAlignment="1">
      <alignment horizontal="center" vertical="top"/>
    </xf>
    <xf numFmtId="49" fontId="11" fillId="0" borderId="6" xfId="1" applyNumberFormat="1" applyFont="1" applyBorder="1" applyAlignment="1">
      <alignment horizontal="center" vertical="top" wrapText="1"/>
    </xf>
    <xf numFmtId="0" fontId="11" fillId="0" borderId="6" xfId="1" applyFont="1" applyBorder="1" applyAlignment="1">
      <alignment vertical="top" wrapText="1"/>
    </xf>
    <xf numFmtId="0" fontId="13" fillId="0" borderId="6" xfId="1" applyFont="1" applyBorder="1" applyAlignment="1">
      <alignment horizontal="left" vertical="top" wrapText="1"/>
    </xf>
    <xf numFmtId="0" fontId="11" fillId="0" borderId="6" xfId="1" applyFont="1" applyBorder="1" applyAlignment="1">
      <alignment horizontal="justify" vertical="top" wrapText="1"/>
    </xf>
    <xf numFmtId="4" fontId="12" fillId="0" borderId="6" xfId="1" applyNumberFormat="1" applyFont="1" applyBorder="1" applyAlignment="1">
      <alignment horizontal="center" vertical="top" wrapText="1"/>
    </xf>
    <xf numFmtId="3" fontId="12" fillId="0" borderId="6" xfId="1" applyNumberFormat="1" applyFont="1" applyBorder="1" applyAlignment="1">
      <alignment horizontal="center" vertical="top" wrapText="1"/>
    </xf>
    <xf numFmtId="0" fontId="15" fillId="0" borderId="6" xfId="1" applyFont="1" applyBorder="1" applyAlignment="1">
      <alignment horizontal="center"/>
    </xf>
    <xf numFmtId="3" fontId="11" fillId="0" borderId="6" xfId="1" applyNumberFormat="1" applyFont="1" applyBorder="1" applyAlignment="1">
      <alignment horizontal="center" vertical="center"/>
    </xf>
    <xf numFmtId="3" fontId="20" fillId="3" borderId="6" xfId="1" applyNumberFormat="1" applyFont="1" applyFill="1" applyBorder="1" applyAlignment="1">
      <alignment horizontal="center" vertical="center" wrapText="1"/>
    </xf>
    <xf numFmtId="0" fontId="17" fillId="0" borderId="4" xfId="1" applyFont="1" applyBorder="1" applyAlignment="1">
      <alignment vertical="center" wrapText="1"/>
    </xf>
    <xf numFmtId="0" fontId="8" fillId="3" borderId="2" xfId="1" applyFont="1" applyFill="1" applyBorder="1" applyAlignment="1">
      <alignment horizontal="left" vertical="center" wrapText="1"/>
    </xf>
    <xf numFmtId="0" fontId="17" fillId="0" borderId="2" xfId="1" applyFont="1" applyBorder="1" applyAlignment="1">
      <alignment horizontal="left" vertical="center" wrapText="1"/>
    </xf>
    <xf numFmtId="0" fontId="8" fillId="3" borderId="4" xfId="1" applyFont="1" applyFill="1" applyBorder="1" applyAlignment="1">
      <alignment horizontal="left" vertical="center" wrapText="1"/>
    </xf>
    <xf numFmtId="3" fontId="22" fillId="0" borderId="6" xfId="1" applyNumberFormat="1" applyFont="1" applyBorder="1" applyAlignment="1">
      <alignment horizontal="right" vertical="center"/>
    </xf>
    <xf numFmtId="0" fontId="21" fillId="2" borderId="0" xfId="1" applyFont="1" applyFill="1" applyAlignment="1">
      <alignment horizontal="right" vertical="top"/>
    </xf>
    <xf numFmtId="164" fontId="8" fillId="7" borderId="6" xfId="1" applyNumberFormat="1" applyFont="1" applyFill="1" applyBorder="1" applyAlignment="1">
      <alignment horizontal="center" vertical="center" wrapText="1"/>
    </xf>
    <xf numFmtId="9" fontId="20" fillId="3" borderId="6" xfId="4" applyFont="1" applyFill="1" applyBorder="1" applyAlignment="1">
      <alignment horizontal="center" vertical="center" wrapText="1"/>
    </xf>
    <xf numFmtId="9" fontId="11" fillId="0" borderId="6" xfId="4" applyFont="1" applyBorder="1" applyAlignment="1">
      <alignment horizontal="center" vertical="center"/>
    </xf>
    <xf numFmtId="3" fontId="11" fillId="0" borderId="6" xfId="4" applyNumberFormat="1" applyFont="1" applyBorder="1" applyAlignment="1">
      <alignment horizontal="center" vertical="center"/>
    </xf>
    <xf numFmtId="164" fontId="24" fillId="8" borderId="6" xfId="1" applyNumberFormat="1" applyFont="1" applyFill="1" applyBorder="1" applyAlignment="1">
      <alignment horizontal="center" vertical="center" wrapText="1"/>
    </xf>
    <xf numFmtId="165" fontId="11" fillId="0" borderId="6" xfId="3" applyNumberFormat="1" applyFont="1" applyBorder="1" applyAlignment="1">
      <alignment horizontal="center" vertical="center"/>
    </xf>
    <xf numFmtId="3" fontId="25" fillId="0" borderId="6" xfId="4" applyNumberFormat="1" applyFont="1" applyBorder="1" applyAlignment="1">
      <alignment horizontal="center" vertical="center"/>
    </xf>
    <xf numFmtId="166" fontId="25" fillId="0" borderId="6" xfId="4" applyNumberFormat="1" applyFont="1" applyBorder="1" applyAlignment="1">
      <alignment horizontal="center" vertical="center"/>
    </xf>
    <xf numFmtId="165" fontId="25" fillId="0" borderId="6" xfId="3" applyNumberFormat="1" applyFont="1" applyBorder="1" applyAlignment="1">
      <alignment horizontal="center" vertical="center"/>
    </xf>
    <xf numFmtId="9" fontId="25" fillId="0" borderId="6" xfId="4" applyFont="1" applyBorder="1" applyAlignment="1">
      <alignment horizontal="center" vertical="center"/>
    </xf>
    <xf numFmtId="3" fontId="26" fillId="0" borderId="6" xfId="1" applyNumberFormat="1" applyFont="1" applyBorder="1" applyAlignment="1">
      <alignment horizontal="center" vertical="top"/>
    </xf>
    <xf numFmtId="166" fontId="11" fillId="0" borderId="6" xfId="4" applyNumberFormat="1" applyFont="1" applyBorder="1" applyAlignment="1">
      <alignment horizontal="center" vertical="center"/>
    </xf>
    <xf numFmtId="3" fontId="27" fillId="0" borderId="6" xfId="1" applyNumberFormat="1" applyFont="1" applyBorder="1" applyAlignment="1">
      <alignment horizontal="center" vertical="top"/>
    </xf>
    <xf numFmtId="165" fontId="2" fillId="4" borderId="0" xfId="3" applyNumberFormat="1" applyFont="1" applyFill="1"/>
    <xf numFmtId="165" fontId="6" fillId="4" borderId="0" xfId="1" applyNumberFormat="1" applyFont="1" applyFill="1"/>
    <xf numFmtId="3" fontId="2" fillId="4" borderId="0" xfId="1" applyNumberFormat="1" applyFont="1" applyFill="1"/>
    <xf numFmtId="3" fontId="28" fillId="0" borderId="6" xfId="1" applyNumberFormat="1" applyFont="1" applyBorder="1" applyAlignment="1">
      <alignment horizontal="center" vertical="top"/>
    </xf>
    <xf numFmtId="9" fontId="14" fillId="0" borderId="6" xfId="4" applyFont="1" applyBorder="1" applyAlignment="1">
      <alignment horizontal="center" vertical="center"/>
    </xf>
    <xf numFmtId="165" fontId="14" fillId="0" borderId="6" xfId="3" applyNumberFormat="1" applyFont="1" applyBorder="1" applyAlignment="1">
      <alignment horizontal="center" vertical="center"/>
    </xf>
    <xf numFmtId="3" fontId="14" fillId="0" borderId="6" xfId="4" applyNumberFormat="1" applyFont="1" applyBorder="1" applyAlignment="1">
      <alignment horizontal="center" vertical="center"/>
    </xf>
    <xf numFmtId="166" fontId="14" fillId="0" borderId="6" xfId="4" applyNumberFormat="1" applyFont="1" applyBorder="1" applyAlignment="1">
      <alignment horizontal="center" vertical="center"/>
    </xf>
    <xf numFmtId="0" fontId="18" fillId="0" borderId="0" xfId="1" applyFont="1" applyAlignment="1">
      <alignment horizontal="center"/>
    </xf>
    <xf numFmtId="0" fontId="9" fillId="3" borderId="5"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7"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6" fillId="4" borderId="1" xfId="1" applyFont="1" applyFill="1" applyBorder="1" applyAlignment="1">
      <alignment horizontal="right" wrapText="1"/>
    </xf>
    <xf numFmtId="0" fontId="8" fillId="3" borderId="5"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9" fillId="3" borderId="6" xfId="1" applyFont="1" applyFill="1" applyBorder="1" applyAlignment="1">
      <alignment horizontal="center" vertical="center" wrapText="1"/>
    </xf>
    <xf numFmtId="164" fontId="2" fillId="5" borderId="2" xfId="1" applyNumberFormat="1" applyFont="1" applyFill="1" applyBorder="1" applyAlignment="1">
      <alignment horizontal="center" vertical="center" wrapText="1"/>
    </xf>
    <xf numFmtId="164" fontId="2" fillId="5" borderId="3" xfId="1" applyNumberFormat="1" applyFont="1" applyFill="1" applyBorder="1" applyAlignment="1">
      <alignment horizontal="center" vertical="center" wrapText="1"/>
    </xf>
    <xf numFmtId="164" fontId="2" fillId="5" borderId="4" xfId="1" applyNumberFormat="1" applyFont="1" applyFill="1" applyBorder="1" applyAlignment="1">
      <alignment horizontal="center" vertical="center" wrapText="1"/>
    </xf>
    <xf numFmtId="0" fontId="17" fillId="0" borderId="6"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0" xfId="1" applyFont="1" applyAlignment="1">
      <alignment horizontal="center" vertical="center" wrapText="1"/>
    </xf>
    <xf numFmtId="0" fontId="24" fillId="3" borderId="6" xfId="1" applyFont="1" applyFill="1" applyBorder="1" applyAlignment="1">
      <alignment horizontal="center" vertical="center" wrapText="1"/>
    </xf>
  </cellXfs>
  <cellStyles count="5">
    <cellStyle name="Comma" xfId="3" builtinId="3"/>
    <cellStyle name="Normal" xfId="0" builtinId="0"/>
    <cellStyle name="Normal 2 10 2 2 2 2 2" xfId="1" xr:uid="{841A4A6D-E819-401E-B49C-4B1CE81B0A8A}"/>
    <cellStyle name="Normal 2 10 2 2 2 2 2 2" xfId="2" xr:uid="{3C1D8756-A4E6-4E66-B4C8-DA7D3EFC749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2021-2027\IEVIESANAS_PROGRESA_ANALIZE\1.Maks&#257;jumu%20prognozes\05_2026.gads\02_Maks&#257;jumu,%20bud&#382;eta%20un%20N+3%20prognoze\01_S&#257;kotn&#275;j&#257;%20prognoze_09.01.2025\02_apstr&#257;de\00_Maks&#257;jumu%20prognoze%2009.01.2026.xlsx" TargetMode="External"/><Relationship Id="rId1" Type="http://schemas.openxmlformats.org/officeDocument/2006/relationships/externalLinkPath" Target="/2021-2027/IEVIESANAS_PROGRESA_ANALIZE/1.Maks&#257;jumu%20prognozes/05_2026.gads/02_Maks&#257;jumu,%20bud&#382;eta%20un%20N+3%20prognoze/01_S&#257;kotn&#275;j&#257;%20prognoze_09.01.2025/02_apstr&#257;de/00_Maks&#257;jumu%20prognoze%2009.01.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_Maks_FS_2025 (kopā)"/>
      <sheetName val="02_Maks_FS_2025 (ar PMPIG))"/>
      <sheetName val="03_Maks_FS_2025 (bez PMPIG)"/>
    </sheetNames>
    <sheetDataSet>
      <sheetData sheetId="0">
        <row r="12">
          <cell r="B12" t="str">
            <v>1.1.1.1._</v>
          </cell>
          <cell r="C12" t="str">
            <v>1.1.1.5</v>
          </cell>
          <cell r="D12" t="str">
            <v>nav</v>
          </cell>
          <cell r="E12">
            <v>1</v>
          </cell>
          <cell r="F12">
            <v>1</v>
          </cell>
          <cell r="G12">
            <v>0.87442551506883737</v>
          </cell>
          <cell r="H12">
            <v>0.90886111500812206</v>
          </cell>
          <cell r="I12">
            <v>0.93992620427520679</v>
          </cell>
          <cell r="J12">
            <v>14398945</v>
          </cell>
          <cell r="K12">
            <v>10121536</v>
          </cell>
          <cell r="L12">
            <v>1.1764705882352942</v>
          </cell>
          <cell r="M12">
            <v>14398944.705882354</v>
          </cell>
          <cell r="N12">
            <v>12239103</v>
          </cell>
          <cell r="O12">
            <v>0</v>
          </cell>
          <cell r="P12">
            <v>1</v>
          </cell>
          <cell r="Q12" t="str">
            <v>1.1.</v>
          </cell>
          <cell r="R12" t="str">
            <v>Pētniecība un prasmes</v>
          </cell>
          <cell r="S12" t="str">
            <v>1.1.1.</v>
          </cell>
          <cell r="T12" t="str">
            <v xml:space="preserve"> “Pētniecības un inovāciju kapacitātes stiprināšana un progresīvu tehnoloģiju ieviešana  kopējā P&amp;A sistēmā”</v>
          </cell>
          <cell r="U12" t="str">
            <v>1.1.1.1.</v>
          </cell>
          <cell r="V12" t="str">
            <v>Zinātnes politikas ieviešana,vadība un kapacitātes stiprināšana</v>
          </cell>
          <cell r="W12" t="str">
            <v>_</v>
          </cell>
          <cell r="X12" t="str">
            <v>IZM</v>
          </cell>
          <cell r="Y12" t="str">
            <v>IPIA</v>
          </cell>
          <cell r="Z12" t="str">
            <v>ERAF</v>
          </cell>
          <cell r="AA12">
            <v>12239103</v>
          </cell>
          <cell r="AB12">
            <v>0</v>
          </cell>
          <cell r="AC12">
            <v>12239103</v>
          </cell>
          <cell r="AE12">
            <v>0</v>
          </cell>
          <cell r="AF12">
            <v>163682.47</v>
          </cell>
          <cell r="AG12">
            <v>451432.48</v>
          </cell>
          <cell r="AH12">
            <v>615114.94999999995</v>
          </cell>
          <cell r="AI12">
            <v>1122046.56</v>
          </cell>
          <cell r="AJ12">
            <v>0</v>
          </cell>
        </row>
        <row r="13">
          <cell r="B13" t="str">
            <v>1.1.1.2._</v>
          </cell>
          <cell r="C13" t="str">
            <v>1.1.1.4</v>
          </cell>
          <cell r="D13" t="str">
            <v>ir</v>
          </cell>
          <cell r="E13">
            <v>0.40654458547296901</v>
          </cell>
          <cell r="F13">
            <v>0.90465672817046106</v>
          </cell>
          <cell r="G13">
            <v>0.81275980685819815</v>
          </cell>
          <cell r="H13">
            <v>0.97119108344633154</v>
          </cell>
          <cell r="I13">
            <v>1.0110055111541891</v>
          </cell>
          <cell r="J13">
            <v>60656397.063154288</v>
          </cell>
          <cell r="K13">
            <v>51765000</v>
          </cell>
          <cell r="L13">
            <v>1.1717646491481559</v>
          </cell>
          <cell r="M13">
            <v>42298802.060222864</v>
          </cell>
          <cell r="N13">
            <v>36098377</v>
          </cell>
          <cell r="O13">
            <v>0</v>
          </cell>
          <cell r="P13">
            <v>1</v>
          </cell>
          <cell r="Q13" t="str">
            <v>1.1.</v>
          </cell>
          <cell r="R13" t="str">
            <v>Pētniecība un prasmes</v>
          </cell>
          <cell r="S13" t="str">
            <v>1.1.1.</v>
          </cell>
          <cell r="T13" t="str">
            <v xml:space="preserve"> “Pētniecības un inovāciju kapacitātes stiprināšana un progresīvu tehnoloģiju ieviešana  kopējā P&amp;A sistēmā”</v>
          </cell>
          <cell r="U13" t="str">
            <v>1.1.1.2.</v>
          </cell>
          <cell r="V13" t="str">
            <v>RIS3 pētniecības un inovācijas centri</v>
          </cell>
          <cell r="W13" t="str">
            <v>_</v>
          </cell>
          <cell r="X13" t="str">
            <v>IZM</v>
          </cell>
          <cell r="Y13" t="str">
            <v>IPIA</v>
          </cell>
          <cell r="Z13" t="str">
            <v>ERAF</v>
          </cell>
          <cell r="AA13">
            <v>36098377</v>
          </cell>
          <cell r="AB13">
            <v>0</v>
          </cell>
          <cell r="AC13">
            <v>36098377</v>
          </cell>
          <cell r="AE13">
            <v>0</v>
          </cell>
          <cell r="AF13">
            <v>0</v>
          </cell>
          <cell r="AG13">
            <v>0</v>
          </cell>
          <cell r="AH13">
            <v>0</v>
          </cell>
          <cell r="AI13">
            <v>5064.8599999999997</v>
          </cell>
          <cell r="AJ13">
            <v>2379726.7800000003</v>
          </cell>
        </row>
        <row r="14">
          <cell r="B14" t="str">
            <v>1.1.1.3.1</v>
          </cell>
          <cell r="C14" t="str">
            <v>1.1.1.1</v>
          </cell>
          <cell r="D14" t="str">
            <v>ir</v>
          </cell>
          <cell r="E14">
            <v>0.656809820735614</v>
          </cell>
          <cell r="F14">
            <v>0.91719591695126301</v>
          </cell>
          <cell r="G14">
            <v>0.89712426673624424</v>
          </cell>
          <cell r="H14">
            <v>0.95868076151423431</v>
          </cell>
          <cell r="I14">
            <v>0.96867752901779358</v>
          </cell>
          <cell r="J14" t="e">
            <v>#N/A</v>
          </cell>
          <cell r="K14" t="e">
            <v>#N/A</v>
          </cell>
          <cell r="L14">
            <v>1.1764705882352942</v>
          </cell>
          <cell r="M14">
            <v>33840341.176470593</v>
          </cell>
          <cell r="N14">
            <v>28764290</v>
          </cell>
          <cell r="O14">
            <v>0</v>
          </cell>
          <cell r="P14">
            <v>1</v>
          </cell>
          <cell r="Q14" t="str">
            <v>1.1.</v>
          </cell>
          <cell r="R14" t="str">
            <v>Pētniecība un prasmes</v>
          </cell>
          <cell r="S14" t="str">
            <v>1.1.1.</v>
          </cell>
          <cell r="T14" t="str">
            <v xml:space="preserve"> “Pētniecības un inovāciju kapacitātes stiprināšana un progresīvu tehnoloģiju ieviešana  kopējā P&amp;A sistēmā”</v>
          </cell>
          <cell r="U14" t="str">
            <v>1.1.1.3.</v>
          </cell>
          <cell r="V14" t="str">
            <v>Praktiskas ievirzes pētījumi</v>
          </cell>
          <cell r="W14">
            <v>1</v>
          </cell>
          <cell r="X14" t="str">
            <v>IZM</v>
          </cell>
          <cell r="Y14" t="str">
            <v>APIA</v>
          </cell>
          <cell r="Z14" t="str">
            <v>ERAF</v>
          </cell>
          <cell r="AA14">
            <v>28764290</v>
          </cell>
          <cell r="AB14">
            <v>0</v>
          </cell>
          <cell r="AC14">
            <v>28764290</v>
          </cell>
          <cell r="AE14">
            <v>0</v>
          </cell>
          <cell r="AF14">
            <v>0</v>
          </cell>
          <cell r="AG14">
            <v>0</v>
          </cell>
          <cell r="AH14">
            <v>0</v>
          </cell>
          <cell r="AI14">
            <v>4013758.99</v>
          </cell>
          <cell r="AJ14">
            <v>1282938.5900000001</v>
          </cell>
        </row>
        <row r="15">
          <cell r="B15" t="str">
            <v>1.1.1.3.2</v>
          </cell>
          <cell r="C15" t="str">
            <v>1.1.1.1</v>
          </cell>
          <cell r="D15" t="str">
            <v>ir</v>
          </cell>
          <cell r="E15">
            <v>0.656809820735614</v>
          </cell>
          <cell r="F15">
            <v>0.91719591695126301</v>
          </cell>
          <cell r="G15">
            <v>0.89712426673624424</v>
          </cell>
          <cell r="H15">
            <v>0.95868076151423431</v>
          </cell>
          <cell r="I15">
            <v>0.96867752901779358</v>
          </cell>
          <cell r="J15" t="e">
            <v>#N/A</v>
          </cell>
          <cell r="K15" t="e">
            <v>#N/A</v>
          </cell>
          <cell r="L15">
            <v>1.1764705882352942</v>
          </cell>
          <cell r="M15">
            <v>28673081.176470589</v>
          </cell>
          <cell r="N15">
            <v>24372119</v>
          </cell>
          <cell r="O15">
            <v>0</v>
          </cell>
          <cell r="P15">
            <v>1</v>
          </cell>
          <cell r="Q15" t="str">
            <v>1.1.</v>
          </cell>
          <cell r="R15" t="str">
            <v>Pētniecība un prasmes</v>
          </cell>
          <cell r="S15" t="str">
            <v>1.1.1.</v>
          </cell>
          <cell r="T15" t="str">
            <v xml:space="preserve"> “Pētniecības un inovāciju kapacitātes stiprināšana un progresīvu tehnoloģiju ieviešana  kopējā P&amp;A sistēmā”</v>
          </cell>
          <cell r="U15" t="str">
            <v>1.1.1.3.</v>
          </cell>
          <cell r="V15" t="str">
            <v>Praktiskas ievirzes pētījumi</v>
          </cell>
          <cell r="W15">
            <v>2</v>
          </cell>
          <cell r="X15" t="str">
            <v>IZM</v>
          </cell>
          <cell r="Y15" t="str">
            <v>APIA</v>
          </cell>
          <cell r="Z15" t="str">
            <v>ERAF</v>
          </cell>
          <cell r="AA15">
            <v>24372119</v>
          </cell>
          <cell r="AB15">
            <v>0</v>
          </cell>
          <cell r="AC15">
            <v>24372119</v>
          </cell>
          <cell r="AE15">
            <v>0</v>
          </cell>
          <cell r="AF15">
            <v>0</v>
          </cell>
          <cell r="AG15">
            <v>0</v>
          </cell>
          <cell r="AH15">
            <v>0</v>
          </cell>
          <cell r="AI15">
            <v>0</v>
          </cell>
          <cell r="AJ15">
            <v>0</v>
          </cell>
        </row>
        <row r="16">
          <cell r="B16" t="str">
            <v>1.1.1.5.1</v>
          </cell>
          <cell r="C16" t="str">
            <v>1.1.1.5</v>
          </cell>
          <cell r="D16" t="str">
            <v>nav</v>
          </cell>
          <cell r="E16">
            <v>1</v>
          </cell>
          <cell r="F16">
            <v>1</v>
          </cell>
          <cell r="G16">
            <v>0.87442551506883737</v>
          </cell>
          <cell r="H16">
            <v>0.90886111500812206</v>
          </cell>
          <cell r="I16">
            <v>0.93992620427520679</v>
          </cell>
          <cell r="J16" t="e">
            <v>#N/A</v>
          </cell>
          <cell r="K16" t="e">
            <v>#N/A</v>
          </cell>
          <cell r="L16">
            <v>1.1764705934378148</v>
          </cell>
          <cell r="M16">
            <v>14353243.592883853</v>
          </cell>
          <cell r="N16">
            <v>12200257</v>
          </cell>
          <cell r="O16">
            <v>0</v>
          </cell>
          <cell r="P16">
            <v>1</v>
          </cell>
          <cell r="Q16" t="str">
            <v>1.1.</v>
          </cell>
          <cell r="R16" t="str">
            <v>Pētniecība un prasmes</v>
          </cell>
          <cell r="S16" t="str">
            <v>1.1.1.</v>
          </cell>
          <cell r="T16" t="str">
            <v xml:space="preserve"> “Pētniecības un inovāciju kapacitātes stiprināšana un progresīvu tehnoloģiju ieviešana  kopējā P&amp;A sistēmā”</v>
          </cell>
          <cell r="U16" t="str">
            <v>1.1.1.5.</v>
          </cell>
          <cell r="V16" t="str">
            <v>Latvijas pilnvērtīga dalība Apvārsnis Eiropa programmā, tajā skaitā nodrošinot kompleksu atbalsta instrumentu klāstu un sasaisti ar RIS3 specializācijas jomu attīstīšanu</v>
          </cell>
          <cell r="W16">
            <v>1</v>
          </cell>
          <cell r="X16" t="str">
            <v>IZM</v>
          </cell>
          <cell r="Y16" t="str">
            <v>IPIA</v>
          </cell>
          <cell r="Z16" t="str">
            <v>ERAF</v>
          </cell>
          <cell r="AA16">
            <v>12200257</v>
          </cell>
          <cell r="AB16">
            <v>0</v>
          </cell>
          <cell r="AC16">
            <v>12200257</v>
          </cell>
          <cell r="AE16">
            <v>0</v>
          </cell>
          <cell r="AF16">
            <v>101395.82</v>
          </cell>
          <cell r="AG16">
            <v>254134.9</v>
          </cell>
          <cell r="AH16">
            <v>355530.72</v>
          </cell>
          <cell r="AI16">
            <v>4882709.25</v>
          </cell>
          <cell r="AJ16">
            <v>0</v>
          </cell>
        </row>
        <row r="17">
          <cell r="B17" t="str">
            <v>1.1.1.5.2</v>
          </cell>
          <cell r="C17" t="str">
            <v>1.1.1.5</v>
          </cell>
          <cell r="D17" t="str">
            <v>ir</v>
          </cell>
          <cell r="E17">
            <v>0.91455927360346201</v>
          </cell>
          <cell r="F17">
            <v>0.92191363174538499</v>
          </cell>
          <cell r="G17">
            <v>0.87442551506883737</v>
          </cell>
          <cell r="H17">
            <v>0.90886111500812206</v>
          </cell>
          <cell r="I17">
            <v>0.93992620427520679</v>
          </cell>
          <cell r="J17" t="e">
            <v>#N/A</v>
          </cell>
          <cell r="K17" t="e">
            <v>#N/A</v>
          </cell>
          <cell r="L17">
            <v>1.1764705934378148</v>
          </cell>
          <cell r="M17">
            <v>23664681.281119183</v>
          </cell>
          <cell r="N17">
            <v>20114979</v>
          </cell>
          <cell r="O17">
            <v>0</v>
          </cell>
          <cell r="P17">
            <v>1</v>
          </cell>
          <cell r="Q17" t="str">
            <v>1.1.</v>
          </cell>
          <cell r="R17" t="str">
            <v>Pētniecība un prasmes</v>
          </cell>
          <cell r="S17" t="str">
            <v>1.1.1.</v>
          </cell>
          <cell r="T17" t="str">
            <v xml:space="preserve"> “Pētniecības un inovāciju kapacitātes stiprināšana un progresīvu tehnoloģiju ieviešana  kopējā P&amp;A sistēmā”</v>
          </cell>
          <cell r="U17" t="str">
            <v>1.1.1.5.</v>
          </cell>
          <cell r="V17" t="str">
            <v>Latvijas pilnvērtīga dalība Apvārsnis Eiropa programmā, tajā skaitā nodrošinot kompleksu atbalsta instrumentu klāstu un sasaisti ar RIS3 specializācijas jomu attīstīšanu</v>
          </cell>
          <cell r="W17">
            <v>2</v>
          </cell>
          <cell r="X17" t="str">
            <v>IZM</v>
          </cell>
          <cell r="Y17" t="str">
            <v>APIA</v>
          </cell>
          <cell r="Z17" t="str">
            <v>ERAF</v>
          </cell>
          <cell r="AA17">
            <v>20114979</v>
          </cell>
          <cell r="AB17">
            <v>0</v>
          </cell>
          <cell r="AC17">
            <v>20114979</v>
          </cell>
          <cell r="AE17">
            <v>0</v>
          </cell>
          <cell r="AF17">
            <v>0</v>
          </cell>
          <cell r="AG17">
            <v>42500</v>
          </cell>
          <cell r="AH17">
            <v>42500</v>
          </cell>
          <cell r="AI17">
            <v>1084894.54</v>
          </cell>
          <cell r="AJ17">
            <v>296379.21000000002</v>
          </cell>
        </row>
        <row r="18">
          <cell r="B18" t="str">
            <v>1.1.1.5.3</v>
          </cell>
          <cell r="C18" t="str">
            <v>1.1.1.5</v>
          </cell>
          <cell r="D18" t="str">
            <v>ir</v>
          </cell>
          <cell r="E18">
            <v>0.91455927360346201</v>
          </cell>
          <cell r="F18">
            <v>0.92191363174538499</v>
          </cell>
          <cell r="G18">
            <v>0.87442551506883737</v>
          </cell>
          <cell r="H18">
            <v>0.90886111500812206</v>
          </cell>
          <cell r="I18">
            <v>0.93992620427520679</v>
          </cell>
          <cell r="J18" t="e">
            <v>#N/A</v>
          </cell>
          <cell r="K18" t="e">
            <v>#N/A</v>
          </cell>
          <cell r="L18">
            <v>1.1764705934378148</v>
          </cell>
          <cell r="M18">
            <v>15780000.06978141</v>
          </cell>
          <cell r="N18">
            <v>13413000</v>
          </cell>
          <cell r="O18">
            <v>0</v>
          </cell>
          <cell r="P18">
            <v>1</v>
          </cell>
          <cell r="Q18" t="str">
            <v>1.1.</v>
          </cell>
          <cell r="R18" t="str">
            <v>Pētniecība un prasmes</v>
          </cell>
          <cell r="S18" t="str">
            <v>1.1.1.</v>
          </cell>
          <cell r="T18" t="str">
            <v xml:space="preserve"> “Pētniecības un inovāciju kapacitātes stiprināšana un progresīvu tehnoloģiju ieviešana  kopējā P&amp;A sistēmā”</v>
          </cell>
          <cell r="U18" t="str">
            <v>1.1.1.5.</v>
          </cell>
          <cell r="V18" t="str">
            <v>Latvijas pilnvērtīga dalība Apvārsnis Eiropa programmā, tajā skaitā nodrošinot kompleksu atbalsta instrumentu klāstu un sasaisti ar RIS3 specializācijas jomu attīstīšanu</v>
          </cell>
          <cell r="W18">
            <v>3</v>
          </cell>
          <cell r="X18" t="str">
            <v>IZM</v>
          </cell>
          <cell r="Y18" t="str">
            <v>APIA</v>
          </cell>
          <cell r="Z18" t="str">
            <v>ERAF</v>
          </cell>
          <cell r="AA18">
            <v>13413000</v>
          </cell>
          <cell r="AB18">
            <v>0</v>
          </cell>
          <cell r="AC18">
            <v>13413000</v>
          </cell>
          <cell r="AE18">
            <v>0</v>
          </cell>
          <cell r="AF18">
            <v>0</v>
          </cell>
          <cell r="AG18">
            <v>0</v>
          </cell>
          <cell r="AH18">
            <v>0</v>
          </cell>
          <cell r="AI18">
            <v>833572.5</v>
          </cell>
          <cell r="AJ18">
            <v>826350.12999999989</v>
          </cell>
        </row>
        <row r="19">
          <cell r="B19" t="str">
            <v>1.1.1.6._</v>
          </cell>
          <cell r="C19" t="str">
            <v>8.2.3</v>
          </cell>
          <cell r="D19" t="str">
            <v>ir</v>
          </cell>
          <cell r="E19">
            <v>0.41173393343349901</v>
          </cell>
          <cell r="F19">
            <v>0.90108882001614898</v>
          </cell>
          <cell r="G19">
            <v>0.84329624289711258</v>
          </cell>
          <cell r="H19">
            <v>0.88437593977319917</v>
          </cell>
          <cell r="I19">
            <v>0.85860594474766772</v>
          </cell>
          <cell r="J19">
            <v>21750002</v>
          </cell>
          <cell r="K19">
            <v>18487501</v>
          </cell>
          <cell r="L19">
            <v>1.1764705882352942</v>
          </cell>
          <cell r="M19">
            <v>21750001.176470589</v>
          </cell>
          <cell r="N19">
            <v>18487501</v>
          </cell>
          <cell r="O19">
            <v>0</v>
          </cell>
          <cell r="P19">
            <v>1</v>
          </cell>
          <cell r="Q19" t="str">
            <v>1.1.</v>
          </cell>
          <cell r="R19" t="str">
            <v>Pētniecība un prasmes</v>
          </cell>
          <cell r="S19" t="str">
            <v>1.1.1.</v>
          </cell>
          <cell r="T19" t="str">
            <v xml:space="preserve"> “Pētniecības un inovāciju kapacitātes stiprināšana un progresīvu tehnoloģiju ieviešana  kopējā P&amp;A sistēmā”</v>
          </cell>
          <cell r="U19" t="str">
            <v>1.1.1.6.</v>
          </cell>
          <cell r="V19" t="str">
            <v>Zinātniskās darbības digitalizācija un  dalība Eiropas Atvērtajā zinātnes mākonī (EOSC market place pakalpojumu iegāde)</v>
          </cell>
          <cell r="W19" t="str">
            <v>_</v>
          </cell>
          <cell r="X19" t="str">
            <v>IZM</v>
          </cell>
          <cell r="Y19" t="str">
            <v>IPIA</v>
          </cell>
          <cell r="Z19" t="str">
            <v>ERAF</v>
          </cell>
          <cell r="AA19">
            <v>18487501</v>
          </cell>
          <cell r="AB19">
            <v>0</v>
          </cell>
          <cell r="AC19">
            <v>18487501</v>
          </cell>
          <cell r="AE19">
            <v>0</v>
          </cell>
          <cell r="AF19">
            <v>0</v>
          </cell>
          <cell r="AG19">
            <v>0</v>
          </cell>
          <cell r="AH19">
            <v>0</v>
          </cell>
          <cell r="AI19">
            <v>0</v>
          </cell>
          <cell r="AJ19">
            <v>0</v>
          </cell>
        </row>
        <row r="20">
          <cell r="B20" t="str">
            <v>1.1.1.7._</v>
          </cell>
          <cell r="C20" t="str">
            <v>1.1.1.3</v>
          </cell>
          <cell r="D20" t="str">
            <v>ir</v>
          </cell>
          <cell r="E20">
            <v>0.428973079750331</v>
          </cell>
          <cell r="F20">
            <v>0.81023846902645102</v>
          </cell>
          <cell r="G20">
            <v>0.65562897739761605</v>
          </cell>
          <cell r="H20">
            <v>0.78883291616532025</v>
          </cell>
          <cell r="I20">
            <v>0.84652448593003315</v>
          </cell>
          <cell r="J20">
            <v>16500000</v>
          </cell>
          <cell r="K20">
            <v>14025000</v>
          </cell>
          <cell r="L20">
            <v>1.1764705882352942</v>
          </cell>
          <cell r="M20">
            <v>10746577.647058824</v>
          </cell>
          <cell r="N20">
            <v>9134591</v>
          </cell>
          <cell r="O20">
            <v>0</v>
          </cell>
          <cell r="P20">
            <v>1</v>
          </cell>
          <cell r="Q20" t="str">
            <v>1.1.</v>
          </cell>
          <cell r="R20" t="str">
            <v>Pētniecība un prasmes</v>
          </cell>
          <cell r="S20" t="str">
            <v>1.1.1.</v>
          </cell>
          <cell r="T20" t="str">
            <v xml:space="preserve"> “Pētniecības un inovāciju kapacitātes stiprināšana un progresīvu tehnoloģiju ieviešana  kopējā P&amp;A sistēmā”</v>
          </cell>
          <cell r="U20" t="str">
            <v>1.1.1.7.</v>
          </cell>
          <cell r="V20" t="str">
            <v>Inovāciju granti studentiem</v>
          </cell>
          <cell r="W20" t="str">
            <v>_</v>
          </cell>
          <cell r="X20" t="str">
            <v>IZM</v>
          </cell>
          <cell r="Y20" t="str">
            <v>APIA</v>
          </cell>
          <cell r="Z20" t="str">
            <v>ERAF</v>
          </cell>
          <cell r="AA20">
            <v>9134591</v>
          </cell>
          <cell r="AB20">
            <v>0</v>
          </cell>
          <cell r="AC20">
            <v>9134591</v>
          </cell>
          <cell r="AE20">
            <v>0</v>
          </cell>
          <cell r="AF20">
            <v>0</v>
          </cell>
          <cell r="AG20">
            <v>0</v>
          </cell>
          <cell r="AH20">
            <v>0</v>
          </cell>
          <cell r="AI20">
            <v>23404.41</v>
          </cell>
          <cell r="AJ20">
            <v>333849.66000000003</v>
          </cell>
        </row>
        <row r="21">
          <cell r="B21" t="str">
            <v>1.1.1.8._</v>
          </cell>
          <cell r="C21" t="str">
            <v>8.2.2</v>
          </cell>
          <cell r="D21" t="str">
            <v>ir</v>
          </cell>
          <cell r="E21">
            <v>0.37773053553439501</v>
          </cell>
          <cell r="F21">
            <v>0.85947745423323396</v>
          </cell>
          <cell r="G21">
            <v>0.73865109999554379</v>
          </cell>
          <cell r="H21">
            <v>0.93059492184104575</v>
          </cell>
          <cell r="I21">
            <v>0.96104720656100739</v>
          </cell>
          <cell r="J21">
            <v>19140000</v>
          </cell>
          <cell r="K21">
            <v>16269000</v>
          </cell>
          <cell r="L21">
            <v>1.1764705882352942</v>
          </cell>
          <cell r="M21">
            <v>20203800</v>
          </cell>
          <cell r="N21">
            <v>17173230</v>
          </cell>
          <cell r="O21">
            <v>0</v>
          </cell>
          <cell r="P21">
            <v>1</v>
          </cell>
          <cell r="Q21" t="str">
            <v>1.1.</v>
          </cell>
          <cell r="R21" t="str">
            <v>Pētniecība un prasmes</v>
          </cell>
          <cell r="S21" t="str">
            <v>1.1.1.</v>
          </cell>
          <cell r="T21" t="str">
            <v xml:space="preserve"> “Pētniecības un inovāciju kapacitātes stiprināšana un progresīvu tehnoloģiju ieviešana  kopējā P&amp;A sistēmā”</v>
          </cell>
          <cell r="U21" t="str">
            <v>1.1.1.8.</v>
          </cell>
          <cell r="V21" t="str">
            <v>Doktorantūras granti</v>
          </cell>
          <cell r="W21" t="str">
            <v>_</v>
          </cell>
          <cell r="X21" t="str">
            <v>IZM</v>
          </cell>
          <cell r="Y21" t="str">
            <v>IPIA</v>
          </cell>
          <cell r="Z21" t="str">
            <v>ERAF</v>
          </cell>
          <cell r="AA21">
            <v>17173230</v>
          </cell>
          <cell r="AB21">
            <v>0</v>
          </cell>
          <cell r="AC21">
            <v>17173230</v>
          </cell>
          <cell r="AE21">
            <v>0</v>
          </cell>
          <cell r="AF21">
            <v>0</v>
          </cell>
          <cell r="AG21">
            <v>0</v>
          </cell>
          <cell r="AH21">
            <v>0</v>
          </cell>
          <cell r="AI21">
            <v>628489.74</v>
          </cell>
          <cell r="AJ21">
            <v>421437.85</v>
          </cell>
        </row>
        <row r="22">
          <cell r="B22" t="str">
            <v>1.1.1.9._</v>
          </cell>
          <cell r="C22" t="str">
            <v>1.1.1.2</v>
          </cell>
          <cell r="D22" t="str">
            <v>ir</v>
          </cell>
          <cell r="E22">
            <v>1</v>
          </cell>
          <cell r="F22">
            <v>1</v>
          </cell>
          <cell r="G22">
            <v>0.77025739562976692</v>
          </cell>
          <cell r="H22">
            <v>0.89582653463667283</v>
          </cell>
          <cell r="I22">
            <v>0.95668123350613166</v>
          </cell>
          <cell r="J22">
            <v>44800000</v>
          </cell>
          <cell r="K22">
            <v>29580000</v>
          </cell>
          <cell r="L22">
            <v>1.1764705882352942</v>
          </cell>
          <cell r="M22">
            <v>50890000</v>
          </cell>
          <cell r="N22">
            <v>43256500</v>
          </cell>
          <cell r="O22">
            <v>0</v>
          </cell>
          <cell r="P22">
            <v>1</v>
          </cell>
          <cell r="Q22" t="str">
            <v>1.1.</v>
          </cell>
          <cell r="R22" t="str">
            <v>Pētniecība un prasmes</v>
          </cell>
          <cell r="S22" t="str">
            <v>1.1.1.</v>
          </cell>
          <cell r="T22" t="str">
            <v xml:space="preserve"> “Pētniecības un inovāciju kapacitātes stiprināšana un progresīvu tehnoloģiju ieviešana  kopējā P&amp;A sistēmā”</v>
          </cell>
          <cell r="U22" t="str">
            <v>1.1.1.9.</v>
          </cell>
          <cell r="V22" t="str">
            <v>Pēcdoktorantūras pētījumi</v>
          </cell>
          <cell r="W22" t="str">
            <v>_</v>
          </cell>
          <cell r="X22" t="str">
            <v>IZM</v>
          </cell>
          <cell r="Y22" t="str">
            <v>IPIA</v>
          </cell>
          <cell r="Z22" t="str">
            <v>ERAF</v>
          </cell>
          <cell r="AA22">
            <v>43256500</v>
          </cell>
          <cell r="AB22">
            <v>0</v>
          </cell>
          <cell r="AC22">
            <v>43256500</v>
          </cell>
          <cell r="AE22">
            <v>0</v>
          </cell>
          <cell r="AF22">
            <v>43174.73</v>
          </cell>
          <cell r="AG22">
            <v>165640.82999999999</v>
          </cell>
          <cell r="AH22">
            <v>208815.56</v>
          </cell>
          <cell r="AI22">
            <v>1382711.3199999998</v>
          </cell>
          <cell r="AJ22">
            <v>0</v>
          </cell>
        </row>
        <row r="23">
          <cell r="B23" t="str">
            <v>1.1.2.1._</v>
          </cell>
          <cell r="C23" t="str">
            <v>8.2.2</v>
          </cell>
          <cell r="D23" t="str">
            <v>ir</v>
          </cell>
          <cell r="E23">
            <v>0.37773053553439501</v>
          </cell>
          <cell r="F23">
            <v>0.85947745423323396</v>
          </cell>
          <cell r="G23">
            <v>0.73865109999554379</v>
          </cell>
          <cell r="H23">
            <v>0.93059492184104575</v>
          </cell>
          <cell r="I23">
            <v>0.96104720656100739</v>
          </cell>
          <cell r="J23">
            <v>26100000</v>
          </cell>
          <cell r="K23">
            <v>22185000</v>
          </cell>
          <cell r="L23">
            <v>1.1764705882352942</v>
          </cell>
          <cell r="M23">
            <v>8736200</v>
          </cell>
          <cell r="N23">
            <v>7425770</v>
          </cell>
          <cell r="O23">
            <v>0</v>
          </cell>
          <cell r="P23">
            <v>1</v>
          </cell>
          <cell r="Q23" t="str">
            <v>1.1.</v>
          </cell>
          <cell r="R23" t="str">
            <v>Pētniecība un prasmes</v>
          </cell>
          <cell r="S23" t="str">
            <v>1.1.2.</v>
          </cell>
          <cell r="T23" t="str">
            <v xml:space="preserve"> “Prasmju attīstīšana viedās specializācijas,  industriālās pārejas un uzņēmējdarbības veicināšanai”</v>
          </cell>
          <cell r="U23" t="str">
            <v>1.1.2.1.</v>
          </cell>
          <cell r="V23" t="str">
            <v>RIS3 industriālās prasmes</v>
          </cell>
          <cell r="W23" t="str">
            <v>_</v>
          </cell>
          <cell r="X23" t="str">
            <v>IZM</v>
          </cell>
          <cell r="Y23" t="str">
            <v>APIA</v>
          </cell>
          <cell r="Z23" t="str">
            <v>ERAF</v>
          </cell>
          <cell r="AA23">
            <v>7425770</v>
          </cell>
          <cell r="AB23">
            <v>0</v>
          </cell>
          <cell r="AC23">
            <v>7425770</v>
          </cell>
          <cell r="AE23">
            <v>0</v>
          </cell>
          <cell r="AF23">
            <v>0</v>
          </cell>
          <cell r="AG23">
            <v>0</v>
          </cell>
          <cell r="AH23">
            <v>0</v>
          </cell>
          <cell r="AI23">
            <v>0</v>
          </cell>
          <cell r="AJ23">
            <v>0</v>
          </cell>
        </row>
        <row r="24">
          <cell r="B24" t="str">
            <v>1.2.1.1.1</v>
          </cell>
          <cell r="C24" t="str">
            <v>3.2.1.1</v>
          </cell>
          <cell r="D24" t="str">
            <v>nav</v>
          </cell>
          <cell r="E24">
            <v>1</v>
          </cell>
          <cell r="F24">
            <v>1</v>
          </cell>
          <cell r="G24">
            <v>0.92488102179551857</v>
          </cell>
          <cell r="H24">
            <v>0.97332203681206075</v>
          </cell>
          <cell r="I24">
            <v>0.98818631331554929</v>
          </cell>
          <cell r="J24">
            <v>8235295.0000000009</v>
          </cell>
          <cell r="K24">
            <v>7000000</v>
          </cell>
          <cell r="L24">
            <v>1.1764705882352942</v>
          </cell>
          <cell r="M24">
            <v>6627803.5294117648</v>
          </cell>
          <cell r="N24">
            <v>5633633</v>
          </cell>
          <cell r="O24">
            <v>0</v>
          </cell>
          <cell r="P24">
            <v>1</v>
          </cell>
          <cell r="Q24" t="str">
            <v>1.2.</v>
          </cell>
          <cell r="R24" t="str">
            <v>Atbalsts uzņēmējdarbībai</v>
          </cell>
          <cell r="S24" t="str">
            <v>1.2.1.</v>
          </cell>
          <cell r="T24" t="str">
            <v>“Pētniecības un inovāciju kapacitātes stiprināšana un progresīvu tehnoloģiju ieviešana uzņēmumiem ”</v>
          </cell>
          <cell r="U24" t="str">
            <v>1.2.1.1.</v>
          </cell>
          <cell r="V24" t="str">
            <v>Atbalsts jaunu produktu attīstībai un internacionalizācijai</v>
          </cell>
          <cell r="W24">
            <v>1</v>
          </cell>
          <cell r="X24" t="str">
            <v>EM</v>
          </cell>
          <cell r="Y24" t="str">
            <v>IPIA</v>
          </cell>
          <cell r="Z24" t="str">
            <v>ERAF</v>
          </cell>
          <cell r="AA24">
            <v>5633633</v>
          </cell>
          <cell r="AB24">
            <v>0</v>
          </cell>
          <cell r="AC24">
            <v>5633633</v>
          </cell>
          <cell r="AE24">
            <v>0</v>
          </cell>
          <cell r="AF24">
            <v>0</v>
          </cell>
          <cell r="AG24">
            <v>0</v>
          </cell>
          <cell r="AH24">
            <v>0</v>
          </cell>
          <cell r="AI24">
            <v>38250</v>
          </cell>
          <cell r="AJ24">
            <v>0</v>
          </cell>
        </row>
        <row r="25">
          <cell r="B25" t="str">
            <v>1.2.1.1.2</v>
          </cell>
          <cell r="C25" t="str">
            <v>3.2.1.1</v>
          </cell>
          <cell r="D25" t="str">
            <v>nav</v>
          </cell>
          <cell r="E25">
            <v>1</v>
          </cell>
          <cell r="F25">
            <v>1</v>
          </cell>
          <cell r="G25">
            <v>0.92488102179551857</v>
          </cell>
          <cell r="H25">
            <v>0.97332203681206075</v>
          </cell>
          <cell r="I25">
            <v>0.98818631331554929</v>
          </cell>
          <cell r="J25">
            <v>11468113.158475835</v>
          </cell>
          <cell r="K25">
            <v>10000000</v>
          </cell>
          <cell r="L25">
            <v>1.1468113158475834</v>
          </cell>
          <cell r="M25">
            <v>9533224.5744909495</v>
          </cell>
          <cell r="N25">
            <v>8312810</v>
          </cell>
          <cell r="O25">
            <v>0</v>
          </cell>
          <cell r="P25">
            <v>1</v>
          </cell>
          <cell r="Q25" t="str">
            <v>1.2.</v>
          </cell>
          <cell r="R25" t="str">
            <v>Atbalsts uzņēmējdarbībai</v>
          </cell>
          <cell r="S25" t="str">
            <v>1.2.1.</v>
          </cell>
          <cell r="T25" t="str">
            <v>“Pētniecības un inovāciju kapacitātes stiprināšana un progresīvu tehnoloģiju ieviešana uzņēmumiem ”</v>
          </cell>
          <cell r="U25" t="str">
            <v>1.2.1.1.</v>
          </cell>
          <cell r="V25" t="str">
            <v>Atbalsts jaunu produktu attīstībai un internacionalizācijai</v>
          </cell>
          <cell r="W25">
            <v>2</v>
          </cell>
          <cell r="X25" t="str">
            <v>EM</v>
          </cell>
          <cell r="Y25" t="str">
            <v>APIA</v>
          </cell>
          <cell r="Z25" t="str">
            <v>ERAF</v>
          </cell>
          <cell r="AA25">
            <v>8312810</v>
          </cell>
          <cell r="AB25">
            <v>0</v>
          </cell>
          <cell r="AC25">
            <v>8312810</v>
          </cell>
          <cell r="AE25">
            <v>0</v>
          </cell>
          <cell r="AF25">
            <v>0</v>
          </cell>
          <cell r="AG25">
            <v>0</v>
          </cell>
          <cell r="AH25">
            <v>0</v>
          </cell>
          <cell r="AI25">
            <v>42502.19</v>
          </cell>
          <cell r="AJ25">
            <v>79047.570000000007</v>
          </cell>
        </row>
        <row r="26">
          <cell r="B26" t="str">
            <v>1.2.1.1.3</v>
          </cell>
          <cell r="C26" t="str">
            <v>3.2.1.1</v>
          </cell>
          <cell r="D26" t="str">
            <v>nav</v>
          </cell>
          <cell r="E26">
            <v>1</v>
          </cell>
          <cell r="F26">
            <v>1</v>
          </cell>
          <cell r="G26">
            <v>0.92488102179551857</v>
          </cell>
          <cell r="H26">
            <v>0.97332203681206075</v>
          </cell>
          <cell r="I26">
            <v>0.98818631331554929</v>
          </cell>
          <cell r="J26">
            <v>51760061.538667992</v>
          </cell>
          <cell r="K26">
            <v>44973500</v>
          </cell>
          <cell r="L26">
            <v>1.150901342761137</v>
          </cell>
          <cell r="M26">
            <v>28727273.222823001</v>
          </cell>
          <cell r="N26">
            <v>24960674</v>
          </cell>
          <cell r="O26">
            <v>0</v>
          </cell>
          <cell r="P26">
            <v>1</v>
          </cell>
          <cell r="Q26" t="str">
            <v>1.2.</v>
          </cell>
          <cell r="R26" t="str">
            <v>Atbalsts uzņēmējdarbībai</v>
          </cell>
          <cell r="S26" t="str">
            <v>1.2.1.</v>
          </cell>
          <cell r="T26" t="str">
            <v>“Pētniecības un inovāciju kapacitātes stiprināšana un progresīvu tehnoloģiju ieviešana uzņēmumiem ”</v>
          </cell>
          <cell r="U26" t="str">
            <v>1.2.1.1.</v>
          </cell>
          <cell r="V26" t="str">
            <v>Atbalsts jaunu produktu attīstībai un internacionalizācijai</v>
          </cell>
          <cell r="W26">
            <v>3</v>
          </cell>
          <cell r="X26" t="str">
            <v>EM</v>
          </cell>
          <cell r="Y26" t="str">
            <v>APIA</v>
          </cell>
          <cell r="Z26" t="str">
            <v>ERAF</v>
          </cell>
          <cell r="AA26">
            <v>24960674</v>
          </cell>
          <cell r="AB26">
            <v>0</v>
          </cell>
          <cell r="AC26">
            <v>24960674</v>
          </cell>
          <cell r="AE26">
            <v>0</v>
          </cell>
          <cell r="AF26">
            <v>0</v>
          </cell>
          <cell r="AG26">
            <v>0</v>
          </cell>
          <cell r="AH26">
            <v>0</v>
          </cell>
          <cell r="AI26">
            <v>1308959.8399999999</v>
          </cell>
          <cell r="AJ26">
            <v>831002.53</v>
          </cell>
        </row>
        <row r="27">
          <cell r="B27" t="str">
            <v>1.2.1.2.; 1.2.2.2.; 1.2.3.2.; 1.2.3.3.; 1.2.3.4.; 1.2.3.5._</v>
          </cell>
          <cell r="C27" t="str">
            <v>FI / 
3.1.1.1 / 
3.1.1.2 / 
3.1.1.4 / 
3.1.1.7 / 
3.1.2.1 / 
3.1.2.2</v>
          </cell>
          <cell r="D27" t="str">
            <v>nav</v>
          </cell>
          <cell r="E27">
            <v>1</v>
          </cell>
          <cell r="F27">
            <v>1</v>
          </cell>
          <cell r="G27">
            <v>1</v>
          </cell>
          <cell r="H27">
            <v>1</v>
          </cell>
          <cell r="I27">
            <v>1</v>
          </cell>
          <cell r="J27">
            <v>68639178.706023425</v>
          </cell>
          <cell r="K27">
            <v>58769000</v>
          </cell>
          <cell r="L27">
            <v>1.1679487264718376</v>
          </cell>
          <cell r="M27">
            <v>219366936.38673025</v>
          </cell>
          <cell r="N27">
            <v>187822403</v>
          </cell>
          <cell r="O27">
            <v>0</v>
          </cell>
          <cell r="P27">
            <v>1</v>
          </cell>
          <cell r="Q27" t="str">
            <v>1.2.</v>
          </cell>
          <cell r="R27" t="str">
            <v>Atbalsts uzņēmējdarbībai</v>
          </cell>
          <cell r="S27" t="str">
            <v>1.2.1.; 1.2.2., 1.2.3</v>
          </cell>
          <cell r="T27" t="str">
            <v>Finanšu instrumenti</v>
          </cell>
          <cell r="U27" t="str">
            <v>1.2.1.2.; 1.2.3.2.; 1.2.3.3.; 1.2.3.4.; 1.2.3.5.</v>
          </cell>
          <cell r="V27" t="str">
            <v>Finanšu instrumenti</v>
          </cell>
          <cell r="W27" t="str">
            <v>_</v>
          </cell>
          <cell r="X27" t="str">
            <v>EM</v>
          </cell>
          <cell r="Y27" t="str">
            <v>Altum finanšu instrumenti</v>
          </cell>
          <cell r="Z27" t="str">
            <v>ERAF</v>
          </cell>
          <cell r="AA27">
            <v>187822403</v>
          </cell>
          <cell r="AB27">
            <v>0</v>
          </cell>
          <cell r="AC27">
            <v>187822403</v>
          </cell>
          <cell r="AE27">
            <v>42994222.299999997</v>
          </cell>
          <cell r="AF27">
            <v>15866738.689999999</v>
          </cell>
          <cell r="AG27">
            <v>14604525.92</v>
          </cell>
          <cell r="AH27">
            <v>30471264.609999999</v>
          </cell>
          <cell r="AI27">
            <v>39205761.579999998</v>
          </cell>
          <cell r="AJ27">
            <v>0</v>
          </cell>
        </row>
        <row r="28">
          <cell r="B28" t="str">
            <v>1.2.1.3._</v>
          </cell>
          <cell r="C28" t="str">
            <v>3.1.1.3</v>
          </cell>
          <cell r="D28" t="str">
            <v>nav</v>
          </cell>
          <cell r="E28">
            <v>1</v>
          </cell>
          <cell r="F28">
            <v>1</v>
          </cell>
          <cell r="G28">
            <v>0.94</v>
          </cell>
          <cell r="H28">
            <v>0.85</v>
          </cell>
          <cell r="I28">
            <v>1</v>
          </cell>
          <cell r="J28">
            <v>2000000.0000000005</v>
          </cell>
          <cell r="K28">
            <v>1700000</v>
          </cell>
          <cell r="L28">
            <v>1.1764705882352944</v>
          </cell>
          <cell r="M28">
            <v>1662562.3529411769</v>
          </cell>
          <cell r="N28">
            <v>1413178</v>
          </cell>
          <cell r="O28">
            <v>0</v>
          </cell>
          <cell r="P28">
            <v>1</v>
          </cell>
          <cell r="Q28" t="str">
            <v>1.2.</v>
          </cell>
          <cell r="R28" t="str">
            <v>Atbalsts uzņēmējdarbībai</v>
          </cell>
          <cell r="S28" t="str">
            <v>1.2.1.</v>
          </cell>
          <cell r="T28" t="str">
            <v>“Pētniecības un inovāciju kapacitātes stiprināšana un progresīvu tehnoloģiju ieviešana uzņēmumiem ”</v>
          </cell>
          <cell r="U28" t="str">
            <v>1.2.1.3.</v>
          </cell>
          <cell r="V28" t="str">
            <v>Uzņēmuma atbalsts dalībai kapitāla tirgos</v>
          </cell>
          <cell r="W28" t="str">
            <v>_</v>
          </cell>
          <cell r="X28" t="str">
            <v>EM</v>
          </cell>
          <cell r="Y28" t="str">
            <v>APIA</v>
          </cell>
          <cell r="Z28" t="str">
            <v>ERAF</v>
          </cell>
          <cell r="AA28">
            <v>1413178</v>
          </cell>
          <cell r="AB28">
            <v>0</v>
          </cell>
          <cell r="AC28">
            <v>1413178</v>
          </cell>
          <cell r="AE28">
            <v>0</v>
          </cell>
          <cell r="AF28">
            <v>0</v>
          </cell>
          <cell r="AG28">
            <v>0</v>
          </cell>
          <cell r="AH28">
            <v>0</v>
          </cell>
          <cell r="AI28">
            <v>121608.93</v>
          </cell>
          <cell r="AJ28">
            <v>0</v>
          </cell>
        </row>
        <row r="29">
          <cell r="B29" t="str">
            <v>1.2.1.4._</v>
          </cell>
          <cell r="C29" t="str">
            <v>1.2.1.2</v>
          </cell>
          <cell r="D29" t="str">
            <v>nav</v>
          </cell>
          <cell r="E29">
            <v>1</v>
          </cell>
          <cell r="F29">
            <v>1</v>
          </cell>
          <cell r="G29">
            <v>0.85948765001890415</v>
          </cell>
          <cell r="H29">
            <v>0.89810589457452372</v>
          </cell>
          <cell r="I29">
            <v>0.99210863337125388</v>
          </cell>
          <cell r="J29">
            <v>26899999.999999996</v>
          </cell>
          <cell r="K29">
            <v>22865000</v>
          </cell>
          <cell r="L29">
            <v>1.1764705882352939</v>
          </cell>
          <cell r="M29">
            <v>23307115.294117644</v>
          </cell>
          <cell r="N29">
            <v>19811048</v>
          </cell>
          <cell r="O29">
            <v>0</v>
          </cell>
          <cell r="P29">
            <v>1</v>
          </cell>
          <cell r="Q29" t="str">
            <v>1.2.</v>
          </cell>
          <cell r="R29" t="str">
            <v>Atbalsts uzņēmējdarbībai</v>
          </cell>
          <cell r="S29" t="str">
            <v>1.2.1.</v>
          </cell>
          <cell r="T29" t="str">
            <v>“Pētniecības un inovāciju kapacitātes stiprināšana un progresīvu tehnoloģiju ieviešana uzņēmumiem ”</v>
          </cell>
          <cell r="U29" t="str">
            <v>1.2.1.4.</v>
          </cell>
          <cell r="V29" t="str">
            <v>Atbalsts tehnoloģiju pārneses sistēmas pilnveidošanai</v>
          </cell>
          <cell r="W29" t="str">
            <v>_</v>
          </cell>
          <cell r="X29" t="str">
            <v>EM</v>
          </cell>
          <cell r="Y29" t="str">
            <v>IPIA</v>
          </cell>
          <cell r="Z29" t="str">
            <v>ERAF</v>
          </cell>
          <cell r="AA29">
            <v>19811048</v>
          </cell>
          <cell r="AB29">
            <v>0</v>
          </cell>
          <cell r="AC29">
            <v>19811048</v>
          </cell>
          <cell r="AE29">
            <v>0</v>
          </cell>
          <cell r="AF29">
            <v>145200.88</v>
          </cell>
          <cell r="AG29">
            <v>0</v>
          </cell>
          <cell r="AH29">
            <v>145200.88</v>
          </cell>
          <cell r="AI29">
            <v>843919.8899999999</v>
          </cell>
          <cell r="AJ29">
            <v>520916.16000000003</v>
          </cell>
        </row>
        <row r="30">
          <cell r="B30" t="str">
            <v>1.2.2.1._</v>
          </cell>
          <cell r="C30" t="str">
            <v>1.2.1.1</v>
          </cell>
          <cell r="D30" t="str">
            <v>nav</v>
          </cell>
          <cell r="E30">
            <v>1</v>
          </cell>
          <cell r="F30">
            <v>1</v>
          </cell>
          <cell r="G30">
            <v>0.62460527439637559</v>
          </cell>
          <cell r="H30">
            <v>0.68090317459406002</v>
          </cell>
          <cell r="I30">
            <v>0.62850379121293232</v>
          </cell>
          <cell r="J30">
            <v>7999999.9999999991</v>
          </cell>
          <cell r="K30">
            <v>6800000</v>
          </cell>
          <cell r="L30">
            <v>1.1764705882352939</v>
          </cell>
          <cell r="M30">
            <v>23257922.352941174</v>
          </cell>
          <cell r="N30">
            <v>19769234</v>
          </cell>
          <cell r="O30">
            <v>0</v>
          </cell>
          <cell r="P30">
            <v>1</v>
          </cell>
          <cell r="Q30" t="str">
            <v>1.2.</v>
          </cell>
          <cell r="R30" t="str">
            <v>Atbalsts uzņēmējdarbībai</v>
          </cell>
          <cell r="S30" t="str">
            <v>1.2.2.</v>
          </cell>
          <cell r="T30" t="str">
            <v xml:space="preserve"> “Izmantot digitalizācijas priekšrocības uzņēmējdarbības attīstībai ”</v>
          </cell>
          <cell r="U30" t="str">
            <v>1.2.2.1.</v>
          </cell>
          <cell r="V30" t="str">
            <v xml:space="preserve">Atbalsts Eiropas Digitālo inovāciju centru un reģionālo kontaktpunktu izveidei </v>
          </cell>
          <cell r="W30" t="str">
            <v>_</v>
          </cell>
          <cell r="X30" t="str">
            <v>EM</v>
          </cell>
          <cell r="Y30" t="str">
            <v>IPIA</v>
          </cell>
          <cell r="Z30" t="str">
            <v>ERAF</v>
          </cell>
          <cell r="AA30">
            <v>19769234</v>
          </cell>
          <cell r="AB30">
            <v>0</v>
          </cell>
          <cell r="AC30">
            <v>19769234</v>
          </cell>
          <cell r="AE30">
            <v>0</v>
          </cell>
          <cell r="AF30">
            <v>0</v>
          </cell>
          <cell r="AG30">
            <v>0</v>
          </cell>
          <cell r="AH30">
            <v>0</v>
          </cell>
          <cell r="AI30">
            <v>0</v>
          </cell>
          <cell r="AJ30">
            <v>0</v>
          </cell>
        </row>
        <row r="31">
          <cell r="B31" t="str">
            <v>1.2.3.1.1</v>
          </cell>
          <cell r="C31" t="str">
            <v>1.2.1.2</v>
          </cell>
          <cell r="D31" t="str">
            <v>nav</v>
          </cell>
          <cell r="E31">
            <v>1</v>
          </cell>
          <cell r="F31">
            <v>1</v>
          </cell>
          <cell r="G31">
            <v>0.85948765001890415</v>
          </cell>
          <cell r="H31">
            <v>0.89810589457452372</v>
          </cell>
          <cell r="I31">
            <v>0.99210863337125388</v>
          </cell>
          <cell r="J31">
            <v>74350000.00000003</v>
          </cell>
          <cell r="K31">
            <v>63197500</v>
          </cell>
          <cell r="L31">
            <v>1.1764705882352946</v>
          </cell>
          <cell r="M31">
            <v>87249025.882352978</v>
          </cell>
          <cell r="N31">
            <v>74161672</v>
          </cell>
          <cell r="O31">
            <v>0</v>
          </cell>
          <cell r="P31">
            <v>1</v>
          </cell>
          <cell r="Q31" t="str">
            <v>1.2.</v>
          </cell>
          <cell r="R31" t="str">
            <v>Atbalsts uzņēmējdarbībai</v>
          </cell>
          <cell r="S31" t="str">
            <v>1.2.3.</v>
          </cell>
          <cell r="T31" t="str">
            <v>"Veicināt ilgtspējīgu izaugsmi, konkurētspēju un darba vietu radīšanu MVU, tostarp ar produktīvām  investīcijām”</v>
          </cell>
          <cell r="U31" t="str">
            <v>1.2.3.1.</v>
          </cell>
          <cell r="V31" t="str">
            <v>Atbalsts MVU inovatīvas uzņēmējdarbības attīstībai</v>
          </cell>
          <cell r="W31" t="str">
            <v>_</v>
          </cell>
          <cell r="X31" t="str">
            <v>EM</v>
          </cell>
          <cell r="Y31" t="str">
            <v>IPIA</v>
          </cell>
          <cell r="Z31" t="str">
            <v>ERAF</v>
          </cell>
          <cell r="AA31">
            <v>74161672</v>
          </cell>
          <cell r="AB31">
            <v>0</v>
          </cell>
          <cell r="AC31">
            <v>74161672</v>
          </cell>
          <cell r="AE31">
            <v>0</v>
          </cell>
          <cell r="AF31">
            <v>2212075.42</v>
          </cell>
          <cell r="AG31">
            <v>75903.3</v>
          </cell>
          <cell r="AH31">
            <v>2287978.7199999997</v>
          </cell>
          <cell r="AI31">
            <v>9430963.8300000001</v>
          </cell>
          <cell r="AJ31">
            <v>29158.79</v>
          </cell>
        </row>
        <row r="32">
          <cell r="B32" t="str">
            <v>1.2.3.6.1</v>
          </cell>
          <cell r="C32" t="str">
            <v>3.2.1.2</v>
          </cell>
          <cell r="D32" t="str">
            <v>nav</v>
          </cell>
          <cell r="E32">
            <v>1</v>
          </cell>
          <cell r="F32">
            <v>1</v>
          </cell>
          <cell r="G32">
            <v>0.84016733507559482</v>
          </cell>
          <cell r="H32">
            <v>0.96097207860265421</v>
          </cell>
          <cell r="I32">
            <v>0.96690065180055262</v>
          </cell>
          <cell r="J32">
            <v>600000</v>
          </cell>
          <cell r="K32">
            <v>510000</v>
          </cell>
          <cell r="L32">
            <v>1.1764705882352942</v>
          </cell>
          <cell r="M32">
            <v>498768.23529411765</v>
          </cell>
          <cell r="N32">
            <v>423953</v>
          </cell>
          <cell r="O32">
            <v>0</v>
          </cell>
          <cell r="P32">
            <v>1</v>
          </cell>
          <cell r="Q32" t="str">
            <v>1.2.</v>
          </cell>
          <cell r="R32" t="str">
            <v>Atbalsts uzņēmējdarbībai</v>
          </cell>
          <cell r="S32" t="str">
            <v>1.2.3.</v>
          </cell>
          <cell r="T32" t="str">
            <v>“Pētniecības un inovāciju kapacitātes stiprināšana un progresīvu tehnoloģiju ieviešana uzņēmumiem ”</v>
          </cell>
          <cell r="U32" t="str">
            <v>1.2.3.6.</v>
          </cell>
          <cell r="V32" t="str">
            <v>Tūrisma produktu attīstības programma</v>
          </cell>
          <cell r="W32">
            <v>1</v>
          </cell>
          <cell r="X32" t="str">
            <v>EM</v>
          </cell>
          <cell r="Y32" t="str">
            <v>IPIA</v>
          </cell>
          <cell r="Z32" t="str">
            <v>ERAF</v>
          </cell>
          <cell r="AA32">
            <v>423953</v>
          </cell>
          <cell r="AB32">
            <v>0</v>
          </cell>
          <cell r="AC32">
            <v>423953</v>
          </cell>
          <cell r="AE32">
            <v>0</v>
          </cell>
          <cell r="AF32">
            <v>0</v>
          </cell>
          <cell r="AG32">
            <v>0</v>
          </cell>
          <cell r="AH32">
            <v>0</v>
          </cell>
          <cell r="AI32">
            <v>57569.85</v>
          </cell>
          <cell r="AJ32">
            <v>0</v>
          </cell>
        </row>
        <row r="33">
          <cell r="B33" t="str">
            <v>1.2.3.6.2</v>
          </cell>
          <cell r="C33" t="str">
            <v>3.2.1.2</v>
          </cell>
          <cell r="D33" t="str">
            <v>ir</v>
          </cell>
          <cell r="E33">
            <v>1</v>
          </cell>
          <cell r="F33">
            <v>1</v>
          </cell>
          <cell r="G33">
            <v>0.84016733507559482</v>
          </cell>
          <cell r="H33">
            <v>0.96097207860265421</v>
          </cell>
          <cell r="I33">
            <v>0.96690065180055262</v>
          </cell>
          <cell r="J33">
            <v>5925000.0000000019</v>
          </cell>
          <cell r="K33">
            <v>5036250</v>
          </cell>
          <cell r="L33">
            <v>1.1764705882352944</v>
          </cell>
          <cell r="M33">
            <v>4925340.0000000009</v>
          </cell>
          <cell r="N33">
            <v>4186539</v>
          </cell>
          <cell r="O33">
            <v>0</v>
          </cell>
          <cell r="P33">
            <v>1</v>
          </cell>
          <cell r="Q33" t="str">
            <v>1.2.</v>
          </cell>
          <cell r="R33" t="str">
            <v>Atbalsts uzņēmējdarbībai</v>
          </cell>
          <cell r="S33" t="str">
            <v>1.2.3.</v>
          </cell>
          <cell r="T33" t="str">
            <v>“Pētniecības un inovāciju kapacitātes stiprināšana un progresīvu tehnoloģiju ieviešana uzņēmumiem ”</v>
          </cell>
          <cell r="U33" t="str">
            <v>1.2.3.6.</v>
          </cell>
          <cell r="V33" t="str">
            <v>Tūrisma produktu attīstības programma</v>
          </cell>
          <cell r="W33">
            <v>2</v>
          </cell>
          <cell r="X33" t="str">
            <v>EM</v>
          </cell>
          <cell r="Y33" t="str">
            <v>APIA</v>
          </cell>
          <cell r="Z33" t="str">
            <v>ERAF</v>
          </cell>
          <cell r="AA33">
            <v>4186539</v>
          </cell>
          <cell r="AB33">
            <v>0</v>
          </cell>
          <cell r="AC33">
            <v>4186539</v>
          </cell>
          <cell r="AE33">
            <v>0</v>
          </cell>
          <cell r="AF33">
            <v>285578.7</v>
          </cell>
          <cell r="AG33">
            <v>0</v>
          </cell>
          <cell r="AH33">
            <v>285578.70000000007</v>
          </cell>
          <cell r="AI33">
            <v>1223535.94</v>
          </cell>
          <cell r="AJ33">
            <v>101387.43</v>
          </cell>
        </row>
        <row r="34">
          <cell r="B34" t="str">
            <v>1.3.1.1.1</v>
          </cell>
          <cell r="C34" t="str">
            <v>2.2.1.1</v>
          </cell>
          <cell r="D34" t="str">
            <v>nav</v>
          </cell>
          <cell r="E34">
            <v>1</v>
          </cell>
          <cell r="F34">
            <v>1</v>
          </cell>
          <cell r="G34">
            <v>0.8390995745067823</v>
          </cell>
          <cell r="H34">
            <v>0.95091527176390911</v>
          </cell>
          <cell r="I34">
            <v>0.9721256931063007</v>
          </cell>
          <cell r="J34">
            <v>146845308.40175709</v>
          </cell>
          <cell r="K34">
            <v>125207364</v>
          </cell>
          <cell r="L34">
            <v>1.1728168672391912</v>
          </cell>
          <cell r="M34">
            <v>156339129.58656922</v>
          </cell>
          <cell r="N34">
            <v>133302252</v>
          </cell>
          <cell r="O34">
            <v>0</v>
          </cell>
          <cell r="P34">
            <v>1</v>
          </cell>
          <cell r="Q34" t="str">
            <v>1.3.</v>
          </cell>
          <cell r="R34" t="str">
            <v>Digitalizācija</v>
          </cell>
          <cell r="S34" t="str">
            <v>1.3.1.</v>
          </cell>
          <cell r="T34" t="str">
            <v>“Izmantot digitalizācijas priekšrocības  iedzīvotājiem, uzņēmumiem, pētniecības organizācijām un publiskajām iestādēm”</v>
          </cell>
          <cell r="U34" t="str">
            <v>1.3.1.1.</v>
          </cell>
          <cell r="V34" t="str">
            <v>IKT risinājumu un pakalpojumu attīstība un iespēju radīšana privātajam sektoram</v>
          </cell>
          <cell r="W34" t="str">
            <v>_</v>
          </cell>
          <cell r="X34" t="str">
            <v>VARAM</v>
          </cell>
          <cell r="Y34" t="str">
            <v>IPIA</v>
          </cell>
          <cell r="Z34" t="str">
            <v>ERAF</v>
          </cell>
          <cell r="AA34">
            <v>133302252</v>
          </cell>
          <cell r="AB34">
            <v>0</v>
          </cell>
          <cell r="AC34">
            <v>133302252</v>
          </cell>
          <cell r="AE34">
            <v>0</v>
          </cell>
          <cell r="AF34">
            <v>0</v>
          </cell>
          <cell r="AG34">
            <v>0</v>
          </cell>
          <cell r="AH34">
            <v>0</v>
          </cell>
          <cell r="AI34">
            <v>462052.29000000004</v>
          </cell>
          <cell r="AJ34">
            <v>102274.18</v>
          </cell>
        </row>
        <row r="35">
          <cell r="B35" t="str">
            <v>1.3.1.2._</v>
          </cell>
          <cell r="C35" t="str">
            <v>2.2.1.1</v>
          </cell>
          <cell r="D35" t="str">
            <v>nav</v>
          </cell>
          <cell r="E35">
            <v>1</v>
          </cell>
          <cell r="F35">
            <v>1</v>
          </cell>
          <cell r="G35">
            <v>0.8390995745067823</v>
          </cell>
          <cell r="H35">
            <v>0.95091527176390911</v>
          </cell>
          <cell r="I35">
            <v>0.9721256931063007</v>
          </cell>
          <cell r="J35">
            <v>1305000</v>
          </cell>
          <cell r="K35">
            <v>1109250</v>
          </cell>
          <cell r="L35">
            <v>1.1764705882352942</v>
          </cell>
          <cell r="M35">
            <v>1287967.0588235294</v>
          </cell>
          <cell r="N35">
            <v>1094772</v>
          </cell>
          <cell r="O35">
            <v>0</v>
          </cell>
          <cell r="P35">
            <v>1</v>
          </cell>
          <cell r="Q35" t="str">
            <v>1.3.</v>
          </cell>
          <cell r="R35" t="str">
            <v>Digitalizācija</v>
          </cell>
          <cell r="S35" t="str">
            <v>1.3.1.</v>
          </cell>
          <cell r="T35" t="str">
            <v>“Izmantot digitalizācijas priekšrocības  iedzīvotājiem, uzņēmumiem, pētniecības organizācijām un publiskajām iestādēm”</v>
          </cell>
          <cell r="U35" t="str">
            <v>1.3.1.2.</v>
          </cell>
          <cell r="V35" t="str">
            <v xml:space="preserve">Inovācijas laboratorija digitalizācijas priekšrocību izmantošanai </v>
          </cell>
          <cell r="W35" t="str">
            <v>_</v>
          </cell>
          <cell r="X35" t="str">
            <v>VK</v>
          </cell>
          <cell r="Y35" t="str">
            <v>IPIA</v>
          </cell>
          <cell r="Z35" t="str">
            <v>ERAF</v>
          </cell>
          <cell r="AA35">
            <v>1094772</v>
          </cell>
          <cell r="AB35">
            <v>0</v>
          </cell>
          <cell r="AC35">
            <v>1094772</v>
          </cell>
          <cell r="AE35">
            <v>0</v>
          </cell>
          <cell r="AF35">
            <v>0</v>
          </cell>
          <cell r="AG35">
            <v>0</v>
          </cell>
          <cell r="AH35">
            <v>0</v>
          </cell>
          <cell r="AI35">
            <v>225031.87</v>
          </cell>
          <cell r="AJ35">
            <v>0</v>
          </cell>
        </row>
        <row r="36">
          <cell r="B36" t="str">
            <v>1.4.1.4._</v>
          </cell>
          <cell r="C36" t="str">
            <v>2.1.1</v>
          </cell>
          <cell r="D36" t="str">
            <v>nav</v>
          </cell>
          <cell r="E36">
            <v>1</v>
          </cell>
          <cell r="F36">
            <v>1</v>
          </cell>
          <cell r="G36">
            <v>0.61347558271486058</v>
          </cell>
          <cell r="H36">
            <v>0.72517126088904593</v>
          </cell>
          <cell r="I36">
            <v>1.2871105708801875</v>
          </cell>
          <cell r="J36">
            <v>3697500</v>
          </cell>
          <cell r="K36">
            <v>3697500</v>
          </cell>
          <cell r="L36">
            <v>1</v>
          </cell>
          <cell r="M36">
            <v>3697500</v>
          </cell>
          <cell r="N36">
            <v>3697500</v>
          </cell>
          <cell r="O36">
            <v>0</v>
          </cell>
          <cell r="P36">
            <v>1</v>
          </cell>
          <cell r="Q36" t="str">
            <v>1.4.</v>
          </cell>
          <cell r="R36" t="str">
            <v>Digitālā savienojamība</v>
          </cell>
          <cell r="S36" t="str">
            <v>1.4.1.</v>
          </cell>
          <cell r="T36" t="str">
            <v xml:space="preserve"> “Uzlabot digitālo savienojamību”</v>
          </cell>
          <cell r="U36" t="str">
            <v>1.4.1.4.</v>
          </cell>
          <cell r="V36" t="str">
            <v>Vienotā kiberdrošības infrastruktūra</v>
          </cell>
          <cell r="W36" t="str">
            <v>_</v>
          </cell>
          <cell r="X36" t="str">
            <v>SM</v>
          </cell>
          <cell r="Y36" t="str">
            <v>IPIA</v>
          </cell>
          <cell r="Z36" t="str">
            <v>ERAF</v>
          </cell>
          <cell r="AA36">
            <v>3697500</v>
          </cell>
          <cell r="AB36">
            <v>0</v>
          </cell>
          <cell r="AC36">
            <v>3697500</v>
          </cell>
          <cell r="AE36">
            <v>0</v>
          </cell>
          <cell r="AF36">
            <v>0</v>
          </cell>
          <cell r="AG36">
            <v>0</v>
          </cell>
          <cell r="AH36">
            <v>0</v>
          </cell>
          <cell r="AI36">
            <v>1534319.5899999999</v>
          </cell>
          <cell r="AJ36">
            <v>0</v>
          </cell>
        </row>
        <row r="37">
          <cell r="B37" t="str">
            <v>1.5.1.0_</v>
          </cell>
          <cell r="C37" t="str">
            <v>FI / 
3.1.1.1 / 
3.1.1.2 / 
3.1.1.4 / 
3.1.1.7 / 
3.1.2.1 / 
3.1.2.2</v>
          </cell>
          <cell r="D37" t="str">
            <v>nav</v>
          </cell>
          <cell r="E37">
            <v>1</v>
          </cell>
          <cell r="F37">
            <v>1</v>
          </cell>
          <cell r="G37">
            <v>1</v>
          </cell>
          <cell r="H37">
            <v>1</v>
          </cell>
          <cell r="I37">
            <v>1</v>
          </cell>
          <cell r="J37">
            <v>68639178.706023425</v>
          </cell>
          <cell r="K37">
            <v>58769000</v>
          </cell>
          <cell r="L37">
            <v>1.1679487264718376</v>
          </cell>
          <cell r="M37">
            <v>39710256.700042479</v>
          </cell>
          <cell r="N37">
            <v>34000000</v>
          </cell>
          <cell r="O37">
            <v>0</v>
          </cell>
          <cell r="P37">
            <v>1</v>
          </cell>
          <cell r="Q37" t="str">
            <v>1.5.</v>
          </cell>
          <cell r="S37" t="str">
            <v>1.5.1.</v>
          </cell>
          <cell r="T37" t="str">
            <v>"Rūpniecisko spēju uzlabošana, lai veicinātu aizsardzības spējas, prioritāti piešķirot divējāda lietojuma spējām "</v>
          </cell>
          <cell r="U37" t="str">
            <v>1.5.1.0</v>
          </cell>
          <cell r="V37" t="str">
            <v>_</v>
          </cell>
          <cell r="W37" t="str">
            <v>_</v>
          </cell>
          <cell r="X37" t="str">
            <v>EM</v>
          </cell>
          <cell r="Y37" t="str">
            <v>Altum finanšu instrumenti</v>
          </cell>
          <cell r="Z37" t="str">
            <v>ERAF</v>
          </cell>
          <cell r="AA37">
            <v>34000000</v>
          </cell>
          <cell r="AB37">
            <v>0</v>
          </cell>
          <cell r="AC37">
            <v>34000000</v>
          </cell>
          <cell r="AE37">
            <v>0</v>
          </cell>
          <cell r="AF37">
            <v>0</v>
          </cell>
          <cell r="AG37">
            <v>0</v>
          </cell>
          <cell r="AH37">
            <v>0</v>
          </cell>
          <cell r="AI37">
            <v>0</v>
          </cell>
          <cell r="AJ37">
            <v>0</v>
          </cell>
        </row>
        <row r="38">
          <cell r="B38" t="str">
            <v>2.1.1.1.1</v>
          </cell>
          <cell r="C38" t="str">
            <v>4.2.1.1</v>
          </cell>
          <cell r="D38" t="str">
            <v>nav</v>
          </cell>
          <cell r="E38">
            <v>1</v>
          </cell>
          <cell r="F38">
            <v>1</v>
          </cell>
          <cell r="G38">
            <v>0.97676984228360364</v>
          </cell>
          <cell r="H38">
            <v>1.0230300616189729</v>
          </cell>
          <cell r="I38">
            <v>1.1571538932973569</v>
          </cell>
          <cell r="J38">
            <v>173218155</v>
          </cell>
          <cell r="K38">
            <v>147235431</v>
          </cell>
          <cell r="L38">
            <v>1.1764705882352942</v>
          </cell>
          <cell r="M38">
            <v>3000000</v>
          </cell>
          <cell r="N38">
            <v>2550000</v>
          </cell>
          <cell r="O38">
            <v>0</v>
          </cell>
          <cell r="P38">
            <v>2</v>
          </cell>
          <cell r="Q38" t="str">
            <v>2.1.</v>
          </cell>
          <cell r="R38" t="str">
            <v>Klimata pārmaiņu mazināšana un pielāgošanās klimata pārmaiņām</v>
          </cell>
          <cell r="S38" t="str">
            <v>2.1.1.</v>
          </cell>
          <cell r="T38" t="str">
            <v>“Energoefektivitātes veicināšana un siltumnīcefekta gāzu emisiju samazināšana”</v>
          </cell>
          <cell r="U38" t="str">
            <v>2.1.1.1.</v>
          </cell>
          <cell r="V38" t="str">
            <v>Energoefektivitātes paaugstināšana dzīvojamās ēkās, t.sk. attīstot ESKO tirgu (daudzīvokļu, privātās un neliela dzīvokļu skaita ēku kompleksos)</v>
          </cell>
          <cell r="W38">
            <v>1</v>
          </cell>
          <cell r="X38" t="str">
            <v>EM</v>
          </cell>
          <cell r="Y38" t="str">
            <v>Altum finanšu instrumenti</v>
          </cell>
          <cell r="Z38" t="str">
            <v>ERAF</v>
          </cell>
          <cell r="AA38">
            <v>2550000</v>
          </cell>
          <cell r="AB38">
            <v>0</v>
          </cell>
          <cell r="AC38">
            <v>2550000</v>
          </cell>
          <cell r="AE38">
            <v>0</v>
          </cell>
          <cell r="AF38">
            <v>0</v>
          </cell>
          <cell r="AG38">
            <v>0</v>
          </cell>
          <cell r="AH38">
            <v>494028.61</v>
          </cell>
          <cell r="AI38">
            <v>191250</v>
          </cell>
          <cell r="AJ38">
            <v>127500</v>
          </cell>
        </row>
        <row r="39">
          <cell r="B39" t="str">
            <v>2.1.1.1. 2.k; 2.1.1.2.; 2.1.1.3. 2.k_</v>
          </cell>
          <cell r="C39" t="str">
            <v>4.2.1.1</v>
          </cell>
          <cell r="D39" t="str">
            <v>nav</v>
          </cell>
          <cell r="E39">
            <v>1</v>
          </cell>
          <cell r="F39">
            <v>1</v>
          </cell>
          <cell r="G39">
            <v>0.97676984228360364</v>
          </cell>
          <cell r="H39">
            <v>1.0230300616189729</v>
          </cell>
          <cell r="I39">
            <v>1.1571538932973569</v>
          </cell>
          <cell r="J39">
            <v>173218155</v>
          </cell>
          <cell r="K39">
            <v>147235431</v>
          </cell>
          <cell r="L39">
            <v>1.1764705882352942</v>
          </cell>
          <cell r="M39">
            <v>178029505.88235295</v>
          </cell>
          <cell r="N39">
            <v>151325080</v>
          </cell>
          <cell r="O39">
            <v>0</v>
          </cell>
          <cell r="P39">
            <v>2</v>
          </cell>
          <cell r="Q39" t="str">
            <v>2.1.</v>
          </cell>
          <cell r="R39" t="str">
            <v>Klimata pārmaiņu mazināšana un pielāgošanās klimata pārmaiņām</v>
          </cell>
          <cell r="S39" t="str">
            <v>2.1.1.</v>
          </cell>
          <cell r="T39" t="str">
            <v>“Energoefektivitātes veicināšana un siltumnīcefekta gāzu emisiju samazināšana”</v>
          </cell>
          <cell r="U39" t="str">
            <v>2.1.1.1. 2.k., 2.1.1.2._</v>
          </cell>
          <cell r="V39" t="str">
            <v>Energoefektivitātes paaugstināšana dzīvojamās ēkās, t.sk. attīstot ESKO tirgu (daudzīvokļu, privātās un neliela dzīvokļu skaita ēku kompleksos) un AER izmantošana un energoefektivitātes paaugstināšana rūpniecībā un komersantos</v>
          </cell>
          <cell r="W39" t="str">
            <v>_</v>
          </cell>
          <cell r="X39" t="str">
            <v>EM</v>
          </cell>
          <cell r="Y39" t="str">
            <v>Altum finanšu instrumenti</v>
          </cell>
          <cell r="Z39" t="str">
            <v>ERAF</v>
          </cell>
          <cell r="AA39">
            <v>151325080</v>
          </cell>
          <cell r="AB39">
            <v>0</v>
          </cell>
          <cell r="AC39">
            <v>151325080</v>
          </cell>
          <cell r="AE39">
            <v>0</v>
          </cell>
          <cell r="AF39">
            <v>324028.61</v>
          </cell>
          <cell r="AG39">
            <v>170000</v>
          </cell>
          <cell r="AH39">
            <v>0</v>
          </cell>
          <cell r="AI39">
            <v>68648803.980000004</v>
          </cell>
          <cell r="AJ39">
            <v>0</v>
          </cell>
        </row>
        <row r="40">
          <cell r="B40" t="str">
            <v>2.1.1.3.1</v>
          </cell>
          <cell r="C40" t="str">
            <v>4.3.1</v>
          </cell>
          <cell r="D40" t="str">
            <v>nav</v>
          </cell>
          <cell r="E40">
            <v>1</v>
          </cell>
          <cell r="F40">
            <v>1</v>
          </cell>
          <cell r="G40">
            <v>0.85061251821630124</v>
          </cell>
          <cell r="H40">
            <v>0.98072735000640709</v>
          </cell>
          <cell r="I40">
            <v>0.99489237731440416</v>
          </cell>
          <cell r="J40">
            <v>56550000</v>
          </cell>
          <cell r="K40">
            <v>48067500</v>
          </cell>
          <cell r="L40">
            <v>1.1764705882352942</v>
          </cell>
          <cell r="M40">
            <v>319044.70588235295</v>
          </cell>
          <cell r="N40">
            <v>271188</v>
          </cell>
          <cell r="O40">
            <v>0</v>
          </cell>
          <cell r="P40">
            <v>2</v>
          </cell>
          <cell r="Q40" t="str">
            <v>2.1.</v>
          </cell>
          <cell r="R40" t="str">
            <v>Klimata pārmaiņu mazināšana un pielāgošanās klimata pārmaiņām</v>
          </cell>
          <cell r="S40" t="str">
            <v>2.1.1.</v>
          </cell>
          <cell r="T40" t="str">
            <v>“Energoefektivitātes veicināšana un siltumnīcefekta gāzu emisiju samazināšana”</v>
          </cell>
          <cell r="U40" t="str">
            <v>2.1.1.3.</v>
          </cell>
          <cell r="V40" t="str">
            <v>AER izmantošana un energoefektivitātes paaugstināšana lokālajā un individuālajā siltumapgādē un aukstumapgādē</v>
          </cell>
          <cell r="W40">
            <v>1</v>
          </cell>
          <cell r="X40" t="str">
            <v>EM</v>
          </cell>
          <cell r="Y40" t="str">
            <v>APIA</v>
          </cell>
          <cell r="Z40" t="str">
            <v>ERAF</v>
          </cell>
          <cell r="AA40">
            <v>271188</v>
          </cell>
          <cell r="AB40">
            <v>0</v>
          </cell>
          <cell r="AC40">
            <v>271188</v>
          </cell>
          <cell r="AE40">
            <v>0</v>
          </cell>
          <cell r="AF40">
            <v>0</v>
          </cell>
          <cell r="AG40">
            <v>250373.59</v>
          </cell>
          <cell r="AH40">
            <v>250373.59</v>
          </cell>
          <cell r="AI40">
            <v>0</v>
          </cell>
          <cell r="AJ40">
            <v>0</v>
          </cell>
        </row>
        <row r="41">
          <cell r="B41" t="str">
            <v>2.1.1.3.2</v>
          </cell>
          <cell r="C41" t="str">
            <v>4.3.1</v>
          </cell>
          <cell r="D41" t="str">
            <v>nav</v>
          </cell>
          <cell r="E41">
            <v>1</v>
          </cell>
          <cell r="F41">
            <v>1</v>
          </cell>
          <cell r="G41">
            <v>0.85061251821630124</v>
          </cell>
          <cell r="H41">
            <v>0.98072735000640709</v>
          </cell>
          <cell r="I41">
            <v>0.99489237731440416</v>
          </cell>
          <cell r="J41">
            <v>56550000</v>
          </cell>
          <cell r="K41">
            <v>48067500</v>
          </cell>
          <cell r="L41">
            <v>1.1764705882352942</v>
          </cell>
          <cell r="M41">
            <v>55811884.705882356</v>
          </cell>
          <cell r="N41">
            <v>47440102</v>
          </cell>
          <cell r="O41">
            <v>0</v>
          </cell>
          <cell r="P41">
            <v>2</v>
          </cell>
          <cell r="Q41" t="str">
            <v>2.1.</v>
          </cell>
          <cell r="R41" t="str">
            <v>Klimata pārmaiņu mazināšana un pielāgošanās klimata pārmaiņām</v>
          </cell>
          <cell r="S41" t="str">
            <v>2.1.1.</v>
          </cell>
          <cell r="T41" t="str">
            <v>“Energoefektivitātes veicināšana un siltumnīcefekta gāzu emisiju samazināšana”</v>
          </cell>
          <cell r="U41" t="str">
            <v>2.1.1.3.</v>
          </cell>
          <cell r="V41" t="str">
            <v>AER izmantošana un energoefektivitātes paaugstināšana lokālajā un individuālajā siltumapgādē un aukstumapgādē</v>
          </cell>
          <cell r="W41">
            <v>2</v>
          </cell>
          <cell r="X41" t="str">
            <v>KEM</v>
          </cell>
          <cell r="Y41" t="str">
            <v>Altum finanšu instrumenti</v>
          </cell>
          <cell r="Z41" t="str">
            <v>ERAF</v>
          </cell>
          <cell r="AA41">
            <v>47440102</v>
          </cell>
          <cell r="AB41">
            <v>0</v>
          </cell>
          <cell r="AC41">
            <v>47440102</v>
          </cell>
          <cell r="AE41">
            <v>0</v>
          </cell>
          <cell r="AF41">
            <v>0</v>
          </cell>
          <cell r="AG41">
            <v>0</v>
          </cell>
          <cell r="AH41">
            <v>0</v>
          </cell>
          <cell r="AI41">
            <v>0</v>
          </cell>
          <cell r="AJ41">
            <v>0</v>
          </cell>
        </row>
        <row r="42">
          <cell r="B42" t="str">
            <v>2.1.1.4._</v>
          </cell>
          <cell r="C42" t="str">
            <v>4.2.1.2</v>
          </cell>
          <cell r="D42" t="str">
            <v>nav</v>
          </cell>
          <cell r="E42">
            <v>1</v>
          </cell>
          <cell r="F42">
            <v>1</v>
          </cell>
          <cell r="G42">
            <v>0.85953982812087426</v>
          </cell>
          <cell r="H42">
            <v>0.94155526769837317</v>
          </cell>
          <cell r="I42">
            <v>0.98606659569205446</v>
          </cell>
          <cell r="J42">
            <v>101696160</v>
          </cell>
          <cell r="K42">
            <v>86441736</v>
          </cell>
          <cell r="L42">
            <v>1.1764705882352942</v>
          </cell>
          <cell r="M42">
            <v>87631544.705882356</v>
          </cell>
          <cell r="N42">
            <v>74486813</v>
          </cell>
          <cell r="O42">
            <v>0</v>
          </cell>
          <cell r="P42">
            <v>2</v>
          </cell>
          <cell r="Q42" t="str">
            <v>2.1.</v>
          </cell>
          <cell r="R42" t="str">
            <v>Klimata pārmaiņu mazināšana un pielāgošanās klimata pārmaiņām</v>
          </cell>
          <cell r="S42" t="str">
            <v>2.1.1.</v>
          </cell>
          <cell r="T42" t="str">
            <v>“Energoefektivitātes veicināšana un siltumnīcefekta gāzu emisiju samazināšana”</v>
          </cell>
          <cell r="U42" t="str">
            <v>2.1.1.4.</v>
          </cell>
          <cell r="V42" t="str">
            <v>Energoefektivitātes paaugstināšana valsts ēkās</v>
          </cell>
          <cell r="W42" t="str">
            <v>_</v>
          </cell>
          <cell r="X42" t="str">
            <v>EM</v>
          </cell>
          <cell r="Y42" t="str">
            <v>IPIA</v>
          </cell>
          <cell r="Z42" t="str">
            <v>ERAF</v>
          </cell>
          <cell r="AA42">
            <v>74486813</v>
          </cell>
          <cell r="AB42">
            <v>0</v>
          </cell>
          <cell r="AC42">
            <v>74486813</v>
          </cell>
          <cell r="AE42">
            <v>0</v>
          </cell>
          <cell r="AF42">
            <v>0</v>
          </cell>
          <cell r="AG42">
            <v>0</v>
          </cell>
          <cell r="AH42">
            <v>0</v>
          </cell>
          <cell r="AI42">
            <v>0</v>
          </cell>
          <cell r="AJ42">
            <v>0</v>
          </cell>
        </row>
        <row r="43">
          <cell r="B43" t="str">
            <v>2.1.1.5._</v>
          </cell>
          <cell r="C43" t="str">
            <v>8.1.3</v>
          </cell>
          <cell r="D43" t="str">
            <v>nav</v>
          </cell>
          <cell r="E43">
            <v>1</v>
          </cell>
          <cell r="F43">
            <v>1</v>
          </cell>
          <cell r="G43">
            <v>0.91448487267405043</v>
          </cell>
          <cell r="H43">
            <v>0.94853217400439327</v>
          </cell>
          <cell r="I43">
            <v>1.0120891342563625</v>
          </cell>
          <cell r="J43">
            <v>19140000</v>
          </cell>
          <cell r="K43">
            <v>16269000</v>
          </cell>
          <cell r="L43">
            <v>1.1764705882352942</v>
          </cell>
          <cell r="M43">
            <v>19140000</v>
          </cell>
          <cell r="N43">
            <v>16269000</v>
          </cell>
          <cell r="O43">
            <v>0</v>
          </cell>
          <cell r="P43">
            <v>2</v>
          </cell>
          <cell r="Q43" t="str">
            <v>2.1.</v>
          </cell>
          <cell r="R43" t="str">
            <v>Klimata pārmaiņu mazināšana un pielāgošanās klimata pārmaiņām</v>
          </cell>
          <cell r="S43" t="str">
            <v>2.1.1.</v>
          </cell>
          <cell r="T43" t="str">
            <v>“Energoefektivitātes veicināšana un siltumnīcefekta gāzu emisiju samazināšana”</v>
          </cell>
          <cell r="U43" t="str">
            <v>2.1.1.5.</v>
          </cell>
          <cell r="V43" t="str">
            <v>Klimata neitrāli risinājumi profesionālās izglītības iestāžu un koledžu izglītības programmās, vidē un infrastruktūrā</v>
          </cell>
          <cell r="W43" t="str">
            <v>_</v>
          </cell>
          <cell r="X43" t="str">
            <v>IZM</v>
          </cell>
          <cell r="Y43" t="str">
            <v>IPIA</v>
          </cell>
          <cell r="Z43" t="str">
            <v>ERAF</v>
          </cell>
          <cell r="AA43">
            <v>16269000</v>
          </cell>
          <cell r="AB43">
            <v>0</v>
          </cell>
          <cell r="AC43">
            <v>16269000</v>
          </cell>
          <cell r="AE43">
            <v>0</v>
          </cell>
          <cell r="AF43">
            <v>0</v>
          </cell>
          <cell r="AG43">
            <v>0</v>
          </cell>
          <cell r="AH43">
            <v>0</v>
          </cell>
          <cell r="AI43">
            <v>0</v>
          </cell>
          <cell r="AJ43">
            <v>51356.42</v>
          </cell>
        </row>
        <row r="44">
          <cell r="B44" t="str">
            <v>2.1.1.6.1</v>
          </cell>
          <cell r="C44" t="str">
            <v>4.2.2</v>
          </cell>
          <cell r="D44" t="str">
            <v>nav</v>
          </cell>
          <cell r="E44">
            <v>1</v>
          </cell>
          <cell r="F44">
            <v>1</v>
          </cell>
          <cell r="G44">
            <v>0.89549133839601402</v>
          </cell>
          <cell r="H44">
            <v>0.98378124738444583</v>
          </cell>
          <cell r="I44">
            <v>0.99153070475374938</v>
          </cell>
          <cell r="J44">
            <v>26410715.5</v>
          </cell>
          <cell r="K44">
            <v>26410715</v>
          </cell>
          <cell r="L44">
            <v>1.0000000189317102</v>
          </cell>
          <cell r="M44">
            <v>2458569.046544916</v>
          </cell>
          <cell r="N44">
            <v>2458569</v>
          </cell>
          <cell r="O44">
            <v>0</v>
          </cell>
          <cell r="P44">
            <v>2</v>
          </cell>
          <cell r="Q44" t="str">
            <v>2.1.</v>
          </cell>
          <cell r="R44" t="str">
            <v>Klimata pārmaiņu mazināšana un pielāgošanās klimata pārmaiņām</v>
          </cell>
          <cell r="S44" t="str">
            <v>2.1.1.</v>
          </cell>
          <cell r="T44" t="str">
            <v>“Energoefektivitātes veicināšana un siltumnīcefekta gāzu emisiju samazināšana”</v>
          </cell>
          <cell r="U44" t="str">
            <v>2.1.1.6.</v>
          </cell>
          <cell r="V44" t="str">
            <v>Pašvaldību ēku energoefektivitātes paaugstināšana</v>
          </cell>
          <cell r="W44">
            <v>1</v>
          </cell>
          <cell r="X44" t="str">
            <v>VARAM</v>
          </cell>
          <cell r="Y44" t="str">
            <v>IPIA</v>
          </cell>
          <cell r="Z44" t="str">
            <v>ERAF</v>
          </cell>
          <cell r="AA44">
            <v>2458569</v>
          </cell>
          <cell r="AB44">
            <v>0</v>
          </cell>
          <cell r="AC44">
            <v>2458569</v>
          </cell>
          <cell r="AE44">
            <v>0</v>
          </cell>
          <cell r="AF44">
            <v>0</v>
          </cell>
          <cell r="AG44">
            <v>0</v>
          </cell>
          <cell r="AH44">
            <v>0</v>
          </cell>
          <cell r="AI44">
            <v>1956850.21</v>
          </cell>
          <cell r="AJ44">
            <v>15894.02</v>
          </cell>
        </row>
        <row r="45">
          <cell r="B45" t="str">
            <v>2.1.1.6.2</v>
          </cell>
          <cell r="C45" t="str">
            <v>4.2.2</v>
          </cell>
          <cell r="D45" t="str">
            <v>nav</v>
          </cell>
          <cell r="E45">
            <v>1</v>
          </cell>
          <cell r="F45">
            <v>1</v>
          </cell>
          <cell r="G45">
            <v>0.89549133839601402</v>
          </cell>
          <cell r="H45">
            <v>0.98378124738444583</v>
          </cell>
          <cell r="I45">
            <v>0.99153070475374938</v>
          </cell>
          <cell r="J45">
            <v>26410715.5</v>
          </cell>
          <cell r="K45">
            <v>26410715</v>
          </cell>
          <cell r="L45">
            <v>1.0000000189317102</v>
          </cell>
          <cell r="M45">
            <v>2322573.0439702789</v>
          </cell>
          <cell r="N45">
            <v>2322573</v>
          </cell>
          <cell r="O45">
            <v>0</v>
          </cell>
          <cell r="P45">
            <v>2</v>
          </cell>
          <cell r="Q45" t="str">
            <v>2.1.</v>
          </cell>
          <cell r="R45" t="str">
            <v>Klimata pārmaiņu mazināšana un pielāgošanās klimata pārmaiņām</v>
          </cell>
          <cell r="S45" t="str">
            <v>2.1.1.</v>
          </cell>
          <cell r="T45" t="str">
            <v>“Energoefektivitātes veicināšana un siltumnīcefekta gāzu emisiju samazināšana”</v>
          </cell>
          <cell r="U45" t="str">
            <v>2.1.1.6.</v>
          </cell>
          <cell r="V45" t="str">
            <v>Pašvaldību ēku energoefektivitātes paaugstināšana</v>
          </cell>
          <cell r="W45">
            <v>2</v>
          </cell>
          <cell r="X45" t="str">
            <v>VARAM</v>
          </cell>
          <cell r="Y45" t="str">
            <v>IPIA</v>
          </cell>
          <cell r="Z45" t="str">
            <v>ERAF</v>
          </cell>
          <cell r="AA45">
            <v>2322573</v>
          </cell>
          <cell r="AB45">
            <v>0</v>
          </cell>
          <cell r="AC45">
            <v>2322573</v>
          </cell>
          <cell r="AE45">
            <v>0</v>
          </cell>
          <cell r="AF45">
            <v>0</v>
          </cell>
          <cell r="AG45">
            <v>0</v>
          </cell>
          <cell r="AH45">
            <v>0</v>
          </cell>
          <cell r="AI45">
            <v>67582.429999999993</v>
          </cell>
          <cell r="AJ45">
            <v>544054.1399999999</v>
          </cell>
        </row>
        <row r="46">
          <cell r="B46" t="str">
            <v>2.1.1.6.3</v>
          </cell>
          <cell r="C46" t="str">
            <v>4.2.2</v>
          </cell>
          <cell r="D46" t="str">
            <v>nav</v>
          </cell>
          <cell r="E46">
            <v>1</v>
          </cell>
          <cell r="F46">
            <v>1</v>
          </cell>
          <cell r="G46">
            <v>0.89549133839601402</v>
          </cell>
          <cell r="H46">
            <v>0.98378124738444583</v>
          </cell>
          <cell r="I46">
            <v>0.99153070475374938</v>
          </cell>
          <cell r="J46">
            <v>26410715.5</v>
          </cell>
          <cell r="K46">
            <v>26410715</v>
          </cell>
          <cell r="L46">
            <v>1.0000000189317102</v>
          </cell>
          <cell r="M46">
            <v>16464931.311709302</v>
          </cell>
          <cell r="N46">
            <v>16464931</v>
          </cell>
          <cell r="O46">
            <v>0</v>
          </cell>
          <cell r="P46">
            <v>2</v>
          </cell>
          <cell r="Q46" t="str">
            <v>2.1.</v>
          </cell>
          <cell r="R46" t="str">
            <v>Klimata pārmaiņu mazināšana un pielāgošanās klimata pārmaiņām</v>
          </cell>
          <cell r="S46" t="str">
            <v>2.1.1.</v>
          </cell>
          <cell r="T46" t="str">
            <v>“Energoefektivitātes veicināšana un siltumnīcefekta gāzu emisiju samazināšana”</v>
          </cell>
          <cell r="U46" t="str">
            <v>2.1.1.6.</v>
          </cell>
          <cell r="V46" t="str">
            <v>Pašvaldību ēku energoefektivitātes paaugstināšana</v>
          </cell>
          <cell r="W46">
            <v>3</v>
          </cell>
          <cell r="X46" t="str">
            <v>VARAM</v>
          </cell>
          <cell r="Y46" t="str">
            <v>IPIA</v>
          </cell>
          <cell r="Z46" t="str">
            <v>ERAF</v>
          </cell>
          <cell r="AA46">
            <v>16464931</v>
          </cell>
          <cell r="AB46">
            <v>0</v>
          </cell>
          <cell r="AC46">
            <v>16464931</v>
          </cell>
          <cell r="AE46">
            <v>0</v>
          </cell>
          <cell r="AF46">
            <v>0</v>
          </cell>
          <cell r="AG46">
            <v>0</v>
          </cell>
          <cell r="AH46">
            <v>0</v>
          </cell>
          <cell r="AI46">
            <v>0</v>
          </cell>
          <cell r="AJ46">
            <v>0</v>
          </cell>
        </row>
        <row r="47">
          <cell r="B47" t="str">
            <v>2.1.1.7._</v>
          </cell>
          <cell r="C47" t="str">
            <v>4.2.1.2</v>
          </cell>
          <cell r="D47" t="str">
            <v>nav</v>
          </cell>
          <cell r="E47">
            <v>1</v>
          </cell>
          <cell r="F47">
            <v>1</v>
          </cell>
          <cell r="G47">
            <v>0.85953982812087426</v>
          </cell>
          <cell r="H47">
            <v>0.94155526769837317</v>
          </cell>
          <cell r="I47">
            <v>0.98606659569205446</v>
          </cell>
          <cell r="J47">
            <v>13050000</v>
          </cell>
          <cell r="K47">
            <v>11092500</v>
          </cell>
          <cell r="L47">
            <v>1.1764705882352942</v>
          </cell>
          <cell r="M47">
            <v>13050000</v>
          </cell>
          <cell r="N47">
            <v>11092500</v>
          </cell>
          <cell r="O47">
            <v>0</v>
          </cell>
          <cell r="P47">
            <v>2</v>
          </cell>
          <cell r="Q47" t="str">
            <v>2.1.</v>
          </cell>
          <cell r="R47" t="str">
            <v>Klimata pārmaiņu mazināšana un pielāgošanās klimata pārmaiņām</v>
          </cell>
          <cell r="S47" t="str">
            <v>2.1.1.</v>
          </cell>
          <cell r="T47" t="str">
            <v>“Energoefektivitātes veicināšana un siltumnīcefekta gāzu emisiju samazināšana”</v>
          </cell>
          <cell r="U47" t="str">
            <v>2.1.1.7.</v>
          </cell>
          <cell r="V47" t="str">
            <v>Valsts iestāžu  infrastruktūras optimizācija</v>
          </cell>
          <cell r="W47" t="str">
            <v>_</v>
          </cell>
          <cell r="X47" t="str">
            <v>EM</v>
          </cell>
          <cell r="Y47" t="str">
            <v>IPIA</v>
          </cell>
          <cell r="Z47" t="str">
            <v>ERAF</v>
          </cell>
          <cell r="AA47">
            <v>11092500</v>
          </cell>
          <cell r="AB47">
            <v>0</v>
          </cell>
          <cell r="AC47">
            <v>11092500</v>
          </cell>
          <cell r="AE47">
            <v>0</v>
          </cell>
          <cell r="AF47">
            <v>0</v>
          </cell>
          <cell r="AG47">
            <v>0</v>
          </cell>
          <cell r="AH47">
            <v>0</v>
          </cell>
          <cell r="AI47">
            <v>0</v>
          </cell>
          <cell r="AJ47">
            <v>0</v>
          </cell>
        </row>
        <row r="48">
          <cell r="B48" t="str">
            <v>2.1.1.8._</v>
          </cell>
          <cell r="C48" t="str">
            <v>4.2.1.2</v>
          </cell>
          <cell r="D48" t="str">
            <v>nav</v>
          </cell>
          <cell r="E48">
            <v>1</v>
          </cell>
          <cell r="F48">
            <v>1</v>
          </cell>
          <cell r="G48">
            <v>0.85953982812087426</v>
          </cell>
          <cell r="H48">
            <v>0.94155526769837317</v>
          </cell>
          <cell r="I48">
            <v>0.98606659569205446</v>
          </cell>
          <cell r="J48">
            <v>34800000</v>
          </cell>
          <cell r="K48">
            <v>29580000</v>
          </cell>
          <cell r="L48">
            <v>1.1764705882352942</v>
          </cell>
          <cell r="M48">
            <v>34800000</v>
          </cell>
          <cell r="N48">
            <v>29580000</v>
          </cell>
          <cell r="O48">
            <v>0</v>
          </cell>
          <cell r="P48">
            <v>2</v>
          </cell>
          <cell r="Q48" t="str">
            <v>2.1.</v>
          </cell>
          <cell r="R48" t="str">
            <v>Klimata pārmaiņu mazināšana un pielāgošanās klimata pārmaiņām</v>
          </cell>
          <cell r="S48" t="str">
            <v>2.1.1.</v>
          </cell>
          <cell r="T48" t="str">
            <v>“Energoefektivitātes veicināšana un siltumnīcefekta gāzu emisiju samazināšana”</v>
          </cell>
          <cell r="U48" t="str">
            <v>2.1.1.8.</v>
          </cell>
          <cell r="V48" t="str">
            <v>Energoefektivitāti veicinoši pasākumi kultūras infrastruktūrā</v>
          </cell>
          <cell r="W48" t="str">
            <v>_</v>
          </cell>
          <cell r="X48" t="str">
            <v>EM</v>
          </cell>
          <cell r="Y48" t="str">
            <v>IPIA</v>
          </cell>
          <cell r="Z48" t="str">
            <v>ERAF</v>
          </cell>
          <cell r="AA48">
            <v>29580000</v>
          </cell>
          <cell r="AB48">
            <v>0</v>
          </cell>
          <cell r="AC48">
            <v>29580000</v>
          </cell>
          <cell r="AE48">
            <v>0</v>
          </cell>
          <cell r="AF48">
            <v>0</v>
          </cell>
          <cell r="AG48">
            <v>0</v>
          </cell>
          <cell r="AH48">
            <v>0</v>
          </cell>
          <cell r="AI48">
            <v>0</v>
          </cell>
          <cell r="AJ48">
            <v>0</v>
          </cell>
        </row>
        <row r="49">
          <cell r="B49" t="str">
            <v>2.1.2.0.1</v>
          </cell>
          <cell r="C49" t="str">
            <v>4.3.1</v>
          </cell>
          <cell r="D49" t="str">
            <v>nav</v>
          </cell>
          <cell r="E49">
            <v>1</v>
          </cell>
          <cell r="F49">
            <v>1</v>
          </cell>
          <cell r="G49">
            <v>0.85061251821630124</v>
          </cell>
          <cell r="H49">
            <v>0.98072735000640709</v>
          </cell>
          <cell r="I49">
            <v>0.99489237731440416</v>
          </cell>
          <cell r="J49">
            <v>21750000</v>
          </cell>
          <cell r="K49">
            <v>18487500</v>
          </cell>
          <cell r="L49">
            <v>1.1764705882352942</v>
          </cell>
          <cell r="M49">
            <v>21466109.411764707</v>
          </cell>
          <cell r="N49">
            <v>18246193</v>
          </cell>
          <cell r="O49">
            <v>0</v>
          </cell>
          <cell r="P49">
            <v>2</v>
          </cell>
          <cell r="Q49" t="str">
            <v>2.1.</v>
          </cell>
          <cell r="R49" t="str">
            <v>Klimata pārmaiņu mazināšana un pielāgošanās klimata pārmaiņām</v>
          </cell>
          <cell r="S49" t="str">
            <v>2.1.2.</v>
          </cell>
          <cell r="T49" t="str">
            <v>“Atjaunojamo energoresursu enerģijas veicināšana - biometāns”</v>
          </cell>
          <cell r="U49" t="str">
            <v>2.1.2.0.</v>
          </cell>
          <cell r="V49" t="str">
            <v>“Atjaunojamo energoresursu enerģijas veicināšana - biometāns”</v>
          </cell>
          <cell r="W49">
            <v>1</v>
          </cell>
          <cell r="X49" t="str">
            <v>KEM</v>
          </cell>
          <cell r="Y49" t="str">
            <v>Altum finanšu instrumenti</v>
          </cell>
          <cell r="Z49" t="str">
            <v>KF</v>
          </cell>
          <cell r="AA49">
            <v>18246193</v>
          </cell>
          <cell r="AB49">
            <v>0</v>
          </cell>
          <cell r="AC49">
            <v>18246193</v>
          </cell>
          <cell r="AE49">
            <v>0</v>
          </cell>
          <cell r="AF49">
            <v>0</v>
          </cell>
          <cell r="AG49">
            <v>0</v>
          </cell>
          <cell r="AH49">
            <v>0</v>
          </cell>
          <cell r="AI49">
            <v>5473858.0499999998</v>
          </cell>
          <cell r="AJ49">
            <v>0</v>
          </cell>
        </row>
        <row r="50">
          <cell r="B50" t="str">
            <v>2.1.3.1.1</v>
          </cell>
          <cell r="C50" t="str">
            <v>5.1.1</v>
          </cell>
          <cell r="D50" t="str">
            <v>nav</v>
          </cell>
          <cell r="E50">
            <v>1</v>
          </cell>
          <cell r="F50">
            <v>1</v>
          </cell>
          <cell r="G50">
            <v>0.95903886969853824</v>
          </cell>
          <cell r="H50">
            <v>0.94538515959805103</v>
          </cell>
          <cell r="I50">
            <v>1.0336039295945205</v>
          </cell>
          <cell r="J50">
            <v>29547950.875</v>
          </cell>
          <cell r="K50">
            <v>29547951</v>
          </cell>
          <cell r="L50">
            <v>0.9999999957695882</v>
          </cell>
          <cell r="M50">
            <v>33035992.860244144</v>
          </cell>
          <cell r="N50">
            <v>33035993</v>
          </cell>
          <cell r="O50">
            <v>0</v>
          </cell>
          <cell r="P50">
            <v>2</v>
          </cell>
          <cell r="Q50" t="str">
            <v>2.1.</v>
          </cell>
          <cell r="R50" t="str">
            <v>Klimata pārmaiņu mazināšana un pielāgošanās klimata pārmaiņām</v>
          </cell>
          <cell r="S50" t="str">
            <v>2.1.3.</v>
          </cell>
          <cell r="T50" t="str">
            <v>“Veicināt pielāgošanos klimata pārmaiņām, risku novēršanu un noturību pret katastrofām”</v>
          </cell>
          <cell r="U50" t="str">
            <v>2.1.3.1.</v>
          </cell>
          <cell r="V50" t="str">
            <v>Pašvaldību pielāgošanās klimata pārmaiņām</v>
          </cell>
          <cell r="W50">
            <v>1</v>
          </cell>
          <cell r="X50" t="str">
            <v>VARAM</v>
          </cell>
          <cell r="Y50" t="str">
            <v>APIA</v>
          </cell>
          <cell r="Z50" t="str">
            <v>ERAF</v>
          </cell>
          <cell r="AA50">
            <v>33035993</v>
          </cell>
          <cell r="AB50">
            <v>0</v>
          </cell>
          <cell r="AC50">
            <v>33035993</v>
          </cell>
          <cell r="AE50">
            <v>0</v>
          </cell>
          <cell r="AF50">
            <v>0</v>
          </cell>
          <cell r="AG50">
            <v>0</v>
          </cell>
          <cell r="AH50">
            <v>0</v>
          </cell>
          <cell r="AI50">
            <v>1327800.0900000001</v>
          </cell>
          <cell r="AJ50">
            <v>167150.43</v>
          </cell>
        </row>
        <row r="51">
          <cell r="B51" t="str">
            <v>2.1.3.1.2</v>
          </cell>
          <cell r="C51" t="str">
            <v>5.1.1</v>
          </cell>
          <cell r="D51" t="str">
            <v>nav</v>
          </cell>
          <cell r="E51">
            <v>1</v>
          </cell>
          <cell r="F51">
            <v>1</v>
          </cell>
          <cell r="G51">
            <v>0.95903886969853824</v>
          </cell>
          <cell r="H51">
            <v>0.94538515959805103</v>
          </cell>
          <cell r="I51">
            <v>1.0336039295945205</v>
          </cell>
          <cell r="J51">
            <v>14309482.194471449</v>
          </cell>
          <cell r="K51">
            <v>14752049</v>
          </cell>
          <cell r="L51">
            <v>1</v>
          </cell>
          <cell r="M51">
            <v>9264007</v>
          </cell>
          <cell r="N51">
            <v>9264007</v>
          </cell>
          <cell r="O51">
            <v>0</v>
          </cell>
          <cell r="P51">
            <v>2</v>
          </cell>
          <cell r="Q51" t="str">
            <v>2.1.</v>
          </cell>
          <cell r="R51" t="str">
            <v>Klimata pārmaiņu mazināšana un pielāgošanās klimata pārmaiņām</v>
          </cell>
          <cell r="S51" t="str">
            <v>2.1.3.</v>
          </cell>
          <cell r="T51" t="str">
            <v>“Veicināt pielāgošanos klimata pārmaiņām, risku novēršanu un noturību pret katastrofām”</v>
          </cell>
          <cell r="U51" t="str">
            <v>2.1.3.1.</v>
          </cell>
          <cell r="V51" t="str">
            <v>Pašvaldību pielāgošanās klimata pārmaiņām</v>
          </cell>
          <cell r="W51">
            <v>2</v>
          </cell>
          <cell r="X51" t="str">
            <v>VARAM</v>
          </cell>
          <cell r="Y51" t="str">
            <v>APIA</v>
          </cell>
          <cell r="Z51" t="str">
            <v>ERAF</v>
          </cell>
          <cell r="AA51">
            <v>9264007</v>
          </cell>
          <cell r="AB51">
            <v>0</v>
          </cell>
          <cell r="AC51">
            <v>9264007</v>
          </cell>
          <cell r="AE51">
            <v>0</v>
          </cell>
          <cell r="AF51">
            <v>0</v>
          </cell>
          <cell r="AG51">
            <v>0</v>
          </cell>
          <cell r="AH51">
            <v>0</v>
          </cell>
          <cell r="AI51">
            <v>0</v>
          </cell>
          <cell r="AJ51">
            <v>0</v>
          </cell>
        </row>
        <row r="52">
          <cell r="B52" t="str">
            <v>2.1.3.2.1</v>
          </cell>
          <cell r="C52" t="str">
            <v>5.1.1</v>
          </cell>
          <cell r="D52" t="str">
            <v>nav</v>
          </cell>
          <cell r="E52">
            <v>1</v>
          </cell>
          <cell r="F52">
            <v>1</v>
          </cell>
          <cell r="G52">
            <v>0.95903886969853824</v>
          </cell>
          <cell r="H52">
            <v>0.94538515959805103</v>
          </cell>
          <cell r="I52">
            <v>1.0336039295945205</v>
          </cell>
          <cell r="J52">
            <v>16289943</v>
          </cell>
          <cell r="K52">
            <v>14391596</v>
          </cell>
          <cell r="L52">
            <v>1.1319066349555671</v>
          </cell>
          <cell r="M52">
            <v>16289943</v>
          </cell>
          <cell r="N52">
            <v>14391596</v>
          </cell>
          <cell r="O52">
            <v>0</v>
          </cell>
          <cell r="P52">
            <v>2</v>
          </cell>
          <cell r="Q52" t="str">
            <v>2.1.</v>
          </cell>
          <cell r="R52" t="str">
            <v>Klimata pārmaiņu mazināšana un pielāgošanās klimata pārmaiņām</v>
          </cell>
          <cell r="S52" t="str">
            <v>2.1.3.</v>
          </cell>
          <cell r="T52" t="str">
            <v>“Veicināt pielāgošanos klimata pārmaiņām, risku novēršanu un noturību pret katastrofām”</v>
          </cell>
          <cell r="U52" t="str">
            <v>2.1.3.2.</v>
          </cell>
          <cell r="V52" t="str">
            <v>Nacionālas nozīmes plūdu un krasta erozijas pasākumi</v>
          </cell>
          <cell r="W52">
            <v>1</v>
          </cell>
          <cell r="X52" t="str">
            <v>VARAM</v>
          </cell>
          <cell r="Y52" t="str">
            <v>IPIA</v>
          </cell>
          <cell r="Z52" t="str">
            <v>ERAF</v>
          </cell>
          <cell r="AA52">
            <v>14391596</v>
          </cell>
          <cell r="AB52">
            <v>0</v>
          </cell>
          <cell r="AC52">
            <v>14391596</v>
          </cell>
          <cell r="AE52">
            <v>265045.21999999997</v>
          </cell>
          <cell r="AF52">
            <v>7398462.1799999997</v>
          </cell>
          <cell r="AG52">
            <v>3815120.44</v>
          </cell>
          <cell r="AH52">
            <v>11213582.629999999</v>
          </cell>
          <cell r="AI52">
            <v>1473808.55</v>
          </cell>
          <cell r="AJ52">
            <v>0</v>
          </cell>
        </row>
        <row r="53">
          <cell r="B53" t="str">
            <v>2.1.3.2.2</v>
          </cell>
          <cell r="C53" t="str">
            <v>5.1.1</v>
          </cell>
          <cell r="D53" t="str">
            <v>nav</v>
          </cell>
          <cell r="E53">
            <v>1</v>
          </cell>
          <cell r="F53">
            <v>1</v>
          </cell>
          <cell r="G53">
            <v>0.95903886969853824</v>
          </cell>
          <cell r="H53">
            <v>0.94538515959805103</v>
          </cell>
          <cell r="I53">
            <v>1.0336039295945205</v>
          </cell>
          <cell r="J53">
            <v>34838404</v>
          </cell>
          <cell r="K53">
            <v>34838404</v>
          </cell>
          <cell r="L53">
            <v>1</v>
          </cell>
          <cell r="M53">
            <v>34838404</v>
          </cell>
          <cell r="N53">
            <v>34838404</v>
          </cell>
          <cell r="O53">
            <v>0</v>
          </cell>
          <cell r="P53">
            <v>2</v>
          </cell>
          <cell r="Q53" t="str">
            <v>2.1.</v>
          </cell>
          <cell r="R53" t="str">
            <v>Klimata pārmaiņu mazināšana un pielāgošanās klimata pārmaiņām</v>
          </cell>
          <cell r="S53" t="str">
            <v>2.1.3.</v>
          </cell>
          <cell r="T53" t="str">
            <v>“Veicināt pielāgošanos klimata pārmaiņām, risku novēršanu un noturību pret katastrofām”</v>
          </cell>
          <cell r="U53" t="str">
            <v>2.1.3.2.</v>
          </cell>
          <cell r="V53" t="str">
            <v>Nacionālas nozīmes plūdu un krasta erozijas pasākumi</v>
          </cell>
          <cell r="W53">
            <v>2</v>
          </cell>
          <cell r="X53" t="str">
            <v>VARAM</v>
          </cell>
          <cell r="Y53" t="str">
            <v>IPIA</v>
          </cell>
          <cell r="Z53" t="str">
            <v>ERAF</v>
          </cell>
          <cell r="AA53">
            <v>34838404</v>
          </cell>
          <cell r="AB53">
            <v>0</v>
          </cell>
          <cell r="AC53">
            <v>34838404</v>
          </cell>
          <cell r="AE53">
            <v>0</v>
          </cell>
          <cell r="AF53">
            <v>0</v>
          </cell>
          <cell r="AG53">
            <v>0</v>
          </cell>
          <cell r="AH53">
            <v>0</v>
          </cell>
          <cell r="AI53">
            <v>1447087.3</v>
          </cell>
          <cell r="AJ53">
            <v>0</v>
          </cell>
        </row>
        <row r="54">
          <cell r="B54" t="str">
            <v>2.1.3.3.1</v>
          </cell>
          <cell r="C54" t="str">
            <v>2.2.1.1</v>
          </cell>
          <cell r="D54" t="str">
            <v>nav</v>
          </cell>
          <cell r="E54">
            <v>1</v>
          </cell>
          <cell r="F54">
            <v>1</v>
          </cell>
          <cell r="G54">
            <v>0.8390995745067823</v>
          </cell>
          <cell r="H54">
            <v>0.95091527176390911</v>
          </cell>
          <cell r="I54">
            <v>0.9721256931063007</v>
          </cell>
          <cell r="J54">
            <v>3225000.0000000009</v>
          </cell>
          <cell r="K54">
            <v>2741250</v>
          </cell>
          <cell r="L54">
            <v>1.1764705882352944</v>
          </cell>
          <cell r="M54">
            <v>3433445.8823529421</v>
          </cell>
          <cell r="N54">
            <v>2918429</v>
          </cell>
          <cell r="O54">
            <v>0</v>
          </cell>
          <cell r="P54">
            <v>2</v>
          </cell>
          <cell r="Q54" t="str">
            <v>2.1.</v>
          </cell>
          <cell r="R54" t="str">
            <v>Klimata pārmaiņu mazināšana un pielāgošanās klimata pārmaiņām</v>
          </cell>
          <cell r="S54" t="str">
            <v>2.1.3.</v>
          </cell>
          <cell r="T54" t="str">
            <v>“Veicināt pielāgošanos klimata pārmaiņām, risku novēršanu un noturību pret katastrofām”</v>
          </cell>
          <cell r="U54" t="str">
            <v>2.1.3.3.</v>
          </cell>
          <cell r="V54" t="str">
            <v>Katastrofu risku mazināšanas pasākumi</v>
          </cell>
          <cell r="W54">
            <v>1</v>
          </cell>
          <cell r="X54" t="str">
            <v>IeM</v>
          </cell>
          <cell r="Y54" t="str">
            <v>IPIA</v>
          </cell>
          <cell r="Z54" t="str">
            <v>ERAF</v>
          </cell>
          <cell r="AA54">
            <v>2918429</v>
          </cell>
          <cell r="AB54">
            <v>0</v>
          </cell>
          <cell r="AC54">
            <v>2918429</v>
          </cell>
          <cell r="AE54">
            <v>0</v>
          </cell>
          <cell r="AF54">
            <v>0</v>
          </cell>
          <cell r="AG54">
            <v>0</v>
          </cell>
          <cell r="AH54">
            <v>0</v>
          </cell>
          <cell r="AI54">
            <v>2918429</v>
          </cell>
          <cell r="AJ54">
            <v>0</v>
          </cell>
        </row>
        <row r="55">
          <cell r="B55" t="str">
            <v>2.1.3.3.2</v>
          </cell>
          <cell r="C55" t="str">
            <v>2.2.1.1</v>
          </cell>
          <cell r="D55" t="str">
            <v>nav</v>
          </cell>
          <cell r="E55">
            <v>1</v>
          </cell>
          <cell r="F55">
            <v>1</v>
          </cell>
          <cell r="G55">
            <v>0.8390995745067823</v>
          </cell>
          <cell r="H55">
            <v>0.95091527176390911</v>
          </cell>
          <cell r="I55">
            <v>0.9721256931063007</v>
          </cell>
          <cell r="J55">
            <v>3225000.0000000009</v>
          </cell>
          <cell r="K55">
            <v>2741250</v>
          </cell>
          <cell r="L55">
            <v>1.1764705882352944</v>
          </cell>
          <cell r="M55">
            <v>102881741.17647061</v>
          </cell>
          <cell r="N55">
            <v>87449480</v>
          </cell>
          <cell r="O55">
            <v>0</v>
          </cell>
          <cell r="P55">
            <v>2</v>
          </cell>
          <cell r="Q55" t="str">
            <v>2.1.</v>
          </cell>
          <cell r="R55" t="str">
            <v>Klimata pārmaiņu mazināšana un pielāgošanās klimata pārmaiņām</v>
          </cell>
          <cell r="S55" t="str">
            <v>2.1.3.</v>
          </cell>
          <cell r="T55" t="str">
            <v>“Veicināt pielāgošanos klimata pārmaiņām, risku novēršanu un noturību pret katastrofām”</v>
          </cell>
          <cell r="U55" t="str">
            <v>2.1.3.3.</v>
          </cell>
          <cell r="V55" t="str">
            <v>Katastrofu risku mazināšanas pasākumi</v>
          </cell>
          <cell r="W55">
            <v>2</v>
          </cell>
          <cell r="X55" t="str">
            <v>IeM</v>
          </cell>
          <cell r="Y55" t="str">
            <v>IPIA</v>
          </cell>
          <cell r="Z55" t="str">
            <v>ERAF</v>
          </cell>
          <cell r="AA55">
            <v>0</v>
          </cell>
          <cell r="AB55">
            <v>87449480</v>
          </cell>
          <cell r="AC55">
            <v>87449480</v>
          </cell>
          <cell r="AE55">
            <v>0</v>
          </cell>
          <cell r="AF55">
            <v>0</v>
          </cell>
          <cell r="AG55">
            <v>0</v>
          </cell>
          <cell r="AH55">
            <v>0</v>
          </cell>
          <cell r="AI55">
            <v>70795456.849999994</v>
          </cell>
          <cell r="AJ55">
            <v>0</v>
          </cell>
        </row>
        <row r="56">
          <cell r="B56" t="str">
            <v>2.1.3.3.3</v>
          </cell>
          <cell r="C56" t="str">
            <v>2.2.1.1</v>
          </cell>
          <cell r="D56" t="str">
            <v>nav</v>
          </cell>
          <cell r="E56">
            <v>1</v>
          </cell>
          <cell r="F56">
            <v>1</v>
          </cell>
          <cell r="G56">
            <v>0.8390995745067823</v>
          </cell>
          <cell r="H56">
            <v>0.95091527176390911</v>
          </cell>
          <cell r="I56">
            <v>0.9721256931063007</v>
          </cell>
          <cell r="J56">
            <v>51258053.23330579</v>
          </cell>
          <cell r="K56">
            <v>43569345.248309925</v>
          </cell>
          <cell r="L56">
            <v>1.1764705882352939</v>
          </cell>
          <cell r="M56">
            <v>55537216.47058823</v>
          </cell>
          <cell r="N56">
            <v>47206634</v>
          </cell>
          <cell r="O56">
            <v>0</v>
          </cell>
          <cell r="P56">
            <v>2</v>
          </cell>
          <cell r="Q56" t="str">
            <v>2.1.</v>
          </cell>
          <cell r="R56" t="str">
            <v>Klimata pārmaiņu mazināšana un pielāgošanās klimata pārmaiņām</v>
          </cell>
          <cell r="S56" t="str">
            <v>2.1.3.</v>
          </cell>
          <cell r="T56" t="str">
            <v>“Veicināt pielāgošanos klimata pārmaiņām, risku novēršanu un noturību pret katastrofām”</v>
          </cell>
          <cell r="U56" t="str">
            <v>2.1.3.3.</v>
          </cell>
          <cell r="V56" t="str">
            <v>Katastrofu risku mazināšanas pasākumi</v>
          </cell>
          <cell r="W56">
            <v>3</v>
          </cell>
          <cell r="X56" t="str">
            <v>IeM</v>
          </cell>
          <cell r="Y56" t="str">
            <v>IPIA</v>
          </cell>
          <cell r="Z56" t="str">
            <v>ERAF</v>
          </cell>
          <cell r="AA56">
            <v>47206634</v>
          </cell>
          <cell r="AB56">
            <v>0</v>
          </cell>
          <cell r="AC56">
            <v>47206634</v>
          </cell>
          <cell r="AE56">
            <v>0</v>
          </cell>
          <cell r="AF56">
            <v>0</v>
          </cell>
          <cell r="AG56">
            <v>0</v>
          </cell>
          <cell r="AH56">
            <v>0</v>
          </cell>
          <cell r="AI56">
            <v>0</v>
          </cell>
          <cell r="AJ56">
            <v>0</v>
          </cell>
        </row>
        <row r="57">
          <cell r="B57" t="str">
            <v>2.2.1.1.1</v>
          </cell>
          <cell r="C57" t="str">
            <v>5.3.1</v>
          </cell>
          <cell r="D57" t="str">
            <v>nav</v>
          </cell>
          <cell r="E57">
            <v>1</v>
          </cell>
          <cell r="F57">
            <v>1</v>
          </cell>
          <cell r="G57">
            <v>0.86284967117849742</v>
          </cell>
          <cell r="H57">
            <v>0.91941034177433667</v>
          </cell>
          <cell r="I57">
            <v>0.97119521918015106</v>
          </cell>
          <cell r="J57">
            <v>50013099.851783238</v>
          </cell>
          <cell r="K57">
            <v>51559916</v>
          </cell>
          <cell r="L57">
            <v>1</v>
          </cell>
          <cell r="M57">
            <v>30394458</v>
          </cell>
          <cell r="N57">
            <v>30394458</v>
          </cell>
          <cell r="O57">
            <v>0</v>
          </cell>
          <cell r="P57">
            <v>2</v>
          </cell>
          <cell r="Q57" t="str">
            <v>2.2.</v>
          </cell>
          <cell r="R57" t="str">
            <v>Vides aizsardzība un attīstība</v>
          </cell>
          <cell r="S57" t="str">
            <v>2.2.1.</v>
          </cell>
          <cell r="T57" t="str">
            <v>“Veicināt ilgtspējīgu ūdenssaimniecību”</v>
          </cell>
          <cell r="U57" t="str">
            <v>2.2.1.1.</v>
          </cell>
          <cell r="V57" t="str">
            <v>Notekūdeņu un to dūņu apsaimniekošanas sistēmas attīstība piesārņojuma samazināšanai</v>
          </cell>
          <cell r="W57">
            <v>1</v>
          </cell>
          <cell r="X57" t="str">
            <v>VARAM</v>
          </cell>
          <cell r="Y57" t="str">
            <v>APIA</v>
          </cell>
          <cell r="Z57" t="str">
            <v>ERAF</v>
          </cell>
          <cell r="AA57">
            <v>30394458</v>
          </cell>
          <cell r="AB57">
            <v>0</v>
          </cell>
          <cell r="AC57">
            <v>30394458</v>
          </cell>
          <cell r="AE57">
            <v>0</v>
          </cell>
          <cell r="AF57">
            <v>0</v>
          </cell>
          <cell r="AG57">
            <v>0</v>
          </cell>
          <cell r="AH57">
            <v>0</v>
          </cell>
          <cell r="AI57">
            <v>1064544.97</v>
          </cell>
          <cell r="AJ57">
            <v>421403.7</v>
          </cell>
        </row>
        <row r="58">
          <cell r="B58" t="str">
            <v>2.2.1.1.2</v>
          </cell>
          <cell r="C58" t="str">
            <v>5.3.1</v>
          </cell>
          <cell r="D58" t="str">
            <v>nav</v>
          </cell>
          <cell r="E58">
            <v>1</v>
          </cell>
          <cell r="F58">
            <v>1</v>
          </cell>
          <cell r="G58">
            <v>0.86284967117849742</v>
          </cell>
          <cell r="H58">
            <v>0.91941034177433667</v>
          </cell>
          <cell r="I58">
            <v>0.97119521918015106</v>
          </cell>
          <cell r="J58">
            <v>22148076.870660122</v>
          </cell>
          <cell r="K58">
            <v>22600084</v>
          </cell>
          <cell r="L58">
            <v>1</v>
          </cell>
          <cell r="M58">
            <v>22309636</v>
          </cell>
          <cell r="N58">
            <v>22309636</v>
          </cell>
          <cell r="O58">
            <v>0</v>
          </cell>
          <cell r="P58">
            <v>2</v>
          </cell>
          <cell r="Q58" t="str">
            <v>2.2.</v>
          </cell>
          <cell r="R58" t="str">
            <v>Vides aizsardzība un attīstība</v>
          </cell>
          <cell r="S58" t="str">
            <v>2.2.1.</v>
          </cell>
          <cell r="T58" t="str">
            <v>“Veicināt ilgtspējīgu ūdenssaimniecību”</v>
          </cell>
          <cell r="U58" t="str">
            <v>2.2.1.1.</v>
          </cell>
          <cell r="V58" t="str">
            <v>Notekūdeņu un to dūņu apsaimniekošanas sistēmas attīstība piesārņojuma samazināšanai</v>
          </cell>
          <cell r="W58">
            <v>2</v>
          </cell>
          <cell r="X58" t="str">
            <v>VARAM</v>
          </cell>
          <cell r="Y58" t="str">
            <v>APIA</v>
          </cell>
          <cell r="Z58" t="str">
            <v>ERAF</v>
          </cell>
          <cell r="AA58">
            <v>22309636</v>
          </cell>
          <cell r="AB58">
            <v>0</v>
          </cell>
          <cell r="AC58">
            <v>22309636</v>
          </cell>
          <cell r="AE58">
            <v>0</v>
          </cell>
          <cell r="AF58">
            <v>0</v>
          </cell>
          <cell r="AG58">
            <v>0</v>
          </cell>
          <cell r="AH58">
            <v>0</v>
          </cell>
          <cell r="AI58">
            <v>0</v>
          </cell>
          <cell r="AJ58">
            <v>1893244.66</v>
          </cell>
        </row>
        <row r="59">
          <cell r="B59" t="str">
            <v>2.2.1.1.3</v>
          </cell>
          <cell r="C59" t="str">
            <v>5.3.1</v>
          </cell>
          <cell r="D59" t="str">
            <v>nav</v>
          </cell>
          <cell r="E59">
            <v>1</v>
          </cell>
          <cell r="F59">
            <v>1</v>
          </cell>
          <cell r="G59">
            <v>0.86284967117849742</v>
          </cell>
          <cell r="H59">
            <v>0.91941034177433667</v>
          </cell>
          <cell r="I59">
            <v>0.97119521918015106</v>
          </cell>
          <cell r="J59">
            <v>22148076.870660122</v>
          </cell>
          <cell r="K59">
            <v>22600084</v>
          </cell>
          <cell r="L59">
            <v>1</v>
          </cell>
          <cell r="M59">
            <v>21455906</v>
          </cell>
          <cell r="N59">
            <v>21455906</v>
          </cell>
          <cell r="O59">
            <v>0</v>
          </cell>
          <cell r="P59">
            <v>2</v>
          </cell>
          <cell r="Q59" t="str">
            <v>2.2.</v>
          </cell>
          <cell r="R59" t="str">
            <v>Vides aizsardzība un attīstība</v>
          </cell>
          <cell r="S59" t="str">
            <v>2.2.1.</v>
          </cell>
          <cell r="T59" t="str">
            <v>“Veicināt ilgtspējīgu ūdenssaimniecību”</v>
          </cell>
          <cell r="U59" t="str">
            <v>2.2.1.1.</v>
          </cell>
          <cell r="V59" t="str">
            <v>Notekūdeņu un to dūņu apsaimniekošanas sistēmas attīstība piesārņojuma samazināšanai</v>
          </cell>
          <cell r="W59">
            <v>3</v>
          </cell>
          <cell r="X59" t="str">
            <v>VARAM</v>
          </cell>
          <cell r="Y59" t="str">
            <v>APIA</v>
          </cell>
          <cell r="Z59" t="str">
            <v>ERAF</v>
          </cell>
          <cell r="AA59">
            <v>21455906</v>
          </cell>
          <cell r="AB59">
            <v>0</v>
          </cell>
          <cell r="AC59">
            <v>21455906</v>
          </cell>
          <cell r="AE59">
            <v>0</v>
          </cell>
          <cell r="AF59">
            <v>0</v>
          </cell>
          <cell r="AG59">
            <v>0</v>
          </cell>
          <cell r="AH59">
            <v>0</v>
          </cell>
          <cell r="AI59">
            <v>0</v>
          </cell>
          <cell r="AJ59">
            <v>0</v>
          </cell>
        </row>
        <row r="60">
          <cell r="B60" t="str">
            <v>2.2.2.1.1</v>
          </cell>
          <cell r="C60" t="str">
            <v>5.2.1.2</v>
          </cell>
          <cell r="D60" t="str">
            <v>nav</v>
          </cell>
          <cell r="E60">
            <v>1</v>
          </cell>
          <cell r="F60">
            <v>1</v>
          </cell>
          <cell r="G60">
            <v>0.94122183462393383</v>
          </cell>
          <cell r="H60">
            <v>0.9480658108918627</v>
          </cell>
          <cell r="I60">
            <v>0.92209871633779406</v>
          </cell>
          <cell r="J60">
            <v>20000000.0308473</v>
          </cell>
          <cell r="K60">
            <v>20000000</v>
          </cell>
          <cell r="L60">
            <v>1.0000000015423649</v>
          </cell>
          <cell r="M60">
            <v>20000000.0308473</v>
          </cell>
          <cell r="N60">
            <v>20000000</v>
          </cell>
          <cell r="O60">
            <v>0</v>
          </cell>
          <cell r="P60">
            <v>2</v>
          </cell>
          <cell r="Q60" t="str">
            <v>2.2.</v>
          </cell>
          <cell r="R60" t="str">
            <v>Vides aizsardzība un attīstība</v>
          </cell>
          <cell r="S60" t="str">
            <v>2.2.2.</v>
          </cell>
          <cell r="T60" t="str">
            <v>“Pārejas uz aprites ekonomiku veicināšana”</v>
          </cell>
          <cell r="U60" t="str">
            <v>2.2.2.1.</v>
          </cell>
          <cell r="V60" t="str">
            <v>Atkritumu šķirošana, pārstrāde un reģenerācija</v>
          </cell>
          <cell r="W60">
            <v>1</v>
          </cell>
          <cell r="X60" t="str">
            <v>VARAM</v>
          </cell>
          <cell r="Y60" t="str">
            <v>APIA</v>
          </cell>
          <cell r="Z60" t="str">
            <v>KF</v>
          </cell>
          <cell r="AA60">
            <v>20000000</v>
          </cell>
          <cell r="AB60">
            <v>0</v>
          </cell>
          <cell r="AC60">
            <v>20000000</v>
          </cell>
          <cell r="AE60">
            <v>0</v>
          </cell>
          <cell r="AF60">
            <v>0</v>
          </cell>
          <cell r="AG60">
            <v>0</v>
          </cell>
          <cell r="AH60">
            <v>0</v>
          </cell>
          <cell r="AI60">
            <v>6874802.8100000005</v>
          </cell>
          <cell r="AJ60">
            <v>2049035.4</v>
          </cell>
        </row>
        <row r="61">
          <cell r="B61" t="str">
            <v>2.2.2.1.2</v>
          </cell>
          <cell r="C61" t="str">
            <v>5.2.1.2</v>
          </cell>
          <cell r="D61" t="str">
            <v>nav</v>
          </cell>
          <cell r="E61">
            <v>1</v>
          </cell>
          <cell r="F61">
            <v>1</v>
          </cell>
          <cell r="G61">
            <v>0.94122183462393383</v>
          </cell>
          <cell r="H61">
            <v>0.9480658108918627</v>
          </cell>
          <cell r="I61">
            <v>0.92209871633779406</v>
          </cell>
          <cell r="J61">
            <v>45029999.969152696</v>
          </cell>
          <cell r="K61">
            <v>45030000</v>
          </cell>
          <cell r="L61">
            <v>0.99999999931496109</v>
          </cell>
          <cell r="M61">
            <v>12114533.991701072</v>
          </cell>
          <cell r="N61">
            <v>12114534</v>
          </cell>
          <cell r="O61">
            <v>0</v>
          </cell>
          <cell r="P61">
            <v>2</v>
          </cell>
          <cell r="Q61" t="str">
            <v>2.2.</v>
          </cell>
          <cell r="R61" t="str">
            <v>Vides aizsardzība un attīstība</v>
          </cell>
          <cell r="S61" t="str">
            <v>2.2.2.</v>
          </cell>
          <cell r="T61" t="str">
            <v>“Pārejas uz aprites ekonomiku veicināšana”</v>
          </cell>
          <cell r="U61" t="str">
            <v>2.2.2.1.</v>
          </cell>
          <cell r="V61" t="str">
            <v>Atkritumu šķirošana, pārstrāde un reģenerācija</v>
          </cell>
          <cell r="W61">
            <v>2</v>
          </cell>
          <cell r="X61" t="str">
            <v>VARAM</v>
          </cell>
          <cell r="Y61" t="str">
            <v>IPIA</v>
          </cell>
          <cell r="Z61" t="str">
            <v>KF</v>
          </cell>
          <cell r="AA61">
            <v>12114534</v>
          </cell>
          <cell r="AB61">
            <v>0</v>
          </cell>
          <cell r="AC61">
            <v>12114534</v>
          </cell>
          <cell r="AE61">
            <v>0</v>
          </cell>
          <cell r="AF61">
            <v>0</v>
          </cell>
          <cell r="AG61">
            <v>0</v>
          </cell>
          <cell r="AH61">
            <v>0</v>
          </cell>
          <cell r="AI61">
            <v>0</v>
          </cell>
          <cell r="AJ61">
            <v>607128.82999999996</v>
          </cell>
        </row>
        <row r="62">
          <cell r="B62" t="str">
            <v>2.2.2.1.3</v>
          </cell>
          <cell r="C62" t="str">
            <v>5.2.1.2</v>
          </cell>
          <cell r="D62" t="str">
            <v>nav</v>
          </cell>
          <cell r="E62">
            <v>1</v>
          </cell>
          <cell r="F62">
            <v>1</v>
          </cell>
          <cell r="G62">
            <v>0.94122183462393383</v>
          </cell>
          <cell r="H62">
            <v>0.9480658108918627</v>
          </cell>
          <cell r="I62">
            <v>0.92209871633779406</v>
          </cell>
          <cell r="J62">
            <v>45029999.969152696</v>
          </cell>
          <cell r="K62">
            <v>45030000</v>
          </cell>
          <cell r="L62">
            <v>0.99999999931496109</v>
          </cell>
          <cell r="M62">
            <v>33175775.977273304</v>
          </cell>
          <cell r="N62">
            <v>33175776</v>
          </cell>
          <cell r="O62">
            <v>0</v>
          </cell>
          <cell r="P62">
            <v>2</v>
          </cell>
          <cell r="Q62" t="str">
            <v>2.2.</v>
          </cell>
          <cell r="R62" t="str">
            <v>Vides aizsardzība un attīstība</v>
          </cell>
          <cell r="S62" t="str">
            <v>2.2.2.</v>
          </cell>
          <cell r="T62" t="str">
            <v>“Pārejas uz aprites ekonomiku veicināšana”</v>
          </cell>
          <cell r="U62" t="str">
            <v>2.2.2.1.</v>
          </cell>
          <cell r="V62" t="str">
            <v>Atkritumu šķirošana, pārstrāde un reģenerācija</v>
          </cell>
          <cell r="W62">
            <v>3</v>
          </cell>
          <cell r="X62" t="str">
            <v>VARAM</v>
          </cell>
          <cell r="Y62" t="str">
            <v>IPIA</v>
          </cell>
          <cell r="Z62" t="str">
            <v>KF</v>
          </cell>
          <cell r="AA62">
            <v>33175776</v>
          </cell>
          <cell r="AB62">
            <v>0</v>
          </cell>
          <cell r="AC62">
            <v>33175776</v>
          </cell>
          <cell r="AE62">
            <v>0</v>
          </cell>
          <cell r="AF62">
            <v>0</v>
          </cell>
          <cell r="AG62">
            <v>0</v>
          </cell>
          <cell r="AH62">
            <v>0</v>
          </cell>
          <cell r="AI62">
            <v>0</v>
          </cell>
          <cell r="AJ62">
            <v>0</v>
          </cell>
        </row>
        <row r="63">
          <cell r="B63" t="str">
            <v>2.2.2.2.1</v>
          </cell>
          <cell r="C63" t="str">
            <v>5.2.1.1</v>
          </cell>
          <cell r="D63" t="str">
            <v>nav</v>
          </cell>
          <cell r="E63">
            <v>1</v>
          </cell>
          <cell r="F63">
            <v>1</v>
          </cell>
          <cell r="G63">
            <v>0.85714285714285698</v>
          </cell>
          <cell r="H63">
            <v>0.99999999999999978</v>
          </cell>
          <cell r="I63">
            <v>0.99999999999999978</v>
          </cell>
          <cell r="J63">
            <v>1999999.9999999995</v>
          </cell>
          <cell r="K63">
            <v>2000000</v>
          </cell>
          <cell r="L63">
            <v>0.99999999999999978</v>
          </cell>
          <cell r="M63">
            <v>1598348.9999999995</v>
          </cell>
          <cell r="N63">
            <v>1598349</v>
          </cell>
          <cell r="O63">
            <v>0</v>
          </cell>
          <cell r="P63">
            <v>2</v>
          </cell>
          <cell r="Q63" t="str">
            <v>2.2.</v>
          </cell>
          <cell r="R63" t="str">
            <v>Vides aizsardzība un attīstība</v>
          </cell>
          <cell r="S63" t="str">
            <v>2.2.2.</v>
          </cell>
          <cell r="T63" t="str">
            <v>“Pārejas uz aprites ekonomiku veicināšana”</v>
          </cell>
          <cell r="U63" t="str">
            <v>2.2.2.2.</v>
          </cell>
          <cell r="V63" t="str">
            <v>Atkritumu dalītā vākšana</v>
          </cell>
          <cell r="W63">
            <v>1</v>
          </cell>
          <cell r="X63" t="str">
            <v>VARAM</v>
          </cell>
          <cell r="Y63" t="str">
            <v>APIA</v>
          </cell>
          <cell r="Z63" t="str">
            <v>KF</v>
          </cell>
          <cell r="AA63">
            <v>1598349</v>
          </cell>
          <cell r="AB63">
            <v>0</v>
          </cell>
          <cell r="AC63">
            <v>1598349</v>
          </cell>
          <cell r="AE63">
            <v>0</v>
          </cell>
          <cell r="AF63">
            <v>0</v>
          </cell>
          <cell r="AG63">
            <v>0</v>
          </cell>
          <cell r="AH63">
            <v>0</v>
          </cell>
          <cell r="AI63">
            <v>130442.02</v>
          </cell>
          <cell r="AJ63">
            <v>81634.959999999992</v>
          </cell>
        </row>
        <row r="64">
          <cell r="B64" t="str">
            <v>2.2.2.2.2</v>
          </cell>
          <cell r="C64" t="str">
            <v>5.2.1.2</v>
          </cell>
          <cell r="D64" t="str">
            <v>nav</v>
          </cell>
          <cell r="E64">
            <v>1</v>
          </cell>
          <cell r="F64">
            <v>1</v>
          </cell>
          <cell r="G64">
            <v>0.94122183462393383</v>
          </cell>
          <cell r="H64">
            <v>0.9480658108918627</v>
          </cell>
          <cell r="I64">
            <v>0.92209871633779406</v>
          </cell>
          <cell r="J64">
            <v>2000000</v>
          </cell>
          <cell r="K64">
            <v>2000000</v>
          </cell>
          <cell r="L64">
            <v>1</v>
          </cell>
          <cell r="M64">
            <v>3057970</v>
          </cell>
          <cell r="N64">
            <v>3057970</v>
          </cell>
          <cell r="O64">
            <v>0</v>
          </cell>
          <cell r="P64">
            <v>2</v>
          </cell>
          <cell r="Q64" t="str">
            <v>2.2.</v>
          </cell>
          <cell r="R64" t="str">
            <v>Vides aizsardzība un attīstība</v>
          </cell>
          <cell r="S64" t="str">
            <v>2.2.2.</v>
          </cell>
          <cell r="T64" t="str">
            <v>“Pārejas uz aprites ekonomiku veicināšana”</v>
          </cell>
          <cell r="U64" t="str">
            <v>2.2.2.2.</v>
          </cell>
          <cell r="V64" t="str">
            <v>Atkritumu dalītā vākšana</v>
          </cell>
          <cell r="W64">
            <v>2</v>
          </cell>
          <cell r="X64" t="str">
            <v>VARAM</v>
          </cell>
          <cell r="Y64" t="str">
            <v>APIA</v>
          </cell>
          <cell r="Z64" t="str">
            <v>KF</v>
          </cell>
          <cell r="AA64">
            <v>3057970</v>
          </cell>
          <cell r="AB64">
            <v>0</v>
          </cell>
          <cell r="AC64">
            <v>3057970</v>
          </cell>
          <cell r="AE64">
            <v>0</v>
          </cell>
          <cell r="AF64">
            <v>0</v>
          </cell>
          <cell r="AG64">
            <v>0</v>
          </cell>
          <cell r="AH64">
            <v>0</v>
          </cell>
          <cell r="AI64">
            <v>97232.23000000001</v>
          </cell>
          <cell r="AJ64">
            <v>202338</v>
          </cell>
        </row>
        <row r="65">
          <cell r="B65" t="str">
            <v>2.2.2.3._</v>
          </cell>
          <cell r="C65" t="str">
            <v>5.2.1.2</v>
          </cell>
          <cell r="D65" t="str">
            <v>nav</v>
          </cell>
          <cell r="E65">
            <v>1</v>
          </cell>
          <cell r="F65">
            <v>1</v>
          </cell>
          <cell r="G65">
            <v>0.94122183462393383</v>
          </cell>
          <cell r="H65">
            <v>0.9480658108918627</v>
          </cell>
          <cell r="I65">
            <v>0.92209871633779406</v>
          </cell>
          <cell r="J65">
            <v>2000000</v>
          </cell>
          <cell r="K65">
            <v>2000000</v>
          </cell>
          <cell r="L65">
            <v>1</v>
          </cell>
          <cell r="M65">
            <v>0</v>
          </cell>
          <cell r="N65">
            <v>0</v>
          </cell>
          <cell r="O65">
            <v>0</v>
          </cell>
          <cell r="P65">
            <v>2</v>
          </cell>
          <cell r="Q65" t="str">
            <v>2.2.</v>
          </cell>
          <cell r="R65" t="str">
            <v>Vides aizsardzība un attīstība</v>
          </cell>
          <cell r="S65" t="str">
            <v>2.2.2.</v>
          </cell>
          <cell r="T65" t="str">
            <v>“Pārejas uz aprites ekonomiku veicināšana”</v>
          </cell>
          <cell r="U65" t="str">
            <v>2.2.2.3.</v>
          </cell>
          <cell r="V65" t="str">
            <v>Notekūdeņu dūņu pārstrāde</v>
          </cell>
          <cell r="W65" t="str">
            <v>_</v>
          </cell>
          <cell r="X65" t="str">
            <v>KEM</v>
          </cell>
          <cell r="Y65" t="str">
            <v>APIA</v>
          </cell>
          <cell r="Z65" t="str">
            <v>KF</v>
          </cell>
          <cell r="AA65">
            <v>0</v>
          </cell>
          <cell r="AB65">
            <v>0</v>
          </cell>
          <cell r="AC65">
            <v>0</v>
          </cell>
          <cell r="AE65">
            <v>0</v>
          </cell>
          <cell r="AF65">
            <v>0</v>
          </cell>
          <cell r="AG65">
            <v>0</v>
          </cell>
          <cell r="AH65">
            <v>0</v>
          </cell>
          <cell r="AI65">
            <v>0</v>
          </cell>
          <cell r="AJ65">
            <v>0</v>
          </cell>
        </row>
        <row r="66">
          <cell r="B66" t="str">
            <v>2.2.3.2._</v>
          </cell>
          <cell r="C66" t="str">
            <v>5.4.2.2</v>
          </cell>
          <cell r="D66" t="str">
            <v>nav</v>
          </cell>
          <cell r="E66">
            <v>1</v>
          </cell>
          <cell r="F66">
            <v>1</v>
          </cell>
          <cell r="G66">
            <v>0.97213409572290821</v>
          </cell>
          <cell r="H66">
            <v>0.96672709190199591</v>
          </cell>
          <cell r="I66">
            <v>0.97106832411086508</v>
          </cell>
          <cell r="J66">
            <v>9570000</v>
          </cell>
          <cell r="K66">
            <v>8134500</v>
          </cell>
          <cell r="L66">
            <v>1.1764705882352942</v>
          </cell>
          <cell r="M66">
            <v>12268970.588235294</v>
          </cell>
          <cell r="N66">
            <v>10428625</v>
          </cell>
          <cell r="O66">
            <v>0</v>
          </cell>
          <cell r="P66">
            <v>2</v>
          </cell>
          <cell r="Q66" t="str">
            <v>2.2.</v>
          </cell>
          <cell r="R66" t="str">
            <v>Vides aizsardzība un attīstība</v>
          </cell>
          <cell r="S66" t="str">
            <v>2.2.3.</v>
          </cell>
          <cell r="T66" t="str">
            <v>“Uzlabot dabas aizsardzību un bioloģisko daudzveidību, “zaļo” infrastruktūru, it īpaši pilsētvidē, un samazināt piesārņojumu”</v>
          </cell>
          <cell r="U66" t="str">
            <v>2.2.3.2.</v>
          </cell>
          <cell r="V66" t="str">
            <v>Vides izglītību veicinoši pasākumi sabiedrības informētībai un prasmju attīstībai</v>
          </cell>
          <cell r="W66" t="str">
            <v>_</v>
          </cell>
          <cell r="X66" t="str">
            <v>VARAM</v>
          </cell>
          <cell r="Y66" t="str">
            <v>IPIA</v>
          </cell>
          <cell r="Z66" t="str">
            <v>ERAF</v>
          </cell>
          <cell r="AA66">
            <v>10428625</v>
          </cell>
          <cell r="AB66">
            <v>0</v>
          </cell>
          <cell r="AC66">
            <v>10428625</v>
          </cell>
          <cell r="AE66">
            <v>0</v>
          </cell>
          <cell r="AF66">
            <v>0</v>
          </cell>
          <cell r="AG66">
            <v>0</v>
          </cell>
          <cell r="AH66">
            <v>0</v>
          </cell>
          <cell r="AI66">
            <v>8855.01</v>
          </cell>
          <cell r="AJ66">
            <v>1431949.34</v>
          </cell>
        </row>
        <row r="67">
          <cell r="B67" t="str">
            <v>2.2.3.3.1</v>
          </cell>
          <cell r="C67" t="str">
            <v>5.4.2.1</v>
          </cell>
          <cell r="D67" t="str">
            <v>nav</v>
          </cell>
          <cell r="E67">
            <v>1</v>
          </cell>
          <cell r="F67">
            <v>1</v>
          </cell>
          <cell r="G67">
            <v>0.97213409572290821</v>
          </cell>
          <cell r="H67">
            <v>0.96672709190199591</v>
          </cell>
          <cell r="I67">
            <v>0.97106832411086508</v>
          </cell>
          <cell r="J67">
            <v>2941176.75</v>
          </cell>
          <cell r="K67">
            <v>2500000</v>
          </cell>
          <cell r="L67">
            <v>1.1764705882352942</v>
          </cell>
          <cell r="M67">
            <v>2941176.4705882352</v>
          </cell>
          <cell r="N67">
            <v>2500000</v>
          </cell>
          <cell r="O67">
            <v>0</v>
          </cell>
          <cell r="P67">
            <v>2</v>
          </cell>
          <cell r="Q67" t="str">
            <v>2.2.</v>
          </cell>
          <cell r="R67" t="str">
            <v>Vides aizsardzība un attīstība</v>
          </cell>
          <cell r="S67" t="str">
            <v>2.2.3.</v>
          </cell>
          <cell r="T67" t="str">
            <v>“Uzlabot dabas aizsardzību un bioloģisko daudzveidību, “zaļo” infrastruktūru, it īpaši pilsētvidē, un samazināt piesārņojumu”</v>
          </cell>
          <cell r="U67" t="str">
            <v>2.2.3.3.</v>
          </cell>
          <cell r="V67" t="str">
            <v>Pasākumi bioloģiskās daudzveidības veicināšanai un saglabāšanai</v>
          </cell>
          <cell r="W67">
            <v>1</v>
          </cell>
          <cell r="X67" t="str">
            <v>VARAM</v>
          </cell>
          <cell r="Y67" t="str">
            <v>IPIA</v>
          </cell>
          <cell r="Z67" t="str">
            <v>ERAF</v>
          </cell>
          <cell r="AA67">
            <v>2500000</v>
          </cell>
          <cell r="AB67">
            <v>0</v>
          </cell>
          <cell r="AC67">
            <v>2500000</v>
          </cell>
          <cell r="AE67">
            <v>0</v>
          </cell>
          <cell r="AF67">
            <v>0</v>
          </cell>
          <cell r="AG67">
            <v>5476.86</v>
          </cell>
          <cell r="AH67">
            <v>5476.86</v>
          </cell>
          <cell r="AI67">
            <v>181026.44999999998</v>
          </cell>
          <cell r="AJ67">
            <v>166390.44</v>
          </cell>
        </row>
        <row r="68">
          <cell r="B68" t="str">
            <v>2.2.3.3.2</v>
          </cell>
          <cell r="C68" t="str">
            <v>5.4.2.1</v>
          </cell>
          <cell r="D68" t="str">
            <v>nav</v>
          </cell>
          <cell r="E68">
            <v>1</v>
          </cell>
          <cell r="F68">
            <v>1</v>
          </cell>
          <cell r="G68">
            <v>0.84064028127983581</v>
          </cell>
          <cell r="H68">
            <v>0.93905794530419262</v>
          </cell>
          <cell r="I68">
            <v>0.98032624995855477</v>
          </cell>
          <cell r="J68">
            <v>2499999.75</v>
          </cell>
          <cell r="K68">
            <v>2500000</v>
          </cell>
          <cell r="L68">
            <v>0.99999990000000005</v>
          </cell>
          <cell r="M68">
            <v>1694261.8305738</v>
          </cell>
          <cell r="N68">
            <v>1694262</v>
          </cell>
          <cell r="O68">
            <v>0</v>
          </cell>
          <cell r="P68">
            <v>2</v>
          </cell>
          <cell r="Q68" t="str">
            <v>2.2.</v>
          </cell>
          <cell r="R68" t="str">
            <v>Vides aizsardzība un attīstība</v>
          </cell>
          <cell r="S68" t="str">
            <v>2.2.3.</v>
          </cell>
          <cell r="T68" t="str">
            <v>“Uzlabot dabas aizsardzību un bioloģisko daudzveidību, “zaļo” infrastruktūru, it īpaši pilsētvidē, un samazināt piesārņojumu”</v>
          </cell>
          <cell r="U68" t="str">
            <v>2.2.3.3.</v>
          </cell>
          <cell r="V68" t="str">
            <v>Pasākumi bioloģiskās daudzveidības veicināšanai un saglabāšanai</v>
          </cell>
          <cell r="W68">
            <v>2</v>
          </cell>
          <cell r="X68" t="str">
            <v>VARAM</v>
          </cell>
          <cell r="Y68" t="str">
            <v>APIA</v>
          </cell>
          <cell r="Z68" t="str">
            <v>ERAF</v>
          </cell>
          <cell r="AA68">
            <v>1694262</v>
          </cell>
          <cell r="AB68">
            <v>0</v>
          </cell>
          <cell r="AC68">
            <v>1694262</v>
          </cell>
          <cell r="AE68">
            <v>0</v>
          </cell>
          <cell r="AF68">
            <v>0</v>
          </cell>
          <cell r="AG68">
            <v>0</v>
          </cell>
          <cell r="AH68">
            <v>0</v>
          </cell>
          <cell r="AI68">
            <v>191322.88999999998</v>
          </cell>
          <cell r="AJ68">
            <v>47869.59</v>
          </cell>
        </row>
        <row r="69">
          <cell r="B69" t="str">
            <v>2.2.3.3.3</v>
          </cell>
          <cell r="C69" t="str">
            <v>5.4.3.2</v>
          </cell>
          <cell r="D69" t="str">
            <v>nav</v>
          </cell>
          <cell r="E69">
            <v>1</v>
          </cell>
          <cell r="F69">
            <v>1</v>
          </cell>
          <cell r="G69">
            <v>0.76909904315396171</v>
          </cell>
          <cell r="H69">
            <v>0.76909904315396171</v>
          </cell>
          <cell r="I69">
            <v>0.76909904315396171</v>
          </cell>
          <cell r="J69">
            <v>24633072.348676469</v>
          </cell>
          <cell r="K69">
            <v>23277500</v>
          </cell>
          <cell r="L69">
            <v>1.0582353065697119</v>
          </cell>
          <cell r="M69">
            <v>16931764.905115388</v>
          </cell>
          <cell r="N69">
            <v>16000000</v>
          </cell>
          <cell r="O69">
            <v>0</v>
          </cell>
          <cell r="P69">
            <v>2</v>
          </cell>
          <cell r="Q69" t="str">
            <v>2.2.</v>
          </cell>
          <cell r="R69" t="str">
            <v>Vides aizsardzība un attīstība</v>
          </cell>
          <cell r="S69" t="str">
            <v>2.2.3.</v>
          </cell>
          <cell r="T69" t="str">
            <v>“Uzlabot dabas aizsardzību un bioloģisko daudzveidību, “zaļo” infrastruktūru, it īpaši pilsētvidē, un samazināt piesārņojumu”</v>
          </cell>
          <cell r="U69" t="str">
            <v>2.2.3.3.</v>
          </cell>
          <cell r="V69" t="str">
            <v>Pasākumi bioloģiskās daudzveidības veicināšanai un saglabāšanai</v>
          </cell>
          <cell r="W69">
            <v>3</v>
          </cell>
          <cell r="X69" t="str">
            <v>VARAM</v>
          </cell>
          <cell r="Y69" t="str">
            <v>APIA</v>
          </cell>
          <cell r="Z69" t="str">
            <v>ERAF</v>
          </cell>
          <cell r="AA69">
            <v>16000000</v>
          </cell>
          <cell r="AB69">
            <v>0</v>
          </cell>
          <cell r="AC69">
            <v>16000000</v>
          </cell>
          <cell r="AE69">
            <v>0</v>
          </cell>
          <cell r="AF69">
            <v>0</v>
          </cell>
          <cell r="AG69">
            <v>0</v>
          </cell>
          <cell r="AH69">
            <v>0</v>
          </cell>
          <cell r="AI69">
            <v>0</v>
          </cell>
          <cell r="AJ69">
            <v>21599.51</v>
          </cell>
        </row>
        <row r="70">
          <cell r="B70" t="str">
            <v>2.2.3.3.4</v>
          </cell>
          <cell r="C70" t="str">
            <v>5.4.3.2</v>
          </cell>
          <cell r="D70" t="str">
            <v>nav</v>
          </cell>
          <cell r="E70">
            <v>1</v>
          </cell>
          <cell r="F70">
            <v>1</v>
          </cell>
          <cell r="G70">
            <v>0.76909904315396171</v>
          </cell>
          <cell r="H70">
            <v>0.76909904315396171</v>
          </cell>
          <cell r="I70">
            <v>0.76909904315396171</v>
          </cell>
          <cell r="J70">
            <v>24633072.348676469</v>
          </cell>
          <cell r="K70">
            <v>23277500</v>
          </cell>
          <cell r="L70">
            <v>1.0582353065697119</v>
          </cell>
          <cell r="M70">
            <v>9612203.1495756563</v>
          </cell>
          <cell r="N70">
            <v>9083238</v>
          </cell>
          <cell r="O70">
            <v>0</v>
          </cell>
          <cell r="P70">
            <v>2</v>
          </cell>
          <cell r="Q70" t="str">
            <v>2.2.</v>
          </cell>
          <cell r="R70" t="str">
            <v>Vides aizsardzība un attīstība</v>
          </cell>
          <cell r="S70" t="str">
            <v>2.2.3.</v>
          </cell>
          <cell r="T70" t="str">
            <v>“Uzlabot dabas aizsardzību un bioloģisko daudzveidību, “zaļo” infrastruktūru, it īpaši pilsētvidē, un samazināt piesārņojumu”</v>
          </cell>
          <cell r="U70" t="str">
            <v>2.2.3.3.</v>
          </cell>
          <cell r="V70" t="str">
            <v>Pasākumi bioloģiskās daudzveidības veicināšanai un saglabāšanai</v>
          </cell>
          <cell r="W70">
            <v>4</v>
          </cell>
          <cell r="X70" t="str">
            <v>VARAM</v>
          </cell>
          <cell r="Y70" t="str">
            <v>APIA</v>
          </cell>
          <cell r="Z70" t="str">
            <v>ERAF</v>
          </cell>
          <cell r="AA70">
            <v>9083238</v>
          </cell>
          <cell r="AB70">
            <v>0</v>
          </cell>
          <cell r="AC70">
            <v>9083238</v>
          </cell>
          <cell r="AE70">
            <v>0</v>
          </cell>
          <cell r="AF70">
            <v>0</v>
          </cell>
          <cell r="AG70">
            <v>0</v>
          </cell>
          <cell r="AH70">
            <v>0</v>
          </cell>
          <cell r="AI70">
            <v>0</v>
          </cell>
          <cell r="AJ70">
            <v>0</v>
          </cell>
        </row>
        <row r="71">
          <cell r="B71" t="str">
            <v>2.2.3.4.1</v>
          </cell>
          <cell r="C71" t="str">
            <v>5.4.2.2</v>
          </cell>
          <cell r="D71" t="str">
            <v>ir</v>
          </cell>
          <cell r="E71">
            <v>0.70559311247391687</v>
          </cell>
          <cell r="F71">
            <v>0.88624722986072035</v>
          </cell>
          <cell r="G71">
            <v>0.97213409572290821</v>
          </cell>
          <cell r="H71">
            <v>0.96672709190199591</v>
          </cell>
          <cell r="I71">
            <v>0.97106832411086508</v>
          </cell>
          <cell r="J71">
            <v>10259547.941528892</v>
          </cell>
          <cell r="K71">
            <v>9243750</v>
          </cell>
          <cell r="L71">
            <v>1.1098902438435583</v>
          </cell>
          <cell r="M71">
            <v>10259547.941528892</v>
          </cell>
          <cell r="N71">
            <v>9243750</v>
          </cell>
          <cell r="O71">
            <v>0</v>
          </cell>
          <cell r="P71">
            <v>2</v>
          </cell>
          <cell r="Q71" t="str">
            <v>2.2.</v>
          </cell>
          <cell r="R71" t="str">
            <v>Vides aizsardzība un attīstība</v>
          </cell>
          <cell r="S71" t="str">
            <v>2.2.3.</v>
          </cell>
          <cell r="T71" t="str">
            <v>“Uzlabot dabas aizsardzību un bioloģisko daudzveidību, “zaļo” infrastruktūru, it īpaši pilsētvidē, un samazināt piesārņojumu”</v>
          </cell>
          <cell r="U71" t="str">
            <v>2.2.3.4.</v>
          </cell>
          <cell r="V71" t="str">
            <v>Vides monitoringa attīstība harmonizētai vides un klimata datu informācijas nodrošināšanai</v>
          </cell>
          <cell r="W71">
            <v>1</v>
          </cell>
          <cell r="X71" t="str">
            <v>VARAM</v>
          </cell>
          <cell r="Y71" t="str">
            <v>IPIA</v>
          </cell>
          <cell r="Z71" t="str">
            <v>ERAF</v>
          </cell>
          <cell r="AA71">
            <v>9243750</v>
          </cell>
          <cell r="AB71">
            <v>0</v>
          </cell>
          <cell r="AC71">
            <v>9243750</v>
          </cell>
          <cell r="AE71">
            <v>0</v>
          </cell>
          <cell r="AF71">
            <v>161828.88</v>
          </cell>
          <cell r="AG71">
            <v>876342.3600000001</v>
          </cell>
          <cell r="AH71">
            <v>1038171.2400000001</v>
          </cell>
          <cell r="AI71">
            <v>304697.91000000003</v>
          </cell>
          <cell r="AJ71">
            <v>95713.55</v>
          </cell>
        </row>
        <row r="72">
          <cell r="B72" t="str">
            <v>2.2.3.5.1</v>
          </cell>
          <cell r="C72" t="str">
            <v>5.4.3.2</v>
          </cell>
          <cell r="D72" t="str">
            <v>nav</v>
          </cell>
          <cell r="E72">
            <v>1</v>
          </cell>
          <cell r="F72">
            <v>1</v>
          </cell>
          <cell r="G72">
            <v>0.76909904315396171</v>
          </cell>
          <cell r="H72">
            <v>0.76909904315396171</v>
          </cell>
          <cell r="I72">
            <v>0.76909904315396171</v>
          </cell>
          <cell r="J72">
            <v>4225716.8000000007</v>
          </cell>
          <cell r="K72">
            <v>4225717</v>
          </cell>
          <cell r="L72">
            <v>0.99999995267075403</v>
          </cell>
          <cell r="M72">
            <v>4225716.8000000007</v>
          </cell>
          <cell r="N72">
            <v>4225717</v>
          </cell>
          <cell r="O72">
            <v>0</v>
          </cell>
          <cell r="P72">
            <v>2</v>
          </cell>
          <cell r="Q72" t="str">
            <v>2.2.</v>
          </cell>
          <cell r="R72" t="str">
            <v>Vides aizsardzība un attīstība</v>
          </cell>
          <cell r="S72" t="str">
            <v>2.2.3.</v>
          </cell>
          <cell r="T72" t="str">
            <v>“Uzlabot dabas aizsardzību un bioloģisko daudzveidību, “zaļo” infrastruktūru, it īpaši pilsētvidē, un samazināt piesārņojumu”</v>
          </cell>
          <cell r="U72" t="str">
            <v>2.2.3.5.</v>
          </cell>
          <cell r="V72" t="str">
            <v>Gaisa piesārņojuma samazināšanas pasākumi pašvaldībās</v>
          </cell>
          <cell r="W72">
            <v>1</v>
          </cell>
          <cell r="X72" t="str">
            <v>VARAM</v>
          </cell>
          <cell r="Y72" t="str">
            <v>IPIA</v>
          </cell>
          <cell r="Z72" t="str">
            <v>ERAF</v>
          </cell>
          <cell r="AA72">
            <v>4225717</v>
          </cell>
          <cell r="AB72">
            <v>0</v>
          </cell>
          <cell r="AC72">
            <v>4225717</v>
          </cell>
          <cell r="AE72">
            <v>0</v>
          </cell>
          <cell r="AF72">
            <v>555740.9</v>
          </cell>
          <cell r="AG72">
            <v>459317.82</v>
          </cell>
          <cell r="AH72">
            <v>1015058.72</v>
          </cell>
          <cell r="AI72">
            <v>725553.99</v>
          </cell>
          <cell r="AJ72">
            <v>354913.78</v>
          </cell>
        </row>
        <row r="73">
          <cell r="B73" t="str">
            <v>2.2.3.5.2</v>
          </cell>
          <cell r="C73" t="str">
            <v>5.4.3.2</v>
          </cell>
          <cell r="D73" t="str">
            <v>nav</v>
          </cell>
          <cell r="E73">
            <v>1</v>
          </cell>
          <cell r="F73">
            <v>1</v>
          </cell>
          <cell r="G73">
            <v>0.76909904315396171</v>
          </cell>
          <cell r="H73">
            <v>0.76909904315396171</v>
          </cell>
          <cell r="I73">
            <v>0.76909904315396171</v>
          </cell>
          <cell r="J73">
            <v>845143</v>
          </cell>
          <cell r="K73">
            <v>845143</v>
          </cell>
          <cell r="L73">
            <v>1</v>
          </cell>
          <cell r="M73">
            <v>845143</v>
          </cell>
          <cell r="N73">
            <v>845143</v>
          </cell>
          <cell r="O73">
            <v>0</v>
          </cell>
          <cell r="P73">
            <v>2</v>
          </cell>
          <cell r="Q73" t="str">
            <v>2.2.</v>
          </cell>
          <cell r="R73" t="str">
            <v>Vides aizsardzība un attīstība</v>
          </cell>
          <cell r="S73" t="str">
            <v>2.2.3.</v>
          </cell>
          <cell r="T73" t="str">
            <v>“Uzlabot dabas aizsardzību un bioloģisko daudzveidību, “zaļo” infrastruktūru, it īpaši pilsētvidē, un samazināt piesārņojumu”</v>
          </cell>
          <cell r="U73" t="str">
            <v>2.2.3.5.</v>
          </cell>
          <cell r="V73" t="str">
            <v>Gaisa piesārņojuma samazināšanas pasākumi pašvaldībās</v>
          </cell>
          <cell r="W73">
            <v>2</v>
          </cell>
          <cell r="X73" t="str">
            <v>VARAM</v>
          </cell>
          <cell r="Y73" t="str">
            <v>IPIA</v>
          </cell>
          <cell r="Z73" t="str">
            <v>ERAF</v>
          </cell>
          <cell r="AA73">
            <v>845143</v>
          </cell>
          <cell r="AB73">
            <v>0</v>
          </cell>
          <cell r="AC73">
            <v>845143</v>
          </cell>
          <cell r="AE73">
            <v>0</v>
          </cell>
          <cell r="AF73">
            <v>0</v>
          </cell>
          <cell r="AG73">
            <v>0</v>
          </cell>
          <cell r="AH73">
            <v>0</v>
          </cell>
          <cell r="AI73">
            <v>0</v>
          </cell>
          <cell r="AJ73">
            <v>0</v>
          </cell>
        </row>
        <row r="74">
          <cell r="B74" t="str">
            <v>2.2.3.6.1</v>
          </cell>
          <cell r="C74" t="str">
            <v>9.3.2</v>
          </cell>
          <cell r="D74" t="str">
            <v>nav</v>
          </cell>
          <cell r="E74">
            <v>1</v>
          </cell>
          <cell r="F74">
            <v>1</v>
          </cell>
          <cell r="G74">
            <v>0.8163349428660357</v>
          </cell>
          <cell r="H74">
            <v>1.0036727892436323</v>
          </cell>
          <cell r="I74">
            <v>1.006296393817762</v>
          </cell>
          <cell r="J74" t="e">
            <v>#N/A</v>
          </cell>
          <cell r="K74" t="e">
            <v>#N/A</v>
          </cell>
          <cell r="L74">
            <v>1.0000000235232214</v>
          </cell>
          <cell r="M74">
            <v>74812.001759819235</v>
          </cell>
          <cell r="N74">
            <v>74812</v>
          </cell>
          <cell r="O74">
            <v>0</v>
          </cell>
          <cell r="P74">
            <v>2</v>
          </cell>
          <cell r="Q74" t="str">
            <v>2.2.</v>
          </cell>
          <cell r="R74" t="str">
            <v>Vides aizsardzība un attīstība</v>
          </cell>
          <cell r="S74" t="str">
            <v>2.2.3.</v>
          </cell>
          <cell r="T74" t="str">
            <v>“Uzlabot dabas aizsardzību un bioloģisko daudzveidību, “zaļo” infrastruktūru, it īpaši pilsētvidē, un samazināt piesārņojumu”</v>
          </cell>
          <cell r="U74" t="str">
            <v>2.2.3.6.</v>
          </cell>
          <cell r="V74" t="str">
            <v>Gaisa piesārņojumu mazinošu pasākumu īstenošana, uzlabojot mājsaimniecību siltumapgādes sistēmas</v>
          </cell>
          <cell r="W74">
            <v>1</v>
          </cell>
          <cell r="X74" t="str">
            <v>VARAM</v>
          </cell>
          <cell r="Y74" t="str">
            <v>APIA</v>
          </cell>
          <cell r="Z74" t="str">
            <v>ERAF</v>
          </cell>
          <cell r="AA74">
            <v>74812</v>
          </cell>
          <cell r="AB74">
            <v>0</v>
          </cell>
          <cell r="AC74">
            <v>74812</v>
          </cell>
          <cell r="AE74">
            <v>0</v>
          </cell>
          <cell r="AF74">
            <v>0</v>
          </cell>
          <cell r="AG74">
            <v>0</v>
          </cell>
          <cell r="AH74">
            <v>0</v>
          </cell>
          <cell r="AI74">
            <v>15029</v>
          </cell>
          <cell r="AJ74">
            <v>0</v>
          </cell>
        </row>
        <row r="75">
          <cell r="B75" t="str">
            <v>2.2.3.6.2</v>
          </cell>
          <cell r="C75" t="str">
            <v>9.3.2</v>
          </cell>
          <cell r="D75" t="str">
            <v>nav</v>
          </cell>
          <cell r="E75">
            <v>1</v>
          </cell>
          <cell r="F75">
            <v>1</v>
          </cell>
          <cell r="G75">
            <v>0.8163349428660357</v>
          </cell>
          <cell r="H75">
            <v>1.0036727892436323</v>
          </cell>
          <cell r="I75">
            <v>1.006296393817762</v>
          </cell>
          <cell r="J75" t="e">
            <v>#N/A</v>
          </cell>
          <cell r="K75" t="e">
            <v>#N/A</v>
          </cell>
          <cell r="L75">
            <v>1.0000000235232214</v>
          </cell>
          <cell r="M75">
            <v>1773172.0417107174</v>
          </cell>
          <cell r="N75">
            <v>1773172</v>
          </cell>
          <cell r="O75">
            <v>0</v>
          </cell>
          <cell r="P75">
            <v>2</v>
          </cell>
          <cell r="Q75" t="str">
            <v>2.2.</v>
          </cell>
          <cell r="R75" t="str">
            <v>Vides aizsardzība un attīstība</v>
          </cell>
          <cell r="S75" t="str">
            <v>2.2.3.</v>
          </cell>
          <cell r="T75" t="str">
            <v>“Uzlabot dabas aizsardzību un bioloģisko daudzveidību, “zaļo” infrastruktūru, it īpaši pilsētvidē, un samazināt piesārņojumu”</v>
          </cell>
          <cell r="U75" t="str">
            <v>2.2.3.6.</v>
          </cell>
          <cell r="V75" t="str">
            <v>Gaisa piesārņojumu mazinošu pasākumu īstenošana, uzlabojot mājsaimniecību siltumapgādes sistēmas</v>
          </cell>
          <cell r="W75">
            <v>2</v>
          </cell>
          <cell r="X75" t="str">
            <v>VARAM</v>
          </cell>
          <cell r="Y75" t="str">
            <v>APIA</v>
          </cell>
          <cell r="Z75" t="str">
            <v>ERAF</v>
          </cell>
          <cell r="AA75">
            <v>1773172</v>
          </cell>
          <cell r="AB75">
            <v>0</v>
          </cell>
          <cell r="AC75">
            <v>1773172</v>
          </cell>
          <cell r="AE75">
            <v>0</v>
          </cell>
          <cell r="AF75">
            <v>995642.98000000021</v>
          </cell>
          <cell r="AG75">
            <v>171534.93999999997</v>
          </cell>
          <cell r="AH75">
            <v>1167177.92</v>
          </cell>
          <cell r="AI75">
            <v>376063.05</v>
          </cell>
          <cell r="AJ75">
            <v>115812.29999999999</v>
          </cell>
        </row>
        <row r="76">
          <cell r="B76" t="str">
            <v>2.2.3.6.3</v>
          </cell>
          <cell r="C76" t="str">
            <v>9.3.2</v>
          </cell>
          <cell r="D76" t="str">
            <v>nav</v>
          </cell>
          <cell r="E76">
            <v>1</v>
          </cell>
          <cell r="F76">
            <v>1</v>
          </cell>
          <cell r="G76">
            <v>0.8163349428660357</v>
          </cell>
          <cell r="H76">
            <v>1.0036727892436323</v>
          </cell>
          <cell r="I76">
            <v>1.006296393817762</v>
          </cell>
          <cell r="J76" t="e">
            <v>#N/A</v>
          </cell>
          <cell r="K76" t="e">
            <v>#N/A</v>
          </cell>
          <cell r="L76">
            <v>1.0000000235232214</v>
          </cell>
          <cell r="M76">
            <v>441289.01038053882</v>
          </cell>
          <cell r="N76">
            <v>441289</v>
          </cell>
          <cell r="O76">
            <v>0</v>
          </cell>
          <cell r="P76">
            <v>2</v>
          </cell>
          <cell r="Q76" t="str">
            <v>2.2.</v>
          </cell>
          <cell r="R76" t="str">
            <v>Vides aizsardzība un attīstība</v>
          </cell>
          <cell r="S76" t="str">
            <v>2.2.3.</v>
          </cell>
          <cell r="T76" t="str">
            <v>“Uzlabot dabas aizsardzību un bioloģisko daudzveidību, “zaļo” infrastruktūru, it īpaši pilsētvidē, un samazināt piesārņojumu”</v>
          </cell>
          <cell r="U76" t="str">
            <v>2.2.3.6.</v>
          </cell>
          <cell r="V76" t="str">
            <v>Gaisa piesārņojumu mazinošu pasākumu īstenošana, uzlabojot mājsaimniecību siltumapgādes sistēmas</v>
          </cell>
          <cell r="W76">
            <v>3</v>
          </cell>
          <cell r="X76" t="str">
            <v>VARAM</v>
          </cell>
          <cell r="Y76" t="str">
            <v>APIA</v>
          </cell>
          <cell r="Z76" t="str">
            <v>ERAF</v>
          </cell>
          <cell r="AA76">
            <v>441289</v>
          </cell>
          <cell r="AB76">
            <v>0</v>
          </cell>
          <cell r="AC76">
            <v>441289</v>
          </cell>
          <cell r="AE76">
            <v>0</v>
          </cell>
          <cell r="AF76">
            <v>202980.2</v>
          </cell>
          <cell r="AG76">
            <v>76173.399999999994</v>
          </cell>
          <cell r="AH76">
            <v>279153.59999999998</v>
          </cell>
          <cell r="AI76">
            <v>102002.6</v>
          </cell>
          <cell r="AJ76">
            <v>3602.9</v>
          </cell>
        </row>
        <row r="77">
          <cell r="B77" t="str">
            <v>2.2.3.6.4</v>
          </cell>
          <cell r="C77" t="str">
            <v>9.3.2</v>
          </cell>
          <cell r="D77" t="str">
            <v>nav</v>
          </cell>
          <cell r="E77">
            <v>1</v>
          </cell>
          <cell r="F77">
            <v>1</v>
          </cell>
          <cell r="G77">
            <v>0.8163349428660357</v>
          </cell>
          <cell r="H77">
            <v>1.0036727892436323</v>
          </cell>
          <cell r="I77">
            <v>1.006296393817762</v>
          </cell>
          <cell r="J77" t="e">
            <v>#N/A</v>
          </cell>
          <cell r="K77" t="e">
            <v>#N/A</v>
          </cell>
          <cell r="L77">
            <v>1.0000000235232214</v>
          </cell>
          <cell r="M77">
            <v>2173791.0511345668</v>
          </cell>
          <cell r="N77">
            <v>2173791</v>
          </cell>
          <cell r="O77">
            <v>0</v>
          </cell>
          <cell r="P77">
            <v>2</v>
          </cell>
          <cell r="Q77" t="str">
            <v>2.2.</v>
          </cell>
          <cell r="R77" t="str">
            <v>Vides aizsardzība un attīstība</v>
          </cell>
          <cell r="S77" t="str">
            <v>2.2.3.</v>
          </cell>
          <cell r="T77" t="str">
            <v>“Uzlabot dabas aizsardzību un bioloģisko daudzveidību, “zaļo” infrastruktūru, it īpaši pilsētvidē, un samazināt piesārņojumu”</v>
          </cell>
          <cell r="U77" t="str">
            <v>2.2.3.6.</v>
          </cell>
          <cell r="V77" t="str">
            <v>Gaisa piesārņojumu mazinošu pasākumu īstenošana, uzlabojot mājsaimniecību siltumapgādes sistēmas</v>
          </cell>
          <cell r="W77">
            <v>4</v>
          </cell>
          <cell r="X77" t="str">
            <v>VARAM</v>
          </cell>
          <cell r="Y77" t="str">
            <v>APIA</v>
          </cell>
          <cell r="Z77" t="str">
            <v>ERAF</v>
          </cell>
          <cell r="AA77">
            <v>2173791</v>
          </cell>
          <cell r="AB77">
            <v>0</v>
          </cell>
          <cell r="AC77">
            <v>2173791</v>
          </cell>
          <cell r="AE77">
            <v>0</v>
          </cell>
          <cell r="AF77">
            <v>110397.37</v>
          </cell>
          <cell r="AG77">
            <v>196171.7</v>
          </cell>
          <cell r="AH77">
            <v>306569.07000000007</v>
          </cell>
          <cell r="AI77">
            <v>1188396.96</v>
          </cell>
          <cell r="AJ77">
            <v>368272.85</v>
          </cell>
        </row>
        <row r="78">
          <cell r="B78" t="str">
            <v>2.2.3.6.5</v>
          </cell>
          <cell r="C78" t="str">
            <v>9.3.2</v>
          </cell>
          <cell r="D78" t="str">
            <v>nav</v>
          </cell>
          <cell r="E78">
            <v>1</v>
          </cell>
          <cell r="F78">
            <v>1</v>
          </cell>
          <cell r="G78">
            <v>0.8163349428660357</v>
          </cell>
          <cell r="H78">
            <v>1.0036727892436323</v>
          </cell>
          <cell r="I78">
            <v>1.006296393817762</v>
          </cell>
          <cell r="J78" t="e">
            <v>#N/A</v>
          </cell>
          <cell r="K78" t="e">
            <v>#N/A</v>
          </cell>
          <cell r="L78">
            <v>1.0000000235232214</v>
          </cell>
          <cell r="M78">
            <v>8738786.2055643983</v>
          </cell>
          <cell r="N78">
            <v>8738786</v>
          </cell>
          <cell r="O78">
            <v>0</v>
          </cell>
          <cell r="P78">
            <v>2</v>
          </cell>
          <cell r="Q78" t="str">
            <v>2.2.</v>
          </cell>
          <cell r="R78" t="str">
            <v>Vides aizsardzība un attīstība</v>
          </cell>
          <cell r="S78" t="str">
            <v>2.2.3.</v>
          </cell>
          <cell r="T78" t="str">
            <v>“Uzlabot dabas aizsardzību un bioloģisko daudzveidību, “zaļo” infrastruktūru, it īpaši pilsētvidē, un samazināt piesārņojumu”</v>
          </cell>
          <cell r="U78" t="str">
            <v>2.2.3.6.</v>
          </cell>
          <cell r="V78" t="str">
            <v>Gaisa piesārņojumu mazinošu pasākumu īstenošana, uzlabojot mājsaimniecību siltumapgādes sistēmas</v>
          </cell>
          <cell r="W78">
            <v>5</v>
          </cell>
          <cell r="X78" t="str">
            <v>VARAM</v>
          </cell>
          <cell r="Y78" t="str">
            <v>APIA</v>
          </cell>
          <cell r="Z78" t="str">
            <v>ERAF</v>
          </cell>
          <cell r="AA78">
            <v>8738786</v>
          </cell>
          <cell r="AB78">
            <v>0</v>
          </cell>
          <cell r="AC78">
            <v>8738786</v>
          </cell>
          <cell r="AE78">
            <v>0</v>
          </cell>
          <cell r="AF78">
            <v>0</v>
          </cell>
          <cell r="AG78">
            <v>0</v>
          </cell>
          <cell r="AH78">
            <v>0</v>
          </cell>
          <cell r="AI78">
            <v>0</v>
          </cell>
          <cell r="AJ78">
            <v>189327.4</v>
          </cell>
        </row>
        <row r="79">
          <cell r="B79" t="str">
            <v>2.2.3.7.1</v>
          </cell>
          <cell r="C79" t="str">
            <v>4.3.1</v>
          </cell>
          <cell r="D79" t="str">
            <v>nav</v>
          </cell>
          <cell r="E79">
            <v>1</v>
          </cell>
          <cell r="F79">
            <v>1</v>
          </cell>
          <cell r="G79">
            <v>0.85061251821630124</v>
          </cell>
          <cell r="H79">
            <v>0.98072735000640709</v>
          </cell>
          <cell r="I79">
            <v>0.99489237731440416</v>
          </cell>
          <cell r="J79">
            <v>2822173.4000000004</v>
          </cell>
          <cell r="K79">
            <v>2822173</v>
          </cell>
          <cell r="L79">
            <v>1.0000001417347555</v>
          </cell>
          <cell r="M79">
            <v>2456090.3481133156</v>
          </cell>
          <cell r="N79">
            <v>2456090</v>
          </cell>
          <cell r="O79">
            <v>0</v>
          </cell>
          <cell r="P79">
            <v>2</v>
          </cell>
          <cell r="Q79" t="str">
            <v>2.2.</v>
          </cell>
          <cell r="R79" t="str">
            <v>Vides aizsardzība un attīstība</v>
          </cell>
          <cell r="S79" t="str">
            <v>2.2.3.</v>
          </cell>
          <cell r="T79" t="str">
            <v>“Uzlabot dabas aizsardzību un bioloģisko daudzveidību, “zaļo” infrastruktūru, it īpaši pilsētvidē, un samazināt piesārņojumu”</v>
          </cell>
          <cell r="U79" t="str">
            <v>2.2.3.7.</v>
          </cell>
          <cell r="V79" t="str">
            <v>Gaisa piesārņojošo vielu emisiju samazināšana pašvaldību siltumapgādē</v>
          </cell>
          <cell r="W79" t="str">
            <v>_</v>
          </cell>
          <cell r="X79" t="str">
            <v>VARAM</v>
          </cell>
          <cell r="Y79" t="str">
            <v>APIA</v>
          </cell>
          <cell r="Z79" t="str">
            <v>ERAF</v>
          </cell>
          <cell r="AA79">
            <v>2456090</v>
          </cell>
          <cell r="AB79">
            <v>0</v>
          </cell>
          <cell r="AC79">
            <v>2456090</v>
          </cell>
          <cell r="AE79">
            <v>0</v>
          </cell>
          <cell r="AF79">
            <v>0</v>
          </cell>
          <cell r="AG79">
            <v>257722.59000000003</v>
          </cell>
          <cell r="AH79">
            <v>257722.59000000003</v>
          </cell>
          <cell r="AI79">
            <v>1262615.5900000001</v>
          </cell>
          <cell r="AJ79">
            <v>282109.29000000004</v>
          </cell>
        </row>
        <row r="80">
          <cell r="B80" t="str">
            <v>2.3.1.2.1</v>
          </cell>
          <cell r="C80" t="str">
            <v>6.1.6</v>
          </cell>
          <cell r="D80" t="str">
            <v>nav</v>
          </cell>
          <cell r="E80">
            <v>1</v>
          </cell>
          <cell r="F80">
            <v>1</v>
          </cell>
          <cell r="G80">
            <v>0.73275272706341898</v>
          </cell>
          <cell r="H80">
            <v>1</v>
          </cell>
          <cell r="I80">
            <v>0.59912909059512853</v>
          </cell>
          <cell r="J80" t="e">
            <v>#N/A</v>
          </cell>
          <cell r="K80" t="e">
            <v>#N/A</v>
          </cell>
          <cell r="L80">
            <v>1.1764705882352942</v>
          </cell>
          <cell r="M80">
            <v>12753852.94117647</v>
          </cell>
          <cell r="N80">
            <v>10840775</v>
          </cell>
          <cell r="O80">
            <v>0</v>
          </cell>
          <cell r="P80">
            <v>2</v>
          </cell>
          <cell r="Q80" t="str">
            <v>2.3.</v>
          </cell>
          <cell r="R80" t="str">
            <v>Ilgtspējīga mobilitāte</v>
          </cell>
          <cell r="S80" t="str">
            <v>2.3.1.</v>
          </cell>
          <cell r="T80" t="str">
            <v>“Veicināt ilgtspējīgu daudzveidu mobilitāti pilsētās”</v>
          </cell>
          <cell r="U80" t="str">
            <v>2.3.1.2.</v>
          </cell>
          <cell r="V80" t="str">
            <v xml:space="preserve">Multimodāls sabiedriskā transporta tīkls </v>
          </cell>
          <cell r="W80">
            <v>1</v>
          </cell>
          <cell r="X80" t="str">
            <v>SM</v>
          </cell>
          <cell r="Y80" t="str">
            <v>APIA</v>
          </cell>
          <cell r="Z80" t="str">
            <v>ERAF</v>
          </cell>
          <cell r="AA80">
            <v>10840775</v>
          </cell>
          <cell r="AB80">
            <v>0</v>
          </cell>
          <cell r="AC80">
            <v>10840775</v>
          </cell>
          <cell r="AE80">
            <v>0</v>
          </cell>
          <cell r="AF80">
            <v>0</v>
          </cell>
          <cell r="AG80">
            <v>0</v>
          </cell>
          <cell r="AH80">
            <v>0</v>
          </cell>
          <cell r="AI80">
            <v>7882480.75</v>
          </cell>
          <cell r="AJ80">
            <v>14093</v>
          </cell>
        </row>
        <row r="81">
          <cell r="B81" t="str">
            <v>2.3.1.2.2</v>
          </cell>
          <cell r="C81" t="str">
            <v>6.1.6</v>
          </cell>
          <cell r="D81" t="str">
            <v>nav</v>
          </cell>
          <cell r="E81">
            <v>1</v>
          </cell>
          <cell r="F81">
            <v>1</v>
          </cell>
          <cell r="G81">
            <v>0.73275272706341898</v>
          </cell>
          <cell r="H81">
            <v>1</v>
          </cell>
          <cell r="I81">
            <v>0.59912909059512853</v>
          </cell>
          <cell r="J81" t="e">
            <v>#N/A</v>
          </cell>
          <cell r="K81" t="e">
            <v>#N/A</v>
          </cell>
          <cell r="L81">
            <v>1.1764705882352942</v>
          </cell>
          <cell r="M81">
            <v>61957064.705882356</v>
          </cell>
          <cell r="N81">
            <v>52663505</v>
          </cell>
          <cell r="O81">
            <v>0</v>
          </cell>
          <cell r="P81">
            <v>2</v>
          </cell>
          <cell r="Q81" t="str">
            <v>2.3.</v>
          </cell>
          <cell r="R81" t="str">
            <v>Ilgtspējīga mobilitāte</v>
          </cell>
          <cell r="S81" t="str">
            <v>2.3.1.</v>
          </cell>
          <cell r="T81" t="str">
            <v>“Veicināt ilgtspējīgu daudzveidu mobilitāti pilsētās”</v>
          </cell>
          <cell r="U81" t="str">
            <v>2.3.1.2.</v>
          </cell>
          <cell r="V81" t="str">
            <v xml:space="preserve">Multimodāls sabiedriskā transporta tīkls </v>
          </cell>
          <cell r="W81">
            <v>2</v>
          </cell>
          <cell r="X81" t="str">
            <v>SM</v>
          </cell>
          <cell r="Y81" t="str">
            <v>APIA</v>
          </cell>
          <cell r="Z81" t="str">
            <v>ERAF</v>
          </cell>
          <cell r="AA81">
            <v>52663505</v>
          </cell>
          <cell r="AB81">
            <v>0</v>
          </cell>
          <cell r="AC81">
            <v>52663505</v>
          </cell>
          <cell r="AE81">
            <v>0</v>
          </cell>
          <cell r="AF81">
            <v>0</v>
          </cell>
          <cell r="AG81">
            <v>0</v>
          </cell>
          <cell r="AH81">
            <v>0</v>
          </cell>
          <cell r="AI81">
            <v>0</v>
          </cell>
          <cell r="AJ81">
            <v>0</v>
          </cell>
        </row>
        <row r="82">
          <cell r="B82" t="str">
            <v>2.3.1.2.3</v>
          </cell>
          <cell r="C82" t="str">
            <v>6.1.6</v>
          </cell>
          <cell r="D82" t="str">
            <v>nav</v>
          </cell>
          <cell r="E82">
            <v>1</v>
          </cell>
          <cell r="F82">
            <v>1</v>
          </cell>
          <cell r="G82">
            <v>0.73275272706341898</v>
          </cell>
          <cell r="H82">
            <v>1</v>
          </cell>
          <cell r="I82">
            <v>0.59912909059512853</v>
          </cell>
          <cell r="J82" t="e">
            <v>#N/A</v>
          </cell>
          <cell r="K82" t="e">
            <v>#N/A</v>
          </cell>
          <cell r="L82">
            <v>1.1764705882352942</v>
          </cell>
          <cell r="M82">
            <v>13990450.588235294</v>
          </cell>
          <cell r="N82">
            <v>11891883</v>
          </cell>
          <cell r="O82">
            <v>0</v>
          </cell>
          <cell r="P82">
            <v>2</v>
          </cell>
          <cell r="Q82" t="str">
            <v>2.3.</v>
          </cell>
          <cell r="R82" t="str">
            <v>Ilgtspējīga mobilitāte</v>
          </cell>
          <cell r="S82" t="str">
            <v>2.3.1.</v>
          </cell>
          <cell r="T82" t="str">
            <v>“Veicināt ilgtspējīgu daudzveidu mobilitāti pilsētās”</v>
          </cell>
          <cell r="U82" t="str">
            <v>2.3.1.2.</v>
          </cell>
          <cell r="V82" t="str">
            <v xml:space="preserve">Multimodāls sabiedriskā transporta tīkls </v>
          </cell>
          <cell r="W82">
            <v>3</v>
          </cell>
          <cell r="X82" t="str">
            <v>SM</v>
          </cell>
          <cell r="Y82" t="str">
            <v>APIA</v>
          </cell>
          <cell r="Z82" t="str">
            <v>ERAF</v>
          </cell>
          <cell r="AA82">
            <v>11891883</v>
          </cell>
          <cell r="AB82">
            <v>0</v>
          </cell>
          <cell r="AC82">
            <v>11891883</v>
          </cell>
          <cell r="AE82">
            <v>0</v>
          </cell>
          <cell r="AF82">
            <v>0</v>
          </cell>
          <cell r="AG82">
            <v>0</v>
          </cell>
          <cell r="AH82">
            <v>0</v>
          </cell>
          <cell r="AI82">
            <v>0</v>
          </cell>
          <cell r="AJ82">
            <v>0</v>
          </cell>
        </row>
        <row r="83">
          <cell r="B83" t="str">
            <v>2.3.1.3._</v>
          </cell>
          <cell r="C83" t="str">
            <v>6.1.5</v>
          </cell>
          <cell r="D83" t="str">
            <v>nav</v>
          </cell>
          <cell r="E83">
            <v>1</v>
          </cell>
          <cell r="F83">
            <v>1</v>
          </cell>
          <cell r="G83">
            <v>0.84605318072299052</v>
          </cell>
          <cell r="H83">
            <v>0.96597661610465813</v>
          </cell>
          <cell r="I83">
            <v>0.97489241427705686</v>
          </cell>
          <cell r="J83">
            <v>26461636</v>
          </cell>
          <cell r="K83">
            <v>22492390</v>
          </cell>
          <cell r="L83">
            <v>1.1764705882352942</v>
          </cell>
          <cell r="M83">
            <v>26461635.294117648</v>
          </cell>
          <cell r="N83">
            <v>22492390</v>
          </cell>
          <cell r="O83">
            <v>0</v>
          </cell>
          <cell r="P83">
            <v>2</v>
          </cell>
          <cell r="Q83" t="str">
            <v>2.3.</v>
          </cell>
          <cell r="R83" t="str">
            <v>Ilgtspējīga mobilitāte</v>
          </cell>
          <cell r="S83" t="str">
            <v>2.3.1.</v>
          </cell>
          <cell r="T83" t="str">
            <v>“Veicināt ilgtspējīgu daudzveidu mobilitāti pilsētās”</v>
          </cell>
          <cell r="U83" t="str">
            <v>2.3.1.3.</v>
          </cell>
          <cell r="V83" t="str">
            <v>Veloinfrastruktūras attīstība</v>
          </cell>
          <cell r="W83" t="str">
            <v>_</v>
          </cell>
          <cell r="X83" t="str">
            <v>SM</v>
          </cell>
          <cell r="Y83" t="str">
            <v>IPIA</v>
          </cell>
          <cell r="Z83" t="str">
            <v>ERAF</v>
          </cell>
          <cell r="AA83">
            <v>22492390</v>
          </cell>
          <cell r="AB83">
            <v>0</v>
          </cell>
          <cell r="AC83">
            <v>22492390</v>
          </cell>
          <cell r="AE83">
            <v>0</v>
          </cell>
          <cell r="AF83">
            <v>0</v>
          </cell>
          <cell r="AG83">
            <v>0</v>
          </cell>
          <cell r="AH83">
            <v>0</v>
          </cell>
          <cell r="AI83">
            <v>1530732.79</v>
          </cell>
          <cell r="AJ83">
            <v>0</v>
          </cell>
        </row>
        <row r="84">
          <cell r="B84" t="str">
            <v>2.4.1.2.1</v>
          </cell>
          <cell r="C84" t="str">
            <v>4.4.1</v>
          </cell>
          <cell r="D84" t="str">
            <v>nav</v>
          </cell>
          <cell r="E84">
            <v>1</v>
          </cell>
          <cell r="F84">
            <v>1</v>
          </cell>
          <cell r="G84">
            <v>0.87407894505977746</v>
          </cell>
          <cell r="H84">
            <v>0.9764781927400551</v>
          </cell>
          <cell r="I84">
            <v>1.0050573484804672</v>
          </cell>
          <cell r="J84" t="e">
            <v>#N/A</v>
          </cell>
          <cell r="K84" t="e">
            <v>#N/A</v>
          </cell>
          <cell r="L84">
            <v>1.411503283041275</v>
          </cell>
          <cell r="M84">
            <v>17707200</v>
          </cell>
          <cell r="N84">
            <v>12544923</v>
          </cell>
          <cell r="O84">
            <v>0</v>
          </cell>
          <cell r="P84">
            <v>2</v>
          </cell>
          <cell r="Q84" t="str">
            <v>2.4.</v>
          </cell>
          <cell r="R84" t="str">
            <v>AER izmantošanas transportā veicināšana</v>
          </cell>
          <cell r="S84" t="str">
            <v>2.4.1.</v>
          </cell>
          <cell r="T84" t="str">
            <v>“Veicināt ilgtspējīgu multimodālu mobilitāti, attīstot elektrotransportlīdzekļu uzlādes infrastruktūru”</v>
          </cell>
          <cell r="U84" t="str">
            <v>2.4.1.2.</v>
          </cell>
          <cell r="V84" t="str">
            <v>Bezemisiju vilcienu iegāde - elektrovilcieni</v>
          </cell>
          <cell r="W84">
            <v>1</v>
          </cell>
          <cell r="X84" t="str">
            <v>SM</v>
          </cell>
          <cell r="Y84" t="str">
            <v>IPIA</v>
          </cell>
          <cell r="Z84" t="str">
            <v>KF</v>
          </cell>
          <cell r="AA84">
            <v>12544923</v>
          </cell>
          <cell r="AB84">
            <v>0</v>
          </cell>
          <cell r="AC84">
            <v>12544923</v>
          </cell>
          <cell r="AE84">
            <v>0</v>
          </cell>
          <cell r="AF84">
            <v>0</v>
          </cell>
          <cell r="AG84">
            <v>12539835.15</v>
          </cell>
          <cell r="AH84">
            <v>12539835.15</v>
          </cell>
          <cell r="AI84">
            <v>0</v>
          </cell>
          <cell r="AJ84">
            <v>0</v>
          </cell>
        </row>
        <row r="85">
          <cell r="B85" t="str">
            <v>2.4.1.2.2</v>
          </cell>
          <cell r="C85" t="str">
            <v>4.4.1</v>
          </cell>
          <cell r="D85" t="str">
            <v>nav</v>
          </cell>
          <cell r="E85">
            <v>1</v>
          </cell>
          <cell r="F85">
            <v>1</v>
          </cell>
          <cell r="G85">
            <v>0.87407894505977746</v>
          </cell>
          <cell r="H85">
            <v>0.9764781927400551</v>
          </cell>
          <cell r="I85">
            <v>1.0050573484804672</v>
          </cell>
          <cell r="J85" t="e">
            <v>#N/A</v>
          </cell>
          <cell r="K85" t="e">
            <v>#N/A</v>
          </cell>
          <cell r="L85">
            <v>1.1764705882352942</v>
          </cell>
          <cell r="M85">
            <v>64052610.588235296</v>
          </cell>
          <cell r="N85">
            <v>54444719</v>
          </cell>
          <cell r="O85">
            <v>0</v>
          </cell>
          <cell r="P85">
            <v>2</v>
          </cell>
          <cell r="Q85" t="str">
            <v>2.4.</v>
          </cell>
          <cell r="R85" t="str">
            <v>AER izmantošanas transportā veicināšana</v>
          </cell>
          <cell r="S85" t="str">
            <v>2.4.1.</v>
          </cell>
          <cell r="T85" t="str">
            <v>“Veicināt ilgtspējīgu multimodālu mobilitāti, attīstot elektrotransportlīdzekļu uzlādes infrastruktūru”</v>
          </cell>
          <cell r="U85" t="str">
            <v>2.4.1.2.</v>
          </cell>
          <cell r="V85" t="str">
            <v>Bezemisiju vilcienu iegāde - elektrovilcieni</v>
          </cell>
          <cell r="W85">
            <v>2</v>
          </cell>
          <cell r="X85" t="str">
            <v>SM</v>
          </cell>
          <cell r="Y85" t="str">
            <v>IPIA</v>
          </cell>
          <cell r="Z85" t="str">
            <v>KF</v>
          </cell>
          <cell r="AA85">
            <v>54444719</v>
          </cell>
          <cell r="AB85">
            <v>0</v>
          </cell>
          <cell r="AC85">
            <v>54444719</v>
          </cell>
          <cell r="AE85">
            <v>0</v>
          </cell>
          <cell r="AF85">
            <v>0</v>
          </cell>
          <cell r="AG85">
            <v>0</v>
          </cell>
          <cell r="AH85">
            <v>0</v>
          </cell>
          <cell r="AI85">
            <v>49223712.140000001</v>
          </cell>
          <cell r="AJ85">
            <v>0</v>
          </cell>
        </row>
        <row r="86">
          <cell r="B86" t="str">
            <v>2.4.1.3._</v>
          </cell>
          <cell r="C86" t="str">
            <v>4.5.1.1</v>
          </cell>
          <cell r="D86" t="str">
            <v>nav</v>
          </cell>
          <cell r="E86">
            <v>1</v>
          </cell>
          <cell r="F86">
            <v>1</v>
          </cell>
          <cell r="G86">
            <v>0.86798871824743584</v>
          </cell>
          <cell r="H86">
            <v>0.91679090998697588</v>
          </cell>
          <cell r="I86">
            <v>0.93078424013913441</v>
          </cell>
          <cell r="J86">
            <v>21287963.000000004</v>
          </cell>
          <cell r="K86">
            <v>18094768</v>
          </cell>
          <cell r="L86">
            <v>1.1764705882352942</v>
          </cell>
          <cell r="M86">
            <v>123068895.29411764</v>
          </cell>
          <cell r="N86">
            <v>104608561</v>
          </cell>
          <cell r="O86">
            <v>0</v>
          </cell>
          <cell r="P86">
            <v>2</v>
          </cell>
          <cell r="Q86" t="str">
            <v>2.4.</v>
          </cell>
          <cell r="R86" t="str">
            <v>AER izmantošanas transportā veicināšana</v>
          </cell>
          <cell r="S86" t="str">
            <v>2.4.1.</v>
          </cell>
          <cell r="T86" t="str">
            <v>“Veicināt ilgtspējīgu multimodālu mobilitāti, attīstot elektrotransportlīdzekļu uzlādes infrastruktūru”</v>
          </cell>
          <cell r="U86" t="str">
            <v>2.4.1.3.</v>
          </cell>
          <cell r="V86" t="str">
            <v>Bezemisiju (bateriju) vilcieni</v>
          </cell>
          <cell r="W86" t="str">
            <v>_</v>
          </cell>
          <cell r="X86" t="str">
            <v>SM</v>
          </cell>
          <cell r="Y86" t="str">
            <v>IPIA</v>
          </cell>
          <cell r="Z86" t="str">
            <v>KF</v>
          </cell>
          <cell r="AA86">
            <v>104608561</v>
          </cell>
          <cell r="AB86">
            <v>0</v>
          </cell>
          <cell r="AC86">
            <v>104608561</v>
          </cell>
          <cell r="AE86">
            <v>0</v>
          </cell>
          <cell r="AF86">
            <v>0</v>
          </cell>
          <cell r="AG86">
            <v>0</v>
          </cell>
          <cell r="AH86">
            <v>0</v>
          </cell>
          <cell r="AI86">
            <v>0</v>
          </cell>
          <cell r="AJ86">
            <v>0</v>
          </cell>
        </row>
        <row r="87">
          <cell r="B87" t="str">
            <v>2.5.1.0._</v>
          </cell>
          <cell r="C87" t="str">
            <v>4.1.1</v>
          </cell>
          <cell r="D87" t="str">
            <v>nav</v>
          </cell>
          <cell r="E87">
            <v>1</v>
          </cell>
          <cell r="F87">
            <v>1</v>
          </cell>
          <cell r="G87">
            <v>1</v>
          </cell>
          <cell r="H87">
            <v>1.0757735145306766</v>
          </cell>
          <cell r="I87">
            <v>1.1623885354122865</v>
          </cell>
          <cell r="J87">
            <v>23490000</v>
          </cell>
          <cell r="K87">
            <v>19966500</v>
          </cell>
          <cell r="L87">
            <v>1.1764705882352942</v>
          </cell>
          <cell r="M87">
            <v>64570016.470588237</v>
          </cell>
          <cell r="N87">
            <v>54884514</v>
          </cell>
          <cell r="O87">
            <v>0</v>
          </cell>
          <cell r="P87">
            <v>2</v>
          </cell>
          <cell r="Q87" t="str">
            <v>2.5.</v>
          </cell>
          <cell r="R87" t="str">
            <v>AER izmantošanas transportā veicināšana</v>
          </cell>
          <cell r="S87" t="str">
            <v>2.5.1.</v>
          </cell>
          <cell r="T87" t="str">
            <v>"Ieguldījumi, kas atbalsta STEP mērķu sasniegšanu"</v>
          </cell>
          <cell r="U87" t="str">
            <v>2.5.1.0.</v>
          </cell>
          <cell r="V87" t="str">
            <v>_</v>
          </cell>
          <cell r="W87" t="str">
            <v>_</v>
          </cell>
          <cell r="X87" t="str">
            <v>EM</v>
          </cell>
          <cell r="Y87" t="str">
            <v>IPIA</v>
          </cell>
          <cell r="Z87" t="str">
            <v>ERAF</v>
          </cell>
          <cell r="AA87">
            <v>54884514</v>
          </cell>
          <cell r="AB87">
            <v>0</v>
          </cell>
          <cell r="AC87">
            <v>54884514</v>
          </cell>
          <cell r="AE87">
            <v>0</v>
          </cell>
          <cell r="AF87">
            <v>0</v>
          </cell>
          <cell r="AG87">
            <v>0</v>
          </cell>
          <cell r="AH87">
            <v>0</v>
          </cell>
          <cell r="AI87">
            <v>0</v>
          </cell>
          <cell r="AJ87">
            <v>0</v>
          </cell>
        </row>
        <row r="88">
          <cell r="B88" t="str">
            <v>2.6.1.1. (2.1.2. 2.k.)_</v>
          </cell>
          <cell r="C88" t="str">
            <v>4.3.1</v>
          </cell>
          <cell r="D88" t="str">
            <v>nav</v>
          </cell>
          <cell r="E88">
            <v>1</v>
          </cell>
          <cell r="F88">
            <v>1</v>
          </cell>
          <cell r="G88">
            <v>0.85061251821630124</v>
          </cell>
          <cell r="H88">
            <v>0.98072735000640709</v>
          </cell>
          <cell r="I88">
            <v>0.99489237731440416</v>
          </cell>
          <cell r="J88">
            <v>21750000</v>
          </cell>
          <cell r="K88">
            <v>18487500</v>
          </cell>
          <cell r="L88">
            <v>1.1764705882352942</v>
          </cell>
          <cell r="M88">
            <v>4705882.3529411769</v>
          </cell>
          <cell r="N88">
            <v>4000000</v>
          </cell>
          <cell r="O88">
            <v>0</v>
          </cell>
          <cell r="P88">
            <v>2</v>
          </cell>
          <cell r="Q88" t="str">
            <v>2.6.</v>
          </cell>
          <cell r="S88" t="str">
            <v>2.6.1.</v>
          </cell>
          <cell r="T88" t="str">
            <v>"Veicināt enerģijas starpsavienojumu un saistītās pārvades, sadales, uzglabāšanas un atbalsta infrastruktūras izbūvi, kā arī kritiskās enerģētikas infrastruktūras aizsardzību un uzlādes infrastruktūras izvēršanu"</v>
          </cell>
          <cell r="U88" t="str">
            <v>2.6.1.1. (2.1.2. 2.k.)</v>
          </cell>
          <cell r="V88" t="str">
            <v>“Atjaunojamo energoresursu enerģijas veicināšana - biometāns”</v>
          </cell>
          <cell r="W88" t="str">
            <v>_</v>
          </cell>
          <cell r="X88" t="str">
            <v>KEM</v>
          </cell>
          <cell r="Y88" t="str">
            <v>IPIA</v>
          </cell>
          <cell r="Z88" t="str">
            <v>ERAF</v>
          </cell>
          <cell r="AA88">
            <v>4000000</v>
          </cell>
          <cell r="AB88">
            <v>0</v>
          </cell>
          <cell r="AC88">
            <v>4000000</v>
          </cell>
          <cell r="AE88">
            <v>0</v>
          </cell>
          <cell r="AF88">
            <v>0</v>
          </cell>
          <cell r="AG88">
            <v>0</v>
          </cell>
          <cell r="AH88">
            <v>0</v>
          </cell>
          <cell r="AI88">
            <v>0</v>
          </cell>
          <cell r="AJ88">
            <v>0</v>
          </cell>
        </row>
        <row r="89">
          <cell r="B89" t="str">
            <v>2.6.1.2. (2.1.4.)_</v>
          </cell>
          <cell r="C89" t="str">
            <v>4.3.1</v>
          </cell>
          <cell r="D89" t="str">
            <v>nav</v>
          </cell>
          <cell r="E89">
            <v>1</v>
          </cell>
          <cell r="F89">
            <v>1</v>
          </cell>
          <cell r="G89">
            <v>0.85061251821630124</v>
          </cell>
          <cell r="H89">
            <v>0.98072735000640709</v>
          </cell>
          <cell r="I89">
            <v>0.99489237731440416</v>
          </cell>
          <cell r="J89">
            <v>21750000</v>
          </cell>
          <cell r="K89">
            <v>18487500</v>
          </cell>
          <cell r="L89">
            <v>1.1764705882352942</v>
          </cell>
          <cell r="M89">
            <v>36470588.235294119</v>
          </cell>
          <cell r="N89">
            <v>31000000</v>
          </cell>
          <cell r="O89">
            <v>0</v>
          </cell>
          <cell r="P89">
            <v>2</v>
          </cell>
          <cell r="Q89" t="str">
            <v>2.6.</v>
          </cell>
          <cell r="S89" t="str">
            <v>2.6.1.</v>
          </cell>
          <cell r="T89" t="str">
            <v>"Veicināt enerģijas starpsavienojumu un saistītās pārvades, sadales, uzglabāšanas un atbalsta infrastruktūras izbūvi, kā arī kritiskās enerģētikas infrastruktūras aizsardzību un uzlādes infrastruktūras izvēršanu"</v>
          </cell>
          <cell r="U89" t="str">
            <v>2.6.1.2. (2.1.4.)</v>
          </cell>
          <cell r="V89" t="str">
            <v>Enerģētiskās drošības infrastruktūras attīstība</v>
          </cell>
          <cell r="W89" t="str">
            <v>_</v>
          </cell>
          <cell r="X89" t="str">
            <v>KEM</v>
          </cell>
          <cell r="Y89" t="str">
            <v>IPIA</v>
          </cell>
          <cell r="Z89" t="str">
            <v>ERAF</v>
          </cell>
          <cell r="AA89">
            <v>31000000</v>
          </cell>
          <cell r="AB89">
            <v>0</v>
          </cell>
          <cell r="AC89">
            <v>31000000</v>
          </cell>
          <cell r="AE89">
            <v>0</v>
          </cell>
          <cell r="AF89">
            <v>0</v>
          </cell>
          <cell r="AG89">
            <v>0</v>
          </cell>
          <cell r="AH89">
            <v>0</v>
          </cell>
          <cell r="AI89">
            <v>0</v>
          </cell>
          <cell r="AJ89">
            <v>0</v>
          </cell>
        </row>
        <row r="90">
          <cell r="B90" t="str">
            <v>3.1.1.1.1</v>
          </cell>
          <cell r="C90" t="str">
            <v>6.2.1.2</v>
          </cell>
          <cell r="D90" t="str">
            <v>nav</v>
          </cell>
          <cell r="E90">
            <v>1</v>
          </cell>
          <cell r="F90">
            <v>1</v>
          </cell>
          <cell r="G90">
            <v>0.89586776534267987</v>
          </cell>
          <cell r="H90">
            <v>0.92609901873147238</v>
          </cell>
          <cell r="I90">
            <v>0.92609901873147238</v>
          </cell>
          <cell r="J90">
            <v>225182443</v>
          </cell>
          <cell r="K90">
            <v>225182443</v>
          </cell>
          <cell r="L90">
            <v>1</v>
          </cell>
          <cell r="M90">
            <v>100860345</v>
          </cell>
          <cell r="N90">
            <v>100860345</v>
          </cell>
          <cell r="O90">
            <v>0</v>
          </cell>
          <cell r="P90">
            <v>3</v>
          </cell>
          <cell r="Q90" t="str">
            <v>3.1.</v>
          </cell>
          <cell r="R90" t="str">
            <v>Ilgtspējīga TEN-T infrastruktūra</v>
          </cell>
          <cell r="S90" t="str">
            <v>3.1.1.</v>
          </cell>
          <cell r="T90" t="str">
            <v>“Attīstīt ilgtspējīgu, pret klimatu izturīgu, inteliģentu, drošu un vairākveidu TEN-T infrastruktūru”</v>
          </cell>
          <cell r="U90" t="str">
            <v>3.1.1.1.</v>
          </cell>
          <cell r="V90" t="str">
            <v xml:space="preserve">Dzelzceļa transporta attīstība un energoefektivitātes uzlabošana sabiedriskajos pasažieru pārvadājumos
</v>
          </cell>
          <cell r="W90">
            <v>1</v>
          </cell>
          <cell r="X90" t="str">
            <v>SM</v>
          </cell>
          <cell r="Y90" t="str">
            <v>IPIA</v>
          </cell>
          <cell r="Z90" t="str">
            <v>KF</v>
          </cell>
          <cell r="AA90">
            <v>100860345</v>
          </cell>
          <cell r="AB90">
            <v>0</v>
          </cell>
          <cell r="AC90">
            <v>100860345</v>
          </cell>
          <cell r="AE90">
            <v>0</v>
          </cell>
          <cell r="AF90">
            <v>0</v>
          </cell>
          <cell r="AG90">
            <v>0</v>
          </cell>
          <cell r="AH90">
            <v>0</v>
          </cell>
          <cell r="AI90">
            <v>0</v>
          </cell>
          <cell r="AJ90">
            <v>0</v>
          </cell>
        </row>
        <row r="91">
          <cell r="B91" t="str">
            <v>3.1.1.2.1</v>
          </cell>
          <cell r="C91" t="str">
            <v>6.2.1.2</v>
          </cell>
          <cell r="D91" t="str">
            <v>nav</v>
          </cell>
          <cell r="E91">
            <v>1</v>
          </cell>
          <cell r="F91">
            <v>1</v>
          </cell>
          <cell r="G91">
            <v>0.89586776534267987</v>
          </cell>
          <cell r="H91">
            <v>0.92609901873147238</v>
          </cell>
          <cell r="I91">
            <v>0.92609901873147238</v>
          </cell>
          <cell r="J91" t="e">
            <v>#N/A</v>
          </cell>
          <cell r="K91" t="e">
            <v>#N/A</v>
          </cell>
          <cell r="L91">
            <v>1</v>
          </cell>
          <cell r="M91">
            <v>56077253</v>
          </cell>
          <cell r="N91">
            <v>56077253</v>
          </cell>
          <cell r="O91">
            <v>0</v>
          </cell>
          <cell r="P91">
            <v>3</v>
          </cell>
          <cell r="Q91" t="str">
            <v>3.1.</v>
          </cell>
          <cell r="R91" t="str">
            <v>Ilgtspējīga TEN-T infrastruktūra</v>
          </cell>
          <cell r="S91" t="str">
            <v>3.1.1.</v>
          </cell>
          <cell r="T91" t="str">
            <v>“Attīstīt ilgtspējīgu, pret klimatu izturīgu, inteliģentu, drošu un vairākveidu TEN-T infrastruktūru”</v>
          </cell>
          <cell r="U91" t="str">
            <v>3.1.1.2.</v>
          </cell>
          <cell r="V91" t="str">
            <v>Ieguldījumi TEN-T tīkla autoceļu drošībā un vides pieejamībā</v>
          </cell>
          <cell r="W91">
            <v>1</v>
          </cell>
          <cell r="X91" t="str">
            <v>SM</v>
          </cell>
          <cell r="Y91" t="str">
            <v>IPIA</v>
          </cell>
          <cell r="Z91" t="str">
            <v>KF</v>
          </cell>
          <cell r="AA91">
            <v>56077253</v>
          </cell>
          <cell r="AB91">
            <v>0</v>
          </cell>
          <cell r="AC91">
            <v>56077253</v>
          </cell>
          <cell r="AE91">
            <v>0</v>
          </cell>
          <cell r="AF91">
            <v>0</v>
          </cell>
          <cell r="AG91">
            <v>0</v>
          </cell>
          <cell r="AH91">
            <v>0</v>
          </cell>
          <cell r="AI91">
            <v>692718.81</v>
          </cell>
          <cell r="AJ91">
            <v>0</v>
          </cell>
        </row>
        <row r="92">
          <cell r="B92" t="str">
            <v>3.1.1.3.1</v>
          </cell>
          <cell r="C92" t="str">
            <v>6.2.1.2</v>
          </cell>
          <cell r="D92" t="str">
            <v>nav</v>
          </cell>
          <cell r="E92">
            <v>1</v>
          </cell>
          <cell r="F92">
            <v>1</v>
          </cell>
          <cell r="G92">
            <v>0.89586776534267987</v>
          </cell>
          <cell r="H92">
            <v>0.92609901873147238</v>
          </cell>
          <cell r="I92">
            <v>0.92609901873147238</v>
          </cell>
          <cell r="J92" t="e">
            <v>#N/A</v>
          </cell>
          <cell r="K92" t="e">
            <v>#N/A</v>
          </cell>
          <cell r="L92">
            <v>1</v>
          </cell>
          <cell r="M92">
            <v>52395743</v>
          </cell>
          <cell r="N92">
            <v>52395743</v>
          </cell>
          <cell r="O92">
            <v>0</v>
          </cell>
          <cell r="P92">
            <v>3</v>
          </cell>
          <cell r="Q92" t="str">
            <v>3.1.</v>
          </cell>
          <cell r="R92" t="str">
            <v>Ilgtspējīga TEN-T infrastruktūra</v>
          </cell>
          <cell r="S92" t="str">
            <v>3.1.1.</v>
          </cell>
          <cell r="T92" t="str">
            <v>“Attīstīt ilgtspējīgu, pret klimatu izturīgu, inteliģentu, drošu un vairākveidu TEN-T infrastruktūru”</v>
          </cell>
          <cell r="U92" t="str">
            <v>3.1.1.3.</v>
          </cell>
          <cell r="V92" t="str">
            <v>Eiropas transporta tīklā esošās dzelzceļa infrastruktūras attīstība</v>
          </cell>
          <cell r="W92">
            <v>1</v>
          </cell>
          <cell r="X92" t="str">
            <v>SM</v>
          </cell>
          <cell r="Y92" t="str">
            <v>IPIA</v>
          </cell>
          <cell r="Z92" t="str">
            <v>KF</v>
          </cell>
          <cell r="AA92">
            <v>52395743</v>
          </cell>
          <cell r="AB92">
            <v>0</v>
          </cell>
          <cell r="AC92">
            <v>52395743</v>
          </cell>
          <cell r="AE92">
            <v>0</v>
          </cell>
          <cell r="AF92">
            <v>0</v>
          </cell>
          <cell r="AG92">
            <v>12868561.140000001</v>
          </cell>
          <cell r="AH92">
            <v>12868561.139999997</v>
          </cell>
          <cell r="AI92">
            <v>7346540.2399999993</v>
          </cell>
          <cell r="AJ92">
            <v>0</v>
          </cell>
        </row>
        <row r="93">
          <cell r="B93" t="str">
            <v>3.1.1.4.1</v>
          </cell>
          <cell r="C93" t="str">
            <v>6.1.3.1</v>
          </cell>
          <cell r="D93" t="str">
            <v>nav</v>
          </cell>
          <cell r="E93">
            <v>1</v>
          </cell>
          <cell r="F93">
            <v>1</v>
          </cell>
          <cell r="G93">
            <v>0.97249683618634619</v>
          </cell>
          <cell r="H93">
            <v>0.96948724954778032</v>
          </cell>
          <cell r="I93">
            <v>1.0127953337292848</v>
          </cell>
          <cell r="J93">
            <v>73900000</v>
          </cell>
          <cell r="K93">
            <v>73900000</v>
          </cell>
          <cell r="L93">
            <v>1</v>
          </cell>
          <cell r="M93">
            <v>71483894</v>
          </cell>
          <cell r="N93">
            <v>71483894</v>
          </cell>
          <cell r="O93">
            <v>0</v>
          </cell>
          <cell r="P93">
            <v>3</v>
          </cell>
          <cell r="Q93" t="str">
            <v>3.1.</v>
          </cell>
          <cell r="R93" t="str">
            <v>Ilgtspējīga TEN-T infrastruktūra</v>
          </cell>
          <cell r="S93" t="str">
            <v>3.1.1.</v>
          </cell>
          <cell r="T93" t="str">
            <v>“Attīstīt ilgtspējīgu, pret klimatu izturīgu, inteliģentu, drošu un vairākveidu TEN-T infrastruktūru”</v>
          </cell>
          <cell r="U93" t="str">
            <v>3.1.1.4.</v>
          </cell>
          <cell r="V93" t="str">
            <v>Rīgas pilsētas transporta infrastruktūras attīstība</v>
          </cell>
          <cell r="W93" t="str">
            <v>_</v>
          </cell>
          <cell r="X93" t="str">
            <v>SM</v>
          </cell>
          <cell r="Y93" t="str">
            <v>IPIA</v>
          </cell>
          <cell r="Z93" t="str">
            <v>KF</v>
          </cell>
          <cell r="AA93">
            <v>71483894</v>
          </cell>
          <cell r="AB93">
            <v>0</v>
          </cell>
          <cell r="AC93">
            <v>71483894</v>
          </cell>
          <cell r="AE93">
            <v>0</v>
          </cell>
          <cell r="AF93">
            <v>0</v>
          </cell>
          <cell r="AG93">
            <v>12000000</v>
          </cell>
          <cell r="AH93">
            <v>12000000</v>
          </cell>
          <cell r="AI93">
            <v>30624395.010000002</v>
          </cell>
          <cell r="AJ93">
            <v>0</v>
          </cell>
        </row>
        <row r="94">
          <cell r="B94" t="str">
            <v>3.1.1.5._</v>
          </cell>
          <cell r="C94" t="str">
            <v>6.1.4.2</v>
          </cell>
          <cell r="D94" t="str">
            <v>nav</v>
          </cell>
          <cell r="E94">
            <v>1</v>
          </cell>
          <cell r="F94">
            <v>1</v>
          </cell>
          <cell r="G94">
            <v>0.86708586941632881</v>
          </cell>
          <cell r="H94">
            <v>1.0778119173358469</v>
          </cell>
          <cell r="I94">
            <v>1.2213889206558242</v>
          </cell>
          <cell r="J94">
            <v>36950000</v>
          </cell>
          <cell r="K94">
            <v>36950000</v>
          </cell>
          <cell r="L94">
            <v>1</v>
          </cell>
          <cell r="M94">
            <v>16093145</v>
          </cell>
          <cell r="N94">
            <v>16093145</v>
          </cell>
          <cell r="O94">
            <v>0</v>
          </cell>
          <cell r="P94">
            <v>3</v>
          </cell>
          <cell r="Q94" t="str">
            <v>3.1.</v>
          </cell>
          <cell r="R94" t="str">
            <v>Ilgtspējīga TEN-T infrastruktūra</v>
          </cell>
          <cell r="S94" t="str">
            <v>3.1.1.</v>
          </cell>
          <cell r="T94" t="str">
            <v>“Attīstīt ilgtspējīgu, pret klimatu izturīgu, inteliģentu, drošu un vairākveidu TEN-T infrastruktūru”</v>
          </cell>
          <cell r="U94" t="str">
            <v>3.1.1.5.</v>
          </cell>
          <cell r="V94" t="str">
            <v>Nacionālās nozīmes centru maģistrālo ielu un esošo maršrutu attīstība</v>
          </cell>
          <cell r="W94" t="str">
            <v>_</v>
          </cell>
          <cell r="X94" t="str">
            <v>SM</v>
          </cell>
          <cell r="Y94" t="str">
            <v>APIA</v>
          </cell>
          <cell r="Z94" t="str">
            <v>KF</v>
          </cell>
          <cell r="AA94">
            <v>16093145</v>
          </cell>
          <cell r="AB94">
            <v>0</v>
          </cell>
          <cell r="AC94">
            <v>16093145</v>
          </cell>
          <cell r="AE94">
            <v>0</v>
          </cell>
          <cell r="AF94">
            <v>0</v>
          </cell>
          <cell r="AG94">
            <v>0</v>
          </cell>
          <cell r="AH94">
            <v>0</v>
          </cell>
          <cell r="AI94">
            <v>0</v>
          </cell>
          <cell r="AJ94">
            <v>0</v>
          </cell>
        </row>
        <row r="95">
          <cell r="B95" t="str">
            <v>3.1.1.6.1</v>
          </cell>
          <cell r="C95" t="str">
            <v>6.1.1</v>
          </cell>
          <cell r="D95" t="str">
            <v>nav</v>
          </cell>
          <cell r="E95">
            <v>1</v>
          </cell>
          <cell r="F95">
            <v>1</v>
          </cell>
          <cell r="G95">
            <v>0.74876710479475306</v>
          </cell>
          <cell r="H95">
            <v>0.98487419845676816</v>
          </cell>
          <cell r="I95">
            <v>1.0052595885467086</v>
          </cell>
          <cell r="J95">
            <v>14790000</v>
          </cell>
          <cell r="K95">
            <v>14790000</v>
          </cell>
          <cell r="L95">
            <v>1</v>
          </cell>
          <cell r="M95">
            <v>8113999</v>
          </cell>
          <cell r="N95">
            <v>8113999</v>
          </cell>
          <cell r="O95">
            <v>0</v>
          </cell>
          <cell r="P95">
            <v>3</v>
          </cell>
          <cell r="Q95" t="str">
            <v>3.1.</v>
          </cell>
          <cell r="R95" t="str">
            <v>Ilgtspējīga TEN-T infrastruktūra</v>
          </cell>
          <cell r="S95" t="str">
            <v>3.1.1.</v>
          </cell>
          <cell r="T95" t="str">
            <v>“Attīstīt ilgtspējīgu, pret klimatu izturīgu, inteliģentu, drošu un vairākveidu TEN-T infrastruktūru”</v>
          </cell>
          <cell r="U95" t="str">
            <v>3.1.1.6.</v>
          </cell>
          <cell r="V95" t="str">
            <v>Lielo ostu publiskās infrastruktūras attīstība</v>
          </cell>
          <cell r="W95">
            <v>1</v>
          </cell>
          <cell r="X95" t="str">
            <v>SM</v>
          </cell>
          <cell r="Y95" t="str">
            <v>IPIA</v>
          </cell>
          <cell r="Z95" t="str">
            <v>KF</v>
          </cell>
          <cell r="AA95">
            <v>8113999</v>
          </cell>
          <cell r="AB95">
            <v>0</v>
          </cell>
          <cell r="AC95">
            <v>8113999</v>
          </cell>
          <cell r="AE95">
            <v>0</v>
          </cell>
          <cell r="AF95">
            <v>0</v>
          </cell>
          <cell r="AG95">
            <v>0</v>
          </cell>
          <cell r="AH95">
            <v>0</v>
          </cell>
          <cell r="AI95">
            <v>0</v>
          </cell>
          <cell r="AJ95">
            <v>570000</v>
          </cell>
        </row>
        <row r="96">
          <cell r="B96" t="str">
            <v>3.1.1.7._</v>
          </cell>
          <cell r="C96" t="str">
            <v>6.1.1</v>
          </cell>
          <cell r="D96" t="str">
            <v>nav</v>
          </cell>
          <cell r="E96">
            <v>1</v>
          </cell>
          <cell r="F96">
            <v>1</v>
          </cell>
          <cell r="G96">
            <v>0.74876710479475306</v>
          </cell>
          <cell r="H96">
            <v>0.98487419845676816</v>
          </cell>
          <cell r="I96">
            <v>1.0052595885467086</v>
          </cell>
          <cell r="J96">
            <v>14790000</v>
          </cell>
          <cell r="K96">
            <v>14790000</v>
          </cell>
          <cell r="L96">
            <v>1</v>
          </cell>
          <cell r="M96">
            <v>11298293</v>
          </cell>
          <cell r="N96">
            <v>11298293</v>
          </cell>
          <cell r="O96">
            <v>0</v>
          </cell>
          <cell r="P96">
            <v>3</v>
          </cell>
          <cell r="Q96" t="str">
            <v>3.1.</v>
          </cell>
          <cell r="R96" t="str">
            <v>Ilgtspējīga TEN-T infrastruktūra</v>
          </cell>
          <cell r="S96" t="str">
            <v>3.1.1.</v>
          </cell>
          <cell r="T96" t="str">
            <v>“Attīstīt ilgtspējīgu, pret klimatu izturīgu, inteliģentu, drošu un vairākveidu TEN-T infrastruktūru”</v>
          </cell>
          <cell r="U96" t="str">
            <v>3.1.1.7.</v>
          </cell>
          <cell r="V96" t="str">
            <v>Iekšzemes intermodālo termināļu ("sauso ostu") attīstības projekti</v>
          </cell>
          <cell r="W96" t="str">
            <v>_</v>
          </cell>
          <cell r="X96" t="str">
            <v>SM</v>
          </cell>
          <cell r="Y96" t="str">
            <v>IPIA</v>
          </cell>
          <cell r="Z96" t="str">
            <v>KF</v>
          </cell>
          <cell r="AA96">
            <v>11298293</v>
          </cell>
          <cell r="AB96">
            <v>0</v>
          </cell>
          <cell r="AC96">
            <v>11298293</v>
          </cell>
          <cell r="AE96">
            <v>0</v>
          </cell>
          <cell r="AF96">
            <v>0</v>
          </cell>
          <cell r="AG96">
            <v>0</v>
          </cell>
          <cell r="AH96">
            <v>0</v>
          </cell>
          <cell r="AI96">
            <v>0</v>
          </cell>
          <cell r="AJ96">
            <v>0</v>
          </cell>
        </row>
        <row r="97">
          <cell r="B97" t="str">
            <v>3.1.1.8._</v>
          </cell>
          <cell r="C97" t="str">
            <v>2.1.1</v>
          </cell>
          <cell r="D97" t="str">
            <v>nav</v>
          </cell>
          <cell r="E97">
            <v>1</v>
          </cell>
          <cell r="F97">
            <v>1</v>
          </cell>
          <cell r="G97">
            <v>0.61347558271486058</v>
          </cell>
          <cell r="H97">
            <v>0.72517126088904593</v>
          </cell>
          <cell r="I97">
            <v>1.2871105708801875</v>
          </cell>
          <cell r="J97">
            <v>55294118</v>
          </cell>
          <cell r="K97">
            <v>47000000</v>
          </cell>
          <cell r="L97">
            <v>1.1764705882352942</v>
          </cell>
          <cell r="M97">
            <v>38454788.235294119</v>
          </cell>
          <cell r="N97">
            <v>32686570</v>
          </cell>
          <cell r="O97">
            <v>0</v>
          </cell>
          <cell r="P97">
            <v>3</v>
          </cell>
          <cell r="Q97" t="str">
            <v>3.1.</v>
          </cell>
          <cell r="R97" t="str">
            <v>Ilgtspējīga TEN-T infrastruktūra</v>
          </cell>
          <cell r="S97" t="str">
            <v>3.1.1.</v>
          </cell>
          <cell r="T97" t="str">
            <v>“Attīstīt ilgtspējīgu, pret klimatu izturīgu, inteliģentu, drošu un vairākveidu TEN-T infrastruktūru”</v>
          </cell>
          <cell r="U97" t="str">
            <v>3.1.1.8.</v>
          </cell>
          <cell r="V97" t="str">
            <v>Robežšķērsošanas punktu attīstība</v>
          </cell>
          <cell r="W97" t="str">
            <v>_</v>
          </cell>
          <cell r="X97" t="str">
            <v>FM</v>
          </cell>
          <cell r="Y97" t="str">
            <v>IPIA</v>
          </cell>
          <cell r="Z97" t="str">
            <v>KF</v>
          </cell>
          <cell r="AA97">
            <v>32686570</v>
          </cell>
          <cell r="AB97">
            <v>0</v>
          </cell>
          <cell r="AC97">
            <v>32686570</v>
          </cell>
          <cell r="AE97">
            <v>0</v>
          </cell>
          <cell r="AF97">
            <v>0</v>
          </cell>
          <cell r="AG97">
            <v>0</v>
          </cell>
          <cell r="AH97">
            <v>0</v>
          </cell>
          <cell r="AI97">
            <v>940226.09</v>
          </cell>
          <cell r="AJ97">
            <v>158546.25</v>
          </cell>
        </row>
        <row r="98">
          <cell r="B98" t="str">
            <v>3.2.1.1. (3.1.1.9.)_</v>
          </cell>
          <cell r="C98" t="str">
            <v>6.1.6</v>
          </cell>
          <cell r="D98" t="str">
            <v>nav</v>
          </cell>
          <cell r="E98">
            <v>1</v>
          </cell>
          <cell r="F98">
            <v>1</v>
          </cell>
          <cell r="G98">
            <v>0.73275272706341898</v>
          </cell>
          <cell r="H98">
            <v>1</v>
          </cell>
          <cell r="I98">
            <v>0.59912909059512853</v>
          </cell>
          <cell r="J98" t="e">
            <v>#N/A</v>
          </cell>
          <cell r="K98" t="e">
            <v>#N/A</v>
          </cell>
          <cell r="L98">
            <v>1.1764705882352942</v>
          </cell>
          <cell r="M98">
            <v>2299838.823529412</v>
          </cell>
          <cell r="N98">
            <v>1954863</v>
          </cell>
          <cell r="O98">
            <v>0</v>
          </cell>
          <cell r="P98">
            <v>3</v>
          </cell>
          <cell r="Q98" t="str">
            <v>3.1.</v>
          </cell>
          <cell r="R98" t="str">
            <v>Ilgtspējīga TEN-T infrastruktūra</v>
          </cell>
          <cell r="S98" t="str">
            <v>3.2.1.</v>
          </cell>
          <cell r="T98" t="str">
            <v>"Attīstīt noturīgu aizsardzības infrastruktūru, prioritāti atbalstot divējāda lietojuma infrastruktūru, kā arī uzlabot civilo sagatavotību"</v>
          </cell>
          <cell r="U98" t="str">
            <v>3.2.1.1. (3.1.1.9.)</v>
          </cell>
          <cell r="V98" t="str">
            <v>Bezpilota lidaparātu uztveršanas, identifikācijas, izsekošanas un pretdarbības risinājuma ieviešana</v>
          </cell>
          <cell r="W98" t="str">
            <v>_</v>
          </cell>
          <cell r="X98" t="str">
            <v>SM</v>
          </cell>
          <cell r="Y98" t="str">
            <v>IPIA</v>
          </cell>
          <cell r="Z98" t="str">
            <v>ERAF</v>
          </cell>
          <cell r="AA98">
            <v>1954863</v>
          </cell>
          <cell r="AB98">
            <v>0</v>
          </cell>
          <cell r="AC98">
            <v>1954863</v>
          </cell>
          <cell r="AE98">
            <v>0</v>
          </cell>
          <cell r="AF98">
            <v>0</v>
          </cell>
          <cell r="AG98">
            <v>0</v>
          </cell>
          <cell r="AH98">
            <v>0</v>
          </cell>
          <cell r="AI98">
            <v>0</v>
          </cell>
          <cell r="AJ98">
            <v>0</v>
          </cell>
        </row>
        <row r="99">
          <cell r="B99" t="str">
            <v>3.2.1.2. (3.2.1.)_</v>
          </cell>
          <cell r="C99" t="str">
            <v>6.1.6</v>
          </cell>
          <cell r="D99" t="str">
            <v>nav</v>
          </cell>
          <cell r="E99">
            <v>1</v>
          </cell>
          <cell r="F99">
            <v>1</v>
          </cell>
          <cell r="G99">
            <v>0.73275272706341898</v>
          </cell>
          <cell r="H99">
            <v>1</v>
          </cell>
          <cell r="I99">
            <v>0.59912909059512853</v>
          </cell>
          <cell r="J99" t="e">
            <v>#N/A</v>
          </cell>
          <cell r="K99" t="e">
            <v>#N/A</v>
          </cell>
          <cell r="L99">
            <v>1.1764705882352942</v>
          </cell>
          <cell r="M99">
            <v>5086620</v>
          </cell>
          <cell r="N99">
            <v>4323627</v>
          </cell>
          <cell r="O99">
            <v>0</v>
          </cell>
          <cell r="P99">
            <v>3</v>
          </cell>
          <cell r="Q99" t="str">
            <v>3.1.</v>
          </cell>
          <cell r="R99" t="str">
            <v>Ilgtspējīga TEN-T infrastruktūra</v>
          </cell>
          <cell r="S99" t="str">
            <v>3.2.1.</v>
          </cell>
          <cell r="T99" t="str">
            <v>"Attīstīt noturīgu aizsardzības infrastruktūru, prioritāti atbalstot divējāda lietojuma infrastruktūru, kā arī uzlabot civilo sagatavotību"</v>
          </cell>
          <cell r="U99" t="str">
            <v>3.2.1.2. (3.2.1.)</v>
          </cell>
          <cell r="V99" t="str">
            <v>Uzlabot efektīvus savienojumus Daugavpils pilsētā un Latgales reģionā, pārbūvējot Vienības tiltu Daugavpilī</v>
          </cell>
          <cell r="W99" t="str">
            <v>_</v>
          </cell>
          <cell r="X99" t="str">
            <v>SM</v>
          </cell>
          <cell r="Y99" t="str">
            <v>IPIA</v>
          </cell>
          <cell r="Z99" t="str">
            <v>ERAF</v>
          </cell>
          <cell r="AA99">
            <v>4323627</v>
          </cell>
          <cell r="AB99">
            <v>0</v>
          </cell>
          <cell r="AC99">
            <v>4323627</v>
          </cell>
          <cell r="AE99">
            <v>0</v>
          </cell>
          <cell r="AF99">
            <v>0</v>
          </cell>
          <cell r="AG99">
            <v>0</v>
          </cell>
          <cell r="AH99">
            <v>0</v>
          </cell>
          <cell r="AI99">
            <v>0</v>
          </cell>
          <cell r="AJ99">
            <v>0</v>
          </cell>
        </row>
        <row r="100">
          <cell r="B100" t="str">
            <v>3.2.1.3. (1.3.1.3.)_</v>
          </cell>
          <cell r="C100" t="str">
            <v>2.2.1.1</v>
          </cell>
          <cell r="D100" t="str">
            <v>nav</v>
          </cell>
          <cell r="E100">
            <v>1</v>
          </cell>
          <cell r="F100">
            <v>1</v>
          </cell>
          <cell r="G100">
            <v>0.8390995745067823</v>
          </cell>
          <cell r="H100">
            <v>0.95091527176390911</v>
          </cell>
          <cell r="I100">
            <v>0.9721256931063007</v>
          </cell>
          <cell r="J100">
            <v>146845308.40175709</v>
          </cell>
          <cell r="K100">
            <v>125207364</v>
          </cell>
          <cell r="L100">
            <v>1.1728168672391912</v>
          </cell>
          <cell r="M100">
            <v>39061045.756066248</v>
          </cell>
          <cell r="N100">
            <v>33305324</v>
          </cell>
          <cell r="O100">
            <v>0</v>
          </cell>
          <cell r="P100">
            <v>3</v>
          </cell>
          <cell r="Q100" t="str">
            <v>3.1.</v>
          </cell>
          <cell r="R100" t="str">
            <v>Ilgtspējīga TEN-T infrastruktūra</v>
          </cell>
          <cell r="S100" t="str">
            <v>3.2.1.</v>
          </cell>
          <cell r="T100" t="str">
            <v>"Attīstīt noturīgu aizsardzības infrastruktūru, prioritāti atbalstot divējāda lietojuma infrastruktūru, kā arī uzlabot civilo sagatavotību"</v>
          </cell>
          <cell r="U100" t="str">
            <v>3.2.1.3. (1.3.1.3.)</v>
          </cell>
          <cell r="V100" t="str">
            <v>IKT risinājumu un pakalpojumu kiberdrošības paaugstināšana</v>
          </cell>
          <cell r="W100" t="str">
            <v>_</v>
          </cell>
          <cell r="X100" t="str">
            <v>VARAM</v>
          </cell>
          <cell r="Y100" t="str">
            <v>IPIA</v>
          </cell>
          <cell r="Z100" t="str">
            <v>ERAF</v>
          </cell>
          <cell r="AA100">
            <v>33305324</v>
          </cell>
          <cell r="AB100">
            <v>0</v>
          </cell>
          <cell r="AC100">
            <v>33305324</v>
          </cell>
          <cell r="AE100">
            <v>0</v>
          </cell>
          <cell r="AF100">
            <v>0</v>
          </cell>
          <cell r="AG100">
            <v>0</v>
          </cell>
          <cell r="AH100">
            <v>0</v>
          </cell>
          <cell r="AI100">
            <v>0</v>
          </cell>
          <cell r="AJ100">
            <v>0</v>
          </cell>
        </row>
        <row r="101">
          <cell r="B101" t="str">
            <v>3.2.1.4. (5.1.1.8.)_</v>
          </cell>
          <cell r="C101" t="str">
            <v>4.2.1.2</v>
          </cell>
          <cell r="D101" t="str">
            <v>nav</v>
          </cell>
          <cell r="E101">
            <v>1</v>
          </cell>
          <cell r="F101">
            <v>1</v>
          </cell>
          <cell r="G101">
            <v>0.85953982812087426</v>
          </cell>
          <cell r="H101">
            <v>0.94155526769837317</v>
          </cell>
          <cell r="I101">
            <v>0.98606659569205446</v>
          </cell>
          <cell r="J101">
            <v>13050000</v>
          </cell>
          <cell r="K101">
            <v>11092500</v>
          </cell>
          <cell r="L101">
            <v>1.1764705882352942</v>
          </cell>
          <cell r="M101">
            <v>16250000</v>
          </cell>
          <cell r="N101">
            <v>13812500</v>
          </cell>
          <cell r="O101">
            <v>0</v>
          </cell>
          <cell r="P101">
            <v>3</v>
          </cell>
          <cell r="Q101" t="str">
            <v>3.1.</v>
          </cell>
          <cell r="R101" t="str">
            <v>Ilgtspējīga TEN-T infrastruktūra</v>
          </cell>
          <cell r="S101" t="str">
            <v>3.2.1.</v>
          </cell>
          <cell r="T101" t="str">
            <v>"Attīstīt noturīgu aizsardzības infrastruktūru, prioritāti atbalstot divējāda lietojuma infrastruktūru, kā arī uzlabot civilo sagatavotību"</v>
          </cell>
          <cell r="U101" t="str">
            <v>3.2.1.4. (5.1.1.8.)</v>
          </cell>
          <cell r="V101" t="str">
            <v>Divējāda lietojuma infrastruktūras attīstība</v>
          </cell>
          <cell r="W101" t="str">
            <v>_</v>
          </cell>
          <cell r="X101" t="str">
            <v>VARAM</v>
          </cell>
          <cell r="Y101" t="str">
            <v>IPIA</v>
          </cell>
          <cell r="Z101" t="str">
            <v>ERAF</v>
          </cell>
          <cell r="AA101">
            <v>13812500</v>
          </cell>
          <cell r="AB101">
            <v>0</v>
          </cell>
          <cell r="AC101">
            <v>13812500</v>
          </cell>
          <cell r="AE101">
            <v>0</v>
          </cell>
          <cell r="AF101">
            <v>0</v>
          </cell>
          <cell r="AG101">
            <v>0</v>
          </cell>
          <cell r="AH101">
            <v>0</v>
          </cell>
          <cell r="AI101">
            <v>0</v>
          </cell>
          <cell r="AJ101">
            <v>0</v>
          </cell>
        </row>
        <row r="102">
          <cell r="B102" t="str">
            <v>3.2.1.5._</v>
          </cell>
          <cell r="C102" t="str">
            <v>2.2.1.1</v>
          </cell>
          <cell r="D102" t="str">
            <v>nav</v>
          </cell>
          <cell r="E102">
            <v>1</v>
          </cell>
          <cell r="F102">
            <v>1</v>
          </cell>
          <cell r="G102">
            <v>1</v>
          </cell>
          <cell r="H102">
            <v>0.95091527176390911</v>
          </cell>
          <cell r="I102">
            <v>0.9721256931063007</v>
          </cell>
          <cell r="J102">
            <v>51258053.23330579</v>
          </cell>
          <cell r="K102">
            <v>43569345.248309925</v>
          </cell>
          <cell r="L102">
            <v>1.1764705882352939</v>
          </cell>
          <cell r="M102">
            <v>29022838.823529407</v>
          </cell>
          <cell r="N102">
            <v>24669413</v>
          </cell>
          <cell r="O102">
            <v>0</v>
          </cell>
          <cell r="P102">
            <v>3</v>
          </cell>
          <cell r="Q102" t="str">
            <v>3.1.</v>
          </cell>
          <cell r="R102" t="str">
            <v>Ilgtspējīga TEN-T infrastruktūra</v>
          </cell>
          <cell r="S102" t="str">
            <v>3.2.1.</v>
          </cell>
          <cell r="T102" t="str">
            <v>"Attīstīt noturīgu aizsardzības infrastruktūru, prioritāti atbalstot divējāda lietojuma infrastruktūru, kā arī uzlabot civilo sagatavotību"</v>
          </cell>
          <cell r="U102" t="str">
            <v>3.2.1.5. (2.1.3.3. 4.k.)</v>
          </cell>
          <cell r="V102" t="str">
            <v>Katastrofu pārvaldības centru būvniecība</v>
          </cell>
          <cell r="W102" t="str">
            <v>_</v>
          </cell>
          <cell r="X102" t="str">
            <v>IeM</v>
          </cell>
          <cell r="Y102" t="str">
            <v>IPIA</v>
          </cell>
          <cell r="Z102" t="str">
            <v>ERAF</v>
          </cell>
          <cell r="AA102">
            <v>24669413</v>
          </cell>
          <cell r="AB102">
            <v>65791802</v>
          </cell>
          <cell r="AC102">
            <v>24669413</v>
          </cell>
          <cell r="AE102">
            <v>0</v>
          </cell>
          <cell r="AF102">
            <v>0</v>
          </cell>
          <cell r="AG102">
            <v>0</v>
          </cell>
          <cell r="AH102">
            <v>0</v>
          </cell>
          <cell r="AI102">
            <v>3611112.49</v>
          </cell>
          <cell r="AJ102">
            <v>860712.8</v>
          </cell>
        </row>
        <row r="103">
          <cell r="B103" t="str">
            <v>3.3.1.1. (3.1.1.1. 2.k.)_</v>
          </cell>
          <cell r="C103" t="str">
            <v>4.4.1</v>
          </cell>
          <cell r="D103" t="str">
            <v>nav</v>
          </cell>
          <cell r="E103">
            <v>1</v>
          </cell>
          <cell r="F103">
            <v>1</v>
          </cell>
          <cell r="G103">
            <v>0.87407894505977746</v>
          </cell>
          <cell r="H103">
            <v>0.9764781927400551</v>
          </cell>
          <cell r="I103">
            <v>1.0050573484804672</v>
          </cell>
          <cell r="J103" t="e">
            <v>#N/A</v>
          </cell>
          <cell r="K103" t="e">
            <v>#N/A</v>
          </cell>
          <cell r="L103">
            <v>1.411503283041275</v>
          </cell>
          <cell r="M103">
            <v>316953465.89685726</v>
          </cell>
          <cell r="N103">
            <v>224550286</v>
          </cell>
          <cell r="O103">
            <v>0</v>
          </cell>
          <cell r="P103">
            <v>3</v>
          </cell>
          <cell r="Q103" t="str">
            <v>3.3.</v>
          </cell>
          <cell r="S103" t="str">
            <v>3.3.1.</v>
          </cell>
          <cell r="T103" t="str">
            <v>"Attīstīt noturīgu aizsardzības infrastruktūru, veicinot militāro mobilitāti Eiropas Savienībā"</v>
          </cell>
          <cell r="U103" t="str">
            <v>3.3.1.1. (3.1.1.1. 2.k.)</v>
          </cell>
          <cell r="V103" t="str">
            <v>Dzelzceļa infrastruktūras attīstība un energoefektivitātes uzlabošana sabiedriskajos pasažieru pārvadājumos</v>
          </cell>
          <cell r="W103" t="str">
            <v>_</v>
          </cell>
          <cell r="X103" t="str">
            <v>SM</v>
          </cell>
          <cell r="Y103" t="str">
            <v>IPIA</v>
          </cell>
          <cell r="Z103" t="str">
            <v>KF</v>
          </cell>
          <cell r="AA103">
            <v>224550286</v>
          </cell>
          <cell r="AB103">
            <v>0</v>
          </cell>
          <cell r="AC103">
            <v>224550286</v>
          </cell>
          <cell r="AE103">
            <v>0</v>
          </cell>
          <cell r="AF103">
            <v>0</v>
          </cell>
          <cell r="AG103">
            <v>0</v>
          </cell>
          <cell r="AH103">
            <v>0</v>
          </cell>
          <cell r="AI103">
            <v>0</v>
          </cell>
          <cell r="AJ103">
            <v>0</v>
          </cell>
        </row>
        <row r="104">
          <cell r="B104" t="str">
            <v>3.3.1.2. (3.1.1.6. 2.k.)_</v>
          </cell>
          <cell r="C104" t="str">
            <v>4.4.1</v>
          </cell>
          <cell r="D104" t="str">
            <v>nav</v>
          </cell>
          <cell r="E104">
            <v>1</v>
          </cell>
          <cell r="F104">
            <v>1</v>
          </cell>
          <cell r="G104">
            <v>0.87407894505977746</v>
          </cell>
          <cell r="H104">
            <v>0.9764781927400551</v>
          </cell>
          <cell r="I104">
            <v>1.0050573484804672</v>
          </cell>
          <cell r="J104" t="e">
            <v>#N/A</v>
          </cell>
          <cell r="K104" t="e">
            <v>#N/A</v>
          </cell>
          <cell r="L104">
            <v>1.411503283041275</v>
          </cell>
          <cell r="M104">
            <v>30100437.369157229</v>
          </cell>
          <cell r="N104">
            <v>21325092</v>
          </cell>
          <cell r="O104">
            <v>0</v>
          </cell>
          <cell r="P104">
            <v>3</v>
          </cell>
          <cell r="Q104" t="str">
            <v>3.3.</v>
          </cell>
          <cell r="S104" t="str">
            <v>3.3.1.</v>
          </cell>
          <cell r="T104" t="str">
            <v>"Attīstīt noturīgu aizsardzības infrastruktūru, veicinot militāro mobilitāti Eiropas Savienībā"</v>
          </cell>
          <cell r="U104" t="str">
            <v>3.3.1.2. (3.1.1.6. 2.k.)</v>
          </cell>
          <cell r="V104" t="str">
            <v>Lielo ostu divējāda lietojuma publiskās infrastruktūras attīstība</v>
          </cell>
          <cell r="W104" t="str">
            <v>_</v>
          </cell>
          <cell r="X104" t="str">
            <v>SM</v>
          </cell>
          <cell r="Y104" t="str">
            <v>IPIA</v>
          </cell>
          <cell r="Z104" t="str">
            <v>KF</v>
          </cell>
          <cell r="AA104">
            <v>21325092</v>
          </cell>
          <cell r="AB104">
            <v>0</v>
          </cell>
          <cell r="AC104">
            <v>21325092</v>
          </cell>
          <cell r="AE104">
            <v>0</v>
          </cell>
          <cell r="AF104">
            <v>0</v>
          </cell>
          <cell r="AG104">
            <v>0</v>
          </cell>
          <cell r="AH104">
            <v>0</v>
          </cell>
          <cell r="AI104">
            <v>0</v>
          </cell>
          <cell r="AJ104">
            <v>0</v>
          </cell>
        </row>
        <row r="105">
          <cell r="B105" t="str">
            <v>4.1.1.1.1</v>
          </cell>
          <cell r="C105" t="str">
            <v>9.3.2</v>
          </cell>
          <cell r="D105" t="str">
            <v>ir</v>
          </cell>
          <cell r="E105">
            <v>0.38389212299072534</v>
          </cell>
          <cell r="F105">
            <v>0.74307156149332232</v>
          </cell>
          <cell r="G105">
            <v>0.77172793985971866</v>
          </cell>
          <cell r="H105">
            <v>0.90197624190373915</v>
          </cell>
          <cell r="I105">
            <v>0.91452042916751242</v>
          </cell>
          <cell r="J105">
            <v>96688877</v>
          </cell>
          <cell r="K105">
            <v>82185545</v>
          </cell>
          <cell r="L105">
            <v>1.1764705882352942</v>
          </cell>
          <cell r="M105">
            <v>177030928.23529413</v>
          </cell>
          <cell r="N105">
            <v>150476289</v>
          </cell>
          <cell r="O105">
            <v>0</v>
          </cell>
          <cell r="P105">
            <v>4</v>
          </cell>
          <cell r="Q105" t="str">
            <v>4.1.</v>
          </cell>
          <cell r="R105" t="str">
            <v>Veselības veicināšana un aprūpe</v>
          </cell>
          <cell r="S105" t="str">
            <v>4.1.1.</v>
          </cell>
          <cell r="T105" t="str">
            <v>“Nodrošināt vienlīdzīgu piekļuvi veselības aprūpei un stiprināt veselības sistēmu, tostarp primārās veselības aprūpes noturību, un sekmēt pāreju no aprūpes iestādē uz ģimenē un kopienā balstītu aprūpi”</v>
          </cell>
          <cell r="U105" t="str">
            <v>4.1.1.1.</v>
          </cell>
          <cell r="V105" t="str">
            <v>Ārstniecības iestāžu infrastruktūras attīstība</v>
          </cell>
          <cell r="W105">
            <v>1</v>
          </cell>
          <cell r="X105" t="str">
            <v>VM</v>
          </cell>
          <cell r="Y105" t="str">
            <v>IPIA</v>
          </cell>
          <cell r="Z105" t="str">
            <v>ERAF</v>
          </cell>
          <cell r="AA105">
            <v>150476289</v>
          </cell>
          <cell r="AB105">
            <v>0</v>
          </cell>
          <cell r="AC105">
            <v>150476289</v>
          </cell>
          <cell r="AE105">
            <v>0</v>
          </cell>
          <cell r="AF105">
            <v>663358.80000000005</v>
          </cell>
          <cell r="AG105">
            <v>4677168.0199999996</v>
          </cell>
          <cell r="AH105">
            <v>5340526.8200000012</v>
          </cell>
          <cell r="AI105">
            <v>20956621.41</v>
          </cell>
          <cell r="AJ105">
            <v>2277382.36</v>
          </cell>
        </row>
        <row r="106">
          <cell r="B106" t="str">
            <v>4.1.1.1.2</v>
          </cell>
          <cell r="C106" t="str">
            <v>9.3.2</v>
          </cell>
          <cell r="D106" t="str">
            <v>ir</v>
          </cell>
          <cell r="E106">
            <v>0.38389212299072534</v>
          </cell>
          <cell r="F106">
            <v>0.74307156149332232</v>
          </cell>
          <cell r="G106">
            <v>0.77172793985971866</v>
          </cell>
          <cell r="H106">
            <v>0.90197624190373915</v>
          </cell>
          <cell r="I106">
            <v>0.91452042916751242</v>
          </cell>
          <cell r="J106">
            <v>15089809</v>
          </cell>
          <cell r="K106">
            <v>12826335</v>
          </cell>
          <cell r="L106">
            <v>1.1764705882352942</v>
          </cell>
          <cell r="M106">
            <v>15089805.882352943</v>
          </cell>
          <cell r="N106">
            <v>12826335</v>
          </cell>
          <cell r="O106">
            <v>0</v>
          </cell>
          <cell r="P106">
            <v>4</v>
          </cell>
          <cell r="Q106" t="str">
            <v>4.1.</v>
          </cell>
          <cell r="R106" t="str">
            <v>Veselības veicināšana un aprūpe</v>
          </cell>
          <cell r="S106" t="str">
            <v>4.1.1.</v>
          </cell>
          <cell r="T106" t="str">
            <v>“Nodrošināt vienlīdzīgu piekļuvi veselības aprūpei un stiprināt veselības sistēmu, tostarp primārās veselības aprūpes noturību, un sekmēt pāreju no aprūpes iestādē uz ģimenē un kopienā balstītu aprūpi”</v>
          </cell>
          <cell r="U106" t="str">
            <v>4.1.1.1.</v>
          </cell>
          <cell r="V106" t="str">
            <v>Ārstniecības iestāžu infrastruktūras attīstība</v>
          </cell>
          <cell r="W106">
            <v>2</v>
          </cell>
          <cell r="X106" t="str">
            <v>VM</v>
          </cell>
          <cell r="Y106" t="str">
            <v>IPIA</v>
          </cell>
          <cell r="Z106" t="str">
            <v>ERAF</v>
          </cell>
          <cell r="AA106">
            <v>12826335</v>
          </cell>
          <cell r="AB106">
            <v>0</v>
          </cell>
          <cell r="AC106">
            <v>12826335</v>
          </cell>
          <cell r="AE106">
            <v>0</v>
          </cell>
          <cell r="AF106">
            <v>0</v>
          </cell>
          <cell r="AG106">
            <v>0</v>
          </cell>
          <cell r="AH106">
            <v>0</v>
          </cell>
          <cell r="AI106">
            <v>4542787.3600000003</v>
          </cell>
          <cell r="AJ106">
            <v>427102.74</v>
          </cell>
        </row>
        <row r="107">
          <cell r="B107" t="str">
            <v>4.1.1.1.3</v>
          </cell>
          <cell r="C107" t="str">
            <v>9.3.2</v>
          </cell>
          <cell r="D107" t="str">
            <v>ir</v>
          </cell>
          <cell r="E107">
            <v>0.38389212299072534</v>
          </cell>
          <cell r="F107">
            <v>0.74307156149332232</v>
          </cell>
          <cell r="G107">
            <v>0.77172793985971866</v>
          </cell>
          <cell r="H107">
            <v>0.90197624190373915</v>
          </cell>
          <cell r="I107">
            <v>0.91452042916751242</v>
          </cell>
          <cell r="J107">
            <v>7957886</v>
          </cell>
          <cell r="K107">
            <v>6764203</v>
          </cell>
          <cell r="L107">
            <v>1.1764705882352942</v>
          </cell>
          <cell r="M107">
            <v>7957885.8823529417</v>
          </cell>
          <cell r="N107">
            <v>6764203</v>
          </cell>
          <cell r="O107">
            <v>0</v>
          </cell>
          <cell r="P107">
            <v>4</v>
          </cell>
          <cell r="Q107" t="str">
            <v>4.1.</v>
          </cell>
          <cell r="R107" t="str">
            <v>Veselības veicināšana un aprūpe</v>
          </cell>
          <cell r="S107" t="str">
            <v>4.1.1.</v>
          </cell>
          <cell r="T107" t="str">
            <v>“Nodrošināt vienlīdzīgu piekļuvi veselības aprūpei un stiprināt veselības sistēmu, tostarp primārās veselības aprūpes noturību, un sekmēt pāreju no aprūpes iestādē uz ģimenē un kopienā balstītu aprūpi”</v>
          </cell>
          <cell r="U107" t="str">
            <v>4.1.1.1.</v>
          </cell>
          <cell r="V107" t="str">
            <v>Ārstniecības iestāžu infrastruktūras attīstība</v>
          </cell>
          <cell r="W107">
            <v>3</v>
          </cell>
          <cell r="X107" t="str">
            <v>VM</v>
          </cell>
          <cell r="Y107" t="str">
            <v>IPIA</v>
          </cell>
          <cell r="Z107" t="str">
            <v>ERAF</v>
          </cell>
          <cell r="AA107">
            <v>6764203</v>
          </cell>
          <cell r="AB107">
            <v>0</v>
          </cell>
          <cell r="AC107">
            <v>6764203</v>
          </cell>
          <cell r="AE107">
            <v>0</v>
          </cell>
          <cell r="AF107">
            <v>0</v>
          </cell>
          <cell r="AG107">
            <v>0</v>
          </cell>
          <cell r="AH107">
            <v>0</v>
          </cell>
          <cell r="AI107">
            <v>724828.66</v>
          </cell>
          <cell r="AJ107">
            <v>0</v>
          </cell>
        </row>
        <row r="108">
          <cell r="B108" t="str">
            <v>4.1.1.1.4</v>
          </cell>
          <cell r="C108" t="str">
            <v>9.3.2</v>
          </cell>
          <cell r="D108" t="str">
            <v>ir</v>
          </cell>
          <cell r="E108">
            <v>0.38389212299072534</v>
          </cell>
          <cell r="F108">
            <v>0.74307156149332232</v>
          </cell>
          <cell r="G108">
            <v>0.77172793985971866</v>
          </cell>
          <cell r="H108">
            <v>0.90197624190373915</v>
          </cell>
          <cell r="I108">
            <v>0.91452042916751242</v>
          </cell>
          <cell r="J108">
            <v>4812877</v>
          </cell>
          <cell r="K108">
            <v>4090945</v>
          </cell>
          <cell r="L108">
            <v>1.1764705882352942</v>
          </cell>
          <cell r="M108">
            <v>3936781.1764705884</v>
          </cell>
          <cell r="N108">
            <v>3346264</v>
          </cell>
          <cell r="O108">
            <v>0</v>
          </cell>
          <cell r="P108">
            <v>4</v>
          </cell>
          <cell r="Q108" t="str">
            <v>4.1.</v>
          </cell>
          <cell r="R108" t="str">
            <v>Veselības veicināšana un aprūpe</v>
          </cell>
          <cell r="S108" t="str">
            <v>4.1.1.</v>
          </cell>
          <cell r="T108" t="str">
            <v>“Nodrošināt vienlīdzīgu piekļuvi veselības aprūpei un stiprināt veselības sistēmu, tostarp primārās veselības aprūpes noturību, un sekmēt pāreju no aprūpes iestādē uz ģimenē un kopienā balstītu aprūpi”</v>
          </cell>
          <cell r="U108" t="str">
            <v>4.1.1.1.</v>
          </cell>
          <cell r="V108" t="str">
            <v>Ārstniecības iestāžu infrastruktūras attīstība</v>
          </cell>
          <cell r="W108">
            <v>4</v>
          </cell>
          <cell r="X108" t="str">
            <v>VM</v>
          </cell>
          <cell r="Y108" t="str">
            <v>IPIA/ APIA</v>
          </cell>
          <cell r="Z108" t="str">
            <v>ERAF</v>
          </cell>
          <cell r="AA108">
            <v>3346264</v>
          </cell>
          <cell r="AB108">
            <v>0</v>
          </cell>
          <cell r="AC108">
            <v>3346264</v>
          </cell>
          <cell r="AE108">
            <v>0</v>
          </cell>
          <cell r="AF108">
            <v>0</v>
          </cell>
          <cell r="AG108">
            <v>0</v>
          </cell>
          <cell r="AH108">
            <v>0</v>
          </cell>
          <cell r="AI108">
            <v>193514.1</v>
          </cell>
          <cell r="AJ108">
            <v>441427.93</v>
          </cell>
        </row>
        <row r="109">
          <cell r="B109" t="str">
            <v>4.1.1.1.5</v>
          </cell>
          <cell r="C109" t="str">
            <v>9.3.2</v>
          </cell>
          <cell r="D109" t="str">
            <v>ir</v>
          </cell>
          <cell r="E109">
            <v>0.38389212299072534</v>
          </cell>
          <cell r="F109">
            <v>0.74307156149332232</v>
          </cell>
          <cell r="G109">
            <v>0.77172793985971866</v>
          </cell>
          <cell r="H109">
            <v>0.90197624190373915</v>
          </cell>
          <cell r="I109">
            <v>0.91452042916751242</v>
          </cell>
          <cell r="J109">
            <v>4812877</v>
          </cell>
          <cell r="K109">
            <v>4090945</v>
          </cell>
          <cell r="L109">
            <v>1.1764705882352942</v>
          </cell>
          <cell r="M109">
            <v>133543210.5882353</v>
          </cell>
          <cell r="N109">
            <v>113511729</v>
          </cell>
          <cell r="O109">
            <v>0</v>
          </cell>
          <cell r="P109">
            <v>4</v>
          </cell>
          <cell r="Q109" t="str">
            <v>4.1.</v>
          </cell>
          <cell r="R109" t="str">
            <v>Veselības veicināšana un aprūpe</v>
          </cell>
          <cell r="S109" t="str">
            <v>4.1.1.</v>
          </cell>
          <cell r="T109" t="str">
            <v>“Nodrošināt vienlīdzīgu piekļuvi veselības aprūpei un stiprināt veselības sistēmu, tostarp primārās veselības aprūpes noturību, un sekmēt pāreju no aprūpes iestādē uz ģimenē un kopienā balstītu aprūpi”</v>
          </cell>
          <cell r="U109" t="str">
            <v>4.1.1.1.</v>
          </cell>
          <cell r="V109" t="str">
            <v>Ārstniecības iestāžu infrastruktūras attīstība</v>
          </cell>
          <cell r="W109">
            <v>5</v>
          </cell>
          <cell r="X109" t="str">
            <v>VM</v>
          </cell>
          <cell r="Y109" t="str">
            <v>IPIA/ APIA</v>
          </cell>
          <cell r="Z109" t="str">
            <v>ERAF</v>
          </cell>
          <cell r="AA109">
            <v>113511729</v>
          </cell>
          <cell r="AB109">
            <v>0</v>
          </cell>
          <cell r="AC109">
            <v>113511729</v>
          </cell>
          <cell r="AE109">
            <v>0</v>
          </cell>
          <cell r="AF109">
            <v>0</v>
          </cell>
          <cell r="AG109">
            <v>8456830.4299999997</v>
          </cell>
          <cell r="AH109">
            <v>8456830.4299999997</v>
          </cell>
          <cell r="AI109">
            <v>8000047.6799999997</v>
          </cell>
          <cell r="AJ109">
            <v>-8409673.3499999996</v>
          </cell>
        </row>
        <row r="110">
          <cell r="B110" t="str">
            <v>4.1.1.3.1</v>
          </cell>
          <cell r="C110" t="str">
            <v>9.3.2</v>
          </cell>
          <cell r="D110" t="str">
            <v>nav</v>
          </cell>
          <cell r="E110">
            <v>1</v>
          </cell>
          <cell r="F110">
            <v>1</v>
          </cell>
          <cell r="G110">
            <v>0.77172793985971866</v>
          </cell>
          <cell r="H110">
            <v>0.90197624190373915</v>
          </cell>
          <cell r="I110">
            <v>0.91452042916751242</v>
          </cell>
          <cell r="J110" t="e">
            <v>#N/A</v>
          </cell>
          <cell r="K110" t="e">
            <v>#N/A</v>
          </cell>
          <cell r="L110">
            <v>1.1764705882352942</v>
          </cell>
          <cell r="M110">
            <v>1200000</v>
          </cell>
          <cell r="N110">
            <v>1020000</v>
          </cell>
          <cell r="O110">
            <v>0</v>
          </cell>
          <cell r="P110">
            <v>4</v>
          </cell>
          <cell r="Q110" t="str">
            <v>4.1.</v>
          </cell>
          <cell r="R110" t="str">
            <v>Veselības veicināšana un aprūpe</v>
          </cell>
          <cell r="S110" t="str">
            <v>4.1.1.</v>
          </cell>
          <cell r="T110" t="str">
            <v>“Nodrošināt vienlīdzīgu piekļuvi veselības aprūpei un stiprināt veselības sistēmu, tostarp primārās veselības aprūpes noturību, un sekmēt pāreju no aprūpes iestādē uz ģimenē un kopienā balstītu aprūpi”</v>
          </cell>
          <cell r="U110" t="str">
            <v>4.1.1.3.</v>
          </cell>
          <cell r="V110" t="str">
            <v xml:space="preserve">Primārās veselības aprūpes lomas stiprināšana, attīstot infrastruktūru </v>
          </cell>
          <cell r="W110">
            <v>1</v>
          </cell>
          <cell r="X110" t="str">
            <v>VM</v>
          </cell>
          <cell r="Y110" t="str">
            <v>IPIA/ APIA</v>
          </cell>
          <cell r="Z110" t="str">
            <v>ERAF</v>
          </cell>
          <cell r="AA110">
            <v>1020000</v>
          </cell>
          <cell r="AB110">
            <v>0</v>
          </cell>
          <cell r="AC110">
            <v>1020000</v>
          </cell>
          <cell r="AE110">
            <v>0</v>
          </cell>
          <cell r="AF110">
            <v>0</v>
          </cell>
          <cell r="AG110">
            <v>0</v>
          </cell>
          <cell r="AH110">
            <v>0</v>
          </cell>
          <cell r="AI110">
            <v>9392.26</v>
          </cell>
          <cell r="AJ110">
            <v>0</v>
          </cell>
        </row>
        <row r="111">
          <cell r="B111" t="str">
            <v>4.1.1.3.2</v>
          </cell>
          <cell r="C111" t="str">
            <v>9.3.2</v>
          </cell>
          <cell r="D111" t="str">
            <v>nav</v>
          </cell>
          <cell r="E111">
            <v>1</v>
          </cell>
          <cell r="F111">
            <v>1</v>
          </cell>
          <cell r="G111">
            <v>0.77172793985971866</v>
          </cell>
          <cell r="H111">
            <v>0.90197624190373915</v>
          </cell>
          <cell r="I111">
            <v>0.91452042916751242</v>
          </cell>
          <cell r="J111" t="e">
            <v>#N/A</v>
          </cell>
          <cell r="K111" t="e">
            <v>#N/A</v>
          </cell>
          <cell r="L111">
            <v>1.1764705882352942</v>
          </cell>
          <cell r="M111">
            <v>5800000</v>
          </cell>
          <cell r="N111">
            <v>4930000</v>
          </cell>
          <cell r="O111">
            <v>0</v>
          </cell>
          <cell r="P111">
            <v>4</v>
          </cell>
          <cell r="Q111" t="str">
            <v>4.1.</v>
          </cell>
          <cell r="R111" t="str">
            <v>Veselības veicināšana un aprūpe</v>
          </cell>
          <cell r="S111" t="str">
            <v>4.1.1.</v>
          </cell>
          <cell r="T111" t="str">
            <v>“Nodrošināt vienlīdzīgu piekļuvi veselības aprūpei un stiprināt veselības sistēmu, tostarp primārās veselības aprūpes noturību, un sekmēt pāreju no aprūpes iestādē uz ģimenē un kopienā balstītu aprūpi”</v>
          </cell>
          <cell r="U111" t="str">
            <v>4.1.1.3.</v>
          </cell>
          <cell r="V111" t="str">
            <v xml:space="preserve">Primārās veselības aprūpes lomas stiprināšana, attīstot infrastruktūru </v>
          </cell>
          <cell r="W111">
            <v>2</v>
          </cell>
          <cell r="X111" t="str">
            <v>VM</v>
          </cell>
          <cell r="Y111" t="str">
            <v>IPIA/ APIA</v>
          </cell>
          <cell r="Z111" t="str">
            <v>ERAF</v>
          </cell>
          <cell r="AA111">
            <v>4930000</v>
          </cell>
          <cell r="AB111">
            <v>0</v>
          </cell>
          <cell r="AC111">
            <v>4930000</v>
          </cell>
          <cell r="AE111">
            <v>0</v>
          </cell>
          <cell r="AF111">
            <v>0</v>
          </cell>
          <cell r="AG111">
            <v>0</v>
          </cell>
          <cell r="AH111">
            <v>0</v>
          </cell>
          <cell r="AI111">
            <v>158715.47</v>
          </cell>
          <cell r="AJ111">
            <v>135799.88</v>
          </cell>
        </row>
        <row r="112">
          <cell r="B112" t="str">
            <v>4.1.1.4.1</v>
          </cell>
          <cell r="C112" t="str">
            <v>9.3.2</v>
          </cell>
          <cell r="D112" t="str">
            <v>nav</v>
          </cell>
          <cell r="E112">
            <v>1</v>
          </cell>
          <cell r="F112">
            <v>1</v>
          </cell>
          <cell r="G112">
            <v>0.77172793985971866</v>
          </cell>
          <cell r="H112">
            <v>0.90197624190373915</v>
          </cell>
          <cell r="I112">
            <v>0.91452042916751242</v>
          </cell>
          <cell r="J112" t="e">
            <v>#N/A</v>
          </cell>
          <cell r="K112" t="e">
            <v>#N/A</v>
          </cell>
          <cell r="L112">
            <v>1.1764705882352942</v>
          </cell>
          <cell r="M112">
            <v>21526734.117647059</v>
          </cell>
          <cell r="N112">
            <v>18297724</v>
          </cell>
          <cell r="O112">
            <v>0</v>
          </cell>
          <cell r="P112">
            <v>4</v>
          </cell>
          <cell r="Q112" t="str">
            <v>4.1.</v>
          </cell>
          <cell r="R112" t="str">
            <v>Veselības veicināšana un aprūpe</v>
          </cell>
          <cell r="S112" t="str">
            <v>4.1.1.</v>
          </cell>
          <cell r="T112" t="str">
            <v>“Nodrošināt vienlīdzīgu piekļuvi veselības aprūpei un stiprināt veselības sistēmu, tostarp primārās veselības aprūpes noturību, un sekmēt pāreju no aprūpes iestādē uz ģimenē un kopienā balstītu aprūpi”</v>
          </cell>
          <cell r="U112" t="str">
            <v>4.1.1.4.</v>
          </cell>
          <cell r="V112" t="str">
            <v>Veselības aprūpes pārvaldības sistēmas stiprināšana un digitalizācija, attīstot digitālos risinājumus</v>
          </cell>
          <cell r="W112">
            <v>1</v>
          </cell>
          <cell r="X112" t="str">
            <v>VM</v>
          </cell>
          <cell r="Y112" t="str">
            <v>IPIA</v>
          </cell>
          <cell r="Z112" t="str">
            <v>ERAF</v>
          </cell>
          <cell r="AA112">
            <v>18297724</v>
          </cell>
          <cell r="AB112">
            <v>0</v>
          </cell>
          <cell r="AC112">
            <v>18297724</v>
          </cell>
          <cell r="AE112">
            <v>0</v>
          </cell>
          <cell r="AF112">
            <v>0</v>
          </cell>
          <cell r="AG112">
            <v>0</v>
          </cell>
          <cell r="AH112">
            <v>0</v>
          </cell>
          <cell r="AI112">
            <v>0</v>
          </cell>
          <cell r="AJ112">
            <v>37.950000000000003</v>
          </cell>
        </row>
        <row r="113">
          <cell r="B113" t="str">
            <v>4.1.1.4.2</v>
          </cell>
          <cell r="C113" t="str">
            <v>9.3.2</v>
          </cell>
          <cell r="D113" t="str">
            <v>nav</v>
          </cell>
          <cell r="E113">
            <v>1</v>
          </cell>
          <cell r="F113">
            <v>1</v>
          </cell>
          <cell r="G113">
            <v>0.77172793985971866</v>
          </cell>
          <cell r="H113">
            <v>0.90197624190373915</v>
          </cell>
          <cell r="I113">
            <v>0.91452042916751242</v>
          </cell>
          <cell r="J113" t="e">
            <v>#N/A</v>
          </cell>
          <cell r="K113" t="e">
            <v>#N/A</v>
          </cell>
          <cell r="L113">
            <v>1.1764705882352942</v>
          </cell>
          <cell r="M113">
            <v>3600000</v>
          </cell>
          <cell r="N113">
            <v>3060000</v>
          </cell>
          <cell r="O113">
            <v>0</v>
          </cell>
          <cell r="P113">
            <v>4</v>
          </cell>
          <cell r="Q113" t="str">
            <v>4.1.</v>
          </cell>
          <cell r="R113" t="str">
            <v>Veselības veicināšana un aprūpe</v>
          </cell>
          <cell r="S113" t="str">
            <v>4.1.1.</v>
          </cell>
          <cell r="T113" t="str">
            <v>“Nodrošināt vienlīdzīgu piekļuvi veselības aprūpei un stiprināt veselības sistēmu, tostarp primārās veselības aprūpes noturību, un sekmēt pāreju no aprūpes iestādē uz ģimenē un kopienā balstītu aprūpi”</v>
          </cell>
          <cell r="U113" t="str">
            <v>4.1.1.4.</v>
          </cell>
          <cell r="V113" t="str">
            <v>Veselības aprūpes pārvaldības sistēmas stiprināšana un digitalizācija, attīstot digitālos risinājumus</v>
          </cell>
          <cell r="W113">
            <v>2</v>
          </cell>
          <cell r="X113" t="str">
            <v>VM</v>
          </cell>
          <cell r="Y113" t="str">
            <v>IPIA</v>
          </cell>
          <cell r="Z113" t="str">
            <v>ERAF</v>
          </cell>
          <cell r="AA113">
            <v>3060000</v>
          </cell>
          <cell r="AB113">
            <v>0</v>
          </cell>
          <cell r="AC113">
            <v>3060000</v>
          </cell>
          <cell r="AE113">
            <v>0</v>
          </cell>
          <cell r="AF113">
            <v>0</v>
          </cell>
          <cell r="AG113">
            <v>0</v>
          </cell>
          <cell r="AH113">
            <v>0</v>
          </cell>
          <cell r="AI113">
            <v>0</v>
          </cell>
          <cell r="AJ113">
            <v>6232.71</v>
          </cell>
        </row>
        <row r="114">
          <cell r="B114" t="str">
            <v>4.1.1.5._</v>
          </cell>
          <cell r="C114" t="str">
            <v>9.3.2</v>
          </cell>
          <cell r="D114" t="str">
            <v>ir</v>
          </cell>
          <cell r="E114">
            <v>0.38389212299072534</v>
          </cell>
          <cell r="F114">
            <v>0.74307156149332232</v>
          </cell>
          <cell r="G114">
            <v>0.77172793985971866</v>
          </cell>
          <cell r="H114">
            <v>0.90197624190373915</v>
          </cell>
          <cell r="I114">
            <v>0.91452042916751242</v>
          </cell>
          <cell r="J114">
            <v>12055024.866296826</v>
          </cell>
          <cell r="K114">
            <v>10461001</v>
          </cell>
          <cell r="L114">
            <v>1.1523777568032758</v>
          </cell>
          <cell r="M114">
            <v>12055024.866296826</v>
          </cell>
          <cell r="N114">
            <v>10461001</v>
          </cell>
          <cell r="O114">
            <v>0</v>
          </cell>
          <cell r="P114">
            <v>4</v>
          </cell>
          <cell r="Q114" t="str">
            <v>4.1.</v>
          </cell>
          <cell r="R114" t="str">
            <v>Veselības veicināšana un aprūpe</v>
          </cell>
          <cell r="S114" t="str">
            <v>4.1.1.</v>
          </cell>
          <cell r="T114" t="str">
            <v>“Nodrošināt vienlīdzīgu piekļuvi veselības aprūpei un stiprināt veselības sistēmu, tostarp primārās veselības aprūpes noturību, un sekmēt pāreju no aprūpes iestādē uz ģimenē un kopienā balstītu aprūpi”</v>
          </cell>
          <cell r="U114" t="str">
            <v>4.1.1.5.</v>
          </cell>
          <cell r="V114" t="str">
            <v>Neatliekamās medicīniskās palīdzības dienesta attīstība</v>
          </cell>
          <cell r="W114" t="str">
            <v>_</v>
          </cell>
          <cell r="X114" t="str">
            <v>VM</v>
          </cell>
          <cell r="Y114" t="str">
            <v>IPIA</v>
          </cell>
          <cell r="Z114" t="str">
            <v>ERAF</v>
          </cell>
          <cell r="AA114">
            <v>10461001</v>
          </cell>
          <cell r="AB114">
            <v>0</v>
          </cell>
          <cell r="AC114">
            <v>10461001</v>
          </cell>
          <cell r="AE114">
            <v>0</v>
          </cell>
          <cell r="AF114">
            <v>10996.42</v>
          </cell>
          <cell r="AG114">
            <v>0</v>
          </cell>
          <cell r="AH114">
            <v>10996.42</v>
          </cell>
          <cell r="AI114">
            <v>71681.2</v>
          </cell>
          <cell r="AJ114">
            <v>0</v>
          </cell>
        </row>
        <row r="115">
          <cell r="B115" t="str">
            <v>4.1.2.1.1</v>
          </cell>
          <cell r="C115" t="str">
            <v>9.2.4.1</v>
          </cell>
          <cell r="D115" t="str">
            <v>nav</v>
          </cell>
          <cell r="E115">
            <v>1</v>
          </cell>
          <cell r="F115">
            <v>1</v>
          </cell>
          <cell r="G115">
            <v>0.86308365094016637</v>
          </cell>
          <cell r="H115">
            <v>0.97260920074804991</v>
          </cell>
          <cell r="I115">
            <v>1.0132242338909245</v>
          </cell>
          <cell r="J115">
            <v>13156978.314671542</v>
          </cell>
          <cell r="K115">
            <v>11207658</v>
          </cell>
          <cell r="L115">
            <v>1.1739275337159238</v>
          </cell>
          <cell r="M115">
            <v>12760805.946303228</v>
          </cell>
          <cell r="N115">
            <v>10870182</v>
          </cell>
          <cell r="O115">
            <v>0</v>
          </cell>
          <cell r="P115">
            <v>4</v>
          </cell>
          <cell r="Q115" t="str">
            <v>4.1.</v>
          </cell>
          <cell r="R115" t="str">
            <v>Veselības veicināšana un aprūpe</v>
          </cell>
          <cell r="S115" t="str">
            <v>4.1.2.</v>
          </cell>
          <cell r="T115" t="str">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ell>
          <cell r="U115" t="str">
            <v>4.1.2.1.</v>
          </cell>
          <cell r="V115" t="str">
            <v>Nacionāla mēroga veselības veicināšanas un slimību profilakses pasākumi</v>
          </cell>
          <cell r="W115" t="str">
            <v>_</v>
          </cell>
          <cell r="X115" t="str">
            <v>VM</v>
          </cell>
          <cell r="Y115" t="str">
            <v>IPIA</v>
          </cell>
          <cell r="Z115" t="str">
            <v>ESF+</v>
          </cell>
          <cell r="AA115">
            <v>10870182</v>
          </cell>
          <cell r="AB115">
            <v>0</v>
          </cell>
          <cell r="AC115">
            <v>10870182</v>
          </cell>
          <cell r="AE115">
            <v>0</v>
          </cell>
          <cell r="AF115">
            <v>0</v>
          </cell>
          <cell r="AG115">
            <v>221705.43</v>
          </cell>
          <cell r="AH115">
            <v>221705.43</v>
          </cell>
          <cell r="AI115">
            <v>198712.08000000002</v>
          </cell>
          <cell r="AJ115">
            <v>0</v>
          </cell>
        </row>
        <row r="116">
          <cell r="B116" t="str">
            <v>4.1.2.2.1</v>
          </cell>
          <cell r="C116" t="str">
            <v>9.2.4.2</v>
          </cell>
          <cell r="D116" t="str">
            <v>nav</v>
          </cell>
          <cell r="E116">
            <v>1</v>
          </cell>
          <cell r="F116">
            <v>1</v>
          </cell>
          <cell r="G116">
            <v>0.79220672764122868</v>
          </cell>
          <cell r="H116">
            <v>0.95613447511386851</v>
          </cell>
          <cell r="I116">
            <v>0.97289953313903821</v>
          </cell>
          <cell r="J116">
            <v>14795219.999999996</v>
          </cell>
          <cell r="K116">
            <v>12575937</v>
          </cell>
          <cell r="L116">
            <v>1.1764705882352937</v>
          </cell>
          <cell r="M116">
            <v>14795219.999999994</v>
          </cell>
          <cell r="N116">
            <v>12575937</v>
          </cell>
          <cell r="O116">
            <v>0</v>
          </cell>
          <cell r="P116">
            <v>4</v>
          </cell>
          <cell r="Q116" t="str">
            <v>4.1.</v>
          </cell>
          <cell r="R116" t="str">
            <v>Veselības veicināšana un aprūpe</v>
          </cell>
          <cell r="S116" t="str">
            <v>4.1.2.</v>
          </cell>
          <cell r="T116" t="str">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ell>
          <cell r="U116" t="str">
            <v>4.1.2.2.</v>
          </cell>
          <cell r="V116" t="str">
            <v>Veselības veicināšanas un slimību profilakses pasākumu īstenošana vietējai sabiedrībai</v>
          </cell>
          <cell r="W116" t="str">
            <v>_</v>
          </cell>
          <cell r="X116" t="str">
            <v>VM</v>
          </cell>
          <cell r="Y116" t="str">
            <v>IPIA</v>
          </cell>
          <cell r="Z116" t="str">
            <v>ESF+</v>
          </cell>
          <cell r="AA116">
            <v>12575937</v>
          </cell>
          <cell r="AB116">
            <v>0</v>
          </cell>
          <cell r="AC116">
            <v>12575937</v>
          </cell>
          <cell r="AE116">
            <v>0</v>
          </cell>
          <cell r="AF116">
            <v>0</v>
          </cell>
          <cell r="AG116">
            <v>0</v>
          </cell>
          <cell r="AH116">
            <v>0</v>
          </cell>
          <cell r="AI116">
            <v>1412486.2299999997</v>
          </cell>
          <cell r="AJ116">
            <v>375915.49</v>
          </cell>
        </row>
        <row r="117">
          <cell r="B117" t="str">
            <v>4.1.2.3._</v>
          </cell>
          <cell r="C117" t="str">
            <v>9.2.3</v>
          </cell>
          <cell r="D117" t="str">
            <v>nav</v>
          </cell>
          <cell r="E117">
            <v>1</v>
          </cell>
          <cell r="F117">
            <v>1</v>
          </cell>
          <cell r="G117">
            <v>0.90473934776048848</v>
          </cell>
          <cell r="H117">
            <v>0.90384807234587383</v>
          </cell>
          <cell r="I117">
            <v>0.90105088788555454</v>
          </cell>
          <cell r="J117">
            <v>1130183.423937446</v>
          </cell>
          <cell r="K117">
            <v>961350</v>
          </cell>
          <cell r="L117">
            <v>1.1756211826467426</v>
          </cell>
          <cell r="M117">
            <v>1130183.423937446</v>
          </cell>
          <cell r="N117">
            <v>961350</v>
          </cell>
          <cell r="O117">
            <v>0</v>
          </cell>
          <cell r="P117">
            <v>4</v>
          </cell>
          <cell r="Q117" t="str">
            <v>4.1.</v>
          </cell>
          <cell r="R117" t="str">
            <v>Veselības veicināšana un aprūpe</v>
          </cell>
          <cell r="S117" t="str">
            <v>4.1.2.</v>
          </cell>
          <cell r="T117" t="str">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ell>
          <cell r="U117" t="str">
            <v>4.1.2.3.</v>
          </cell>
          <cell r="V117" t="str">
            <v>Pasākumi atkarīgo personu resocializācijai un atgriešanai darba tirgū, kā arī preventīvie pasākumi jauniešiem</v>
          </cell>
          <cell r="W117" t="str">
            <v>_</v>
          </cell>
          <cell r="X117" t="str">
            <v>VM</v>
          </cell>
          <cell r="Y117" t="str">
            <v>IPIA</v>
          </cell>
          <cell r="Z117" t="str">
            <v>ESF+</v>
          </cell>
          <cell r="AA117">
            <v>961350</v>
          </cell>
          <cell r="AB117">
            <v>0</v>
          </cell>
          <cell r="AC117">
            <v>961350</v>
          </cell>
          <cell r="AE117">
            <v>0</v>
          </cell>
          <cell r="AF117">
            <v>0</v>
          </cell>
          <cell r="AG117">
            <v>0</v>
          </cell>
          <cell r="AH117">
            <v>0</v>
          </cell>
          <cell r="AI117">
            <v>0</v>
          </cell>
          <cell r="AJ117">
            <v>30712.53</v>
          </cell>
        </row>
        <row r="118">
          <cell r="B118" t="str">
            <v>4.1.2.4._</v>
          </cell>
          <cell r="C118" t="str">
            <v>9.2.3</v>
          </cell>
          <cell r="D118" t="str">
            <v>nav</v>
          </cell>
          <cell r="E118">
            <v>1</v>
          </cell>
          <cell r="F118">
            <v>1</v>
          </cell>
          <cell r="G118">
            <v>0.90473934776048848</v>
          </cell>
          <cell r="H118">
            <v>0.90384807234587383</v>
          </cell>
          <cell r="I118">
            <v>0.90105088788555454</v>
          </cell>
          <cell r="J118">
            <v>521009.53466540104</v>
          </cell>
          <cell r="K118">
            <v>443700</v>
          </cell>
          <cell r="L118">
            <v>1.174238302153259</v>
          </cell>
          <cell r="M118">
            <v>521009.53466540098</v>
          </cell>
          <cell r="N118">
            <v>443700</v>
          </cell>
          <cell r="O118">
            <v>0</v>
          </cell>
          <cell r="P118">
            <v>4</v>
          </cell>
          <cell r="Q118" t="str">
            <v>4.1.</v>
          </cell>
          <cell r="R118" t="str">
            <v>Veselības veicināšana un aprūpe</v>
          </cell>
          <cell r="S118" t="str">
            <v>4.1.2.</v>
          </cell>
          <cell r="T118" t="str">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ell>
          <cell r="U118" t="str">
            <v>4.1.2.4.</v>
          </cell>
          <cell r="V118" t="str">
            <v>Pierādījumos balstītu narkotiku lietošanas profilakses programmu īstenošana un profilakses kvalitātes standartu ieviešana</v>
          </cell>
          <cell r="W118" t="str">
            <v>_</v>
          </cell>
          <cell r="X118" t="str">
            <v>VM</v>
          </cell>
          <cell r="Y118" t="str">
            <v>IPIA</v>
          </cell>
          <cell r="Z118" t="str">
            <v>ESF+</v>
          </cell>
          <cell r="AA118">
            <v>443700</v>
          </cell>
          <cell r="AB118">
            <v>0</v>
          </cell>
          <cell r="AC118">
            <v>443700</v>
          </cell>
          <cell r="AE118">
            <v>0</v>
          </cell>
          <cell r="AF118">
            <v>0</v>
          </cell>
          <cell r="AG118">
            <v>0</v>
          </cell>
          <cell r="AH118">
            <v>0</v>
          </cell>
          <cell r="AI118">
            <v>15225.06</v>
          </cell>
          <cell r="AJ118">
            <v>0</v>
          </cell>
        </row>
        <row r="119">
          <cell r="B119" t="str">
            <v>4.1.2.5.1</v>
          </cell>
          <cell r="C119" t="str">
            <v>9.2.5</v>
          </cell>
          <cell r="D119" t="str">
            <v>nav</v>
          </cell>
          <cell r="E119">
            <v>1</v>
          </cell>
          <cell r="F119">
            <v>1</v>
          </cell>
          <cell r="G119">
            <v>0.7554051212738363</v>
          </cell>
          <cell r="H119">
            <v>0.9122247421222307</v>
          </cell>
          <cell r="I119">
            <v>0.98314877913809107</v>
          </cell>
          <cell r="J119">
            <v>6690299.9999999981</v>
          </cell>
          <cell r="K119">
            <v>5686755</v>
          </cell>
          <cell r="L119">
            <v>1.1764705882352937</v>
          </cell>
          <cell r="M119">
            <v>6690299.9999999981</v>
          </cell>
          <cell r="N119">
            <v>5686755</v>
          </cell>
          <cell r="O119">
            <v>0</v>
          </cell>
          <cell r="P119">
            <v>4</v>
          </cell>
          <cell r="Q119" t="str">
            <v>4.1.</v>
          </cell>
          <cell r="R119" t="str">
            <v>Veselības veicināšana un aprūpe</v>
          </cell>
          <cell r="S119" t="str">
            <v>4.1.2.</v>
          </cell>
          <cell r="T119" t="str">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ell>
          <cell r="U119" t="str">
            <v>4.1.2.5.</v>
          </cell>
          <cell r="V119" t="str">
            <v>Piesaistīt un noturēt ārstniecības personas darbam valsts apmaksāto veselības aprūpes pakalpojumu sektorā, īpaši stacionāros</v>
          </cell>
          <cell r="W119" t="str">
            <v>_</v>
          </cell>
          <cell r="X119" t="str">
            <v>VM</v>
          </cell>
          <cell r="Y119" t="str">
            <v>IPIA</v>
          </cell>
          <cell r="Z119" t="str">
            <v>ESF+</v>
          </cell>
          <cell r="AA119">
            <v>5686755</v>
          </cell>
          <cell r="AB119">
            <v>0</v>
          </cell>
          <cell r="AC119">
            <v>5686755</v>
          </cell>
          <cell r="AE119">
            <v>0</v>
          </cell>
          <cell r="AF119">
            <v>0</v>
          </cell>
          <cell r="AG119">
            <v>323686.40999999997</v>
          </cell>
          <cell r="AH119">
            <v>323686.40999999997</v>
          </cell>
          <cell r="AI119">
            <v>2941844.95</v>
          </cell>
          <cell r="AJ119">
            <v>0</v>
          </cell>
        </row>
        <row r="120">
          <cell r="B120" t="str">
            <v>4.1.2.6._</v>
          </cell>
          <cell r="C120" t="str">
            <v>9.2.6</v>
          </cell>
          <cell r="D120" t="str">
            <v>nav</v>
          </cell>
          <cell r="E120">
            <v>1</v>
          </cell>
          <cell r="F120">
            <v>1</v>
          </cell>
          <cell r="G120">
            <v>0.74656279777536072</v>
          </cell>
          <cell r="H120">
            <v>0.84518791688550521</v>
          </cell>
          <cell r="I120">
            <v>0.89228749016374143</v>
          </cell>
          <cell r="J120">
            <v>17348011.541941565</v>
          </cell>
          <cell r="K120">
            <v>14790000</v>
          </cell>
          <cell r="L120">
            <v>1.1729554795092336</v>
          </cell>
          <cell r="M120">
            <v>16556321.72218037</v>
          </cell>
          <cell r="N120">
            <v>14115047</v>
          </cell>
          <cell r="O120">
            <v>0</v>
          </cell>
          <cell r="P120">
            <v>4</v>
          </cell>
          <cell r="Q120" t="str">
            <v>4.1.</v>
          </cell>
          <cell r="R120" t="str">
            <v>Veselības veicināšana un aprūpe</v>
          </cell>
          <cell r="S120" t="str">
            <v>4.1.2.</v>
          </cell>
          <cell r="T120" t="str">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ell>
          <cell r="U120" t="str">
            <v>4.1.2.6.</v>
          </cell>
          <cell r="V120" t="str">
            <v>Uzlabot izglītības iespējas ārstniecības personām, t.sk. uzlabojot tālākizglītības pieejamību</v>
          </cell>
          <cell r="W120" t="str">
            <v>_</v>
          </cell>
          <cell r="X120" t="str">
            <v>VM</v>
          </cell>
          <cell r="Y120" t="str">
            <v>IPIA</v>
          </cell>
          <cell r="Z120" t="str">
            <v>ESF+</v>
          </cell>
          <cell r="AA120">
            <v>14115047</v>
          </cell>
          <cell r="AB120">
            <v>0</v>
          </cell>
          <cell r="AC120">
            <v>14115047</v>
          </cell>
          <cell r="AE120">
            <v>0</v>
          </cell>
          <cell r="AF120">
            <v>0</v>
          </cell>
          <cell r="AG120">
            <v>230419.18</v>
          </cell>
          <cell r="AH120">
            <v>230419.18</v>
          </cell>
          <cell r="AI120">
            <v>1474416.32</v>
          </cell>
          <cell r="AJ120">
            <v>0</v>
          </cell>
        </row>
        <row r="121">
          <cell r="B121" t="str">
            <v>4.1.2.7._</v>
          </cell>
          <cell r="C121" t="str">
            <v>9.2.3</v>
          </cell>
          <cell r="D121" t="str">
            <v>nav</v>
          </cell>
          <cell r="E121">
            <v>1</v>
          </cell>
          <cell r="F121">
            <v>1</v>
          </cell>
          <cell r="G121">
            <v>0.90473934776048848</v>
          </cell>
          <cell r="H121">
            <v>0.90384807234587383</v>
          </cell>
          <cell r="I121">
            <v>0.90105088788555454</v>
          </cell>
          <cell r="J121">
            <v>3029095.7403950891</v>
          </cell>
          <cell r="K121">
            <v>2588250</v>
          </cell>
          <cell r="L121">
            <v>1.1703257955742641</v>
          </cell>
          <cell r="M121">
            <v>3029095.7403950891</v>
          </cell>
          <cell r="N121">
            <v>2588250</v>
          </cell>
          <cell r="O121">
            <v>0</v>
          </cell>
          <cell r="P121">
            <v>4</v>
          </cell>
          <cell r="Q121" t="str">
            <v>4.1.</v>
          </cell>
          <cell r="R121" t="str">
            <v>Veselības veicināšana un aprūpe</v>
          </cell>
          <cell r="S121" t="str">
            <v>4.1.2.</v>
          </cell>
          <cell r="T121" t="str">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ell>
          <cell r="U121" t="str">
            <v>4.1.2.7.</v>
          </cell>
          <cell r="V121" t="str">
            <v>Pilnveidot pacientu drošību un aprūpes kvalitāti</v>
          </cell>
          <cell r="W121" t="str">
            <v>_</v>
          </cell>
          <cell r="X121" t="str">
            <v>VM</v>
          </cell>
          <cell r="Y121" t="str">
            <v>IPIA</v>
          </cell>
          <cell r="Z121" t="str">
            <v>ESF+</v>
          </cell>
          <cell r="AA121">
            <v>2588250</v>
          </cell>
          <cell r="AB121">
            <v>0</v>
          </cell>
          <cell r="AC121">
            <v>2588250</v>
          </cell>
          <cell r="AE121">
            <v>0</v>
          </cell>
          <cell r="AF121">
            <v>0</v>
          </cell>
          <cell r="AG121">
            <v>16303.03</v>
          </cell>
          <cell r="AH121">
            <v>16303.03</v>
          </cell>
          <cell r="AI121">
            <v>95804.340000000011</v>
          </cell>
          <cell r="AJ121">
            <v>0</v>
          </cell>
        </row>
        <row r="122">
          <cell r="B122" t="str">
            <v>4.1.2.8._</v>
          </cell>
          <cell r="C122" t="str">
            <v>9.2.4.2</v>
          </cell>
          <cell r="D122" t="str">
            <v>nav</v>
          </cell>
          <cell r="E122">
            <v>1</v>
          </cell>
          <cell r="F122">
            <v>1</v>
          </cell>
          <cell r="G122">
            <v>0.79220672764122868</v>
          </cell>
          <cell r="H122">
            <v>0.95613447511386851</v>
          </cell>
          <cell r="I122">
            <v>0.97289953313903821</v>
          </cell>
          <cell r="J122">
            <v>3000000</v>
          </cell>
          <cell r="K122">
            <v>2550000</v>
          </cell>
          <cell r="L122">
            <v>1.1764705882352942</v>
          </cell>
          <cell r="M122">
            <v>3000000</v>
          </cell>
          <cell r="N122">
            <v>2550000</v>
          </cell>
          <cell r="O122">
            <v>0</v>
          </cell>
          <cell r="P122">
            <v>4</v>
          </cell>
          <cell r="Q122" t="str">
            <v>4.1.</v>
          </cell>
          <cell r="R122" t="str">
            <v>Veselības veicināšana un aprūpe</v>
          </cell>
          <cell r="S122" t="str">
            <v>4.1.2.</v>
          </cell>
          <cell r="T122" t="str">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ell>
          <cell r="U122" t="str">
            <v>4.1.2.8.</v>
          </cell>
          <cell r="V122" t="str">
            <v>Nevalstisko organizāciju iesaiste veselības veicināšanas un slimību profilakses pasākumu īstenošanā</v>
          </cell>
          <cell r="W122" t="str">
            <v>_</v>
          </cell>
          <cell r="X122" t="str">
            <v>VM</v>
          </cell>
          <cell r="Y122" t="str">
            <v>APIA</v>
          </cell>
          <cell r="Z122" t="str">
            <v>ESF+</v>
          </cell>
          <cell r="AA122">
            <v>2550000</v>
          </cell>
          <cell r="AB122">
            <v>0</v>
          </cell>
          <cell r="AC122">
            <v>2550000</v>
          </cell>
          <cell r="AE122">
            <v>0</v>
          </cell>
          <cell r="AF122">
            <v>0</v>
          </cell>
          <cell r="AG122">
            <v>0</v>
          </cell>
          <cell r="AH122">
            <v>0</v>
          </cell>
          <cell r="AI122">
            <v>58424.38</v>
          </cell>
          <cell r="AJ122">
            <v>0</v>
          </cell>
        </row>
        <row r="123">
          <cell r="B123" t="str">
            <v>4.2.1.1._</v>
          </cell>
          <cell r="C123" t="str">
            <v>9.1.4.2</v>
          </cell>
          <cell r="D123" t="str">
            <v>nav</v>
          </cell>
          <cell r="E123">
            <v>1</v>
          </cell>
          <cell r="F123">
            <v>1</v>
          </cell>
          <cell r="G123">
            <v>0.89048474061892402</v>
          </cell>
          <cell r="H123">
            <v>0.97268457343015091</v>
          </cell>
          <cell r="I123">
            <v>0.94351639601077641</v>
          </cell>
          <cell r="J123">
            <v>4350000</v>
          </cell>
          <cell r="K123">
            <v>3697500</v>
          </cell>
          <cell r="L123">
            <v>1.1764705882352942</v>
          </cell>
          <cell r="M123">
            <v>4350000</v>
          </cell>
          <cell r="N123">
            <v>3697500</v>
          </cell>
          <cell r="O123">
            <v>0</v>
          </cell>
          <cell r="P123">
            <v>4</v>
          </cell>
          <cell r="Q123" t="str">
            <v>4.2.</v>
          </cell>
          <cell r="R123" t="str">
            <v>Izglītība, prasmes un mūžizglītība</v>
          </cell>
          <cell r="S123" t="str">
            <v>4.2.1.</v>
          </cell>
          <cell r="T123" t="str">
            <v>“Uzlabot vienlīdzīgu piekļuvi iekļaujošiem un kvalitatīviem pakalpojumiem izglītības, mācību un mūžizglītības jomā, attīstot pieejamu infrastruktūru, tostarp, veicinot noturību izglītošanā un mācībā attālinātā un tiešsaistes režīmā”</v>
          </cell>
          <cell r="U123" t="str">
            <v>4.2.1.1.</v>
          </cell>
          <cell r="V123" t="str">
            <v>Infrastruktūras izveide starpnozaru sadarbības un atbalsta sistēmas izveidei bērnu attīstībai</v>
          </cell>
          <cell r="W123" t="str">
            <v>_</v>
          </cell>
          <cell r="X123" t="str">
            <v>IZM</v>
          </cell>
          <cell r="Y123" t="str">
            <v>IPIA</v>
          </cell>
          <cell r="Z123" t="str">
            <v>ERAF</v>
          </cell>
          <cell r="AA123">
            <v>3697500</v>
          </cell>
          <cell r="AB123">
            <v>0</v>
          </cell>
          <cell r="AC123">
            <v>3697500</v>
          </cell>
          <cell r="AE123">
            <v>0</v>
          </cell>
          <cell r="AF123">
            <v>0</v>
          </cell>
          <cell r="AG123">
            <v>0</v>
          </cell>
          <cell r="AH123">
            <v>0</v>
          </cell>
          <cell r="AI123">
            <v>0</v>
          </cell>
          <cell r="AJ123">
            <v>0</v>
          </cell>
        </row>
        <row r="124">
          <cell r="B124" t="str">
            <v>4.2.1.2._</v>
          </cell>
          <cell r="C124" t="str">
            <v>9.1.4.2</v>
          </cell>
          <cell r="D124" t="str">
            <v>nav</v>
          </cell>
          <cell r="E124">
            <v>1</v>
          </cell>
          <cell r="F124">
            <v>1</v>
          </cell>
          <cell r="G124">
            <v>0.89048474061892402</v>
          </cell>
          <cell r="H124">
            <v>0.97268457343015091</v>
          </cell>
          <cell r="I124">
            <v>0.94351639601077641</v>
          </cell>
          <cell r="J124">
            <v>1740000</v>
          </cell>
          <cell r="K124">
            <v>1479000</v>
          </cell>
          <cell r="L124">
            <v>1.1764705882352942</v>
          </cell>
          <cell r="M124">
            <v>1740000</v>
          </cell>
          <cell r="N124">
            <v>1479000</v>
          </cell>
          <cell r="O124">
            <v>0</v>
          </cell>
          <cell r="P124">
            <v>4</v>
          </cell>
          <cell r="Q124" t="str">
            <v>4.2.</v>
          </cell>
          <cell r="R124" t="str">
            <v>Izglītība, prasmes un mūžizglītība</v>
          </cell>
          <cell r="S124" t="str">
            <v>4.2.1.</v>
          </cell>
          <cell r="T124" t="str">
            <v>“Uzlabot vienlīdzīgu piekļuvi iekļaujošiem un kvalitatīviem pakalpojumiem izglītības, mācību un mūžizglītības jomā, attīstot pieejamu infrastruktūru, tostarp, veicinot noturību izglītošanā un mācībā attālinātā un tiešsaistes režīmā”</v>
          </cell>
          <cell r="U124" t="str">
            <v>4.2.1.2.</v>
          </cell>
          <cell r="V124" t="str">
            <v xml:space="preserve">Izveidot asistīvo tehnoloģiju (tehnisko palīglīdzekļu) apmaiņas sistēmu izglītības iestādēm </v>
          </cell>
          <cell r="W124" t="str">
            <v>_</v>
          </cell>
          <cell r="X124" t="str">
            <v>IZM</v>
          </cell>
          <cell r="Y124" t="str">
            <v>IPIA</v>
          </cell>
          <cell r="Z124" t="str">
            <v>ERAF</v>
          </cell>
          <cell r="AA124">
            <v>1479000</v>
          </cell>
          <cell r="AB124">
            <v>0</v>
          </cell>
          <cell r="AC124">
            <v>1479000</v>
          </cell>
          <cell r="AE124">
            <v>0</v>
          </cell>
          <cell r="AF124">
            <v>0</v>
          </cell>
          <cell r="AG124">
            <v>0</v>
          </cell>
          <cell r="AH124">
            <v>0</v>
          </cell>
          <cell r="AI124">
            <v>0</v>
          </cell>
          <cell r="AJ124">
            <v>0</v>
          </cell>
        </row>
        <row r="125">
          <cell r="B125" t="str">
            <v>4.2.1.3.1</v>
          </cell>
          <cell r="C125" t="str">
            <v>8.1.3</v>
          </cell>
          <cell r="D125" t="str">
            <v>ir</v>
          </cell>
          <cell r="E125">
            <v>0.93898788770789199</v>
          </cell>
          <cell r="F125">
            <v>0.99048710483952396</v>
          </cell>
          <cell r="G125">
            <v>0.91448487267405043</v>
          </cell>
          <cell r="H125">
            <v>0.94853217400439327</v>
          </cell>
          <cell r="I125">
            <v>1.0120891342563625</v>
          </cell>
          <cell r="J125">
            <v>14790000</v>
          </cell>
          <cell r="K125">
            <v>14790000</v>
          </cell>
          <cell r="L125">
            <v>1</v>
          </cell>
          <cell r="M125">
            <v>13656301</v>
          </cell>
          <cell r="N125">
            <v>13656301</v>
          </cell>
          <cell r="O125">
            <v>0</v>
          </cell>
          <cell r="P125">
            <v>4</v>
          </cell>
          <cell r="Q125" t="str">
            <v>4.2.</v>
          </cell>
          <cell r="R125" t="str">
            <v>Izglītība, prasmes un mūžizglītība</v>
          </cell>
          <cell r="S125" t="str">
            <v>4.2.1.</v>
          </cell>
          <cell r="T125" t="str">
            <v>"Uzlabot vienlīdzīgu piekļuvi iekļaujošiem un kvalitatīviem pakalpojumiem izglītības, mācību un mūžizglītības jomā, attīstot pieejamu infrastruktūru, tostarp, veicinot noturību izglītošanā un mācībā attālinātā un tiešsaistes režīmā”</v>
          </cell>
          <cell r="U125" t="str">
            <v>4.2.1.3.</v>
          </cell>
          <cell r="V125" t="str">
            <v>Infrastruktūras un mācību vides pilnveide efektīvas, kvalitatīvas un mūsdienīgas izglītības īstenošanai speciālās izglītības iestādēs</v>
          </cell>
          <cell r="W125" t="str">
            <v>_</v>
          </cell>
          <cell r="X125" t="str">
            <v>IZM</v>
          </cell>
          <cell r="Y125" t="str">
            <v>IPIA</v>
          </cell>
          <cell r="Z125" t="str">
            <v>ERAF</v>
          </cell>
          <cell r="AA125">
            <v>13656301</v>
          </cell>
          <cell r="AB125">
            <v>0</v>
          </cell>
          <cell r="AC125">
            <v>13656301</v>
          </cell>
          <cell r="AE125">
            <v>0</v>
          </cell>
          <cell r="AF125">
            <v>0</v>
          </cell>
          <cell r="AG125">
            <v>0</v>
          </cell>
          <cell r="AH125">
            <v>0</v>
          </cell>
          <cell r="AI125">
            <v>934654.52</v>
          </cell>
          <cell r="AJ125">
            <v>72600</v>
          </cell>
        </row>
        <row r="126">
          <cell r="B126" t="str">
            <v>4.2.1.5.1</v>
          </cell>
          <cell r="C126" t="str">
            <v>8.1.2</v>
          </cell>
          <cell r="D126" t="str">
            <v>nav</v>
          </cell>
          <cell r="E126">
            <v>1</v>
          </cell>
          <cell r="F126">
            <v>1</v>
          </cell>
          <cell r="G126">
            <v>1</v>
          </cell>
          <cell r="H126">
            <v>1</v>
          </cell>
          <cell r="I126">
            <v>1</v>
          </cell>
          <cell r="J126" t="e">
            <v>#N/A</v>
          </cell>
          <cell r="K126" t="e">
            <v>#N/A</v>
          </cell>
          <cell r="L126">
            <v>1.1764705882352942</v>
          </cell>
          <cell r="M126">
            <v>25000000</v>
          </cell>
          <cell r="N126">
            <v>21250000</v>
          </cell>
          <cell r="O126">
            <v>0</v>
          </cell>
          <cell r="P126">
            <v>4</v>
          </cell>
          <cell r="Q126" t="str">
            <v>4.2.</v>
          </cell>
          <cell r="R126" t="str">
            <v>Izglītība, prasmes un mūžizglītība</v>
          </cell>
          <cell r="S126" t="str">
            <v>4.2.1.</v>
          </cell>
          <cell r="T126" t="str">
            <v>“Uzlabot vienlīdzīgu piekļuvi iekļaujošiem un kvalitatīviem pakalpojumiem izglītības, mācību un mūžizglītības jomā, attīstot pieejamu infrastruktūru, tostarp, veicinot noturību izglītošanā un mācībā attālinātā un tiešsaistes režīmā”</v>
          </cell>
          <cell r="U126" t="str">
            <v>4.2.1.5.</v>
          </cell>
          <cell r="V126" t="str">
            <v>Izglītības iestāžu nodrošinājums pilnveidotā vispārējās izglītības satura kvalitatīvai ieviešanai pamata un vidējās izglītības pakāpē</v>
          </cell>
          <cell r="W126">
            <v>1</v>
          </cell>
          <cell r="X126" t="str">
            <v>IZM</v>
          </cell>
          <cell r="Y126" t="str">
            <v>IPIA</v>
          </cell>
          <cell r="Z126" t="str">
            <v>ERAF</v>
          </cell>
          <cell r="AA126">
            <v>21250000</v>
          </cell>
          <cell r="AB126">
            <v>0</v>
          </cell>
          <cell r="AC126">
            <v>21250000</v>
          </cell>
          <cell r="AE126">
            <v>0</v>
          </cell>
          <cell r="AF126">
            <v>0</v>
          </cell>
          <cell r="AG126">
            <v>0</v>
          </cell>
          <cell r="AH126">
            <v>0</v>
          </cell>
          <cell r="AI126">
            <v>21133327.09</v>
          </cell>
          <cell r="AJ126">
            <v>0</v>
          </cell>
        </row>
        <row r="127">
          <cell r="B127" t="str">
            <v>4.2.1.5.2</v>
          </cell>
          <cell r="C127" t="str">
            <v>8.1.2</v>
          </cell>
          <cell r="D127" t="str">
            <v>ir</v>
          </cell>
          <cell r="E127">
            <v>0.50144309979400803</v>
          </cell>
          <cell r="F127">
            <v>0.86722414988726104</v>
          </cell>
          <cell r="G127">
            <v>0.25</v>
          </cell>
          <cell r="H127">
            <v>0.96095559798498242</v>
          </cell>
          <cell r="I127">
            <v>0.98247004213075262</v>
          </cell>
          <cell r="J127" t="e">
            <v>#N/A</v>
          </cell>
          <cell r="K127" t="e">
            <v>#N/A</v>
          </cell>
          <cell r="L127">
            <v>1.0000000081182137</v>
          </cell>
          <cell r="M127">
            <v>43781634.355428658</v>
          </cell>
          <cell r="N127">
            <v>43781634</v>
          </cell>
          <cell r="O127">
            <v>0</v>
          </cell>
          <cell r="P127">
            <v>4</v>
          </cell>
          <cell r="Q127" t="str">
            <v>4.2.</v>
          </cell>
          <cell r="R127" t="str">
            <v>Izglītība, prasmes un mūžizglītība</v>
          </cell>
          <cell r="S127" t="str">
            <v>4.2.1.</v>
          </cell>
          <cell r="T127" t="str">
            <v>“Uzlabot vienlīdzīgu piekļuvi iekļaujošiem un kvalitatīviem pakalpojumiem izglītības, mācību un mūžizglītības jomā, attīstot pieejamu infrastruktūru, tostarp, veicinot noturību izglītošanā un mācībā attālinātā un tiešsaistes režīmā”</v>
          </cell>
          <cell r="U127" t="str">
            <v>4.2.1.5.</v>
          </cell>
          <cell r="V127" t="str">
            <v>Izglītības iestāžu nodrošinājums pilnveidotā vispārējās izglītības satura kvalitatīvai ieviešanai pamata un vidējās izglītības pakāpē</v>
          </cell>
          <cell r="W127">
            <v>2</v>
          </cell>
          <cell r="X127" t="str">
            <v>IZM</v>
          </cell>
          <cell r="Y127" t="str">
            <v>IPIA</v>
          </cell>
          <cell r="Z127" t="str">
            <v>ERAF</v>
          </cell>
          <cell r="AA127">
            <v>43781634</v>
          </cell>
          <cell r="AB127">
            <v>0</v>
          </cell>
          <cell r="AC127">
            <v>43781634</v>
          </cell>
          <cell r="AE127">
            <v>0</v>
          </cell>
          <cell r="AF127">
            <v>0</v>
          </cell>
          <cell r="AG127">
            <v>0</v>
          </cell>
          <cell r="AH127">
            <v>0</v>
          </cell>
          <cell r="AI127">
            <v>0</v>
          </cell>
          <cell r="AJ127">
            <v>1751532.47</v>
          </cell>
        </row>
        <row r="128">
          <cell r="B128" t="str">
            <v>4.2.1.5.3</v>
          </cell>
          <cell r="C128" t="str">
            <v>8.1.2</v>
          </cell>
          <cell r="D128" t="str">
            <v>ir</v>
          </cell>
          <cell r="E128">
            <v>0.50144309979400803</v>
          </cell>
          <cell r="F128">
            <v>0.86722414988726104</v>
          </cell>
          <cell r="G128">
            <v>0.25</v>
          </cell>
          <cell r="H128">
            <v>0.96095559798498242</v>
          </cell>
          <cell r="I128">
            <v>0.98247004213075262</v>
          </cell>
          <cell r="J128" t="e">
            <v>#N/A</v>
          </cell>
          <cell r="K128" t="e">
            <v>#N/A</v>
          </cell>
          <cell r="L128">
            <v>1.1764705882352942</v>
          </cell>
          <cell r="M128">
            <v>5314400</v>
          </cell>
          <cell r="N128">
            <v>4517240</v>
          </cell>
          <cell r="O128">
            <v>0</v>
          </cell>
          <cell r="P128">
            <v>4</v>
          </cell>
          <cell r="Q128" t="str">
            <v>4.2.</v>
          </cell>
          <cell r="R128" t="str">
            <v>Izglītība, prasmes un mūžizglītība</v>
          </cell>
          <cell r="S128" t="str">
            <v>4.2.1.</v>
          </cell>
          <cell r="T128" t="str">
            <v>“Uzlabot vienlīdzīgu piekļuvi iekļaujošiem un kvalitatīviem pakalpojumiem izglītības, mācību un mūžizglītības jomā, attīstot pieejamu infrastruktūru, tostarp, veicinot noturību izglītošanā un mācībā attālinātā un tiešsaistes režīmā”</v>
          </cell>
          <cell r="U128" t="str">
            <v>4.2.1.5.</v>
          </cell>
          <cell r="V128" t="str">
            <v>Izglītības iestāžu nodrošinājums pilnveidotā vispārējās izglītības satura kvalitatīvai ieviešanai pamata un vidējās izglītības pakāpē</v>
          </cell>
          <cell r="W128">
            <v>3</v>
          </cell>
          <cell r="X128" t="str">
            <v>IZM</v>
          </cell>
          <cell r="Y128" t="str">
            <v>IPIA</v>
          </cell>
          <cell r="Z128" t="str">
            <v>ERAF</v>
          </cell>
          <cell r="AA128">
            <v>4517240</v>
          </cell>
          <cell r="AB128">
            <v>0</v>
          </cell>
          <cell r="AC128">
            <v>4517240</v>
          </cell>
          <cell r="AE128">
            <v>0</v>
          </cell>
          <cell r="AF128">
            <v>0</v>
          </cell>
          <cell r="AG128">
            <v>0</v>
          </cell>
          <cell r="AH128">
            <v>0</v>
          </cell>
          <cell r="AI128">
            <v>0</v>
          </cell>
          <cell r="AJ128">
            <v>0</v>
          </cell>
        </row>
        <row r="129">
          <cell r="B129" t="str">
            <v>4.2.1.6.1</v>
          </cell>
          <cell r="C129" t="str">
            <v>8.1.3</v>
          </cell>
          <cell r="D129" t="str">
            <v>nav</v>
          </cell>
          <cell r="E129">
            <v>1</v>
          </cell>
          <cell r="F129">
            <v>1</v>
          </cell>
          <cell r="G129">
            <v>0.91448487267405043</v>
          </cell>
          <cell r="H129">
            <v>0.94853217400439327</v>
          </cell>
          <cell r="I129">
            <v>1.0120891342563625</v>
          </cell>
          <cell r="J129">
            <v>30035475</v>
          </cell>
          <cell r="K129">
            <v>25530153</v>
          </cell>
          <cell r="L129">
            <v>1.20800359852662</v>
          </cell>
          <cell r="M129">
            <v>26847336.375634793</v>
          </cell>
          <cell r="N129">
            <v>22224550</v>
          </cell>
          <cell r="O129">
            <v>0</v>
          </cell>
          <cell r="P129">
            <v>4</v>
          </cell>
          <cell r="Q129" t="str">
            <v>4.2.</v>
          </cell>
          <cell r="R129" t="str">
            <v>Izglītība, prasmes un mūžizglītība</v>
          </cell>
          <cell r="S129" t="str">
            <v>4.2.1.</v>
          </cell>
          <cell r="T129" t="str">
            <v>“Uzlabot vienlīdzīgu piekļuvi iekļaujošiem un kvalitatīviem pakalpojumiem izglītības, mācību un mūžizglītības jomā, attīstot pieejamu infrastruktūru, tostarp, veicinot noturību izglītošanā un mācībā attālinātā un tiešsaistes režīmā”</v>
          </cell>
          <cell r="U129" t="str">
            <v>4.2.1.6.</v>
          </cell>
          <cell r="V129" t="str">
            <v xml:space="preserve">Profesionālās izglītības iestāžu un koledžu mācību vide nozarēm aktuālo prasmju apguvei </v>
          </cell>
          <cell r="W129">
            <v>1</v>
          </cell>
          <cell r="X129" t="str">
            <v>IZM</v>
          </cell>
          <cell r="Y129" t="str">
            <v>IPIA</v>
          </cell>
          <cell r="Z129" t="str">
            <v>ERAF</v>
          </cell>
          <cell r="AA129">
            <v>21644414</v>
          </cell>
          <cell r="AB129">
            <v>580136</v>
          </cell>
          <cell r="AC129">
            <v>22224550</v>
          </cell>
          <cell r="AE129">
            <v>0</v>
          </cell>
          <cell r="AF129">
            <v>0</v>
          </cell>
          <cell r="AG129">
            <v>0</v>
          </cell>
          <cell r="AH129">
            <v>0</v>
          </cell>
          <cell r="AI129">
            <v>2129959.87</v>
          </cell>
          <cell r="AJ129">
            <v>0</v>
          </cell>
        </row>
        <row r="130">
          <cell r="B130" t="str">
            <v>4.2.1.6.2</v>
          </cell>
          <cell r="C130" t="str">
            <v>8.1.3</v>
          </cell>
          <cell r="D130" t="str">
            <v>nav</v>
          </cell>
          <cell r="E130">
            <v>1</v>
          </cell>
          <cell r="F130">
            <v>1</v>
          </cell>
          <cell r="G130">
            <v>0.91448487267405043</v>
          </cell>
          <cell r="H130">
            <v>0.94853217400439327</v>
          </cell>
          <cell r="I130">
            <v>1.0120891342563625</v>
          </cell>
          <cell r="J130">
            <v>8700000</v>
          </cell>
          <cell r="K130">
            <v>7395000</v>
          </cell>
          <cell r="L130">
            <v>1.32521974306964</v>
          </cell>
          <cell r="M130">
            <v>9493371.9810682777</v>
          </cell>
          <cell r="N130">
            <v>7163621</v>
          </cell>
          <cell r="O130">
            <v>0</v>
          </cell>
          <cell r="P130">
            <v>4</v>
          </cell>
          <cell r="Q130" t="str">
            <v>4.2.</v>
          </cell>
          <cell r="R130" t="str">
            <v>Izglītība, prasmes un mūžizglītība</v>
          </cell>
          <cell r="S130" t="str">
            <v>4.2.1.</v>
          </cell>
          <cell r="T130" t="str">
            <v>“Uzlabot vienlīdzīgu piekļuvi iekļaujošiem un kvalitatīviem pakalpojumiem izglītības, mācību un mūžizglītības jomā, attīstot pieejamu infrastruktūru, tostarp, veicinot noturību izglītošanā un mācībā attālinātā un tiešsaistes režīmā”</v>
          </cell>
          <cell r="U130" t="str">
            <v>4.2.1.6.</v>
          </cell>
          <cell r="V130" t="str">
            <v xml:space="preserve">Profesionālās izglītības iestāžu un koledžu mācību vide nozarēm aktuālo prasmju apguvei </v>
          </cell>
          <cell r="W130">
            <v>2</v>
          </cell>
          <cell r="X130" t="str">
            <v>IZM</v>
          </cell>
          <cell r="Y130" t="str">
            <v>IPIA</v>
          </cell>
          <cell r="Z130" t="str">
            <v>ERAF</v>
          </cell>
          <cell r="AA130">
            <v>6228621</v>
          </cell>
          <cell r="AB130">
            <v>935000</v>
          </cell>
          <cell r="AC130">
            <v>7163621</v>
          </cell>
          <cell r="AE130">
            <v>0</v>
          </cell>
          <cell r="AF130">
            <v>0</v>
          </cell>
          <cell r="AG130">
            <v>0</v>
          </cell>
          <cell r="AH130">
            <v>0</v>
          </cell>
          <cell r="AI130">
            <v>831486.19</v>
          </cell>
          <cell r="AJ130">
            <v>0</v>
          </cell>
        </row>
        <row r="131">
          <cell r="B131" t="str">
            <v>4.2.1.6.3</v>
          </cell>
          <cell r="C131" t="str">
            <v>8.1.3</v>
          </cell>
          <cell r="D131" t="str">
            <v>nav</v>
          </cell>
          <cell r="E131">
            <v>1</v>
          </cell>
          <cell r="F131">
            <v>1</v>
          </cell>
          <cell r="G131">
            <v>0.91448487267405043</v>
          </cell>
          <cell r="H131">
            <v>0.94853217400439327</v>
          </cell>
          <cell r="I131">
            <v>1.0120891342563625</v>
          </cell>
          <cell r="J131">
            <v>8995895</v>
          </cell>
          <cell r="K131">
            <v>7646510</v>
          </cell>
          <cell r="L131">
            <v>1.1764705882352899</v>
          </cell>
          <cell r="M131">
            <v>8995894.1176470276</v>
          </cell>
          <cell r="N131">
            <v>7646510</v>
          </cell>
          <cell r="O131">
            <v>0</v>
          </cell>
          <cell r="P131">
            <v>4</v>
          </cell>
          <cell r="Q131" t="str">
            <v>4.2.</v>
          </cell>
          <cell r="R131" t="str">
            <v>Izglītība, prasmes un mūžizglītība</v>
          </cell>
          <cell r="S131" t="str">
            <v>4.2.1.</v>
          </cell>
          <cell r="T131" t="str">
            <v>“Uzlabot vienlīdzīgu piekļuvi iekļaujošiem un kvalitatīviem pakalpojumiem izglītības, mācību un mūžizglītības jomā, attīstot pieejamu infrastruktūru, tostarp, veicinot noturību izglītošanā un mācībā attālinātā un tiešsaistes režīmā”</v>
          </cell>
          <cell r="U131" t="str">
            <v>4.2.1.6.</v>
          </cell>
          <cell r="V131" t="str">
            <v xml:space="preserve">Profesionālās izglītības iestāžu un koledžu mācību vide nozarēm aktuālo prasmju apguvei </v>
          </cell>
          <cell r="W131">
            <v>3</v>
          </cell>
          <cell r="X131" t="str">
            <v>IZM</v>
          </cell>
          <cell r="Y131" t="str">
            <v>IPIA</v>
          </cell>
          <cell r="Z131" t="str">
            <v>ERAF</v>
          </cell>
          <cell r="AA131">
            <v>7646510</v>
          </cell>
          <cell r="AB131">
            <v>0</v>
          </cell>
          <cell r="AC131">
            <v>7646510</v>
          </cell>
          <cell r="AE131">
            <v>0</v>
          </cell>
          <cell r="AF131">
            <v>0</v>
          </cell>
          <cell r="AG131">
            <v>0</v>
          </cell>
          <cell r="AH131">
            <v>0</v>
          </cell>
          <cell r="AI131">
            <v>0</v>
          </cell>
          <cell r="AJ131">
            <v>0</v>
          </cell>
        </row>
        <row r="132">
          <cell r="B132" t="str">
            <v>4.2.1.6.4</v>
          </cell>
          <cell r="C132" t="str">
            <v>8.1.3</v>
          </cell>
          <cell r="D132" t="str">
            <v>nav</v>
          </cell>
          <cell r="E132">
            <v>1</v>
          </cell>
          <cell r="F132">
            <v>1</v>
          </cell>
          <cell r="G132">
            <v>0.91448487267405043</v>
          </cell>
          <cell r="H132">
            <v>0.94853217400439327</v>
          </cell>
          <cell r="I132">
            <v>1.0120891342563625</v>
          </cell>
          <cell r="J132">
            <v>8995895</v>
          </cell>
          <cell r="K132">
            <v>7646510</v>
          </cell>
          <cell r="L132">
            <v>1.1764705882352899</v>
          </cell>
          <cell r="M132">
            <v>9705325.8823529072</v>
          </cell>
          <cell r="N132">
            <v>8249527</v>
          </cell>
          <cell r="O132">
            <v>0</v>
          </cell>
          <cell r="P132">
            <v>4</v>
          </cell>
          <cell r="Q132" t="str">
            <v>4.2.</v>
          </cell>
          <cell r="R132" t="str">
            <v>Izglītība, prasmes un mūžizglītība</v>
          </cell>
          <cell r="S132" t="str">
            <v>4.2.1.</v>
          </cell>
          <cell r="T132" t="str">
            <v>“Uzlabot vienlīdzīgu piekļuvi iekļaujošiem un kvalitatīviem pakalpojumiem izglītības, mācību un mūžizglītības jomā, attīstot pieejamu infrastruktūru, tostarp, veicinot noturību izglītošanā un mācībā attālinātā un tiešsaistes režīmā”</v>
          </cell>
          <cell r="U132" t="str">
            <v>4.2.1.6.</v>
          </cell>
          <cell r="V132" t="str">
            <v xml:space="preserve">Profesionālās izglītības iestāžu un koledžu mācību vide nozarēm aktuālo prasmju apguvei </v>
          </cell>
          <cell r="W132">
            <v>4</v>
          </cell>
          <cell r="X132" t="str">
            <v>IZM</v>
          </cell>
          <cell r="Y132" t="str">
            <v>IPIA</v>
          </cell>
          <cell r="Z132" t="str">
            <v>ERAF</v>
          </cell>
          <cell r="AA132">
            <v>3885739</v>
          </cell>
          <cell r="AB132">
            <v>4363788</v>
          </cell>
          <cell r="AC132">
            <v>8249527</v>
          </cell>
          <cell r="AE132">
            <v>0</v>
          </cell>
          <cell r="AF132">
            <v>0</v>
          </cell>
          <cell r="AG132">
            <v>983345.53</v>
          </cell>
          <cell r="AH132">
            <v>983345.53</v>
          </cell>
          <cell r="AI132">
            <v>1581746.4400000002</v>
          </cell>
          <cell r="AJ132">
            <v>0</v>
          </cell>
        </row>
        <row r="133">
          <cell r="B133" t="str">
            <v>4.2.1.7.1</v>
          </cell>
          <cell r="C133" t="str">
            <v>5.6.2</v>
          </cell>
          <cell r="D133" t="str">
            <v>nav</v>
          </cell>
          <cell r="E133">
            <v>1</v>
          </cell>
          <cell r="F133">
            <v>1</v>
          </cell>
          <cell r="G133">
            <v>0.86743947538991073</v>
          </cell>
          <cell r="H133">
            <v>0.96303782333835086</v>
          </cell>
          <cell r="I133">
            <v>1.0156667321360671</v>
          </cell>
          <cell r="J133">
            <v>25882500</v>
          </cell>
          <cell r="K133">
            <v>25882500</v>
          </cell>
          <cell r="L133">
            <v>1</v>
          </cell>
          <cell r="M133">
            <v>38795105</v>
          </cell>
          <cell r="N133">
            <v>38795105</v>
          </cell>
          <cell r="O133">
            <v>0</v>
          </cell>
          <cell r="P133">
            <v>4</v>
          </cell>
          <cell r="Q133" t="str">
            <v>4.2.</v>
          </cell>
          <cell r="R133" t="str">
            <v>Izglītība, prasmes un mūžizglītība</v>
          </cell>
          <cell r="S133" t="str">
            <v>4.2.1.</v>
          </cell>
          <cell r="T133" t="str">
            <v>“Uzlabot vienlīdzīgu piekļuvi iekļaujošiem un kvalitatīviem pakalpojumiem izglītības, mācību un mūžizglītības jomā, attīstot pieejamu infrastruktūru, tostarp, veicinot noturību izglītošanā un mācībā attālinātā un tiešsaistes režīmā”</v>
          </cell>
          <cell r="U133" t="str">
            <v>4.2.1.7.</v>
          </cell>
          <cell r="V133" t="str">
            <v>Pirmsskolas izglītības iestāžu infrastruktūras attīstība</v>
          </cell>
          <cell r="W133" t="str">
            <v>_</v>
          </cell>
          <cell r="X133" t="str">
            <v>VARAM</v>
          </cell>
          <cell r="Y133" t="str">
            <v>APIA</v>
          </cell>
          <cell r="Z133" t="str">
            <v>ERAF</v>
          </cell>
          <cell r="AA133">
            <v>38795105</v>
          </cell>
          <cell r="AB133">
            <v>0</v>
          </cell>
          <cell r="AC133">
            <v>38795105</v>
          </cell>
          <cell r="AE133">
            <v>0</v>
          </cell>
          <cell r="AF133">
            <v>489734.09</v>
          </cell>
          <cell r="AG133">
            <v>0</v>
          </cell>
          <cell r="AH133">
            <v>489734.09</v>
          </cell>
          <cell r="AI133">
            <v>9869911.0899999999</v>
          </cell>
          <cell r="AJ133">
            <v>262053.89</v>
          </cell>
        </row>
        <row r="134">
          <cell r="B134" t="str">
            <v>4.2.1.8.1</v>
          </cell>
          <cell r="C134" t="str">
            <v>8.1.3</v>
          </cell>
          <cell r="D134" t="str">
            <v>nav</v>
          </cell>
          <cell r="E134">
            <v>1</v>
          </cell>
          <cell r="F134">
            <v>1</v>
          </cell>
          <cell r="G134">
            <v>0.91448487267405043</v>
          </cell>
          <cell r="H134">
            <v>0.94853217400439327</v>
          </cell>
          <cell r="I134">
            <v>1.0120891342563625</v>
          </cell>
          <cell r="J134">
            <v>8995895</v>
          </cell>
          <cell r="K134">
            <v>7646510</v>
          </cell>
          <cell r="L134">
            <v>1.1764705882352899</v>
          </cell>
          <cell r="M134">
            <v>1728897.6470588173</v>
          </cell>
          <cell r="N134">
            <v>1469563</v>
          </cell>
          <cell r="O134">
            <v>0</v>
          </cell>
          <cell r="P134">
            <v>4</v>
          </cell>
          <cell r="Q134" t="str">
            <v>4.2.</v>
          </cell>
          <cell r="R134" t="str">
            <v>Izglītība, prasmes un mūžizglītība</v>
          </cell>
          <cell r="S134" t="str">
            <v>4.2.1.</v>
          </cell>
          <cell r="T134" t="str">
            <v>“Uzlabot vienlīdzīgu piekļuvi iekļaujošiem un kvalitatīviem pakalpojumiem izglītības, mācību un mūžizglītības jomā, attīstot pieejamu infrastruktūru, tostarp, veicinot noturību izglītošanā un mācībā attālinātā un tiešsaistes režīmā”</v>
          </cell>
          <cell r="U134" t="str">
            <v>4.2.1.8.</v>
          </cell>
          <cell r="V134" t="str">
            <v>Augstskolu studiju vides modernizācija</v>
          </cell>
          <cell r="W134">
            <v>1</v>
          </cell>
          <cell r="X134" t="str">
            <v>IZM</v>
          </cell>
          <cell r="Y134" t="str">
            <v>APIA</v>
          </cell>
          <cell r="Z134" t="str">
            <v>ERAF</v>
          </cell>
          <cell r="AA134">
            <v>1469563</v>
          </cell>
          <cell r="AB134">
            <v>0</v>
          </cell>
          <cell r="AC134">
            <v>1469563</v>
          </cell>
          <cell r="AE134">
            <v>0</v>
          </cell>
          <cell r="AF134">
            <v>0</v>
          </cell>
          <cell r="AG134">
            <v>0</v>
          </cell>
          <cell r="AH134">
            <v>0</v>
          </cell>
          <cell r="AI134">
            <v>1460625.27</v>
          </cell>
          <cell r="AJ134">
            <v>0</v>
          </cell>
        </row>
        <row r="135">
          <cell r="B135" t="str">
            <v>4.2.1.8.2</v>
          </cell>
          <cell r="C135" t="str">
            <v>8.1.3</v>
          </cell>
          <cell r="D135" t="str">
            <v>nav</v>
          </cell>
          <cell r="E135">
            <v>1</v>
          </cell>
          <cell r="F135">
            <v>1</v>
          </cell>
          <cell r="G135">
            <v>0.91448487267405043</v>
          </cell>
          <cell r="H135">
            <v>0.94853217400439327</v>
          </cell>
          <cell r="I135">
            <v>1.0120891342563625</v>
          </cell>
          <cell r="J135">
            <v>8995895</v>
          </cell>
          <cell r="K135">
            <v>7646510</v>
          </cell>
          <cell r="L135">
            <v>1.1764705882352899</v>
          </cell>
          <cell r="M135">
            <v>31361102.352941066</v>
          </cell>
          <cell r="N135">
            <v>26656937</v>
          </cell>
          <cell r="O135">
            <v>0</v>
          </cell>
          <cell r="P135">
            <v>4</v>
          </cell>
          <cell r="Q135" t="str">
            <v>4.2.</v>
          </cell>
          <cell r="R135" t="str">
            <v>Izglītība, prasmes un mūžizglītība</v>
          </cell>
          <cell r="S135" t="str">
            <v>4.2.1.</v>
          </cell>
          <cell r="T135" t="str">
            <v>“Uzlabot vienlīdzīgu piekļuvi iekļaujošiem un kvalitatīviem pakalpojumiem izglītības, mācību un mūžizglītības jomā, attīstot pieejamu infrastruktūru, tostarp, veicinot noturību izglītošanā un mācībā attālinātā un tiešsaistes režīmā”</v>
          </cell>
          <cell r="U135" t="str">
            <v>4.2.1.8.</v>
          </cell>
          <cell r="V135" t="str">
            <v>Augstskolu studiju vides modernizācija</v>
          </cell>
          <cell r="W135">
            <v>2</v>
          </cell>
          <cell r="X135" t="str">
            <v>IZM</v>
          </cell>
          <cell r="Y135" t="str">
            <v>APIA</v>
          </cell>
          <cell r="Z135" t="str">
            <v>ERAF</v>
          </cell>
          <cell r="AA135">
            <v>26656937</v>
          </cell>
          <cell r="AB135">
            <v>0</v>
          </cell>
          <cell r="AC135">
            <v>26656937</v>
          </cell>
          <cell r="AE135">
            <v>0</v>
          </cell>
          <cell r="AF135">
            <v>0</v>
          </cell>
          <cell r="AG135">
            <v>0</v>
          </cell>
          <cell r="AH135">
            <v>0</v>
          </cell>
          <cell r="AI135">
            <v>427299.97</v>
          </cell>
          <cell r="AJ135">
            <v>766133.14</v>
          </cell>
        </row>
        <row r="136">
          <cell r="B136" t="str">
            <v>4.2.1.8.3</v>
          </cell>
          <cell r="C136" t="str">
            <v>8.1.3</v>
          </cell>
          <cell r="D136" t="str">
            <v>nav</v>
          </cell>
          <cell r="E136">
            <v>1</v>
          </cell>
          <cell r="F136">
            <v>1</v>
          </cell>
          <cell r="G136">
            <v>0.91448487267405043</v>
          </cell>
          <cell r="H136">
            <v>0.94853217400439327</v>
          </cell>
          <cell r="I136">
            <v>1.0120891342563625</v>
          </cell>
          <cell r="J136">
            <v>8995895</v>
          </cell>
          <cell r="K136">
            <v>7646510</v>
          </cell>
          <cell r="L136">
            <v>1.1764705882352899</v>
          </cell>
          <cell r="M136">
            <v>2095167.0588235219</v>
          </cell>
          <cell r="N136">
            <v>1780892</v>
          </cell>
          <cell r="O136">
            <v>0</v>
          </cell>
          <cell r="P136">
            <v>4</v>
          </cell>
          <cell r="Q136" t="str">
            <v>4.2.</v>
          </cell>
          <cell r="R136" t="str">
            <v>Izglītība, prasmes un mūžizglītība</v>
          </cell>
          <cell r="S136" t="str">
            <v>4.2.1.</v>
          </cell>
          <cell r="T136" t="str">
            <v>“Uzlabot vienlīdzīgu piekļuvi iekļaujošiem un kvalitatīviem pakalpojumiem izglītības, mācību un mūžizglītības jomā, attīstot pieejamu infrastruktūru, tostarp, veicinot noturību izglītošanā un mācībā attālinātā un tiešsaistes režīmā”</v>
          </cell>
          <cell r="U136" t="str">
            <v>4.2.1.8.</v>
          </cell>
          <cell r="V136" t="str">
            <v>Augstskolu studiju vides modernizācija</v>
          </cell>
          <cell r="W136">
            <v>3</v>
          </cell>
          <cell r="X136" t="str">
            <v>IZM</v>
          </cell>
          <cell r="Y136" t="str">
            <v>APIA</v>
          </cell>
          <cell r="Z136" t="str">
            <v>ERAF</v>
          </cell>
          <cell r="AA136">
            <v>1780892</v>
          </cell>
          <cell r="AB136">
            <v>0</v>
          </cell>
          <cell r="AC136">
            <v>1780892</v>
          </cell>
          <cell r="AE136">
            <v>0</v>
          </cell>
          <cell r="AF136">
            <v>0</v>
          </cell>
          <cell r="AG136">
            <v>0</v>
          </cell>
          <cell r="AH136">
            <v>0</v>
          </cell>
          <cell r="AI136">
            <v>2269.11</v>
          </cell>
          <cell r="AJ136">
            <v>0</v>
          </cell>
        </row>
        <row r="137">
          <cell r="B137" t="str">
            <v>4.2.2.1._</v>
          </cell>
          <cell r="C137" t="str">
            <v>9.2.4.2</v>
          </cell>
          <cell r="D137" t="str">
            <v>ir</v>
          </cell>
          <cell r="E137">
            <v>0.57797038693670799</v>
          </cell>
          <cell r="F137">
            <v>0.944936115443477</v>
          </cell>
          <cell r="G137">
            <v>0.79220672764122868</v>
          </cell>
          <cell r="H137">
            <v>0.95613447511386851</v>
          </cell>
          <cell r="I137">
            <v>0.97289953313903821</v>
          </cell>
          <cell r="J137">
            <v>5205488.4000000004</v>
          </cell>
          <cell r="K137">
            <v>5205488</v>
          </cell>
          <cell r="L137">
            <v>1.0000000768419792</v>
          </cell>
          <cell r="M137">
            <v>28908162.221360229</v>
          </cell>
          <cell r="N137">
            <v>28908160</v>
          </cell>
          <cell r="O137">
            <v>0</v>
          </cell>
          <cell r="P137">
            <v>4</v>
          </cell>
          <cell r="Q137" t="str">
            <v>4.2.</v>
          </cell>
          <cell r="R137" t="str">
            <v>Izglītība, prasmes un mūžizglītība</v>
          </cell>
          <cell r="S137" t="str">
            <v>4.2.2.</v>
          </cell>
          <cell r="T137" t="str">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ell>
          <cell r="U137" t="str">
            <v>4.2.2.1.</v>
          </cell>
          <cell r="V137" t="str">
            <v>Kvalitatīvas un mūsdienīgas izglītības īstenošana pirmsskolas izglītības pakāpē</v>
          </cell>
          <cell r="W137" t="str">
            <v>_</v>
          </cell>
          <cell r="X137" t="str">
            <v>IZM</v>
          </cell>
          <cell r="Y137" t="str">
            <v>IPIA</v>
          </cell>
          <cell r="Z137" t="str">
            <v>ESF+</v>
          </cell>
          <cell r="AA137">
            <v>28908160</v>
          </cell>
          <cell r="AB137">
            <v>0</v>
          </cell>
          <cell r="AC137">
            <v>28908160</v>
          </cell>
          <cell r="AE137">
            <v>0</v>
          </cell>
          <cell r="AF137">
            <v>0</v>
          </cell>
          <cell r="AG137">
            <v>0</v>
          </cell>
          <cell r="AH137">
            <v>0</v>
          </cell>
          <cell r="AI137">
            <v>0</v>
          </cell>
          <cell r="AJ137">
            <v>50281.09</v>
          </cell>
        </row>
        <row r="138">
          <cell r="B138" t="str">
            <v>4.2.2.3._</v>
          </cell>
          <cell r="C138" t="str">
            <v>8.5.3</v>
          </cell>
          <cell r="D138" t="str">
            <v>nav</v>
          </cell>
          <cell r="E138">
            <v>1</v>
          </cell>
          <cell r="F138">
            <v>1</v>
          </cell>
          <cell r="G138">
            <v>0.86476091185341386</v>
          </cell>
          <cell r="H138">
            <v>0.96199658268940491</v>
          </cell>
          <cell r="I138">
            <v>0.98131914220229732</v>
          </cell>
          <cell r="J138">
            <v>45149295.600000009</v>
          </cell>
          <cell r="K138">
            <v>38376901</v>
          </cell>
          <cell r="L138">
            <v>1.1764705882352942</v>
          </cell>
          <cell r="M138">
            <v>76822077.64705883</v>
          </cell>
          <cell r="N138">
            <v>65298766</v>
          </cell>
          <cell r="O138">
            <v>0</v>
          </cell>
          <cell r="P138">
            <v>4</v>
          </cell>
          <cell r="Q138" t="str">
            <v>4.2.</v>
          </cell>
          <cell r="R138" t="str">
            <v>Izglītība, prasmes un mūžizglītība</v>
          </cell>
          <cell r="S138" t="str">
            <v>4.2.2.</v>
          </cell>
          <cell r="T138" t="str">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ell>
          <cell r="U138" t="str">
            <v>4.2.2.3.</v>
          </cell>
          <cell r="V138" t="str">
            <v>Pedagogu metodiskā atbalsta centra izveide profesijas attīstībai un prestiža uzlabošanai</v>
          </cell>
          <cell r="W138" t="str">
            <v>_</v>
          </cell>
          <cell r="X138" t="str">
            <v>IZM</v>
          </cell>
          <cell r="Y138" t="str">
            <v>IPIA</v>
          </cell>
          <cell r="Z138" t="str">
            <v>ESF+</v>
          </cell>
          <cell r="AA138">
            <v>65298766</v>
          </cell>
          <cell r="AB138">
            <v>0</v>
          </cell>
          <cell r="AC138">
            <v>65298766</v>
          </cell>
          <cell r="AE138">
            <v>0</v>
          </cell>
          <cell r="AF138">
            <v>0</v>
          </cell>
          <cell r="AG138">
            <v>0</v>
          </cell>
          <cell r="AH138">
            <v>0</v>
          </cell>
          <cell r="AI138">
            <v>2852543.6100000003</v>
          </cell>
          <cell r="AJ138">
            <v>1120217.4099999999</v>
          </cell>
        </row>
        <row r="139">
          <cell r="B139" t="str">
            <v>4.2.2.4._</v>
          </cell>
          <cell r="C139" t="str">
            <v>8.3.6.2</v>
          </cell>
          <cell r="D139" t="str">
            <v>nav</v>
          </cell>
          <cell r="E139">
            <v>1</v>
          </cell>
          <cell r="F139">
            <v>1</v>
          </cell>
          <cell r="G139">
            <v>0.82350224218412837</v>
          </cell>
          <cell r="H139">
            <v>0.96078024511889915</v>
          </cell>
          <cell r="I139">
            <v>0.9215604902377984</v>
          </cell>
          <cell r="J139">
            <v>4474395</v>
          </cell>
          <cell r="K139">
            <v>3803235</v>
          </cell>
          <cell r="L139">
            <v>1.1764705882352942</v>
          </cell>
          <cell r="M139">
            <v>16488710.588235294</v>
          </cell>
          <cell r="N139">
            <v>14015404</v>
          </cell>
          <cell r="O139">
            <v>0</v>
          </cell>
          <cell r="P139">
            <v>4</v>
          </cell>
          <cell r="Q139" t="str">
            <v>4.2.</v>
          </cell>
          <cell r="R139" t="str">
            <v>Izglītība, prasmes un mūžizglītība</v>
          </cell>
          <cell r="S139" t="str">
            <v>4.2.2.</v>
          </cell>
          <cell r="T139" t="str">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ell>
          <cell r="U139" t="str">
            <v>4.2.2.4.</v>
          </cell>
          <cell r="V139" t="str">
            <v>Izglītības kvalitātes monitoringa sistēmas attīstība un nodrošināšana</v>
          </cell>
          <cell r="W139" t="str">
            <v>_</v>
          </cell>
          <cell r="X139" t="str">
            <v>IZM</v>
          </cell>
          <cell r="Y139" t="str">
            <v>IPIA</v>
          </cell>
          <cell r="Z139" t="str">
            <v>ESF+</v>
          </cell>
          <cell r="AA139">
            <v>14015404</v>
          </cell>
          <cell r="AB139">
            <v>0</v>
          </cell>
          <cell r="AC139">
            <v>14015404</v>
          </cell>
          <cell r="AE139">
            <v>0</v>
          </cell>
          <cell r="AF139">
            <v>0</v>
          </cell>
          <cell r="AG139">
            <v>0</v>
          </cell>
          <cell r="AH139">
            <v>0</v>
          </cell>
          <cell r="AI139">
            <v>0</v>
          </cell>
          <cell r="AJ139">
            <v>142461.54999999999</v>
          </cell>
        </row>
        <row r="140">
          <cell r="B140" t="str">
            <v>4.2.2.5.1</v>
          </cell>
          <cell r="C140" t="str">
            <v>8.3.6.1</v>
          </cell>
          <cell r="D140" t="str">
            <v>nav</v>
          </cell>
          <cell r="E140">
            <v>1</v>
          </cell>
          <cell r="F140">
            <v>1</v>
          </cell>
          <cell r="G140">
            <v>0.93184187059022461</v>
          </cell>
          <cell r="H140">
            <v>0.95017094816997949</v>
          </cell>
          <cell r="I140">
            <v>0.92903378463950848</v>
          </cell>
          <cell r="J140">
            <v>6835606.3799999999</v>
          </cell>
          <cell r="K140">
            <v>5810265</v>
          </cell>
          <cell r="L140">
            <v>1.1764705882352942</v>
          </cell>
          <cell r="M140">
            <v>6243075.2941176472</v>
          </cell>
          <cell r="N140">
            <v>5306614</v>
          </cell>
          <cell r="O140">
            <v>0</v>
          </cell>
          <cell r="P140">
            <v>4</v>
          </cell>
          <cell r="Q140" t="str">
            <v>4.2.</v>
          </cell>
          <cell r="R140" t="str">
            <v>Izglītība, prasmes un mūžizglītība</v>
          </cell>
          <cell r="S140" t="str">
            <v>4.2.2.</v>
          </cell>
          <cell r="T140" t="str">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ell>
          <cell r="U140" t="str">
            <v>4.2.2.5.</v>
          </cell>
          <cell r="V140" t="str">
            <v>Dalība starptautiskos izglītības pētījumos izglītības kvalitātes monitoringa sistēmas attīstībai un nodrošināšanai</v>
          </cell>
          <cell r="W140" t="str">
            <v>_</v>
          </cell>
          <cell r="X140" t="str">
            <v>IZM</v>
          </cell>
          <cell r="Y140" t="str">
            <v>IPIA</v>
          </cell>
          <cell r="Z140" t="str">
            <v>ESF+</v>
          </cell>
          <cell r="AA140">
            <v>5306614</v>
          </cell>
          <cell r="AB140">
            <v>0</v>
          </cell>
          <cell r="AC140">
            <v>5306614</v>
          </cell>
          <cell r="AE140">
            <v>0</v>
          </cell>
          <cell r="AF140">
            <v>677348.35</v>
          </cell>
          <cell r="AG140">
            <v>249658.97</v>
          </cell>
          <cell r="AH140">
            <v>927007.32</v>
          </cell>
          <cell r="AI140">
            <v>800866.61</v>
          </cell>
          <cell r="AJ140">
            <v>133395.92000000001</v>
          </cell>
        </row>
        <row r="141">
          <cell r="B141" t="str">
            <v>4.2.2.6._</v>
          </cell>
          <cell r="C141" t="str">
            <v>8.2.4</v>
          </cell>
          <cell r="D141" t="str">
            <v>nav</v>
          </cell>
          <cell r="E141">
            <v>1</v>
          </cell>
          <cell r="F141">
            <v>1</v>
          </cell>
          <cell r="G141">
            <v>0.84772700379016641</v>
          </cell>
          <cell r="H141">
            <v>0.95082329889222372</v>
          </cell>
          <cell r="I141">
            <v>1</v>
          </cell>
          <cell r="J141">
            <v>870000</v>
          </cell>
          <cell r="K141">
            <v>739500</v>
          </cell>
          <cell r="L141">
            <v>1.1764705882352942</v>
          </cell>
          <cell r="M141">
            <v>1183000</v>
          </cell>
          <cell r="N141">
            <v>1005550</v>
          </cell>
          <cell r="O141">
            <v>0</v>
          </cell>
          <cell r="P141">
            <v>4</v>
          </cell>
          <cell r="Q141" t="str">
            <v>4.2.</v>
          </cell>
          <cell r="R141" t="str">
            <v>Izglītība, prasmes un mūžizglītība</v>
          </cell>
          <cell r="S141" t="str">
            <v>4.2.2.</v>
          </cell>
          <cell r="T141" t="str">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ell>
          <cell r="U141" t="str">
            <v>4.2.2.6.</v>
          </cell>
          <cell r="V141" t="str">
            <v>Cikliskas institucionālās akreditācijas ieviešana augstākajā izglītībā</v>
          </cell>
          <cell r="W141" t="str">
            <v>_</v>
          </cell>
          <cell r="X141" t="str">
            <v>IZM</v>
          </cell>
          <cell r="Y141" t="str">
            <v>IPIA</v>
          </cell>
          <cell r="Z141" t="str">
            <v>ESF+</v>
          </cell>
          <cell r="AA141">
            <v>1005550</v>
          </cell>
          <cell r="AB141">
            <v>0</v>
          </cell>
          <cell r="AC141">
            <v>1005550</v>
          </cell>
          <cell r="AE141">
            <v>0</v>
          </cell>
          <cell r="AF141">
            <v>0</v>
          </cell>
          <cell r="AG141">
            <v>0</v>
          </cell>
          <cell r="AH141">
            <v>0</v>
          </cell>
          <cell r="AI141">
            <v>73041.570000000007</v>
          </cell>
          <cell r="AJ141">
            <v>141061.15</v>
          </cell>
        </row>
        <row r="142">
          <cell r="B142" t="str">
            <v>4.2.2.7._</v>
          </cell>
          <cell r="C142" t="str">
            <v>8.2.1</v>
          </cell>
          <cell r="D142" t="str">
            <v>ir</v>
          </cell>
          <cell r="E142">
            <v>0.361093421336799</v>
          </cell>
          <cell r="F142">
            <v>0.88131223400506697</v>
          </cell>
          <cell r="G142">
            <v>0.78668790958880919</v>
          </cell>
          <cell r="H142">
            <v>0.92531778522859931</v>
          </cell>
          <cell r="I142">
            <v>0.97051290380540256</v>
          </cell>
          <cell r="J142">
            <v>3425840</v>
          </cell>
          <cell r="K142">
            <v>2911964</v>
          </cell>
          <cell r="L142">
            <v>1.1764705882352942</v>
          </cell>
          <cell r="M142">
            <v>3425840</v>
          </cell>
          <cell r="N142">
            <v>2911964</v>
          </cell>
          <cell r="O142">
            <v>0</v>
          </cell>
          <cell r="P142">
            <v>4</v>
          </cell>
          <cell r="Q142" t="str">
            <v>4.2.</v>
          </cell>
          <cell r="R142" t="str">
            <v>Izglītība, prasmes un mūžizglītība</v>
          </cell>
          <cell r="S142" t="str">
            <v>4.2.2.</v>
          </cell>
          <cell r="T142" t="str">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ell>
          <cell r="U142" t="str">
            <v>4.2.2.7.</v>
          </cell>
          <cell r="V142" t="str">
            <v>Indukcijas gada ieviešana pedagogu sagatavošanas studiju programmās</v>
          </cell>
          <cell r="W142" t="str">
            <v>_</v>
          </cell>
          <cell r="X142" t="str">
            <v>IZM</v>
          </cell>
          <cell r="Y142" t="str">
            <v>IPIA</v>
          </cell>
          <cell r="Z142" t="str">
            <v>ESF+</v>
          </cell>
          <cell r="AA142">
            <v>2911964</v>
          </cell>
          <cell r="AB142">
            <v>0</v>
          </cell>
          <cell r="AC142">
            <v>2911964</v>
          </cell>
          <cell r="AE142">
            <v>115102.51</v>
          </cell>
          <cell r="AF142">
            <v>194293.87</v>
          </cell>
          <cell r="AG142">
            <v>240846.61</v>
          </cell>
          <cell r="AH142">
            <v>435140.48000000004</v>
          </cell>
          <cell r="AI142">
            <v>252861.47</v>
          </cell>
          <cell r="AJ142">
            <v>67086.790000000008</v>
          </cell>
        </row>
        <row r="143">
          <cell r="B143" t="str">
            <v>4.2.2.8.1</v>
          </cell>
          <cell r="C143" t="str">
            <v>8.2.1</v>
          </cell>
          <cell r="D143" t="str">
            <v>ir</v>
          </cell>
          <cell r="E143">
            <v>0.361093421336799</v>
          </cell>
          <cell r="F143">
            <v>0.88131223400506697</v>
          </cell>
          <cell r="G143">
            <v>0.78668790958880919</v>
          </cell>
          <cell r="H143">
            <v>0.92531778522859931</v>
          </cell>
          <cell r="I143">
            <v>0.97051290380540256</v>
          </cell>
          <cell r="J143">
            <v>730800</v>
          </cell>
          <cell r="K143">
            <v>621180</v>
          </cell>
          <cell r="L143">
            <v>1.1764705882352942</v>
          </cell>
          <cell r="M143">
            <v>730800</v>
          </cell>
          <cell r="N143">
            <v>621180</v>
          </cell>
          <cell r="O143">
            <v>0</v>
          </cell>
          <cell r="P143">
            <v>4</v>
          </cell>
          <cell r="Q143" t="str">
            <v>4.2.</v>
          </cell>
          <cell r="R143" t="str">
            <v>Izglītība, prasmes un mūžizglītība</v>
          </cell>
          <cell r="S143" t="str">
            <v>4.2.2.</v>
          </cell>
          <cell r="T143" t="str">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ell>
          <cell r="U143" t="str">
            <v>4.2.2.8.</v>
          </cell>
          <cell r="V143" t="str">
            <v>Latviešu valodas apguves piedāvājuma paplašināšana</v>
          </cell>
          <cell r="W143" t="str">
            <v>_</v>
          </cell>
          <cell r="X143" t="str">
            <v>IZM</v>
          </cell>
          <cell r="Y143" t="str">
            <v>APIA</v>
          </cell>
          <cell r="Z143" t="str">
            <v>ESF+</v>
          </cell>
          <cell r="AA143">
            <v>621180</v>
          </cell>
          <cell r="AB143">
            <v>0</v>
          </cell>
          <cell r="AC143">
            <v>621180</v>
          </cell>
          <cell r="AE143">
            <v>0</v>
          </cell>
          <cell r="AF143">
            <v>0</v>
          </cell>
          <cell r="AG143">
            <v>105807.39</v>
          </cell>
          <cell r="AH143">
            <v>105807.39</v>
          </cell>
          <cell r="AI143">
            <v>108051.67000000001</v>
          </cell>
          <cell r="AJ143">
            <v>9061.39</v>
          </cell>
        </row>
        <row r="144">
          <cell r="B144" t="str">
            <v>4.2.2.9.1</v>
          </cell>
          <cell r="C144" t="str">
            <v>8.5.2</v>
          </cell>
          <cell r="D144" t="str">
            <v>nav</v>
          </cell>
          <cell r="E144">
            <v>1</v>
          </cell>
          <cell r="F144">
            <v>1</v>
          </cell>
          <cell r="G144">
            <v>0.81875442212623883</v>
          </cell>
          <cell r="H144">
            <v>0.96859596621744559</v>
          </cell>
          <cell r="I144">
            <v>1</v>
          </cell>
          <cell r="J144">
            <v>10399589</v>
          </cell>
          <cell r="K144">
            <v>8839650</v>
          </cell>
          <cell r="L144">
            <v>1.1764705882352942</v>
          </cell>
          <cell r="M144">
            <v>10399588.235294119</v>
          </cell>
          <cell r="N144">
            <v>8839650</v>
          </cell>
          <cell r="O144">
            <v>0</v>
          </cell>
          <cell r="P144">
            <v>4</v>
          </cell>
          <cell r="Q144" t="str">
            <v>4.2.</v>
          </cell>
          <cell r="R144" t="str">
            <v>Izglītība, prasmes un mūžizglītība</v>
          </cell>
          <cell r="S144" t="str">
            <v>4.2.2.</v>
          </cell>
          <cell r="T144" t="str">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ell>
          <cell r="U144" t="str">
            <v>4.2.2.9.</v>
          </cell>
          <cell r="V144" t="str">
            <v>Izglītības procesa individualizācija un starpnozaru sadarbība profesionālās izglītības izcilībai</v>
          </cell>
          <cell r="W144">
            <v>1</v>
          </cell>
          <cell r="X144" t="str">
            <v>IZM</v>
          </cell>
          <cell r="Y144" t="str">
            <v>IPIA</v>
          </cell>
          <cell r="Z144" t="str">
            <v>ESF+</v>
          </cell>
          <cell r="AA144">
            <v>8839650</v>
          </cell>
          <cell r="AB144">
            <v>0</v>
          </cell>
          <cell r="AC144">
            <v>8839650</v>
          </cell>
          <cell r="AE144">
            <v>0</v>
          </cell>
          <cell r="AF144">
            <v>278132.06</v>
          </cell>
          <cell r="AG144">
            <v>39841.57</v>
          </cell>
          <cell r="AH144">
            <v>317973.63</v>
          </cell>
          <cell r="AI144">
            <v>1029591.1799999999</v>
          </cell>
          <cell r="AJ144">
            <v>149017.32</v>
          </cell>
        </row>
        <row r="145">
          <cell r="B145" t="str">
            <v>4.2.2.9.2</v>
          </cell>
          <cell r="C145" t="str">
            <v>8.5.2</v>
          </cell>
          <cell r="D145" t="str">
            <v>nav</v>
          </cell>
          <cell r="E145">
            <v>1</v>
          </cell>
          <cell r="F145">
            <v>1</v>
          </cell>
          <cell r="G145">
            <v>0.81875442212623883</v>
          </cell>
          <cell r="H145">
            <v>0.96859596621744559</v>
          </cell>
          <cell r="I145">
            <v>1</v>
          </cell>
          <cell r="J145">
            <v>3850000</v>
          </cell>
          <cell r="K145">
            <v>3272500</v>
          </cell>
          <cell r="L145">
            <v>1.1764705882352942</v>
          </cell>
          <cell r="M145">
            <v>3850000</v>
          </cell>
          <cell r="N145">
            <v>3272500</v>
          </cell>
          <cell r="O145">
            <v>0</v>
          </cell>
          <cell r="P145">
            <v>4</v>
          </cell>
          <cell r="Q145" t="str">
            <v>4.2.</v>
          </cell>
          <cell r="R145" t="str">
            <v>Izglītība, prasmes un mūžizglītība</v>
          </cell>
          <cell r="S145" t="str">
            <v>4.2.2.</v>
          </cell>
          <cell r="T145" t="str">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ell>
          <cell r="U145" t="str">
            <v>4.2.2.9.</v>
          </cell>
          <cell r="V145" t="str">
            <v>Izglītības procesa individualizācija un starpnozaru sadarbība profesionālās izglītības izcilībai</v>
          </cell>
          <cell r="W145">
            <v>2</v>
          </cell>
          <cell r="X145" t="str">
            <v>IZM</v>
          </cell>
          <cell r="Y145" t="str">
            <v>IPIA</v>
          </cell>
          <cell r="Z145" t="str">
            <v>ESF+</v>
          </cell>
          <cell r="AA145">
            <v>3272500</v>
          </cell>
          <cell r="AB145">
            <v>0</v>
          </cell>
          <cell r="AC145">
            <v>3272500</v>
          </cell>
          <cell r="AE145">
            <v>0</v>
          </cell>
          <cell r="AF145">
            <v>680125.5</v>
          </cell>
          <cell r="AG145">
            <v>0</v>
          </cell>
          <cell r="AH145">
            <v>680125.5</v>
          </cell>
          <cell r="AI145">
            <v>799340.33000000007</v>
          </cell>
          <cell r="AJ145">
            <v>0</v>
          </cell>
        </row>
        <row r="146">
          <cell r="B146" t="str">
            <v>4.2.2.11.1</v>
          </cell>
          <cell r="C146" t="str">
            <v>8.2.2</v>
          </cell>
          <cell r="D146" t="str">
            <v>ir</v>
          </cell>
          <cell r="E146">
            <v>0.37773053553439501</v>
          </cell>
          <cell r="F146">
            <v>0.85947745423323396</v>
          </cell>
          <cell r="G146">
            <v>0.73865109999554379</v>
          </cell>
          <cell r="H146">
            <v>0.93059492184104575</v>
          </cell>
          <cell r="I146">
            <v>0.96104720656100739</v>
          </cell>
          <cell r="J146" t="e">
            <v>#N/A</v>
          </cell>
          <cell r="K146" t="e">
            <v>#N/A</v>
          </cell>
          <cell r="L146">
            <v>1.1764705882352942</v>
          </cell>
          <cell r="M146">
            <v>23438761.176470589</v>
          </cell>
          <cell r="N146">
            <v>19922947</v>
          </cell>
          <cell r="O146">
            <v>0</v>
          </cell>
          <cell r="P146">
            <v>4</v>
          </cell>
          <cell r="Q146" t="str">
            <v>4.2.</v>
          </cell>
          <cell r="R146" t="str">
            <v>Izglītība, prasmes un mūžizglītība</v>
          </cell>
          <cell r="S146" t="str">
            <v>4.2.2.</v>
          </cell>
          <cell r="T146" t="str">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ell>
          <cell r="U146" t="str">
            <v>4.2.2.11.</v>
          </cell>
          <cell r="V146" t="str">
            <v>Studiju procesa digitalizācija</v>
          </cell>
          <cell r="W146">
            <v>1</v>
          </cell>
          <cell r="X146" t="str">
            <v>IZM</v>
          </cell>
          <cell r="Y146" t="str">
            <v>APIA</v>
          </cell>
          <cell r="Z146" t="str">
            <v>ESF+</v>
          </cell>
          <cell r="AA146">
            <v>19922947</v>
          </cell>
          <cell r="AB146">
            <v>0</v>
          </cell>
          <cell r="AC146">
            <v>19922947</v>
          </cell>
          <cell r="AE146">
            <v>0</v>
          </cell>
          <cell r="AF146">
            <v>0</v>
          </cell>
          <cell r="AG146">
            <v>0</v>
          </cell>
          <cell r="AH146">
            <v>0</v>
          </cell>
          <cell r="AI146">
            <v>0</v>
          </cell>
          <cell r="AJ146">
            <v>0</v>
          </cell>
        </row>
        <row r="147">
          <cell r="B147" t="str">
            <v>4.2.2.11.2</v>
          </cell>
          <cell r="C147" t="str">
            <v>8.2.2</v>
          </cell>
          <cell r="D147" t="str">
            <v>ir</v>
          </cell>
          <cell r="E147">
            <v>0.37773053553439501</v>
          </cell>
          <cell r="F147">
            <v>0.85947745423323396</v>
          </cell>
          <cell r="G147">
            <v>0.73865109999554379</v>
          </cell>
          <cell r="H147">
            <v>0.93059492184104575</v>
          </cell>
          <cell r="I147">
            <v>0.96104720656100739</v>
          </cell>
          <cell r="J147" t="e">
            <v>#N/A</v>
          </cell>
          <cell r="K147" t="e">
            <v>#N/A</v>
          </cell>
          <cell r="L147">
            <v>1.1764705882352942</v>
          </cell>
          <cell r="M147">
            <v>10000000</v>
          </cell>
          <cell r="N147">
            <v>8500000</v>
          </cell>
          <cell r="O147">
            <v>0</v>
          </cell>
          <cell r="P147">
            <v>4</v>
          </cell>
          <cell r="Q147" t="str">
            <v>4.2.</v>
          </cell>
          <cell r="R147" t="str">
            <v>Izglītība, prasmes un mūžizglītība</v>
          </cell>
          <cell r="S147" t="str">
            <v>4.2.2.</v>
          </cell>
          <cell r="T147" t="str">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ell>
          <cell r="U147" t="str">
            <v>4.2.2.11.</v>
          </cell>
          <cell r="V147" t="str">
            <v>Studiju procesa digitalizācija</v>
          </cell>
          <cell r="W147">
            <v>2</v>
          </cell>
          <cell r="X147" t="str">
            <v>IZM</v>
          </cell>
          <cell r="Y147" t="str">
            <v>APIA</v>
          </cell>
          <cell r="Z147" t="str">
            <v>ESF+</v>
          </cell>
          <cell r="AA147">
            <v>8500000</v>
          </cell>
          <cell r="AB147">
            <v>0</v>
          </cell>
          <cell r="AC147">
            <v>8500000</v>
          </cell>
          <cell r="AE147">
            <v>0</v>
          </cell>
          <cell r="AF147">
            <v>0</v>
          </cell>
          <cell r="AG147">
            <v>0</v>
          </cell>
          <cell r="AH147">
            <v>0</v>
          </cell>
          <cell r="AI147">
            <v>0</v>
          </cell>
          <cell r="AJ147">
            <v>0</v>
          </cell>
        </row>
        <row r="148">
          <cell r="B148" t="str">
            <v>4.2.3.1._</v>
          </cell>
          <cell r="C148" t="str">
            <v>8.3.4</v>
          </cell>
          <cell r="D148" t="str">
            <v>nav</v>
          </cell>
          <cell r="E148">
            <v>1</v>
          </cell>
          <cell r="F148">
            <v>1</v>
          </cell>
          <cell r="G148">
            <v>0.75269978197694598</v>
          </cell>
          <cell r="H148">
            <v>0.9189147129023677</v>
          </cell>
          <cell r="I148">
            <v>0.92625236442688785</v>
          </cell>
          <cell r="J148">
            <v>23490000</v>
          </cell>
          <cell r="K148">
            <v>19966500</v>
          </cell>
          <cell r="L148">
            <v>1.1764705882352942</v>
          </cell>
          <cell r="M148">
            <v>29545251.764705881</v>
          </cell>
          <cell r="N148">
            <v>25113464</v>
          </cell>
          <cell r="O148">
            <v>0</v>
          </cell>
          <cell r="P148">
            <v>4</v>
          </cell>
          <cell r="Q148" t="str">
            <v>4.2.</v>
          </cell>
          <cell r="R148" t="str">
            <v>Izglītība, prasmes un mūžizglītība</v>
          </cell>
          <cell r="S148" t="str">
            <v>4.2.3.</v>
          </cell>
          <cell r="T148" t="str">
            <v>“Sekmēt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v>
          </cell>
          <cell r="U148" t="str">
            <v>4.2.3.1.</v>
          </cell>
          <cell r="V148" t="str">
            <v>Integrēta "skola-kopiena" sadarbības programma atstumtības riska mazināšanai izglītības iestādēs</v>
          </cell>
          <cell r="W148" t="str">
            <v>_</v>
          </cell>
          <cell r="X148" t="str">
            <v>IZM</v>
          </cell>
          <cell r="Y148" t="str">
            <v>IPIA</v>
          </cell>
          <cell r="Z148" t="str">
            <v>ESF+</v>
          </cell>
          <cell r="AA148">
            <v>25113464</v>
          </cell>
          <cell r="AB148">
            <v>0</v>
          </cell>
          <cell r="AC148">
            <v>25113464</v>
          </cell>
          <cell r="AE148">
            <v>0</v>
          </cell>
          <cell r="AF148">
            <v>0</v>
          </cell>
          <cell r="AG148">
            <v>0</v>
          </cell>
          <cell r="AH148">
            <v>0</v>
          </cell>
          <cell r="AI148">
            <v>733360.69000000006</v>
          </cell>
          <cell r="AJ148">
            <v>199552.07</v>
          </cell>
        </row>
        <row r="149">
          <cell r="B149" t="str">
            <v>4.2.3.3._</v>
          </cell>
          <cell r="C149" t="str">
            <v>3.4.1</v>
          </cell>
          <cell r="D149" t="str">
            <v>nav</v>
          </cell>
          <cell r="E149">
            <v>1</v>
          </cell>
          <cell r="F149">
            <v>1</v>
          </cell>
          <cell r="G149">
            <v>0.74282126478661337</v>
          </cell>
          <cell r="H149">
            <v>0.94749474332224404</v>
          </cell>
          <cell r="I149">
            <v>0.99999123295900694</v>
          </cell>
          <cell r="J149">
            <v>2088361.2555752893</v>
          </cell>
          <cell r="K149">
            <v>1775148</v>
          </cell>
          <cell r="L149">
            <v>1.1764434602496745</v>
          </cell>
          <cell r="M149">
            <v>1918921.6333259093</v>
          </cell>
          <cell r="N149">
            <v>1631121</v>
          </cell>
          <cell r="O149">
            <v>0</v>
          </cell>
          <cell r="P149">
            <v>4</v>
          </cell>
          <cell r="Q149" t="str">
            <v>4.2.</v>
          </cell>
          <cell r="R149" t="str">
            <v>Izglītība, prasmes un mūžizglītība</v>
          </cell>
          <cell r="S149" t="str">
            <v>4.2.3.</v>
          </cell>
          <cell r="T149" t="str">
            <v>“Sekmēt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v>
          </cell>
          <cell r="U149" t="str">
            <v>4.2.3.3.</v>
          </cell>
          <cell r="V149" t="str">
            <v xml:space="preserve">Pilsonisko līdzdalību veicinošu kultūras pakalpojumu pieejamības veicināšana
</v>
          </cell>
          <cell r="W149" t="str">
            <v>_</v>
          </cell>
          <cell r="X149" t="str">
            <v>KM</v>
          </cell>
          <cell r="Y149" t="str">
            <v>IPIA</v>
          </cell>
          <cell r="Z149" t="str">
            <v>ESF+</v>
          </cell>
          <cell r="AA149">
            <v>1631121</v>
          </cell>
          <cell r="AB149">
            <v>0</v>
          </cell>
          <cell r="AC149">
            <v>1631121</v>
          </cell>
          <cell r="AE149">
            <v>0</v>
          </cell>
          <cell r="AF149">
            <v>0</v>
          </cell>
          <cell r="AG149">
            <v>0</v>
          </cell>
          <cell r="AH149">
            <v>0</v>
          </cell>
          <cell r="AI149">
            <v>0</v>
          </cell>
          <cell r="AJ149">
            <v>18099.11</v>
          </cell>
        </row>
        <row r="150">
          <cell r="B150" t="str">
            <v>4.2.3.4.1</v>
          </cell>
          <cell r="C150" t="str">
            <v>8.3.3</v>
          </cell>
          <cell r="D150" t="str">
            <v>nav</v>
          </cell>
          <cell r="E150">
            <v>1</v>
          </cell>
          <cell r="F150">
            <v>1</v>
          </cell>
          <cell r="G150">
            <v>0.88550797279333904</v>
          </cell>
          <cell r="H150">
            <v>0.96150165141873056</v>
          </cell>
          <cell r="I150">
            <v>0.96842347102381676</v>
          </cell>
          <cell r="J150">
            <v>6525000</v>
          </cell>
          <cell r="K150">
            <v>5546250</v>
          </cell>
          <cell r="L150">
            <v>1.1764705882352942</v>
          </cell>
          <cell r="M150">
            <v>6525000</v>
          </cell>
          <cell r="N150">
            <v>5546250</v>
          </cell>
          <cell r="O150">
            <v>0</v>
          </cell>
          <cell r="P150">
            <v>4</v>
          </cell>
          <cell r="Q150" t="str">
            <v>4.2.</v>
          </cell>
          <cell r="R150" t="str">
            <v>Izglītība, prasmes un mūžizglītība</v>
          </cell>
          <cell r="S150" t="str">
            <v>4.2.3.</v>
          </cell>
          <cell r="T150" t="str">
            <v>“Sekmēt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v>
          </cell>
          <cell r="U150" t="str">
            <v>4.2.3.4.</v>
          </cell>
          <cell r="V150" t="str">
            <v>Sekmēt NEET jauniešu integrēšanos izglītībā un nodarbinātībā</v>
          </cell>
          <cell r="W150" t="str">
            <v>_</v>
          </cell>
          <cell r="X150" t="str">
            <v>IZM</v>
          </cell>
          <cell r="Y150" t="str">
            <v>IPIA</v>
          </cell>
          <cell r="Z150" t="str">
            <v>ESF+</v>
          </cell>
          <cell r="AA150">
            <v>5546250</v>
          </cell>
          <cell r="AB150">
            <v>0</v>
          </cell>
          <cell r="AC150">
            <v>5546250</v>
          </cell>
          <cell r="AE150">
            <v>0</v>
          </cell>
          <cell r="AF150">
            <v>60961.120000000003</v>
          </cell>
          <cell r="AG150">
            <v>255850.22999999998</v>
          </cell>
          <cell r="AH150">
            <v>316811.34999999998</v>
          </cell>
          <cell r="AI150">
            <v>733155.9</v>
          </cell>
          <cell r="AJ150">
            <v>0</v>
          </cell>
        </row>
        <row r="151">
          <cell r="B151" t="str">
            <v>4.2.4.1.1</v>
          </cell>
          <cell r="C151" t="str">
            <v>1.2.2.1</v>
          </cell>
          <cell r="D151" t="str">
            <v>nav</v>
          </cell>
          <cell r="E151">
            <v>1</v>
          </cell>
          <cell r="F151">
            <v>1</v>
          </cell>
          <cell r="G151">
            <v>0.85053679960733208</v>
          </cell>
          <cell r="H151">
            <v>0.9683308591344808</v>
          </cell>
          <cell r="I151">
            <v>0.98565934677226119</v>
          </cell>
          <cell r="J151">
            <v>14700000</v>
          </cell>
          <cell r="K151">
            <v>12495000</v>
          </cell>
          <cell r="L151">
            <v>1.1764705882352942</v>
          </cell>
          <cell r="M151">
            <v>12192292.94117647</v>
          </cell>
          <cell r="N151">
            <v>10363449</v>
          </cell>
          <cell r="O151">
            <v>0</v>
          </cell>
          <cell r="P151">
            <v>4</v>
          </cell>
          <cell r="Q151" t="str">
            <v>4.2.</v>
          </cell>
          <cell r="R151" t="str">
            <v>Izglītība, prasmes un mūžizglītība</v>
          </cell>
          <cell r="S151" t="str">
            <v>4.2.4.</v>
          </cell>
          <cell r="T151" t="str">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ell>
          <cell r="U151" t="str">
            <v>4.2.4.1.</v>
          </cell>
          <cell r="V151" t="str">
            <v>Atbalsts nozaru vajadzībās balstītai pieaugušo izglītībai</v>
          </cell>
          <cell r="W151">
            <v>1</v>
          </cell>
          <cell r="X151" t="str">
            <v>EM</v>
          </cell>
          <cell r="Y151" t="str">
            <v>APIA</v>
          </cell>
          <cell r="Z151" t="str">
            <v>ESF+</v>
          </cell>
          <cell r="AA151">
            <v>10363449</v>
          </cell>
          <cell r="AB151">
            <v>0</v>
          </cell>
          <cell r="AC151">
            <v>10363449</v>
          </cell>
          <cell r="AE151">
            <v>0</v>
          </cell>
          <cell r="AF151">
            <v>0</v>
          </cell>
          <cell r="AG151">
            <v>0</v>
          </cell>
          <cell r="AH151">
            <v>0</v>
          </cell>
          <cell r="AI151">
            <v>840652.2699999999</v>
          </cell>
          <cell r="AJ151">
            <v>58162.009999999995</v>
          </cell>
        </row>
        <row r="152">
          <cell r="B152" t="str">
            <v>4.2.4.1.2</v>
          </cell>
          <cell r="C152" t="str">
            <v>1.2.2.1</v>
          </cell>
          <cell r="D152" t="str">
            <v>ir</v>
          </cell>
          <cell r="E152">
            <v>0.70291815661496804</v>
          </cell>
          <cell r="F152">
            <v>0.96290214788449602</v>
          </cell>
          <cell r="G152">
            <v>0.85053679960733208</v>
          </cell>
          <cell r="H152">
            <v>0.9683308591344808</v>
          </cell>
          <cell r="I152">
            <v>0.98565934677226119</v>
          </cell>
          <cell r="J152">
            <v>6842268</v>
          </cell>
          <cell r="K152">
            <v>5815927</v>
          </cell>
          <cell r="L152">
            <v>1.1764705882352942</v>
          </cell>
          <cell r="M152">
            <v>5762725.8823529417</v>
          </cell>
          <cell r="N152">
            <v>4898317</v>
          </cell>
          <cell r="O152">
            <v>0</v>
          </cell>
          <cell r="P152">
            <v>4</v>
          </cell>
          <cell r="Q152" t="str">
            <v>4.2.</v>
          </cell>
          <cell r="R152" t="str">
            <v>Izglītība, prasmes un mūžizglītība</v>
          </cell>
          <cell r="S152" t="str">
            <v>4.2.4.</v>
          </cell>
          <cell r="T152" t="str">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ell>
          <cell r="U152" t="str">
            <v>4.2.4.1.</v>
          </cell>
          <cell r="V152" t="str">
            <v>Atbalsts nozaru vajadzībās balstītai pieaugušo izglītībai</v>
          </cell>
          <cell r="W152">
            <v>2</v>
          </cell>
          <cell r="X152" t="str">
            <v>IZM</v>
          </cell>
          <cell r="Y152" t="str">
            <v>IPIA/ APIA</v>
          </cell>
          <cell r="Z152" t="str">
            <v>ESF+</v>
          </cell>
          <cell r="AA152">
            <v>4898317</v>
          </cell>
          <cell r="AB152">
            <v>0</v>
          </cell>
          <cell r="AC152">
            <v>4898317</v>
          </cell>
          <cell r="AE152">
            <v>0</v>
          </cell>
          <cell r="AF152">
            <v>0</v>
          </cell>
          <cell r="AG152">
            <v>0</v>
          </cell>
          <cell r="AH152">
            <v>0</v>
          </cell>
          <cell r="AI152">
            <v>0</v>
          </cell>
          <cell r="AJ152">
            <v>0</v>
          </cell>
        </row>
        <row r="153">
          <cell r="B153" t="str">
            <v>4.2.4.2.1</v>
          </cell>
          <cell r="C153" t="str">
            <v>8.4.1</v>
          </cell>
          <cell r="D153" t="str">
            <v>nav</v>
          </cell>
          <cell r="E153">
            <v>1</v>
          </cell>
          <cell r="F153">
            <v>1</v>
          </cell>
          <cell r="G153">
            <v>0.81304464643231866</v>
          </cell>
          <cell r="H153">
            <v>0.95133771146341173</v>
          </cell>
          <cell r="I153">
            <v>0.87834427865852938</v>
          </cell>
          <cell r="J153">
            <v>34623466</v>
          </cell>
          <cell r="K153">
            <v>29429946</v>
          </cell>
          <cell r="L153">
            <v>1.1764705882352942</v>
          </cell>
          <cell r="M153">
            <v>29160744.705882356</v>
          </cell>
          <cell r="N153">
            <v>24786633</v>
          </cell>
          <cell r="O153">
            <v>0</v>
          </cell>
          <cell r="P153">
            <v>4</v>
          </cell>
          <cell r="Q153" t="str">
            <v>4.2.</v>
          </cell>
          <cell r="R153" t="str">
            <v>Izglītība, prasmes un mūžizglītība</v>
          </cell>
          <cell r="S153" t="str">
            <v>4.2.4.</v>
          </cell>
          <cell r="T153" t="str">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ell>
          <cell r="U153" t="str">
            <v>4.2.4.2.</v>
          </cell>
          <cell r="V153" t="str">
            <v>Atbalsts pieaugušo individuālajās vajadzībās balstītai pieaugušo izglītībai</v>
          </cell>
          <cell r="W153" t="str">
            <v>_</v>
          </cell>
          <cell r="X153" t="str">
            <v>IZM</v>
          </cell>
          <cell r="Y153" t="str">
            <v>IPIA</v>
          </cell>
          <cell r="Z153" t="str">
            <v>ESF+</v>
          </cell>
          <cell r="AA153">
            <v>24786633</v>
          </cell>
          <cell r="AB153">
            <v>0</v>
          </cell>
          <cell r="AC153">
            <v>24786633</v>
          </cell>
          <cell r="AE153">
            <v>0</v>
          </cell>
          <cell r="AF153">
            <v>0</v>
          </cell>
          <cell r="AG153">
            <v>2275.1</v>
          </cell>
          <cell r="AH153">
            <v>2275.1</v>
          </cell>
          <cell r="AI153">
            <v>978768.79</v>
          </cell>
          <cell r="AJ153">
            <v>720138.33</v>
          </cell>
        </row>
        <row r="154">
          <cell r="B154" t="str">
            <v>4.2.4.3._</v>
          </cell>
          <cell r="C154" t="str">
            <v>3.4.2.1</v>
          </cell>
          <cell r="D154" t="str">
            <v>nav</v>
          </cell>
          <cell r="E154">
            <v>1</v>
          </cell>
          <cell r="F154">
            <v>1</v>
          </cell>
          <cell r="G154">
            <v>0.80671764605977392</v>
          </cell>
          <cell r="H154">
            <v>0.95311364383914876</v>
          </cell>
          <cell r="I154">
            <v>0.98581930662561879</v>
          </cell>
          <cell r="J154">
            <v>4634812.1962766079</v>
          </cell>
          <cell r="K154">
            <v>3948930</v>
          </cell>
          <cell r="L154">
            <v>1.1736881120396179</v>
          </cell>
          <cell r="M154">
            <v>4325084.119326137</v>
          </cell>
          <cell r="N154">
            <v>3685037</v>
          </cell>
          <cell r="O154">
            <v>0</v>
          </cell>
          <cell r="P154">
            <v>4</v>
          </cell>
          <cell r="Q154" t="str">
            <v>4.2.</v>
          </cell>
          <cell r="R154" t="str">
            <v>Izglītība, prasmes un mūžizglītība</v>
          </cell>
          <cell r="S154" t="str">
            <v>4.2.4.</v>
          </cell>
          <cell r="T154" t="str">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ell>
          <cell r="U154" t="str">
            <v>4.2.4.3.</v>
          </cell>
          <cell r="V154" t="str">
            <v>Digitālo prasmju pilnveide</v>
          </cell>
          <cell r="W154" t="str">
            <v>_</v>
          </cell>
          <cell r="X154" t="str">
            <v>VARAM</v>
          </cell>
          <cell r="Y154" t="str">
            <v>IPIA</v>
          </cell>
          <cell r="Z154" t="str">
            <v>ESF+</v>
          </cell>
          <cell r="AA154">
            <v>3685037</v>
          </cell>
          <cell r="AB154">
            <v>0</v>
          </cell>
          <cell r="AC154">
            <v>3685037</v>
          </cell>
          <cell r="AE154">
            <v>0</v>
          </cell>
          <cell r="AF154">
            <v>0</v>
          </cell>
          <cell r="AG154">
            <v>0</v>
          </cell>
          <cell r="AH154">
            <v>0</v>
          </cell>
          <cell r="AI154">
            <v>0</v>
          </cell>
          <cell r="AJ154">
            <v>0</v>
          </cell>
        </row>
        <row r="155">
          <cell r="B155" t="str">
            <v>4.3.1.2._</v>
          </cell>
          <cell r="C155" t="str">
            <v>9.3.1.1</v>
          </cell>
          <cell r="D155" t="str">
            <v>ir</v>
          </cell>
          <cell r="E155">
            <v>0.37817943024278183</v>
          </cell>
          <cell r="F155">
            <v>0.74773863545987185</v>
          </cell>
          <cell r="G155">
            <v>0.75970875789502246</v>
          </cell>
          <cell r="H155">
            <v>0.90350814100014454</v>
          </cell>
          <cell r="I155">
            <v>0.92405179173649488</v>
          </cell>
          <cell r="J155">
            <v>26125067.059999999</v>
          </cell>
          <cell r="K155">
            <v>22185000</v>
          </cell>
          <cell r="L155">
            <v>1.1764705882352942</v>
          </cell>
          <cell r="M155">
            <v>26814531.764705881</v>
          </cell>
          <cell r="N155">
            <v>22792352</v>
          </cell>
          <cell r="O155">
            <v>0</v>
          </cell>
          <cell r="P155">
            <v>4</v>
          </cell>
          <cell r="Q155" t="str">
            <v>4.3.</v>
          </cell>
          <cell r="R155" t="str">
            <v>Nodarbinātība un sociālā iekļaušana</v>
          </cell>
          <cell r="S155" t="str">
            <v>4.3.1.</v>
          </cell>
          <cell r="T155" t="str">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ell>
          <cell r="U155" t="str">
            <v>4.3.1.2.</v>
          </cell>
          <cell r="V155" t="str">
            <v xml:space="preserve">Pakalpojumu kvalitātes un pieejamības uzlabošana, tuvinot VSAC filiāles kopienā sniegtajiem (ģimeniskā vidē pietuvinātiem) pakalpojumiem 
</v>
          </cell>
          <cell r="W155" t="str">
            <v>_</v>
          </cell>
          <cell r="X155" t="str">
            <v>LM</v>
          </cell>
          <cell r="Y155" t="str">
            <v>IPIA</v>
          </cell>
          <cell r="Z155" t="str">
            <v>ERAF</v>
          </cell>
          <cell r="AA155">
            <v>22792352</v>
          </cell>
          <cell r="AB155">
            <v>0</v>
          </cell>
          <cell r="AC155">
            <v>22792352</v>
          </cell>
          <cell r="AE155">
            <v>0</v>
          </cell>
          <cell r="AF155">
            <v>0</v>
          </cell>
          <cell r="AG155">
            <v>57799.21</v>
          </cell>
          <cell r="AH155">
            <v>57799.21</v>
          </cell>
          <cell r="AI155">
            <v>1022952.79</v>
          </cell>
          <cell r="AJ155">
            <v>0</v>
          </cell>
        </row>
        <row r="156">
          <cell r="B156" t="str">
            <v>4.3.1.3.1</v>
          </cell>
          <cell r="C156" t="str">
            <v>4.2.2</v>
          </cell>
          <cell r="D156" t="str">
            <v>ir</v>
          </cell>
          <cell r="E156">
            <v>0.50036835724415829</v>
          </cell>
          <cell r="F156">
            <v>0.87414383137477458</v>
          </cell>
          <cell r="G156">
            <v>0.89549133839601402</v>
          </cell>
          <cell r="H156">
            <v>0.98378124738444583</v>
          </cell>
          <cell r="I156">
            <v>0.99153070475374938</v>
          </cell>
          <cell r="J156" t="e">
            <v>#N/A</v>
          </cell>
          <cell r="K156" t="e">
            <v>#N/A</v>
          </cell>
          <cell r="L156">
            <v>1</v>
          </cell>
          <cell r="M156">
            <v>39092603</v>
          </cell>
          <cell r="N156">
            <v>39092603</v>
          </cell>
          <cell r="O156">
            <v>0</v>
          </cell>
          <cell r="P156">
            <v>4</v>
          </cell>
          <cell r="Q156" t="str">
            <v>4.3.</v>
          </cell>
          <cell r="R156" t="str">
            <v>Nodarbinātība un sociālā iekļaušana</v>
          </cell>
          <cell r="S156" t="str">
            <v>4.3.1.</v>
          </cell>
          <cell r="T156" t="str">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ell>
          <cell r="U156" t="str">
            <v>4.3.1.3.</v>
          </cell>
          <cell r="V156" t="str">
            <v>Sociālo mājokļu atjaunošana vai jaunu sociālo mājokļu būvniecība</v>
          </cell>
          <cell r="W156">
            <v>1</v>
          </cell>
          <cell r="X156" t="str">
            <v>EM</v>
          </cell>
          <cell r="Y156" t="str">
            <v>APIA</v>
          </cell>
          <cell r="Z156" t="str">
            <v>ERAF</v>
          </cell>
          <cell r="AA156">
            <v>39092603</v>
          </cell>
          <cell r="AB156">
            <v>0</v>
          </cell>
          <cell r="AC156">
            <v>39092603</v>
          </cell>
          <cell r="AE156">
            <v>0</v>
          </cell>
          <cell r="AF156">
            <v>439548.12</v>
          </cell>
          <cell r="AG156">
            <v>183995.8</v>
          </cell>
          <cell r="AH156">
            <v>623543.92000000004</v>
          </cell>
          <cell r="AI156">
            <v>6101329.96</v>
          </cell>
          <cell r="AJ156">
            <v>117231.67</v>
          </cell>
        </row>
        <row r="157">
          <cell r="B157" t="str">
            <v>4.3.1.3.2</v>
          </cell>
          <cell r="C157" t="str">
            <v>4.2.2</v>
          </cell>
          <cell r="D157" t="str">
            <v>ir</v>
          </cell>
          <cell r="E157">
            <v>0.50036835724415829</v>
          </cell>
          <cell r="F157">
            <v>0.87414383137477458</v>
          </cell>
          <cell r="G157">
            <v>0.89549133839601402</v>
          </cell>
          <cell r="H157">
            <v>0.98378124738444583</v>
          </cell>
          <cell r="I157">
            <v>0.99153070475374938</v>
          </cell>
          <cell r="J157" t="e">
            <v>#N/A</v>
          </cell>
          <cell r="K157" t="e">
            <v>#N/A</v>
          </cell>
          <cell r="L157">
            <v>1</v>
          </cell>
          <cell r="M157">
            <v>31159897</v>
          </cell>
          <cell r="N157">
            <v>31159897</v>
          </cell>
          <cell r="O157">
            <v>0</v>
          </cell>
          <cell r="P157">
            <v>4</v>
          </cell>
          <cell r="Q157" t="str">
            <v>4.3.</v>
          </cell>
          <cell r="R157" t="str">
            <v>Nodarbinātība un sociālā iekļaušana</v>
          </cell>
          <cell r="S157" t="str">
            <v>4.3.1.</v>
          </cell>
          <cell r="T157" t="str">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ell>
          <cell r="U157" t="str">
            <v>4.3.1.3.</v>
          </cell>
          <cell r="V157" t="str">
            <v>Sociālo mājokļu atjaunošana vai jaunu sociālo mājokļu būvniecība</v>
          </cell>
          <cell r="W157">
            <v>2</v>
          </cell>
          <cell r="X157" t="str">
            <v>EM</v>
          </cell>
          <cell r="Y157" t="str">
            <v>APIA</v>
          </cell>
          <cell r="Z157" t="str">
            <v>ERAF</v>
          </cell>
          <cell r="AA157">
            <v>31159897</v>
          </cell>
          <cell r="AB157">
            <v>0</v>
          </cell>
          <cell r="AC157">
            <v>31159897</v>
          </cell>
          <cell r="AE157">
            <v>0</v>
          </cell>
          <cell r="AF157">
            <v>0</v>
          </cell>
          <cell r="AG157">
            <v>0</v>
          </cell>
          <cell r="AH157">
            <v>0</v>
          </cell>
          <cell r="AI157">
            <v>0</v>
          </cell>
          <cell r="AJ157">
            <v>0</v>
          </cell>
        </row>
        <row r="158">
          <cell r="B158" t="str">
            <v>4.3.1.5._</v>
          </cell>
          <cell r="C158" t="str">
            <v>9.3.1.1</v>
          </cell>
          <cell r="D158" t="str">
            <v>nav</v>
          </cell>
          <cell r="E158">
            <v>1</v>
          </cell>
          <cell r="F158">
            <v>1</v>
          </cell>
          <cell r="G158">
            <v>0.75970875789502246</v>
          </cell>
          <cell r="H158">
            <v>0.90350814100014454</v>
          </cell>
          <cell r="I158">
            <v>0.92405179173649488</v>
          </cell>
          <cell r="J158">
            <v>9977402</v>
          </cell>
          <cell r="K158">
            <v>9977402</v>
          </cell>
          <cell r="L158">
            <v>1</v>
          </cell>
          <cell r="M158">
            <v>9388161</v>
          </cell>
          <cell r="N158">
            <v>9388161</v>
          </cell>
          <cell r="O158">
            <v>0</v>
          </cell>
          <cell r="P158">
            <v>4</v>
          </cell>
          <cell r="Q158" t="str">
            <v>4.3.</v>
          </cell>
          <cell r="R158" t="str">
            <v>Nodarbinātība un sociālā iekļaušana</v>
          </cell>
          <cell r="S158" t="str">
            <v>4.3.1.</v>
          </cell>
          <cell r="T158" t="str">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ell>
          <cell r="U158" t="str">
            <v>4.3.1.5.</v>
          </cell>
          <cell r="V158" t="str">
            <v>Sabiedrībā balstīto sociālo pakalpojumu infrastruktūras izveide un attīstība</v>
          </cell>
          <cell r="W158" t="str">
            <v>_</v>
          </cell>
          <cell r="X158" t="str">
            <v>LM</v>
          </cell>
          <cell r="Y158" t="str">
            <v>IPIA</v>
          </cell>
          <cell r="Z158" t="str">
            <v>ERAF</v>
          </cell>
          <cell r="AA158">
            <v>9388161</v>
          </cell>
          <cell r="AB158">
            <v>0</v>
          </cell>
          <cell r="AC158">
            <v>9388161</v>
          </cell>
          <cell r="AE158">
            <v>0</v>
          </cell>
          <cell r="AF158">
            <v>0</v>
          </cell>
          <cell r="AG158">
            <v>0</v>
          </cell>
          <cell r="AH158">
            <v>0</v>
          </cell>
          <cell r="AI158">
            <v>17378.68</v>
          </cell>
          <cell r="AJ158">
            <v>5759.6</v>
          </cell>
        </row>
        <row r="159">
          <cell r="B159" t="str">
            <v>4.3.2.0._</v>
          </cell>
          <cell r="C159" t="str">
            <v>5.5.1</v>
          </cell>
          <cell r="D159" t="str">
            <v>nav</v>
          </cell>
          <cell r="E159">
            <v>1</v>
          </cell>
          <cell r="F159">
            <v>1</v>
          </cell>
          <cell r="G159">
            <v>0.89329677691836329</v>
          </cell>
          <cell r="H159">
            <v>0.99426957512083036</v>
          </cell>
          <cell r="I159">
            <v>1.0295676759839556</v>
          </cell>
          <cell r="J159">
            <v>23346634.999999996</v>
          </cell>
          <cell r="K159">
            <v>19844639</v>
          </cell>
          <cell r="L159">
            <v>1.1764705882352942</v>
          </cell>
          <cell r="M159">
            <v>20166037.647058826</v>
          </cell>
          <cell r="N159">
            <v>17141132</v>
          </cell>
          <cell r="O159">
            <v>0</v>
          </cell>
          <cell r="P159">
            <v>4</v>
          </cell>
          <cell r="Q159" t="str">
            <v>4.3.</v>
          </cell>
          <cell r="R159" t="str">
            <v>Nodarbinātība un sociālā iekļaušana</v>
          </cell>
          <cell r="S159" t="str">
            <v>4.3.2.</v>
          </cell>
          <cell r="T159" t="str">
            <v xml:space="preserve">"Kultūras un tūrisma lomas palielināšana ekonomiskajā attīstībā, sociālajā iekļaušanā un sociālajās inovācijās" </v>
          </cell>
          <cell r="U159" t="str">
            <v>4.3.2.0.</v>
          </cell>
          <cell r="V159" t="str">
            <v xml:space="preserve">"Kultūras un tūrisma lomas palielināšana ekonomiskajā attīstībā, sociālajā iekļaušanā un sociālajās inovācijās" </v>
          </cell>
          <cell r="W159" t="str">
            <v>_</v>
          </cell>
          <cell r="X159" t="str">
            <v>KM</v>
          </cell>
          <cell r="Y159" t="str">
            <v>APIA</v>
          </cell>
          <cell r="Z159" t="str">
            <v>ERAF</v>
          </cell>
          <cell r="AA159">
            <v>17141132</v>
          </cell>
          <cell r="AB159">
            <v>0</v>
          </cell>
          <cell r="AC159">
            <v>17141132</v>
          </cell>
          <cell r="AE159">
            <v>0</v>
          </cell>
          <cell r="AF159">
            <v>0</v>
          </cell>
          <cell r="AG159">
            <v>0</v>
          </cell>
          <cell r="AH159">
            <v>0</v>
          </cell>
          <cell r="AI159">
            <v>0</v>
          </cell>
          <cell r="AJ159">
            <v>0</v>
          </cell>
        </row>
        <row r="160">
          <cell r="B160" t="str">
            <v>4.3.3.1._</v>
          </cell>
          <cell r="C160" t="str">
            <v>7.1.1</v>
          </cell>
          <cell r="D160" t="str">
            <v>nav</v>
          </cell>
          <cell r="E160">
            <v>1</v>
          </cell>
          <cell r="F160">
            <v>1</v>
          </cell>
          <cell r="G160">
            <v>0.92205224096994476</v>
          </cell>
          <cell r="H160">
            <v>0.97434006917193905</v>
          </cell>
          <cell r="I160">
            <v>0.97171230357113081</v>
          </cell>
          <cell r="J160">
            <v>47850000</v>
          </cell>
          <cell r="K160">
            <v>40672500</v>
          </cell>
          <cell r="L160">
            <v>1.1764705882352942</v>
          </cell>
          <cell r="M160">
            <v>47850000</v>
          </cell>
          <cell r="N160">
            <v>40672500</v>
          </cell>
          <cell r="O160">
            <v>0</v>
          </cell>
          <cell r="P160">
            <v>4</v>
          </cell>
          <cell r="Q160" t="str">
            <v>4.3.</v>
          </cell>
          <cell r="R160" t="str">
            <v>Nodarbinātība un sociālā iekļaušana</v>
          </cell>
          <cell r="S160" t="str">
            <v>4.3.3.</v>
          </cell>
          <cell r="T160" t="str">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ell>
          <cell r="U160" t="str">
            <v>4.3.3.1.</v>
          </cell>
          <cell r="V160" t="str">
            <v xml:space="preserve"> Bezdarbnieku, darba meklētāju un bezdarba riskam pakļauto personu kvalifikācijas un prasmju paaugstināšana</v>
          </cell>
          <cell r="W160" t="str">
            <v>_</v>
          </cell>
          <cell r="X160" t="str">
            <v>LM</v>
          </cell>
          <cell r="Y160" t="str">
            <v>IPIA</v>
          </cell>
          <cell r="Z160" t="str">
            <v>ESF+</v>
          </cell>
          <cell r="AA160">
            <v>40672500</v>
          </cell>
          <cell r="AB160">
            <v>0</v>
          </cell>
          <cell r="AC160">
            <v>40672500</v>
          </cell>
          <cell r="AE160">
            <v>0</v>
          </cell>
          <cell r="AF160">
            <v>0</v>
          </cell>
          <cell r="AG160">
            <v>0</v>
          </cell>
          <cell r="AH160">
            <v>0</v>
          </cell>
          <cell r="AI160">
            <v>0</v>
          </cell>
          <cell r="AJ160">
            <v>0</v>
          </cell>
        </row>
        <row r="161">
          <cell r="B161" t="str">
            <v>4.3.3.2._</v>
          </cell>
          <cell r="C161" t="str">
            <v>9.1.1.1</v>
          </cell>
          <cell r="D161" t="str">
            <v>nav</v>
          </cell>
          <cell r="E161">
            <v>1</v>
          </cell>
          <cell r="F161">
            <v>1</v>
          </cell>
          <cell r="G161">
            <v>0.93657111890069711</v>
          </cell>
          <cell r="H161">
            <v>1.0640065150169227</v>
          </cell>
          <cell r="I161">
            <v>1.0909903588978493</v>
          </cell>
          <cell r="J161">
            <v>65220764.705882348</v>
          </cell>
          <cell r="K161">
            <v>55437650</v>
          </cell>
          <cell r="L161">
            <v>1.1764705882352939</v>
          </cell>
          <cell r="M161">
            <v>65220764.705882341</v>
          </cell>
          <cell r="N161">
            <v>55437650</v>
          </cell>
          <cell r="O161">
            <v>0</v>
          </cell>
          <cell r="P161">
            <v>4</v>
          </cell>
          <cell r="Q161" t="str">
            <v>4.3.</v>
          </cell>
          <cell r="R161" t="str">
            <v>Nodarbinātība un sociālā iekļaušana</v>
          </cell>
          <cell r="S161" t="str">
            <v>4.3.3.</v>
          </cell>
          <cell r="T161" t="str">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ell>
          <cell r="U161" t="str">
            <v>4.3.3.2.</v>
          </cell>
          <cell r="V161" t="str">
            <v xml:space="preserve">Nelabvēlīgākā situācijā esošu bezdarbnieku un ekonomiski neaktīvo iedzīvotāju iekļaušanās darba tirgū sekmēšana </v>
          </cell>
          <cell r="W161" t="str">
            <v>_</v>
          </cell>
          <cell r="X161" t="str">
            <v>LM</v>
          </cell>
          <cell r="Y161" t="str">
            <v>IPIA</v>
          </cell>
          <cell r="Z161" t="str">
            <v>ESF+</v>
          </cell>
          <cell r="AA161">
            <v>55437650</v>
          </cell>
          <cell r="AB161">
            <v>0</v>
          </cell>
          <cell r="AC161">
            <v>55437650</v>
          </cell>
          <cell r="AE161">
            <v>0</v>
          </cell>
          <cell r="AF161">
            <v>807185.16</v>
          </cell>
          <cell r="AG161">
            <v>1771418.74</v>
          </cell>
          <cell r="AH161">
            <v>2578603.9</v>
          </cell>
          <cell r="AI161">
            <v>11223974.15</v>
          </cell>
          <cell r="AJ161">
            <v>0</v>
          </cell>
        </row>
        <row r="162">
          <cell r="B162" t="str">
            <v>4.3.3.3._</v>
          </cell>
          <cell r="C162" t="str">
            <v>9.1.1.3</v>
          </cell>
          <cell r="D162" t="str">
            <v>nav</v>
          </cell>
          <cell r="E162">
            <v>1</v>
          </cell>
          <cell r="F162">
            <v>1</v>
          </cell>
          <cell r="G162">
            <v>0.77132211899983527</v>
          </cell>
          <cell r="H162">
            <v>0.88421632338151657</v>
          </cell>
          <cell r="I162">
            <v>0.99396734915792129</v>
          </cell>
          <cell r="J162">
            <v>12000000.000000002</v>
          </cell>
          <cell r="K162">
            <v>10200000</v>
          </cell>
          <cell r="L162">
            <v>1.1764705882352944</v>
          </cell>
          <cell r="M162">
            <v>13800000.000000004</v>
          </cell>
          <cell r="N162">
            <v>11730000</v>
          </cell>
          <cell r="O162">
            <v>0</v>
          </cell>
          <cell r="P162">
            <v>4</v>
          </cell>
          <cell r="Q162" t="str">
            <v>4.3.</v>
          </cell>
          <cell r="R162" t="str">
            <v>Nodarbinātība un sociālā iekļaušana</v>
          </cell>
          <cell r="S162" t="str">
            <v>4.3.3.</v>
          </cell>
          <cell r="T162" t="str">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ell>
          <cell r="U162" t="str">
            <v>4.3.3.3.</v>
          </cell>
          <cell r="V162" t="str">
            <v>Atbalsts sociālajai uzņēmējdarbībai</v>
          </cell>
          <cell r="W162" t="str">
            <v>_</v>
          </cell>
          <cell r="X162" t="str">
            <v>LM</v>
          </cell>
          <cell r="Y162" t="str">
            <v>IPIA</v>
          </cell>
          <cell r="Z162" t="str">
            <v>ESF+</v>
          </cell>
          <cell r="AA162">
            <v>11730000</v>
          </cell>
          <cell r="AB162">
            <v>0</v>
          </cell>
          <cell r="AC162">
            <v>11730000</v>
          </cell>
          <cell r="AE162">
            <v>0</v>
          </cell>
          <cell r="AF162">
            <v>132358.39000000001</v>
          </cell>
          <cell r="AG162">
            <v>389208.63</v>
          </cell>
          <cell r="AH162">
            <v>521567.02</v>
          </cell>
          <cell r="AI162">
            <v>1947859.57</v>
          </cell>
          <cell r="AJ162">
            <v>0</v>
          </cell>
        </row>
        <row r="163">
          <cell r="B163" t="str">
            <v>4.3.3.4._</v>
          </cell>
          <cell r="C163" t="str">
            <v>7.1.2.1</v>
          </cell>
          <cell r="D163" t="str">
            <v>nav</v>
          </cell>
          <cell r="E163">
            <v>1</v>
          </cell>
          <cell r="F163">
            <v>1</v>
          </cell>
          <cell r="G163">
            <v>0.80616660783764249</v>
          </cell>
          <cell r="H163">
            <v>0.92338710749613628</v>
          </cell>
          <cell r="I163">
            <v>0.92398820842373952</v>
          </cell>
          <cell r="J163">
            <v>1485000.0000000014</v>
          </cell>
          <cell r="K163">
            <v>1262250</v>
          </cell>
          <cell r="L163">
            <v>1.1764705882352942</v>
          </cell>
          <cell r="M163">
            <v>1485000</v>
          </cell>
          <cell r="N163">
            <v>1262250</v>
          </cell>
          <cell r="O163">
            <v>0</v>
          </cell>
          <cell r="P163">
            <v>4</v>
          </cell>
          <cell r="Q163" t="str">
            <v>4.3.</v>
          </cell>
          <cell r="R163" t="str">
            <v>Nodarbinātība un sociālā iekļaušana</v>
          </cell>
          <cell r="S163" t="str">
            <v>4.3.3.</v>
          </cell>
          <cell r="T163" t="str">
            <v>“Uzlabot visu darba meklētāju, jo īpaši jauniešu, ilgstošo bezdarbnieku un nelabvēlīgā situācijā esošu grupu, kā arī neaktīvo personu piekļuvi nodarbinātībai, veicināt pašnodarbinātību un sociālo ekonomiku”</v>
          </cell>
          <cell r="U163" t="str">
            <v>4.3.3.4.</v>
          </cell>
          <cell r="V163" t="str">
            <v>EURES tīkla darbības nodrošināšana Latvijā</v>
          </cell>
          <cell r="W163" t="str">
            <v>_</v>
          </cell>
          <cell r="X163" t="str">
            <v>LM</v>
          </cell>
          <cell r="Y163" t="str">
            <v>IPIA</v>
          </cell>
          <cell r="Z163" t="str">
            <v>ESF+</v>
          </cell>
          <cell r="AA163">
            <v>1262250</v>
          </cell>
          <cell r="AB163">
            <v>0</v>
          </cell>
          <cell r="AC163">
            <v>1262250</v>
          </cell>
          <cell r="AE163">
            <v>0</v>
          </cell>
          <cell r="AF163">
            <v>46775.22</v>
          </cell>
          <cell r="AG163">
            <v>72590.740000000005</v>
          </cell>
          <cell r="AH163">
            <v>119365.96</v>
          </cell>
          <cell r="AI163">
            <v>164890.47</v>
          </cell>
          <cell r="AJ163">
            <v>0</v>
          </cell>
        </row>
        <row r="164">
          <cell r="B164" t="str">
            <v>4.3.3.5._</v>
          </cell>
          <cell r="C164" t="str">
            <v>7.3.2</v>
          </cell>
          <cell r="D164" t="str">
            <v>nav</v>
          </cell>
          <cell r="E164">
            <v>1</v>
          </cell>
          <cell r="F164">
            <v>1</v>
          </cell>
          <cell r="G164">
            <v>0.80791567257303776</v>
          </cell>
          <cell r="H164">
            <v>0.93730101850154601</v>
          </cell>
          <cell r="I164">
            <v>1.0000164101298283</v>
          </cell>
          <cell r="J164">
            <v>12852384.705882352</v>
          </cell>
          <cell r="K164">
            <v>10924527</v>
          </cell>
          <cell r="L164">
            <v>1.1764705882352939</v>
          </cell>
          <cell r="M164">
            <v>12852384.705882352</v>
          </cell>
          <cell r="N164">
            <v>10924527</v>
          </cell>
          <cell r="O164">
            <v>0</v>
          </cell>
          <cell r="P164">
            <v>4</v>
          </cell>
          <cell r="Q164" t="str">
            <v>4.3.</v>
          </cell>
          <cell r="R164" t="str">
            <v>Nodarbinātība un sociālā iekļaušana</v>
          </cell>
          <cell r="S164" t="str">
            <v>4.3.3.</v>
          </cell>
          <cell r="T164" t="str">
            <v>“Uzlabot visu darba meklētāju, jo īpaši jauniešu, ilgstošo bezdarbnieku un nelabvēlīgā situācijā esošu grupu, kā arī neaktīvo personu piekļuvi nodarbinātībai, veicināt pašnodarbinātību un sociālo ekonomiku”</v>
          </cell>
          <cell r="U164" t="str">
            <v>4.3.3.5.</v>
          </cell>
          <cell r="V164" t="str">
            <v xml:space="preserve">Ilgāka un labāka darba mūža veicināšana </v>
          </cell>
          <cell r="W164" t="str">
            <v>_</v>
          </cell>
          <cell r="X164" t="str">
            <v>LM</v>
          </cell>
          <cell r="Y164" t="str">
            <v>IPIA</v>
          </cell>
          <cell r="Z164" t="str">
            <v>ESF+</v>
          </cell>
          <cell r="AA164">
            <v>10924527</v>
          </cell>
          <cell r="AB164">
            <v>0</v>
          </cell>
          <cell r="AC164">
            <v>10924527</v>
          </cell>
          <cell r="AE164">
            <v>0</v>
          </cell>
          <cell r="AF164">
            <v>0</v>
          </cell>
          <cell r="AG164">
            <v>0</v>
          </cell>
          <cell r="AH164">
            <v>0</v>
          </cell>
          <cell r="AI164">
            <v>268816.27999999997</v>
          </cell>
          <cell r="AJ164">
            <v>0</v>
          </cell>
        </row>
        <row r="165">
          <cell r="B165" t="str">
            <v>4.3.3.6._</v>
          </cell>
          <cell r="C165" t="str">
            <v>7.1.2.2</v>
          </cell>
          <cell r="D165" t="str">
            <v>nav</v>
          </cell>
          <cell r="E165">
            <v>1</v>
          </cell>
          <cell r="F165">
            <v>1</v>
          </cell>
          <cell r="G165">
            <v>0.83315939632661029</v>
          </cell>
          <cell r="H165">
            <v>0.99309853039222673</v>
          </cell>
          <cell r="I165">
            <v>1</v>
          </cell>
          <cell r="J165">
            <v>8000000</v>
          </cell>
          <cell r="K165">
            <v>6800000</v>
          </cell>
          <cell r="L165">
            <v>1.1764705882352942</v>
          </cell>
          <cell r="M165">
            <v>8000000</v>
          </cell>
          <cell r="N165">
            <v>6800000</v>
          </cell>
          <cell r="O165">
            <v>0</v>
          </cell>
          <cell r="P165">
            <v>4</v>
          </cell>
          <cell r="Q165" t="str">
            <v>4.3.</v>
          </cell>
          <cell r="R165" t="str">
            <v>Nodarbinātība un sociālā iekļaušana</v>
          </cell>
          <cell r="S165" t="str">
            <v>4.3.3.</v>
          </cell>
          <cell r="T165" t="str">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ell>
          <cell r="U165" t="str">
            <v>4.3.3.6.</v>
          </cell>
          <cell r="V165" t="str">
            <v>Nodarbinātības valsts aģentūras veiktspējas stiprināšana un pakalpojumu modernizēšana</v>
          </cell>
          <cell r="W165" t="str">
            <v>_</v>
          </cell>
          <cell r="X165" t="str">
            <v>LM</v>
          </cell>
          <cell r="Y165" t="str">
            <v>IPIA</v>
          </cell>
          <cell r="Z165" t="str">
            <v>ESF+</v>
          </cell>
          <cell r="AA165">
            <v>6800000</v>
          </cell>
          <cell r="AB165">
            <v>0</v>
          </cell>
          <cell r="AC165">
            <v>6800000</v>
          </cell>
          <cell r="AE165">
            <v>0</v>
          </cell>
          <cell r="AF165">
            <v>67523.600000000006</v>
          </cell>
          <cell r="AG165">
            <v>188518.76</v>
          </cell>
          <cell r="AH165">
            <v>256042.36000000002</v>
          </cell>
          <cell r="AI165">
            <v>450338.17000000004</v>
          </cell>
          <cell r="AJ165">
            <v>83075.399999999994</v>
          </cell>
        </row>
        <row r="166">
          <cell r="B166" t="str">
            <v>4.3.3.7._</v>
          </cell>
          <cell r="C166" t="str">
            <v>7.3.1</v>
          </cell>
          <cell r="D166" t="str">
            <v>nav</v>
          </cell>
          <cell r="E166">
            <v>1</v>
          </cell>
          <cell r="F166">
            <v>1</v>
          </cell>
          <cell r="G166">
            <v>0.76229322337560834</v>
          </cell>
          <cell r="H166">
            <v>0.95179376063811916</v>
          </cell>
          <cell r="I166">
            <v>0.96151098863095907</v>
          </cell>
          <cell r="J166">
            <v>4999998.823529412</v>
          </cell>
          <cell r="K166">
            <v>4249999</v>
          </cell>
          <cell r="L166">
            <v>1.1764705882352942</v>
          </cell>
          <cell r="M166">
            <v>4999998.823529412</v>
          </cell>
          <cell r="N166">
            <v>4249999</v>
          </cell>
          <cell r="O166">
            <v>0</v>
          </cell>
          <cell r="P166">
            <v>4</v>
          </cell>
          <cell r="Q166" t="str">
            <v>4.3.</v>
          </cell>
          <cell r="R166" t="str">
            <v>Nodarbinātība un sociālā iekļaušana</v>
          </cell>
          <cell r="S166" t="str">
            <v>4.3.3.</v>
          </cell>
          <cell r="T166" t="str">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ell>
          <cell r="U166" t="str">
            <v>4.3.3.7.</v>
          </cell>
          <cell r="V166" t="str">
            <v>Valsts darba inspekcijas veiktspējas stiprināšana un pakalpojumu modernizēšana</v>
          </cell>
          <cell r="W166" t="str">
            <v>_</v>
          </cell>
          <cell r="X166" t="str">
            <v>LM</v>
          </cell>
          <cell r="Y166" t="str">
            <v>IPIA</v>
          </cell>
          <cell r="Z166" t="str">
            <v>ESF+</v>
          </cell>
          <cell r="AA166">
            <v>4249999</v>
          </cell>
          <cell r="AB166">
            <v>0</v>
          </cell>
          <cell r="AC166">
            <v>4249999</v>
          </cell>
          <cell r="AE166">
            <v>0</v>
          </cell>
          <cell r="AF166">
            <v>0</v>
          </cell>
          <cell r="AG166">
            <v>0</v>
          </cell>
          <cell r="AH166">
            <v>0</v>
          </cell>
          <cell r="AI166">
            <v>402905.47000000003</v>
          </cell>
          <cell r="AJ166">
            <v>0</v>
          </cell>
        </row>
        <row r="167">
          <cell r="B167" t="str">
            <v>4.3.4.1.1</v>
          </cell>
          <cell r="C167" t="str">
            <v>3.4.1</v>
          </cell>
          <cell r="D167" t="str">
            <v>nav</v>
          </cell>
          <cell r="E167">
            <v>1</v>
          </cell>
          <cell r="F167">
            <v>1</v>
          </cell>
          <cell r="G167">
            <v>0.74282126478661337</v>
          </cell>
          <cell r="H167">
            <v>0.94749474332224404</v>
          </cell>
          <cell r="I167">
            <v>0.99999123295900694</v>
          </cell>
          <cell r="J167">
            <v>2000000</v>
          </cell>
          <cell r="K167">
            <v>1700000</v>
          </cell>
          <cell r="L167">
            <v>1.1764705882352942</v>
          </cell>
          <cell r="M167">
            <v>2000000</v>
          </cell>
          <cell r="N167">
            <v>1700000</v>
          </cell>
          <cell r="O167">
            <v>0</v>
          </cell>
          <cell r="P167">
            <v>4</v>
          </cell>
          <cell r="Q167" t="str">
            <v>4.3.</v>
          </cell>
          <cell r="R167" t="str">
            <v>Nodarbinātība un sociālā iekļaušana</v>
          </cell>
          <cell r="S167" t="str">
            <v>4.3.4.</v>
          </cell>
          <cell r="T167" t="str">
            <v>“Sekmēt aktīvu iekļaušanu, lai veicinātu vienlīdzīgas iespējas, nediskriminēšanu un aktīvu līdzdalību, kā arī uzlabotu nodarbināmību,  jo īpaši attiecībā uz nelabvēlīgā situācijā esošām grupām”</v>
          </cell>
          <cell r="U167" t="str">
            <v>4.3.4.1.</v>
          </cell>
          <cell r="V167" t="str">
            <v>Vienlīdzīgu iespēju un nediskriminācijas veicināšana</v>
          </cell>
          <cell r="W167" t="str">
            <v>_</v>
          </cell>
          <cell r="X167" t="str">
            <v>LM</v>
          </cell>
          <cell r="Y167" t="str">
            <v>IPIA</v>
          </cell>
          <cell r="Z167" t="str">
            <v>ESF+</v>
          </cell>
          <cell r="AA167">
            <v>1700000</v>
          </cell>
          <cell r="AB167">
            <v>0</v>
          </cell>
          <cell r="AC167">
            <v>1700000</v>
          </cell>
          <cell r="AE167">
            <v>0</v>
          </cell>
          <cell r="AF167">
            <v>34274.33</v>
          </cell>
          <cell r="AG167">
            <v>25217.69</v>
          </cell>
          <cell r="AH167">
            <v>59492.020000000004</v>
          </cell>
          <cell r="AI167">
            <v>172052.76</v>
          </cell>
          <cell r="AJ167">
            <v>43573.94</v>
          </cell>
        </row>
        <row r="168">
          <cell r="B168" t="str">
            <v>4.3.4.2.1</v>
          </cell>
          <cell r="C168" t="str">
            <v>3.4.1</v>
          </cell>
          <cell r="D168" t="str">
            <v>nav</v>
          </cell>
          <cell r="E168">
            <v>1</v>
          </cell>
          <cell r="F168">
            <v>1</v>
          </cell>
          <cell r="G168">
            <v>0.74282126478661337</v>
          </cell>
          <cell r="H168">
            <v>0.94749474332224404</v>
          </cell>
          <cell r="I168">
            <v>0.99999123295900694</v>
          </cell>
          <cell r="J168" t="e">
            <v>#N/A</v>
          </cell>
          <cell r="K168" t="e">
            <v>#N/A</v>
          </cell>
          <cell r="L168">
            <v>1.1764705882352942</v>
          </cell>
          <cell r="M168">
            <v>1270189.411764706</v>
          </cell>
          <cell r="N168">
            <v>1079661</v>
          </cell>
          <cell r="O168">
            <v>0</v>
          </cell>
          <cell r="P168">
            <v>4</v>
          </cell>
          <cell r="Q168" t="str">
            <v>4.3.</v>
          </cell>
          <cell r="R168" t="str">
            <v>Nodarbinātība un sociālā iekļaušana</v>
          </cell>
          <cell r="S168" t="str">
            <v>4.3.4.</v>
          </cell>
          <cell r="T168" t="str">
            <v>“Sekmēt aktīvu iekļaušanu, lai veicinātu vienlīdzīgas iespējas, nediskriminēšanu un aktīvu līdzdalību, kā arī uzlabotu nodarbināmību,  jo īpaši attiecībā uz nelabvēlīgā situācijā esošām grupām”</v>
          </cell>
          <cell r="U168" t="str">
            <v>4.3.4.2.</v>
          </cell>
          <cell r="V168" t="str">
            <v>Atbalsta pasākumi diskriminācijas riskam pakļautajām sabiedrības grupām vienlīdzīgu iespēju un tiesību realizēšanai dažādās dzīves jomās</v>
          </cell>
          <cell r="W168">
            <v>1</v>
          </cell>
          <cell r="X168" t="str">
            <v>LM</v>
          </cell>
          <cell r="Y168" t="str">
            <v>APIA</v>
          </cell>
          <cell r="Z168" t="str">
            <v>ESF+</v>
          </cell>
          <cell r="AA168">
            <v>1079661</v>
          </cell>
          <cell r="AB168">
            <v>0</v>
          </cell>
          <cell r="AC168">
            <v>1079661</v>
          </cell>
          <cell r="AE168">
            <v>0</v>
          </cell>
          <cell r="AF168">
            <v>0</v>
          </cell>
          <cell r="AG168">
            <v>0</v>
          </cell>
          <cell r="AH168">
            <v>0</v>
          </cell>
          <cell r="AI168">
            <v>771347.7699999999</v>
          </cell>
          <cell r="AJ168">
            <v>119756.25000000001</v>
          </cell>
        </row>
        <row r="169">
          <cell r="B169" t="str">
            <v>4.3.4.2.2</v>
          </cell>
          <cell r="C169" t="str">
            <v>3.4.1</v>
          </cell>
          <cell r="D169" t="str">
            <v>nav</v>
          </cell>
          <cell r="E169">
            <v>1</v>
          </cell>
          <cell r="F169">
            <v>1</v>
          </cell>
          <cell r="G169">
            <v>0.74282126478661337</v>
          </cell>
          <cell r="H169">
            <v>0.94749474332224404</v>
          </cell>
          <cell r="I169">
            <v>0.99999123295900694</v>
          </cell>
          <cell r="J169" t="e">
            <v>#N/A</v>
          </cell>
          <cell r="K169" t="e">
            <v>#N/A</v>
          </cell>
          <cell r="L169">
            <v>1.1764705882352942</v>
          </cell>
          <cell r="M169">
            <v>2307771.7647058824</v>
          </cell>
          <cell r="N169">
            <v>1961606</v>
          </cell>
          <cell r="O169">
            <v>0</v>
          </cell>
          <cell r="P169">
            <v>4</v>
          </cell>
          <cell r="Q169" t="str">
            <v>4.3.</v>
          </cell>
          <cell r="R169" t="str">
            <v>Nodarbinātība un sociālā iekļaušana</v>
          </cell>
          <cell r="S169" t="str">
            <v>4.3.4.</v>
          </cell>
          <cell r="T169" t="str">
            <v>“Sekmēt aktīvu iekļaušanu, lai veicinātu vienlīdzīgas iespējas, nediskriminēšanu un aktīvu līdzdalību, kā arī uzlabotu nodarbināmību,  jo īpaši attiecībā uz nelabvēlīgā situācijā esošām grupām”</v>
          </cell>
          <cell r="U169" t="str">
            <v>4.3.4.2.</v>
          </cell>
          <cell r="V169" t="str">
            <v>Atbalsta pasākumi diskriminācijas riskam pakļautajām sabiedrības grupām vienlīdzīgu iespēju un tiesību realizēšanai dažādās dzīves jomās</v>
          </cell>
          <cell r="W169">
            <v>2</v>
          </cell>
          <cell r="X169" t="str">
            <v>LM</v>
          </cell>
          <cell r="Y169" t="str">
            <v>APIA</v>
          </cell>
          <cell r="Z169" t="str">
            <v>ESF+</v>
          </cell>
          <cell r="AA169">
            <v>1961606</v>
          </cell>
          <cell r="AB169">
            <v>0</v>
          </cell>
          <cell r="AC169">
            <v>1961606</v>
          </cell>
          <cell r="AE169">
            <v>0</v>
          </cell>
          <cell r="AF169">
            <v>0</v>
          </cell>
          <cell r="AG169">
            <v>0</v>
          </cell>
          <cell r="AH169">
            <v>0</v>
          </cell>
          <cell r="AI169">
            <v>0</v>
          </cell>
          <cell r="AJ169">
            <v>0</v>
          </cell>
        </row>
        <row r="170">
          <cell r="B170" t="str">
            <v>4.3.4.3._</v>
          </cell>
          <cell r="C170" t="str">
            <v>3.4.1</v>
          </cell>
          <cell r="D170" t="str">
            <v>nav</v>
          </cell>
          <cell r="E170">
            <v>1</v>
          </cell>
          <cell r="F170">
            <v>1</v>
          </cell>
          <cell r="G170">
            <v>0.74282126478661337</v>
          </cell>
          <cell r="H170">
            <v>0.94749474332224404</v>
          </cell>
          <cell r="I170">
            <v>0.99999123295900694</v>
          </cell>
          <cell r="J170" t="e">
            <v>#N/A</v>
          </cell>
          <cell r="K170" t="e">
            <v>#N/A</v>
          </cell>
          <cell r="L170">
            <v>1.1764705882352942</v>
          </cell>
          <cell r="M170">
            <v>5309860</v>
          </cell>
          <cell r="N170">
            <v>4513381</v>
          </cell>
          <cell r="O170">
            <v>0</v>
          </cell>
          <cell r="P170">
            <v>4</v>
          </cell>
          <cell r="Q170" t="str">
            <v>4.3.</v>
          </cell>
          <cell r="R170" t="str">
            <v>Nodarbinātība un sociālā iekļaušana</v>
          </cell>
          <cell r="S170" t="str">
            <v>4.3.4.</v>
          </cell>
          <cell r="T170" t="str">
            <v>“Sekmēt aktīvu iekļaušanu, lai veicinātu vienlīdzīgas iespējas, nediskriminēšanu un aktīvu līdzdalību, kā arī uzlabotu nodarbināmību,  jo īpaši attiecībā uz nelabvēlīgā situācijā esošām grupām”</v>
          </cell>
          <cell r="U170" t="str">
            <v>4.3.4.3.</v>
          </cell>
          <cell r="V170" t="str">
            <v>Pasākumi ģimenes un darba dzīves saskaņošanai</v>
          </cell>
          <cell r="W170" t="str">
            <v>_</v>
          </cell>
          <cell r="X170" t="str">
            <v>LM</v>
          </cell>
          <cell r="Y170" t="str">
            <v>IPIA</v>
          </cell>
          <cell r="Z170" t="str">
            <v>ESF+</v>
          </cell>
          <cell r="AA170">
            <v>4513381</v>
          </cell>
          <cell r="AB170">
            <v>0</v>
          </cell>
          <cell r="AC170">
            <v>4513381</v>
          </cell>
          <cell r="AE170">
            <v>0</v>
          </cell>
          <cell r="AF170">
            <v>49862.78</v>
          </cell>
          <cell r="AG170">
            <v>55543.77</v>
          </cell>
          <cell r="AH170">
            <v>105406.54999999999</v>
          </cell>
          <cell r="AI170">
            <v>382732.60000000003</v>
          </cell>
          <cell r="AJ170">
            <v>0</v>
          </cell>
        </row>
        <row r="171">
          <cell r="B171" t="str">
            <v>4.3.4.4.1</v>
          </cell>
          <cell r="C171" t="str">
            <v>3.4.2.2</v>
          </cell>
          <cell r="D171" t="str">
            <v>ir</v>
          </cell>
          <cell r="E171">
            <v>0.57984120240252535</v>
          </cell>
          <cell r="F171">
            <v>0.9598628990436987</v>
          </cell>
          <cell r="G171">
            <v>0.80995684070253116</v>
          </cell>
          <cell r="H171">
            <v>0.95743827670051174</v>
          </cell>
          <cell r="I171">
            <v>1.0000000000000002</v>
          </cell>
          <cell r="J171">
            <v>1739089.4654595149</v>
          </cell>
          <cell r="K171">
            <v>1479000</v>
          </cell>
          <cell r="L171">
            <v>1.1758549462200911</v>
          </cell>
          <cell r="M171">
            <v>1703476.3467033468</v>
          </cell>
          <cell r="N171">
            <v>1448713</v>
          </cell>
          <cell r="O171">
            <v>0</v>
          </cell>
          <cell r="P171">
            <v>4</v>
          </cell>
          <cell r="Q171" t="str">
            <v>4.3.</v>
          </cell>
          <cell r="R171" t="str">
            <v>Nodarbinātība un sociālā iekļaušana</v>
          </cell>
          <cell r="S171" t="str">
            <v>4.3.4.</v>
          </cell>
          <cell r="T171" t="str">
            <v>“Sekmēt aktīvu iekļaušanu, lai veicinātu vienlīdzīgas iespējas, nediskriminēšanu un aktīvu līdzdalību, kā arī uzlabotu nodarbināmību,  jo īpaši attiecībā uz nelabvēlīgā situācijā esošām grupām”</v>
          </cell>
          <cell r="U171" t="str">
            <v>4.3.4.4.</v>
          </cell>
          <cell r="V171" t="str">
            <v>Sociālā dialoga attīstība, stiprinot sociālo partneru veiktspēju līdzdarboties likumdošanas, nacionālo reformu un koplīgumu slēgšanas pārrunu procesā</v>
          </cell>
          <cell r="W171" t="str">
            <v>_</v>
          </cell>
          <cell r="X171" t="str">
            <v>VK</v>
          </cell>
          <cell r="Y171" t="str">
            <v>IPIA</v>
          </cell>
          <cell r="Z171" t="str">
            <v>ESF+</v>
          </cell>
          <cell r="AA171">
            <v>1448713</v>
          </cell>
          <cell r="AB171">
            <v>0</v>
          </cell>
          <cell r="AC171">
            <v>1448713</v>
          </cell>
          <cell r="AE171">
            <v>0</v>
          </cell>
          <cell r="AF171">
            <v>88527.5</v>
          </cell>
          <cell r="AG171">
            <v>68735.87</v>
          </cell>
          <cell r="AH171">
            <v>157263.37</v>
          </cell>
          <cell r="AI171">
            <v>365088.48</v>
          </cell>
          <cell r="AJ171">
            <v>0</v>
          </cell>
        </row>
        <row r="172">
          <cell r="B172" t="str">
            <v>4.3.4.5.1</v>
          </cell>
          <cell r="C172" t="str">
            <v>3.4.2.1</v>
          </cell>
          <cell r="D172" t="str">
            <v>nav</v>
          </cell>
          <cell r="E172">
            <v>1</v>
          </cell>
          <cell r="F172">
            <v>1</v>
          </cell>
          <cell r="G172">
            <v>0.80671764605977392</v>
          </cell>
          <cell r="H172">
            <v>0.95311364383914876</v>
          </cell>
          <cell r="I172">
            <v>0.98581930662561879</v>
          </cell>
          <cell r="J172">
            <v>1740000</v>
          </cell>
          <cell r="K172">
            <v>1479000</v>
          </cell>
          <cell r="L172">
            <v>1.1764705882352942</v>
          </cell>
          <cell r="M172">
            <v>1740000</v>
          </cell>
          <cell r="N172">
            <v>1479000</v>
          </cell>
          <cell r="O172">
            <v>0</v>
          </cell>
          <cell r="P172">
            <v>4</v>
          </cell>
          <cell r="Q172" t="str">
            <v>4.3.</v>
          </cell>
          <cell r="R172" t="str">
            <v>Nodarbinātība un sociālā iekļaušana</v>
          </cell>
          <cell r="S172" t="str">
            <v>4.3.4.</v>
          </cell>
          <cell r="T172" t="str">
            <v>“Sekmēt aktīvu iekļaušanu, lai veicinātu vienlīdzīgas iespējas, nediskriminēšanu un aktīvu līdzdalību, kā arī uzlabotu nodarbināmību,  jo īpaši attiecībā uz nelabvēlīgā situācijā esošām grupām”</v>
          </cell>
          <cell r="U172" t="str">
            <v>4.3.4.5.</v>
          </cell>
          <cell r="V172" t="str">
            <v>Atbalsts pilsoniskās sabiedrības organizāciju izaugsmei, stiprinot līdzdalību publiskās pārvaldes lēmumu pieņemšanas procesos</v>
          </cell>
          <cell r="W172" t="str">
            <v>_</v>
          </cell>
          <cell r="X172" t="str">
            <v>VK</v>
          </cell>
          <cell r="Y172" t="str">
            <v>IPIA</v>
          </cell>
          <cell r="Z172" t="str">
            <v>ESF+</v>
          </cell>
          <cell r="AA172">
            <v>1479000</v>
          </cell>
          <cell r="AB172">
            <v>0</v>
          </cell>
          <cell r="AC172">
            <v>1479000</v>
          </cell>
          <cell r="AE172">
            <v>0</v>
          </cell>
          <cell r="AF172">
            <v>4629.55</v>
          </cell>
          <cell r="AG172">
            <v>0</v>
          </cell>
          <cell r="AH172">
            <v>4629.55</v>
          </cell>
          <cell r="AI172">
            <v>221489.31</v>
          </cell>
          <cell r="AJ172">
            <v>0</v>
          </cell>
        </row>
        <row r="173">
          <cell r="B173" t="str">
            <v>4.3.4.6._</v>
          </cell>
          <cell r="C173" t="str">
            <v>9.1.2</v>
          </cell>
          <cell r="D173" t="str">
            <v>nav</v>
          </cell>
          <cell r="E173">
            <v>1</v>
          </cell>
          <cell r="F173">
            <v>1</v>
          </cell>
          <cell r="G173">
            <v>0.80127993737896641</v>
          </cell>
          <cell r="H173">
            <v>0.92566956271287493</v>
          </cell>
          <cell r="I173">
            <v>0.96265983281047474</v>
          </cell>
          <cell r="J173">
            <v>3353945.5885245646</v>
          </cell>
          <cell r="K173">
            <v>2865562</v>
          </cell>
          <cell r="L173">
            <v>1.1704320438798967</v>
          </cell>
          <cell r="M173">
            <v>3287157.2248046463</v>
          </cell>
          <cell r="N173">
            <v>2808499</v>
          </cell>
          <cell r="O173">
            <v>0</v>
          </cell>
          <cell r="P173">
            <v>4</v>
          </cell>
          <cell r="Q173" t="str">
            <v>4.3.</v>
          </cell>
          <cell r="R173" t="str">
            <v>Nodarbinātība un sociālā iekļaušana</v>
          </cell>
          <cell r="S173" t="str">
            <v>4.3.4.</v>
          </cell>
          <cell r="T173" t="str">
            <v>“Sekmēt aktīvu iekļaušanu, lai veicinātu vienlīdzīgas iespējas, nediskriminēšanu un aktīvu līdzdalību, kā arī uzlabotu nodarbināmību,  jo īpaši attiecībā uz nelabvēlīgā situācijā esošām grupām”</v>
          </cell>
          <cell r="U173" t="str">
            <v>4.3.4.6.</v>
          </cell>
          <cell r="V173" t="str">
            <v>Resocializācijas pakalpojumu probācijas klientiem pilnveidošana un taisnīguma atjaunošanas pieeju attīstība, veicinot probācijas klientu aktīvu līdzdalību sabiedrības procesos un radot priekšnosacījumus viņu veiksmīgai iekļaušanai un nodarbināmībai</v>
          </cell>
          <cell r="W173" t="str">
            <v>_</v>
          </cell>
          <cell r="X173" t="str">
            <v>TM</v>
          </cell>
          <cell r="Y173" t="str">
            <v>IPIA</v>
          </cell>
          <cell r="Z173" t="str">
            <v>ESF+</v>
          </cell>
          <cell r="AA173">
            <v>2808499</v>
          </cell>
          <cell r="AB173">
            <v>0</v>
          </cell>
          <cell r="AC173">
            <v>2808499</v>
          </cell>
          <cell r="AE173">
            <v>0</v>
          </cell>
          <cell r="AF173">
            <v>149087.85</v>
          </cell>
          <cell r="AG173">
            <v>0</v>
          </cell>
          <cell r="AH173">
            <v>149087.85</v>
          </cell>
          <cell r="AI173">
            <v>525071.77</v>
          </cell>
          <cell r="AJ173">
            <v>0</v>
          </cell>
        </row>
        <row r="174">
          <cell r="B174" t="str">
            <v>4.3.4.7.1</v>
          </cell>
          <cell r="C174" t="str">
            <v>9.1.3</v>
          </cell>
          <cell r="D174" t="str">
            <v>nav</v>
          </cell>
          <cell r="E174">
            <v>1</v>
          </cell>
          <cell r="F174">
            <v>1</v>
          </cell>
          <cell r="G174">
            <v>0.85054296463756407</v>
          </cell>
          <cell r="H174">
            <v>0.926101362844858</v>
          </cell>
          <cell r="I174">
            <v>0.95952436748510683</v>
          </cell>
          <cell r="J174">
            <v>3357979.0238935072</v>
          </cell>
          <cell r="K174">
            <v>2865563</v>
          </cell>
          <cell r="L174">
            <v>1.1718391896787848</v>
          </cell>
          <cell r="M174">
            <v>3291110.3642128669</v>
          </cell>
          <cell r="N174">
            <v>2808500</v>
          </cell>
          <cell r="O174">
            <v>0</v>
          </cell>
          <cell r="P174">
            <v>4</v>
          </cell>
          <cell r="Q174" t="str">
            <v>4.3.</v>
          </cell>
          <cell r="R174" t="str">
            <v>Nodarbinātība un sociālā iekļaušana</v>
          </cell>
          <cell r="S174" t="str">
            <v>4.3.4.</v>
          </cell>
          <cell r="T174" t="str">
            <v>“Sekmēt aktīvu iekļaušanu, lai veicinātu vienlīdzīgas iespējas, nediskriminēšanu un aktīvu līdzdalību, kā arī uzlabotu nodarbināmību,  jo īpaši attiecībā uz nelabvēlīgā situācijā esošām grupām”</v>
          </cell>
          <cell r="U174" t="str">
            <v>4.3.4.7.</v>
          </cell>
          <cell r="V174" t="str">
            <v>Nodarbināmības priekšnosacījumu nodrošināšana ieslodzītajiem, pilnveidojot resocializācijas sistēmas efektivitāti,  sekmējot bijušo ieslodzīto iekļaušanos, vienlīdzīgas iespējas un aktīvu līdzdalību</v>
          </cell>
          <cell r="W174" t="str">
            <v>_</v>
          </cell>
          <cell r="X174" t="str">
            <v>TM</v>
          </cell>
          <cell r="Y174" t="str">
            <v>IPIA</v>
          </cell>
          <cell r="Z174" t="str">
            <v>ESF+</v>
          </cell>
          <cell r="AA174">
            <v>2808500</v>
          </cell>
          <cell r="AB174">
            <v>0</v>
          </cell>
          <cell r="AC174">
            <v>2808500</v>
          </cell>
          <cell r="AE174">
            <v>0</v>
          </cell>
          <cell r="AF174">
            <v>41072.769999999997</v>
          </cell>
          <cell r="AG174">
            <v>0</v>
          </cell>
          <cell r="AH174">
            <v>41072.769999999997</v>
          </cell>
          <cell r="AI174">
            <v>439171.67</v>
          </cell>
          <cell r="AJ174">
            <v>0</v>
          </cell>
        </row>
        <row r="175">
          <cell r="B175" t="str">
            <v>4.3.4.8.1</v>
          </cell>
          <cell r="C175" t="str">
            <v>9.1.4.4</v>
          </cell>
          <cell r="D175" t="str">
            <v>nav</v>
          </cell>
          <cell r="E175">
            <v>1</v>
          </cell>
          <cell r="F175">
            <v>1</v>
          </cell>
          <cell r="G175">
            <v>0.74032122534943201</v>
          </cell>
          <cell r="H175">
            <v>0.9122235947224544</v>
          </cell>
          <cell r="I175">
            <v>0.93074244740939793</v>
          </cell>
          <cell r="J175" t="e">
            <v>#N/A</v>
          </cell>
          <cell r="K175" t="e">
            <v>#N/A</v>
          </cell>
          <cell r="L175">
            <v>1.1760527993506911</v>
          </cell>
          <cell r="M175">
            <v>2557078.6650474146</v>
          </cell>
          <cell r="N175">
            <v>2174289</v>
          </cell>
          <cell r="O175">
            <v>0</v>
          </cell>
          <cell r="P175">
            <v>4</v>
          </cell>
          <cell r="Q175" t="str">
            <v>4.3.</v>
          </cell>
          <cell r="R175" t="str">
            <v>Nodarbinātība un sociālā iekļaušana</v>
          </cell>
          <cell r="S175" t="str">
            <v>4.3.4.</v>
          </cell>
          <cell r="T175" t="str">
            <v>“Sekmēt aktīvu iekļaušanu, lai veicinātu vienlīdzīgas iespējas, nediskriminēšanu un aktīvu līdzdalību, kā arī uzlabotu nodarbināmību,  jo īpaši attiecībā uz nelabvēlīgā situācijā esošām grupām”</v>
          </cell>
          <cell r="U175" t="str">
            <v>4.3.4.8.</v>
          </cell>
          <cell r="V175" t="str">
            <v>Sabiedrības saliedēšana, veicinot jauniebraucēju iekļaušanos vietējā sabiedrībā un sekmējot starpkultūru komunikāciju</v>
          </cell>
          <cell r="W175" t="str">
            <v>_</v>
          </cell>
          <cell r="X175" t="str">
            <v>KM</v>
          </cell>
          <cell r="Y175" t="str">
            <v>IPIA</v>
          </cell>
          <cell r="Z175" t="str">
            <v>ESF+</v>
          </cell>
          <cell r="AA175">
            <v>2174289</v>
          </cell>
          <cell r="AB175">
            <v>0</v>
          </cell>
          <cell r="AC175">
            <v>2174289</v>
          </cell>
          <cell r="AE175">
            <v>0</v>
          </cell>
          <cell r="AF175">
            <v>111253.45000000001</v>
          </cell>
          <cell r="AG175">
            <v>53303.98</v>
          </cell>
          <cell r="AH175">
            <v>164557.43000000002</v>
          </cell>
          <cell r="AI175">
            <v>259292.08</v>
          </cell>
          <cell r="AJ175">
            <v>0</v>
          </cell>
        </row>
        <row r="176">
          <cell r="B176" t="str">
            <v>4.3.4.9._</v>
          </cell>
          <cell r="C176" t="str">
            <v>3.4.1</v>
          </cell>
          <cell r="D176" t="str">
            <v>nav</v>
          </cell>
          <cell r="E176">
            <v>1</v>
          </cell>
          <cell r="F176">
            <v>1</v>
          </cell>
          <cell r="G176">
            <v>0.74282126478661337</v>
          </cell>
          <cell r="H176">
            <v>0.94749474332224404</v>
          </cell>
          <cell r="I176">
            <v>0.99999123295900694</v>
          </cell>
          <cell r="J176">
            <v>4345738.256059221</v>
          </cell>
          <cell r="K176">
            <v>3697500</v>
          </cell>
          <cell r="L176">
            <v>1.175317986763819</v>
          </cell>
          <cell r="M176">
            <v>4259134.9502045289</v>
          </cell>
          <cell r="N176">
            <v>3623815</v>
          </cell>
          <cell r="O176">
            <v>0</v>
          </cell>
          <cell r="P176">
            <v>4</v>
          </cell>
          <cell r="Q176" t="str">
            <v>4.3.</v>
          </cell>
          <cell r="R176" t="str">
            <v>Nodarbinātība un sociālā iekļaušana</v>
          </cell>
          <cell r="S176" t="str">
            <v>4.3.4.</v>
          </cell>
          <cell r="T176" t="str">
            <v>“Sekmēt aktīvu iekļaušanu, lai veicinātu vienlīdzīgas iespējas, nediskriminēšanu un aktīvu līdzdalību, kā arī uzlabotu nodarbināmību,  jo īpaši attiecībā uz nelabvēlīgā situācijā esošām grupām”</v>
          </cell>
          <cell r="U176" t="str">
            <v>4.3.4.9.</v>
          </cell>
          <cell r="V176" t="str">
            <v xml:space="preserve">Sabiedrības saliedēšana, veicinot sabiedrības pašorganizēšanos un paplašinot sadarbības un līdzdarbības prasmes un iespējas
</v>
          </cell>
          <cell r="W176" t="str">
            <v>_</v>
          </cell>
          <cell r="X176" t="str">
            <v>KM</v>
          </cell>
          <cell r="Y176" t="str">
            <v>IPIA</v>
          </cell>
          <cell r="Z176" t="str">
            <v>ESF+</v>
          </cell>
          <cell r="AA176">
            <v>3623815</v>
          </cell>
          <cell r="AB176">
            <v>0</v>
          </cell>
          <cell r="AC176">
            <v>3623815</v>
          </cell>
          <cell r="AE176">
            <v>0</v>
          </cell>
          <cell r="AF176">
            <v>0</v>
          </cell>
          <cell r="AG176">
            <v>0</v>
          </cell>
          <cell r="AH176">
            <v>0</v>
          </cell>
          <cell r="AI176">
            <v>320357.61</v>
          </cell>
          <cell r="AJ176">
            <v>71708.56</v>
          </cell>
        </row>
        <row r="177">
          <cell r="B177" t="str">
            <v>4.3.5.1.1</v>
          </cell>
          <cell r="C177" t="str">
            <v>9.2.2.1</v>
          </cell>
          <cell r="D177" t="str">
            <v>nav</v>
          </cell>
          <cell r="E177">
            <v>1</v>
          </cell>
          <cell r="F177">
            <v>1</v>
          </cell>
          <cell r="G177">
            <v>0.77984164017346858</v>
          </cell>
          <cell r="H177">
            <v>0.88896469628841002</v>
          </cell>
          <cell r="I177">
            <v>0.84969056551909294</v>
          </cell>
          <cell r="J177">
            <v>50223000.999999993</v>
          </cell>
          <cell r="K177">
            <v>50223001</v>
          </cell>
          <cell r="L177">
            <v>0.99999999999999989</v>
          </cell>
          <cell r="M177">
            <v>33657178.999999993</v>
          </cell>
          <cell r="N177">
            <v>33657179</v>
          </cell>
          <cell r="O177">
            <v>0</v>
          </cell>
          <cell r="P177">
            <v>4</v>
          </cell>
          <cell r="Q177" t="str">
            <v>4.3.</v>
          </cell>
          <cell r="R177" t="str">
            <v>Nodarbinātība un sociālā iekļaušana</v>
          </cell>
          <cell r="S177" t="str">
            <v>4.3.5.</v>
          </cell>
          <cell r="T177" t="str">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ell>
          <cell r="U177" t="str">
            <v>4.3.5.1.</v>
          </cell>
          <cell r="V177" t="str">
            <v>Sabiedrībā balstītu sociālo pakalpojumu pieejamības palielināšana (DI turpinājums)</v>
          </cell>
          <cell r="W177">
            <v>1</v>
          </cell>
          <cell r="X177" t="str">
            <v>LM</v>
          </cell>
          <cell r="Y177" t="str">
            <v>APIA</v>
          </cell>
          <cell r="Z177" t="str">
            <v>ESF+</v>
          </cell>
          <cell r="AA177">
            <v>33657179</v>
          </cell>
          <cell r="AB177">
            <v>0</v>
          </cell>
          <cell r="AC177">
            <v>33657179</v>
          </cell>
          <cell r="AE177">
            <v>0</v>
          </cell>
          <cell r="AF177">
            <v>0</v>
          </cell>
          <cell r="AG177">
            <v>0</v>
          </cell>
          <cell r="AH177">
            <v>0</v>
          </cell>
          <cell r="AI177">
            <v>563360.93999999994</v>
          </cell>
          <cell r="AJ177">
            <v>332996.57000000007</v>
          </cell>
        </row>
        <row r="178">
          <cell r="B178" t="str">
            <v>4.3.5.1.2</v>
          </cell>
          <cell r="C178" t="str">
            <v>9.2.2.1</v>
          </cell>
          <cell r="D178" t="str">
            <v>nav</v>
          </cell>
          <cell r="E178">
            <v>1</v>
          </cell>
          <cell r="F178">
            <v>1</v>
          </cell>
          <cell r="G178">
            <v>0.77984164017346858</v>
          </cell>
          <cell r="H178">
            <v>0.88896469628841002</v>
          </cell>
          <cell r="I178">
            <v>0.84969056551909294</v>
          </cell>
          <cell r="J178">
            <v>13430158</v>
          </cell>
          <cell r="K178">
            <v>13430158</v>
          </cell>
          <cell r="L178">
            <v>1</v>
          </cell>
          <cell r="M178">
            <v>4779271</v>
          </cell>
          <cell r="N178">
            <v>4779271</v>
          </cell>
          <cell r="O178">
            <v>0</v>
          </cell>
          <cell r="P178">
            <v>4</v>
          </cell>
          <cell r="Q178" t="str">
            <v>4.3.</v>
          </cell>
          <cell r="R178" t="str">
            <v>Nodarbinātība un sociālā iekļaušana</v>
          </cell>
          <cell r="S178" t="str">
            <v>4.3.5.</v>
          </cell>
          <cell r="T178" t="str">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ell>
          <cell r="U178" t="str">
            <v>4.3.5.1.</v>
          </cell>
          <cell r="V178" t="str">
            <v>Sabiedrībā balstītu sociālo pakalpojumu pieejamības palielināšana (DI turpinājums)</v>
          </cell>
          <cell r="W178">
            <v>2</v>
          </cell>
          <cell r="X178" t="str">
            <v>LM</v>
          </cell>
          <cell r="Y178" t="str">
            <v>APIA</v>
          </cell>
          <cell r="Z178" t="str">
            <v>ESF+</v>
          </cell>
          <cell r="AA178">
            <v>4779271</v>
          </cell>
          <cell r="AB178">
            <v>0</v>
          </cell>
          <cell r="AC178">
            <v>4779271</v>
          </cell>
          <cell r="AE178">
            <v>0</v>
          </cell>
          <cell r="AF178">
            <v>0</v>
          </cell>
          <cell r="AG178">
            <v>0</v>
          </cell>
          <cell r="AH178">
            <v>0</v>
          </cell>
          <cell r="AI178">
            <v>350615.66000000003</v>
          </cell>
          <cell r="AJ178">
            <v>177241.37</v>
          </cell>
        </row>
        <row r="179">
          <cell r="B179" t="str">
            <v>4.3.5.1.3</v>
          </cell>
          <cell r="C179" t="str">
            <v>9.2.2.1</v>
          </cell>
          <cell r="D179" t="str">
            <v>nav</v>
          </cell>
          <cell r="E179">
            <v>1</v>
          </cell>
          <cell r="F179">
            <v>1</v>
          </cell>
          <cell r="G179">
            <v>0.77984164017346858</v>
          </cell>
          <cell r="H179">
            <v>0.88896469628841002</v>
          </cell>
          <cell r="I179">
            <v>0.84969056551909294</v>
          </cell>
          <cell r="J179">
            <v>1690264</v>
          </cell>
          <cell r="K179">
            <v>1690264</v>
          </cell>
          <cell r="L179">
            <v>1</v>
          </cell>
          <cell r="M179">
            <v>1867283</v>
          </cell>
          <cell r="N179">
            <v>1867283</v>
          </cell>
          <cell r="O179">
            <v>0</v>
          </cell>
          <cell r="P179">
            <v>4</v>
          </cell>
          <cell r="Q179" t="str">
            <v>4.3.</v>
          </cell>
          <cell r="R179" t="str">
            <v>Nodarbinātība un sociālā iekļaušana</v>
          </cell>
          <cell r="S179" t="str">
            <v>4.3.5.</v>
          </cell>
          <cell r="T179" t="str">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ell>
          <cell r="U179" t="str">
            <v>4.3.5.1.</v>
          </cell>
          <cell r="V179" t="str">
            <v>Sabiedrībā balstītu sociālo pakalpojumu pieejamības palielināšana (DI turpinājums)</v>
          </cell>
          <cell r="W179">
            <v>3</v>
          </cell>
          <cell r="X179" t="str">
            <v>LM</v>
          </cell>
          <cell r="Y179" t="str">
            <v>IPIA</v>
          </cell>
          <cell r="Z179" t="str">
            <v>ESF+</v>
          </cell>
          <cell r="AA179">
            <v>1867283</v>
          </cell>
          <cell r="AB179">
            <v>0</v>
          </cell>
          <cell r="AC179">
            <v>1867283</v>
          </cell>
          <cell r="AE179">
            <v>0</v>
          </cell>
          <cell r="AF179">
            <v>0</v>
          </cell>
          <cell r="AG179">
            <v>0</v>
          </cell>
          <cell r="AH179">
            <v>0</v>
          </cell>
          <cell r="AI179">
            <v>0</v>
          </cell>
          <cell r="AJ179">
            <v>0</v>
          </cell>
        </row>
        <row r="180">
          <cell r="B180" t="str">
            <v>4.3.5.1.4</v>
          </cell>
          <cell r="C180" t="str">
            <v>9.2.2.1</v>
          </cell>
          <cell r="D180" t="str">
            <v>nav</v>
          </cell>
          <cell r="E180">
            <v>1</v>
          </cell>
          <cell r="F180">
            <v>1</v>
          </cell>
          <cell r="G180">
            <v>0.77984164017346858</v>
          </cell>
          <cell r="H180">
            <v>0.88896469628841002</v>
          </cell>
          <cell r="I180">
            <v>0.84969056551909294</v>
          </cell>
          <cell r="J180" t="e">
            <v>#N/A</v>
          </cell>
          <cell r="K180" t="e">
            <v>#N/A</v>
          </cell>
          <cell r="L180">
            <v>1</v>
          </cell>
          <cell r="M180">
            <v>13142372</v>
          </cell>
          <cell r="N180">
            <v>13142372</v>
          </cell>
          <cell r="O180">
            <v>0</v>
          </cell>
          <cell r="P180">
            <v>4</v>
          </cell>
          <cell r="Q180" t="str">
            <v>4.3.</v>
          </cell>
          <cell r="R180" t="str">
            <v>Nodarbinātība un sociālā iekļaušana</v>
          </cell>
          <cell r="S180" t="str">
            <v>4.3.5.</v>
          </cell>
          <cell r="T180" t="str">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ell>
          <cell r="U180" t="str">
            <v>4.3.5.1.</v>
          </cell>
          <cell r="V180" t="str">
            <v>Sabiedrībā balstītu sociālo pakalpojumu pieejamības palielināšana (DI turpinājums)</v>
          </cell>
          <cell r="W180">
            <v>4</v>
          </cell>
          <cell r="X180" t="str">
            <v>LM</v>
          </cell>
          <cell r="Y180" t="str">
            <v>APIA</v>
          </cell>
          <cell r="Z180" t="str">
            <v>ESF+</v>
          </cell>
          <cell r="AA180">
            <v>13142372</v>
          </cell>
          <cell r="AB180">
            <v>0</v>
          </cell>
          <cell r="AC180">
            <v>13142372</v>
          </cell>
          <cell r="AE180">
            <v>0</v>
          </cell>
          <cell r="AF180">
            <v>0</v>
          </cell>
          <cell r="AG180">
            <v>0</v>
          </cell>
          <cell r="AH180">
            <v>0</v>
          </cell>
          <cell r="AI180">
            <v>604510.34</v>
          </cell>
          <cell r="AJ180">
            <v>233334.82</v>
          </cell>
        </row>
        <row r="181">
          <cell r="B181" t="str">
            <v>4.3.5.1.5</v>
          </cell>
          <cell r="C181" t="str">
            <v>9.2.2.1</v>
          </cell>
          <cell r="D181" t="str">
            <v>nav</v>
          </cell>
          <cell r="E181">
            <v>1</v>
          </cell>
          <cell r="F181">
            <v>1</v>
          </cell>
          <cell r="G181">
            <v>0.77984164017346858</v>
          </cell>
          <cell r="H181">
            <v>0.88896469628841002</v>
          </cell>
          <cell r="I181">
            <v>0.84969056551909294</v>
          </cell>
          <cell r="J181" t="e">
            <v>#N/A</v>
          </cell>
          <cell r="K181" t="e">
            <v>#N/A</v>
          </cell>
          <cell r="L181">
            <v>1</v>
          </cell>
          <cell r="M181">
            <v>6097264</v>
          </cell>
          <cell r="N181">
            <v>6097264</v>
          </cell>
          <cell r="O181">
            <v>0</v>
          </cell>
          <cell r="P181">
            <v>4</v>
          </cell>
          <cell r="Q181" t="str">
            <v>4.3.</v>
          </cell>
          <cell r="R181" t="str">
            <v>Nodarbinātība un sociālā iekļaušana</v>
          </cell>
          <cell r="S181" t="str">
            <v>4.3.5.</v>
          </cell>
          <cell r="T181" t="str">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ell>
          <cell r="U181" t="str">
            <v>4.3.5.1.</v>
          </cell>
          <cell r="V181" t="str">
            <v>Sabiedrībā balstītu sociālo pakalpojumu pieejamības palielināšana (DI turpinājums)</v>
          </cell>
          <cell r="W181">
            <v>5</v>
          </cell>
          <cell r="X181" t="str">
            <v>LM</v>
          </cell>
          <cell r="Y181" t="str">
            <v>IPIA</v>
          </cell>
          <cell r="Z181" t="str">
            <v>ESF+</v>
          </cell>
          <cell r="AA181">
            <v>6097264</v>
          </cell>
          <cell r="AB181">
            <v>0</v>
          </cell>
          <cell r="AC181">
            <v>6097264</v>
          </cell>
          <cell r="AE181">
            <v>0</v>
          </cell>
          <cell r="AF181">
            <v>0</v>
          </cell>
          <cell r="AG181">
            <v>0</v>
          </cell>
          <cell r="AH181">
            <v>0</v>
          </cell>
          <cell r="AI181">
            <v>10320.07</v>
          </cell>
          <cell r="AJ181">
            <v>0</v>
          </cell>
        </row>
        <row r="182">
          <cell r="B182" t="str">
            <v>4.3.5.2._</v>
          </cell>
          <cell r="C182" t="str">
            <v>9.2.2.1</v>
          </cell>
          <cell r="D182" t="str">
            <v>nav</v>
          </cell>
          <cell r="E182">
            <v>1</v>
          </cell>
          <cell r="F182">
            <v>1</v>
          </cell>
          <cell r="G182">
            <v>0.77984164017346858</v>
          </cell>
          <cell r="H182">
            <v>0.88896469628841002</v>
          </cell>
          <cell r="I182">
            <v>0.84969056551909294</v>
          </cell>
          <cell r="J182">
            <v>3242738.823529412</v>
          </cell>
          <cell r="K182">
            <v>5950000</v>
          </cell>
          <cell r="L182">
            <v>1.1764705882352942</v>
          </cell>
          <cell r="M182">
            <v>7000000</v>
          </cell>
          <cell r="N182">
            <v>5950000</v>
          </cell>
          <cell r="O182">
            <v>0</v>
          </cell>
          <cell r="P182">
            <v>4</v>
          </cell>
          <cell r="Q182" t="str">
            <v>4.3.</v>
          </cell>
          <cell r="R182" t="str">
            <v>Nodarbinātība un sociālā iekļaušana</v>
          </cell>
          <cell r="S182" t="str">
            <v>4.3.5.</v>
          </cell>
          <cell r="T182" t="str">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ell>
          <cell r="U182" t="str">
            <v>4.3.5.2.</v>
          </cell>
          <cell r="V182" t="str">
            <v>Efektīva atbalsta un paliatīvās aprūpes pakalpojuma pilnveide, paaugstinot tā pieejamību pilngadīgām personām, kuru izārstēšana vairs nav iespējama</v>
          </cell>
          <cell r="W182" t="str">
            <v>_</v>
          </cell>
          <cell r="X182" t="str">
            <v>LM</v>
          </cell>
          <cell r="Y182" t="str">
            <v>IPIA</v>
          </cell>
          <cell r="Z182" t="str">
            <v>ESF+</v>
          </cell>
          <cell r="AA182">
            <v>5950000</v>
          </cell>
          <cell r="AB182">
            <v>0</v>
          </cell>
          <cell r="AC182">
            <v>5950000</v>
          </cell>
          <cell r="AE182">
            <v>0</v>
          </cell>
          <cell r="AF182">
            <v>0</v>
          </cell>
          <cell r="AG182">
            <v>0</v>
          </cell>
          <cell r="AH182">
            <v>0</v>
          </cell>
          <cell r="AI182">
            <v>0</v>
          </cell>
          <cell r="AJ182">
            <v>0</v>
          </cell>
        </row>
        <row r="183">
          <cell r="B183" t="str">
            <v>4.3.5.3.1</v>
          </cell>
          <cell r="C183" t="str">
            <v>9.2.2.2</v>
          </cell>
          <cell r="D183" t="str">
            <v>nav</v>
          </cell>
          <cell r="E183">
            <v>1</v>
          </cell>
          <cell r="F183">
            <v>1</v>
          </cell>
          <cell r="G183">
            <v>0.74188241093704888</v>
          </cell>
          <cell r="H183">
            <v>0.90078842012787452</v>
          </cell>
          <cell r="I183">
            <v>0.96463225095096528</v>
          </cell>
          <cell r="J183">
            <v>7200000.0000000065</v>
          </cell>
          <cell r="K183">
            <v>6120000</v>
          </cell>
          <cell r="L183">
            <v>1.1764705882352942</v>
          </cell>
          <cell r="M183">
            <v>7200000</v>
          </cell>
          <cell r="N183">
            <v>6120000</v>
          </cell>
          <cell r="O183">
            <v>0</v>
          </cell>
          <cell r="P183">
            <v>4</v>
          </cell>
          <cell r="Q183" t="str">
            <v>4.3.</v>
          </cell>
          <cell r="R183" t="str">
            <v>Nodarbinātība un sociālā iekļaušana</v>
          </cell>
          <cell r="S183" t="str">
            <v>4.3.5.</v>
          </cell>
          <cell r="T183" t="str">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ell>
          <cell r="U183" t="str">
            <v>4.3.5.3.</v>
          </cell>
          <cell r="V183" t="str">
            <v xml:space="preserve">Sociālo pakalpojumu efektivitātes un pieejamības palielināšana + SPOLIS
</v>
          </cell>
          <cell r="W183" t="str">
            <v>_</v>
          </cell>
          <cell r="X183" t="str">
            <v>LM</v>
          </cell>
          <cell r="Y183" t="str">
            <v>IPIA</v>
          </cell>
          <cell r="Z183" t="str">
            <v>ESF+</v>
          </cell>
          <cell r="AA183">
            <v>6120000</v>
          </cell>
          <cell r="AB183">
            <v>0</v>
          </cell>
          <cell r="AC183">
            <v>6120000</v>
          </cell>
          <cell r="AE183">
            <v>0</v>
          </cell>
          <cell r="AF183">
            <v>0</v>
          </cell>
          <cell r="AG183">
            <v>90219.72</v>
          </cell>
          <cell r="AH183">
            <v>90219.72</v>
          </cell>
          <cell r="AI183">
            <v>394125.19999999995</v>
          </cell>
          <cell r="AJ183">
            <v>0</v>
          </cell>
        </row>
        <row r="184">
          <cell r="B184" t="str">
            <v>4.3.5.4._</v>
          </cell>
          <cell r="C184" t="str">
            <v>9.2.1.1</v>
          </cell>
          <cell r="D184" t="str">
            <v>nav</v>
          </cell>
          <cell r="E184">
            <v>1</v>
          </cell>
          <cell r="F184">
            <v>1</v>
          </cell>
          <cell r="G184">
            <v>0.72305846458901979</v>
          </cell>
          <cell r="H184">
            <v>0.89297383279331299</v>
          </cell>
          <cell r="I184">
            <v>0.90593534549791754</v>
          </cell>
          <cell r="J184">
            <v>12474682.795824025</v>
          </cell>
          <cell r="K184">
            <v>10599500</v>
          </cell>
          <cell r="L184">
            <v>1.1764705882352942</v>
          </cell>
          <cell r="M184">
            <v>12470000</v>
          </cell>
          <cell r="N184">
            <v>10599500</v>
          </cell>
          <cell r="O184">
            <v>0</v>
          </cell>
          <cell r="P184">
            <v>4</v>
          </cell>
          <cell r="Q184" t="str">
            <v>4.3.</v>
          </cell>
          <cell r="R184" t="str">
            <v>Nodarbinātība un sociālā iekļaušana</v>
          </cell>
          <cell r="S184" t="str">
            <v>4.3.5.</v>
          </cell>
          <cell r="T184" t="str">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ell>
          <cell r="U184" t="str">
            <v>4.3.5.4.</v>
          </cell>
          <cell r="V184" t="str">
            <v xml:space="preserve"> Profesionāla un mūsdienīga sociālā darba attīstība</v>
          </cell>
          <cell r="W184" t="str">
            <v>_</v>
          </cell>
          <cell r="X184" t="str">
            <v>LM</v>
          </cell>
          <cell r="Y184" t="str">
            <v>IPIA</v>
          </cell>
          <cell r="Z184" t="str">
            <v>ESF+</v>
          </cell>
          <cell r="AA184">
            <v>10599500</v>
          </cell>
          <cell r="AB184">
            <v>0</v>
          </cell>
          <cell r="AC184">
            <v>10599500</v>
          </cell>
          <cell r="AE184">
            <v>0</v>
          </cell>
          <cell r="AF184">
            <v>0</v>
          </cell>
          <cell r="AG184">
            <v>647811.40999999992</v>
          </cell>
          <cell r="AH184">
            <v>647811.40999999992</v>
          </cell>
          <cell r="AI184">
            <v>1520044.48</v>
          </cell>
          <cell r="AJ184">
            <v>153405.98000000001</v>
          </cell>
        </row>
        <row r="185">
          <cell r="B185" t="str">
            <v>4.3.5.5.1</v>
          </cell>
          <cell r="C185" t="str">
            <v>3.4.1</v>
          </cell>
          <cell r="D185" t="str">
            <v>nav</v>
          </cell>
          <cell r="E185">
            <v>1</v>
          </cell>
          <cell r="F185">
            <v>1</v>
          </cell>
          <cell r="G185">
            <v>0.74282126478661337</v>
          </cell>
          <cell r="H185">
            <v>0.94749474332224404</v>
          </cell>
          <cell r="I185">
            <v>0.99999123295900694</v>
          </cell>
          <cell r="J185">
            <v>1297869.8910480118</v>
          </cell>
          <cell r="K185">
            <v>1109250</v>
          </cell>
          <cell r="L185">
            <v>1.1700427235050816</v>
          </cell>
          <cell r="M185">
            <v>1271905.4729707106</v>
          </cell>
          <cell r="N185">
            <v>1087059</v>
          </cell>
          <cell r="O185">
            <v>0</v>
          </cell>
          <cell r="P185">
            <v>4</v>
          </cell>
          <cell r="Q185" t="str">
            <v>4.3.</v>
          </cell>
          <cell r="R185" t="str">
            <v>Nodarbinātība un sociālā iekļaušana</v>
          </cell>
          <cell r="S185" t="str">
            <v>4.3.5.</v>
          </cell>
          <cell r="T185" t="str">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ell>
          <cell r="U185" t="str">
            <v>4.3.5.5.</v>
          </cell>
          <cell r="V185" t="str">
            <v>Pieeja tiesiskumam</v>
          </cell>
          <cell r="W185" t="str">
            <v>_</v>
          </cell>
          <cell r="X185" t="str">
            <v>TM</v>
          </cell>
          <cell r="Y185" t="str">
            <v>IPIA</v>
          </cell>
          <cell r="Z185" t="str">
            <v>ESF+</v>
          </cell>
          <cell r="AA185">
            <v>1087059</v>
          </cell>
          <cell r="AB185">
            <v>0</v>
          </cell>
          <cell r="AC185">
            <v>1087059</v>
          </cell>
          <cell r="AE185">
            <v>0</v>
          </cell>
          <cell r="AF185">
            <v>0</v>
          </cell>
          <cell r="AG185">
            <v>0</v>
          </cell>
          <cell r="AH185">
            <v>0</v>
          </cell>
          <cell r="AI185">
            <v>172141.03</v>
          </cell>
          <cell r="AJ185">
            <v>0</v>
          </cell>
        </row>
        <row r="186">
          <cell r="B186" t="str">
            <v>4.3.6.1.1</v>
          </cell>
          <cell r="C186" t="str">
            <v>9.2.1.3</v>
          </cell>
          <cell r="D186" t="str">
            <v>nav</v>
          </cell>
          <cell r="E186">
            <v>1</v>
          </cell>
          <cell r="F186">
            <v>1</v>
          </cell>
          <cell r="G186">
            <v>0.80097481790498848</v>
          </cell>
          <cell r="H186">
            <v>0.9744025948123336</v>
          </cell>
          <cell r="I186">
            <v>0.97605525384650971</v>
          </cell>
          <cell r="J186">
            <v>5044999.8615501327</v>
          </cell>
          <cell r="K186">
            <v>4288250</v>
          </cell>
          <cell r="L186">
            <v>1.1764705559494275</v>
          </cell>
          <cell r="M186">
            <v>7920139.7826477038</v>
          </cell>
          <cell r="N186">
            <v>6732119</v>
          </cell>
          <cell r="O186">
            <v>0</v>
          </cell>
          <cell r="P186">
            <v>4</v>
          </cell>
          <cell r="Q186" t="str">
            <v>4.3.</v>
          </cell>
          <cell r="R186" t="str">
            <v>Nodarbinātība un sociālā iekļaušana</v>
          </cell>
          <cell r="S186" t="str">
            <v>4.3.6.</v>
          </cell>
          <cell r="T186" t="str">
            <v>"Veicināt nabadzības vai sociālās atstumtības riskam pakļauto cilvēku, tostarp vistrūcīgāko un bērnu, sociālo integrāciju"</v>
          </cell>
          <cell r="U186" t="str">
            <v>4.3.6.1.</v>
          </cell>
          <cell r="V186" t="str">
            <v>Speciālistu, kuru profesionālā darbība saistīta ar bērnu tiesību aizsardzības nodrošināšanu, profesionālās kvalifikācijas pilnveide un bērnu likumisko pārstāvju atbildības stiprināšana bērnu tiesību aizsardzības sistēmas reorganizācijas ietvaros</v>
          </cell>
          <cell r="W186" t="str">
            <v>_</v>
          </cell>
          <cell r="X186" t="str">
            <v>LM</v>
          </cell>
          <cell r="Y186" t="str">
            <v>IPIA</v>
          </cell>
          <cell r="Z186" t="str">
            <v>ESF+</v>
          </cell>
          <cell r="AA186">
            <v>6732119</v>
          </cell>
          <cell r="AB186">
            <v>0</v>
          </cell>
          <cell r="AC186">
            <v>6732119</v>
          </cell>
          <cell r="AE186">
            <v>0</v>
          </cell>
          <cell r="AF186">
            <v>318180.25</v>
          </cell>
          <cell r="AG186">
            <v>125476.15</v>
          </cell>
          <cell r="AH186">
            <v>443656.4</v>
          </cell>
          <cell r="AI186">
            <v>356550.25</v>
          </cell>
          <cell r="AJ186">
            <v>0</v>
          </cell>
        </row>
        <row r="187">
          <cell r="B187" t="str">
            <v>4.3.6.2.1</v>
          </cell>
          <cell r="C187" t="str">
            <v>9.1.4.3</v>
          </cell>
          <cell r="D187" t="str">
            <v>nav</v>
          </cell>
          <cell r="E187">
            <v>1</v>
          </cell>
          <cell r="F187">
            <v>1</v>
          </cell>
          <cell r="G187">
            <v>0.85794831477290345</v>
          </cell>
          <cell r="H187">
            <v>1.0000000000000002</v>
          </cell>
          <cell r="I187">
            <v>1.0000000000000002</v>
          </cell>
          <cell r="J187">
            <v>989663.12262584281</v>
          </cell>
          <cell r="K187">
            <v>850000</v>
          </cell>
          <cell r="L187">
            <v>1.1643095560304033</v>
          </cell>
          <cell r="M187">
            <v>989663.12262584281</v>
          </cell>
          <cell r="N187">
            <v>850000</v>
          </cell>
          <cell r="O187">
            <v>0</v>
          </cell>
          <cell r="P187">
            <v>4</v>
          </cell>
          <cell r="Q187" t="str">
            <v>4.3.</v>
          </cell>
          <cell r="R187" t="str">
            <v>Nodarbinātība un sociālā iekļaušana</v>
          </cell>
          <cell r="S187" t="str">
            <v>4.3.6.</v>
          </cell>
          <cell r="T187" t="str">
            <v>"Veicināt nabadzības vai sociālās atstumtības riskam pakļauto cilvēku, tostarp vistrūcīgāko un bērnu, sociālo integrāciju"</v>
          </cell>
          <cell r="U187" t="str">
            <v>4.3.6.2.</v>
          </cell>
          <cell r="V187" t="str">
            <v>Atbalsta pasākumi Veselības un darbspēju ekspertīzes ārstu valsts komisijas klientu apkalpošanas efektivitātes un kvalitātes uzlabošanai, speciālistu profesionālo spēju, invaliditātes informatīvās sistēmas procesu un funkcionalitātes pilnveidei</v>
          </cell>
          <cell r="W187" t="str">
            <v>_</v>
          </cell>
          <cell r="X187" t="str">
            <v>LM</v>
          </cell>
          <cell r="Y187" t="str">
            <v>IPIA</v>
          </cell>
          <cell r="Z187" t="str">
            <v>ESF+</v>
          </cell>
          <cell r="AA187">
            <v>850000</v>
          </cell>
          <cell r="AB187">
            <v>0</v>
          </cell>
          <cell r="AC187">
            <v>850000</v>
          </cell>
          <cell r="AE187">
            <v>0</v>
          </cell>
          <cell r="AF187">
            <v>294959.62</v>
          </cell>
          <cell r="AG187">
            <v>33256.29</v>
          </cell>
          <cell r="AH187">
            <v>328215.90999999997</v>
          </cell>
          <cell r="AI187">
            <v>197839.72</v>
          </cell>
          <cell r="AJ187">
            <v>0</v>
          </cell>
        </row>
        <row r="188">
          <cell r="B188" t="str">
            <v>4.3.6.3._</v>
          </cell>
          <cell r="C188" t="str">
            <v>9.2.1.3</v>
          </cell>
          <cell r="D188" t="str">
            <v>ir</v>
          </cell>
          <cell r="E188">
            <v>1</v>
          </cell>
          <cell r="F188">
            <v>1</v>
          </cell>
          <cell r="G188">
            <v>0.80097481790498848</v>
          </cell>
          <cell r="H188">
            <v>0.9744025948123336</v>
          </cell>
          <cell r="I188">
            <v>0.97605525384650971</v>
          </cell>
          <cell r="J188">
            <v>4350000</v>
          </cell>
          <cell r="K188">
            <v>3697500</v>
          </cell>
          <cell r="L188">
            <v>1.1764705882352942</v>
          </cell>
          <cell r="M188">
            <v>4350000</v>
          </cell>
          <cell r="N188">
            <v>3697500</v>
          </cell>
          <cell r="O188">
            <v>0</v>
          </cell>
          <cell r="P188">
            <v>4</v>
          </cell>
          <cell r="Q188" t="str">
            <v>4.3.</v>
          </cell>
          <cell r="R188" t="str">
            <v>Nodarbinātība un sociālā iekļaušana</v>
          </cell>
          <cell r="S188" t="str">
            <v>4.3.6.</v>
          </cell>
          <cell r="T188" t="str">
            <v>"Veicināt nabadzības vai sociālās atstumtības riskam pakļauto cilvēku, tostarp vistrūcīgāko un bērnu, sociālo integrāciju"</v>
          </cell>
          <cell r="U188" t="str">
            <v>4.3.6.3.</v>
          </cell>
          <cell r="V188" t="str">
            <v>Atbalsts bērniem ar smagu diagnozi vai funkcionāliem traucējumiem, iespējamu vai esošu invaliditāti un viņu ģimenes locekļiem</v>
          </cell>
          <cell r="W188" t="str">
            <v>_</v>
          </cell>
          <cell r="X188" t="str">
            <v>LM</v>
          </cell>
          <cell r="Y188" t="str">
            <v>IPIA</v>
          </cell>
          <cell r="Z188" t="str">
            <v>ESF+</v>
          </cell>
          <cell r="AA188">
            <v>3697500</v>
          </cell>
          <cell r="AB188">
            <v>0</v>
          </cell>
          <cell r="AC188">
            <v>3697500</v>
          </cell>
          <cell r="AE188">
            <v>680000</v>
          </cell>
          <cell r="AF188">
            <v>675909.3</v>
          </cell>
          <cell r="AG188">
            <v>0</v>
          </cell>
          <cell r="AH188">
            <v>675909.3</v>
          </cell>
          <cell r="AI188">
            <v>653334.45000000007</v>
          </cell>
          <cell r="AJ188">
            <v>0</v>
          </cell>
        </row>
        <row r="189">
          <cell r="B189" t="str">
            <v>4.3.6.4.1</v>
          </cell>
          <cell r="C189" t="str">
            <v>9.2.2.2</v>
          </cell>
          <cell r="D189" t="str">
            <v>nav</v>
          </cell>
          <cell r="E189">
            <v>1</v>
          </cell>
          <cell r="F189">
            <v>1</v>
          </cell>
          <cell r="G189">
            <v>0.74188241093704888</v>
          </cell>
          <cell r="H189">
            <v>0.90078842012787452</v>
          </cell>
          <cell r="I189">
            <v>0.96463225095096528</v>
          </cell>
          <cell r="J189">
            <v>9453364.0000000019</v>
          </cell>
          <cell r="K189">
            <v>8035359</v>
          </cell>
          <cell r="L189">
            <v>1.1764705882352942</v>
          </cell>
          <cell r="M189">
            <v>9453363.5294117648</v>
          </cell>
          <cell r="N189">
            <v>8035359</v>
          </cell>
          <cell r="O189">
            <v>0</v>
          </cell>
          <cell r="P189">
            <v>4</v>
          </cell>
          <cell r="Q189" t="str">
            <v>4.3.</v>
          </cell>
          <cell r="R189" t="str">
            <v>Nodarbinātība un sociālā iekļaušana</v>
          </cell>
          <cell r="S189" t="str">
            <v>4.3.6.</v>
          </cell>
          <cell r="T189" t="str">
            <v>"Veicināt nabadzības vai sociālās atstumtības riskam pakļauto cilvēku, tostarp vistrūcīgāko un bērnu, sociālo integrāciju"</v>
          </cell>
          <cell r="U189" t="str">
            <v>4.3.6.4.</v>
          </cell>
          <cell r="V189" t="str">
            <v>Atbalsta instrumentu izstrāde un ieviešana ģimenes funkcionalitātes stiprināšanai</v>
          </cell>
          <cell r="W189">
            <v>1</v>
          </cell>
          <cell r="X189" t="str">
            <v>LM</v>
          </cell>
          <cell r="Y189" t="str">
            <v>IPIA</v>
          </cell>
          <cell r="Z189" t="str">
            <v>ESF+</v>
          </cell>
          <cell r="AA189">
            <v>8035359</v>
          </cell>
          <cell r="AB189">
            <v>0</v>
          </cell>
          <cell r="AC189">
            <v>8035359</v>
          </cell>
          <cell r="AE189">
            <v>0</v>
          </cell>
          <cell r="AF189">
            <v>0</v>
          </cell>
          <cell r="AG189">
            <v>91577.25</v>
          </cell>
          <cell r="AH189">
            <v>91577.25</v>
          </cell>
          <cell r="AI189">
            <v>326098.55</v>
          </cell>
          <cell r="AJ189">
            <v>0</v>
          </cell>
        </row>
        <row r="190">
          <cell r="B190" t="str">
            <v>4.3.6.4.2</v>
          </cell>
          <cell r="C190" t="str">
            <v>9.2.2.2</v>
          </cell>
          <cell r="D190" t="str">
            <v>nav</v>
          </cell>
          <cell r="E190">
            <v>1</v>
          </cell>
          <cell r="F190">
            <v>1</v>
          </cell>
          <cell r="G190">
            <v>0.74188241093704888</v>
          </cell>
          <cell r="H190">
            <v>0.90078842012787452</v>
          </cell>
          <cell r="I190">
            <v>0.96463225095096528</v>
          </cell>
          <cell r="J190">
            <v>1506637.4705882363</v>
          </cell>
          <cell r="K190">
            <v>1280641</v>
          </cell>
          <cell r="L190">
            <v>1.1764705882352942</v>
          </cell>
          <cell r="M190">
            <v>1506636.4705882354</v>
          </cell>
          <cell r="N190">
            <v>1280641</v>
          </cell>
          <cell r="O190">
            <v>0</v>
          </cell>
          <cell r="P190">
            <v>4</v>
          </cell>
          <cell r="Q190" t="str">
            <v>4.3.</v>
          </cell>
          <cell r="R190" t="str">
            <v>Nodarbinātība un sociālā iekļaušana</v>
          </cell>
          <cell r="S190" t="str">
            <v>4.3.6.</v>
          </cell>
          <cell r="T190" t="str">
            <v>"Veicināt nabadzības vai sociālās atstumtības riskam pakļauto cilvēku, tostarp vistrūcīgāko un bērnu, sociālo integrāciju"</v>
          </cell>
          <cell r="U190" t="str">
            <v>4.3.6.4.</v>
          </cell>
          <cell r="V190" t="str">
            <v>Atbalsta instrumentu izstrāde un ieviešana ģimenes funkcionalitātes stiprināšanai</v>
          </cell>
          <cell r="W190">
            <v>2</v>
          </cell>
          <cell r="X190" t="str">
            <v>LM</v>
          </cell>
          <cell r="Y190" t="str">
            <v>APIA</v>
          </cell>
          <cell r="Z190" t="str">
            <v>ESF+</v>
          </cell>
          <cell r="AA190">
            <v>1280641</v>
          </cell>
          <cell r="AB190">
            <v>0</v>
          </cell>
          <cell r="AC190">
            <v>1280641</v>
          </cell>
          <cell r="AE190">
            <v>0</v>
          </cell>
          <cell r="AF190">
            <v>0</v>
          </cell>
          <cell r="AG190">
            <v>0</v>
          </cell>
          <cell r="AH190">
            <v>0</v>
          </cell>
          <cell r="AI190">
            <v>275635.57</v>
          </cell>
          <cell r="AJ190">
            <v>80443.69</v>
          </cell>
        </row>
        <row r="191">
          <cell r="B191" t="str">
            <v>4.3.6.5.1</v>
          </cell>
          <cell r="C191" t="str">
            <v>9.2.1.3</v>
          </cell>
          <cell r="D191" t="str">
            <v>nav</v>
          </cell>
          <cell r="E191">
            <v>1</v>
          </cell>
          <cell r="F191">
            <v>1</v>
          </cell>
          <cell r="G191">
            <v>0.80097481790498848</v>
          </cell>
          <cell r="H191">
            <v>0.9744025948123336</v>
          </cell>
          <cell r="I191">
            <v>0.97605525384650971</v>
          </cell>
          <cell r="J191">
            <v>13050000</v>
          </cell>
          <cell r="K191">
            <v>11092500</v>
          </cell>
          <cell r="L191">
            <v>1.1764705882352942</v>
          </cell>
          <cell r="M191">
            <v>13050000</v>
          </cell>
          <cell r="N191">
            <v>11092500</v>
          </cell>
          <cell r="O191">
            <v>0</v>
          </cell>
          <cell r="P191">
            <v>4</v>
          </cell>
          <cell r="Q191" t="str">
            <v>4.3.</v>
          </cell>
          <cell r="R191" t="str">
            <v>Nodarbinātība un sociālā iekļaušana</v>
          </cell>
          <cell r="S191" t="str">
            <v>4.3.6.</v>
          </cell>
          <cell r="T191" t="str">
            <v>"Veicināt nabadzības vai sociālās atstumtības riskam pakļauto cilvēku, tostarp vistrūcīgāko un bērnu, sociālo integrāciju"</v>
          </cell>
          <cell r="U191" t="str">
            <v>4.3.6.5.</v>
          </cell>
          <cell r="V191" t="str">
            <v>Atbalsta pasākumi bērniem ar uzvedības un atkarību problēmām un to ģimenēm</v>
          </cell>
          <cell r="W191" t="str">
            <v>_</v>
          </cell>
          <cell r="X191" t="str">
            <v>LM</v>
          </cell>
          <cell r="Y191" t="str">
            <v>IPIA</v>
          </cell>
          <cell r="Z191" t="str">
            <v>ESF+</v>
          </cell>
          <cell r="AA191">
            <v>11092500</v>
          </cell>
          <cell r="AB191">
            <v>0</v>
          </cell>
          <cell r="AC191">
            <v>11092500</v>
          </cell>
          <cell r="AE191">
            <v>0</v>
          </cell>
          <cell r="AF191">
            <v>230090.21</v>
          </cell>
          <cell r="AG191">
            <v>118794.8</v>
          </cell>
          <cell r="AH191">
            <v>348885.01</v>
          </cell>
          <cell r="AI191">
            <v>898150.2699999999</v>
          </cell>
          <cell r="AJ191">
            <v>161925</v>
          </cell>
        </row>
        <row r="192">
          <cell r="B192" t="str">
            <v>4.3.6.6.1</v>
          </cell>
          <cell r="C192" t="str">
            <v>9.2.4.2</v>
          </cell>
          <cell r="D192" t="str">
            <v>nav</v>
          </cell>
          <cell r="E192">
            <v>1</v>
          </cell>
          <cell r="F192">
            <v>1</v>
          </cell>
          <cell r="G192">
            <v>0.79220672764122868</v>
          </cell>
          <cell r="H192">
            <v>0.95613447511386851</v>
          </cell>
          <cell r="I192">
            <v>0.97289953313903821</v>
          </cell>
          <cell r="J192">
            <v>16190384.42560309</v>
          </cell>
          <cell r="K192">
            <v>16269000</v>
          </cell>
          <cell r="L192">
            <v>0.9951677684924144</v>
          </cell>
          <cell r="M192">
            <v>11286309.121262543</v>
          </cell>
          <cell r="N192">
            <v>11341112</v>
          </cell>
          <cell r="O192">
            <v>0</v>
          </cell>
          <cell r="P192">
            <v>4</v>
          </cell>
          <cell r="Q192" t="str">
            <v>4.3.</v>
          </cell>
          <cell r="R192" t="str">
            <v>Nodarbinātība un sociālā iekļaušana</v>
          </cell>
          <cell r="S192" t="str">
            <v>4.3.6.</v>
          </cell>
          <cell r="T192" t="str">
            <v>"Veicināt nabadzības vai sociālās atstumtības riskam pakļauto cilvēku, tostarp vistrūcīgāko un bērnu, sociālo integrāciju"</v>
          </cell>
          <cell r="U192" t="str">
            <v>4.3.6.6.</v>
          </cell>
          <cell r="V192" t="str">
            <v xml:space="preserve">Bērnu pieskatīšanas pakalpojumi </v>
          </cell>
          <cell r="W192" t="str">
            <v>_</v>
          </cell>
          <cell r="X192" t="str">
            <v>VARAM</v>
          </cell>
          <cell r="Y192" t="str">
            <v>APIA</v>
          </cell>
          <cell r="Z192" t="str">
            <v>ESF+</v>
          </cell>
          <cell r="AA192">
            <v>11341112</v>
          </cell>
          <cell r="AB192">
            <v>0</v>
          </cell>
          <cell r="AC192">
            <v>11341112</v>
          </cell>
          <cell r="AE192">
            <v>0</v>
          </cell>
          <cell r="AF192">
            <v>668540.1399999999</v>
          </cell>
          <cell r="AG192">
            <v>13586.02</v>
          </cell>
          <cell r="AH192">
            <v>682126.15999999992</v>
          </cell>
          <cell r="AI192">
            <v>3933787.7</v>
          </cell>
          <cell r="AJ192">
            <v>220548.53</v>
          </cell>
        </row>
        <row r="193">
          <cell r="B193" t="str">
            <v>4.3.6.7.1</v>
          </cell>
          <cell r="C193" t="str">
            <v>8.3.4</v>
          </cell>
          <cell r="D193" t="str">
            <v>nav</v>
          </cell>
          <cell r="E193">
            <v>1</v>
          </cell>
          <cell r="F193">
            <v>1</v>
          </cell>
          <cell r="G193">
            <v>0.75269978197694598</v>
          </cell>
          <cell r="H193">
            <v>0.9189147129023677</v>
          </cell>
          <cell r="I193">
            <v>0.92625236442688785</v>
          </cell>
          <cell r="J193">
            <v>41653751.356497847</v>
          </cell>
          <cell r="K193">
            <v>35525901</v>
          </cell>
          <cell r="L193">
            <v>1.1724896535769169</v>
          </cell>
          <cell r="M193">
            <v>21945081.992089365</v>
          </cell>
          <cell r="N193">
            <v>18716653</v>
          </cell>
          <cell r="O193">
            <v>0</v>
          </cell>
          <cell r="P193">
            <v>4</v>
          </cell>
          <cell r="Q193" t="str">
            <v>4.3.</v>
          </cell>
          <cell r="R193" t="str">
            <v>Nodarbinātība un sociālā iekļaušana</v>
          </cell>
          <cell r="S193" t="str">
            <v>4.3.6.</v>
          </cell>
          <cell r="T193" t="str">
            <v>"Veicināt nabadzības vai sociālās atstumtības riskam pakļauto cilvēku, tostarp vistrūcīgāko un bērnu, sociālo integrāciju"</v>
          </cell>
          <cell r="U193" t="str">
            <v>4.3.6.7.</v>
          </cell>
          <cell r="V193" t="str">
            <v>Starpnozaru sadarbības un atbalsta sistēmas izveide bērnu veselīgais attīstībai un sekmīgai pašrealizācijai</v>
          </cell>
          <cell r="W193">
            <v>1</v>
          </cell>
          <cell r="X193" t="str">
            <v>VK</v>
          </cell>
          <cell r="Y193" t="str">
            <v>IPIA</v>
          </cell>
          <cell r="Z193" t="str">
            <v>ESF+</v>
          </cell>
          <cell r="AA193">
            <v>18716653</v>
          </cell>
          <cell r="AB193">
            <v>0</v>
          </cell>
          <cell r="AC193">
            <v>18716653</v>
          </cell>
          <cell r="AE193">
            <v>0</v>
          </cell>
          <cell r="AF193">
            <v>0</v>
          </cell>
          <cell r="AG193">
            <v>1268479.5899999999</v>
          </cell>
          <cell r="AH193">
            <v>1268479.5899999999</v>
          </cell>
          <cell r="AI193">
            <v>1321607.1399999999</v>
          </cell>
          <cell r="AJ193">
            <v>843978.52</v>
          </cell>
        </row>
        <row r="194">
          <cell r="B194" t="str">
            <v>4.3.6.7.2</v>
          </cell>
          <cell r="C194" t="str">
            <v>8.3.4</v>
          </cell>
          <cell r="D194" t="str">
            <v>nav</v>
          </cell>
          <cell r="E194">
            <v>1</v>
          </cell>
          <cell r="F194">
            <v>1</v>
          </cell>
          <cell r="G194">
            <v>0.75269978197694598</v>
          </cell>
          <cell r="H194">
            <v>0.9189147129023677</v>
          </cell>
          <cell r="I194">
            <v>0.92625236442688785</v>
          </cell>
          <cell r="J194">
            <v>41653751.356497847</v>
          </cell>
          <cell r="K194">
            <v>35525901</v>
          </cell>
          <cell r="L194">
            <v>1.1724896535769169</v>
          </cell>
          <cell r="M194">
            <v>18855697.21130712</v>
          </cell>
          <cell r="N194">
            <v>16081760</v>
          </cell>
          <cell r="O194">
            <v>0</v>
          </cell>
          <cell r="P194">
            <v>4</v>
          </cell>
          <cell r="Q194" t="str">
            <v>4.3.</v>
          </cell>
          <cell r="R194" t="str">
            <v>Nodarbinātība un sociālā iekļaušana</v>
          </cell>
          <cell r="S194" t="str">
            <v>4.3.6.</v>
          </cell>
          <cell r="T194" t="str">
            <v>"Veicināt nabadzības vai sociālās atstumtības riskam pakļauto cilvēku, tostarp vistrūcīgāko un bērnu, sociālo integrāciju"</v>
          </cell>
          <cell r="U194" t="str">
            <v>4.3.6.7.</v>
          </cell>
          <cell r="V194" t="str">
            <v>Starpnozaru sadarbības un atbalsta sistēmas izveide bērnu veselīgais attīstībai un sekmīgai pašrealizācijai</v>
          </cell>
          <cell r="W194">
            <v>2</v>
          </cell>
          <cell r="X194" t="str">
            <v>VK</v>
          </cell>
          <cell r="Y194" t="str">
            <v>IPIA</v>
          </cell>
          <cell r="Z194" t="str">
            <v>ESF+</v>
          </cell>
          <cell r="AA194">
            <v>16081760</v>
          </cell>
          <cell r="AB194">
            <v>0</v>
          </cell>
          <cell r="AC194">
            <v>16081760</v>
          </cell>
          <cell r="AE194">
            <v>0</v>
          </cell>
          <cell r="AF194">
            <v>0</v>
          </cell>
          <cell r="AG194">
            <v>0</v>
          </cell>
          <cell r="AH194">
            <v>0</v>
          </cell>
          <cell r="AI194">
            <v>0</v>
          </cell>
          <cell r="AJ194">
            <v>0</v>
          </cell>
        </row>
        <row r="195">
          <cell r="B195" t="str">
            <v>4.3.6.8.1</v>
          </cell>
          <cell r="C195" t="str">
            <v>2.2.1.1</v>
          </cell>
          <cell r="D195" t="str">
            <v>nav</v>
          </cell>
          <cell r="E195">
            <v>1</v>
          </cell>
          <cell r="F195">
            <v>1</v>
          </cell>
          <cell r="G195">
            <v>0.8390995745067823</v>
          </cell>
          <cell r="H195">
            <v>0.95091527176390911</v>
          </cell>
          <cell r="I195">
            <v>0.9721256931063007</v>
          </cell>
          <cell r="J195">
            <v>4335503.3054772438</v>
          </cell>
          <cell r="K195">
            <v>3697500</v>
          </cell>
          <cell r="L195">
            <v>1.1725499135841093</v>
          </cell>
          <cell r="M195">
            <v>4246722.5162203098</v>
          </cell>
          <cell r="N195">
            <v>3621784</v>
          </cell>
          <cell r="O195">
            <v>0</v>
          </cell>
          <cell r="P195">
            <v>4</v>
          </cell>
          <cell r="Q195" t="str">
            <v>4.3.</v>
          </cell>
          <cell r="R195" t="str">
            <v>Nodarbinātība un sociālā iekļaušana</v>
          </cell>
          <cell r="S195" t="str">
            <v>4.3.6.</v>
          </cell>
          <cell r="T195" t="str">
            <v>"Veicināt nabadzības vai sociālās atstumtības riskam pakļauto cilvēku, tostarp vistrūcīgāko un bērnu, sociālo integrāciju"</v>
          </cell>
          <cell r="U195" t="str">
            <v>4.3.6.8.</v>
          </cell>
          <cell r="V195" t="str">
            <v>IKT sistēmu modernizācija labākas bērnu tiesību aizsardzības sistēmas nodrošināšanai</v>
          </cell>
          <cell r="W195" t="str">
            <v>_</v>
          </cell>
          <cell r="X195" t="str">
            <v>VK</v>
          </cell>
          <cell r="Y195" t="str">
            <v>IPIA</v>
          </cell>
          <cell r="Z195" t="str">
            <v>ESF+</v>
          </cell>
          <cell r="AA195">
            <v>3621784</v>
          </cell>
          <cell r="AB195">
            <v>0</v>
          </cell>
          <cell r="AC195">
            <v>3621784</v>
          </cell>
          <cell r="AE195">
            <v>0</v>
          </cell>
          <cell r="AF195">
            <v>64549.66</v>
          </cell>
          <cell r="AG195">
            <v>2311.35</v>
          </cell>
          <cell r="AH195">
            <v>66861.010000000009</v>
          </cell>
          <cell r="AI195">
            <v>207708.17</v>
          </cell>
          <cell r="AJ195">
            <v>0</v>
          </cell>
        </row>
        <row r="196">
          <cell r="B196" t="str">
            <v>4.3.6.9.1</v>
          </cell>
          <cell r="C196" t="str">
            <v>9.1.4.4</v>
          </cell>
          <cell r="D196" t="str">
            <v>nav</v>
          </cell>
          <cell r="E196">
            <v>1</v>
          </cell>
          <cell r="F196">
            <v>1</v>
          </cell>
          <cell r="G196">
            <v>0.74032122534943201</v>
          </cell>
          <cell r="H196">
            <v>0.9122235947224544</v>
          </cell>
          <cell r="I196">
            <v>0.93074244740939793</v>
          </cell>
          <cell r="J196">
            <v>15180870.356379261</v>
          </cell>
          <cell r="K196">
            <v>12941250</v>
          </cell>
          <cell r="L196">
            <v>1.1730605896941377</v>
          </cell>
          <cell r="M196">
            <v>9738185.9465576783</v>
          </cell>
          <cell r="N196">
            <v>8301520</v>
          </cell>
          <cell r="O196">
            <v>0</v>
          </cell>
          <cell r="P196">
            <v>4</v>
          </cell>
          <cell r="Q196" t="str">
            <v>4.3.</v>
          </cell>
          <cell r="R196" t="str">
            <v>Nodarbinātība un sociālā iekļaušana</v>
          </cell>
          <cell r="S196" t="str">
            <v>4.3.6.</v>
          </cell>
          <cell r="T196" t="str">
            <v>"Veicināt nabadzības vai sociālās atstumtības riskam pakļauto cilvēku, tostarp vistrūcīgāko un bērnu, sociālo integrāciju"</v>
          </cell>
          <cell r="U196" t="str">
            <v>4.3.6.9.</v>
          </cell>
          <cell r="V196" t="str">
            <v xml:space="preserve">Ģimenei draudzīgas vides un sabiedrības veidošana un intervences psiholoģiskā un emocionālā noturīguma veicināšanai </v>
          </cell>
          <cell r="W196">
            <v>1</v>
          </cell>
          <cell r="X196" t="str">
            <v>VK</v>
          </cell>
          <cell r="Y196" t="str">
            <v>IPIA</v>
          </cell>
          <cell r="Z196" t="str">
            <v>ESF+</v>
          </cell>
          <cell r="AA196">
            <v>8301520</v>
          </cell>
          <cell r="AB196">
            <v>0</v>
          </cell>
          <cell r="AC196">
            <v>8301520</v>
          </cell>
          <cell r="AE196">
            <v>0</v>
          </cell>
          <cell r="AF196">
            <v>0</v>
          </cell>
          <cell r="AG196">
            <v>4875.7700000000004</v>
          </cell>
          <cell r="AH196">
            <v>4875.7700000000004</v>
          </cell>
          <cell r="AI196">
            <v>142662.13</v>
          </cell>
          <cell r="AJ196">
            <v>0</v>
          </cell>
        </row>
        <row r="197">
          <cell r="B197" t="str">
            <v>4.3.6.9.2</v>
          </cell>
          <cell r="C197" t="str">
            <v>9.1.4.4</v>
          </cell>
          <cell r="D197" t="str">
            <v>nav</v>
          </cell>
          <cell r="E197">
            <v>1</v>
          </cell>
          <cell r="F197">
            <v>1</v>
          </cell>
          <cell r="G197">
            <v>0.74032122534943201</v>
          </cell>
          <cell r="H197">
            <v>0.9122235947224544</v>
          </cell>
          <cell r="I197">
            <v>0.93074244740939793</v>
          </cell>
          <cell r="J197">
            <v>15180870.356379261</v>
          </cell>
          <cell r="K197">
            <v>12941250</v>
          </cell>
          <cell r="L197">
            <v>1.1730605896941377</v>
          </cell>
          <cell r="M197">
            <v>5131815.1421285076</v>
          </cell>
          <cell r="N197">
            <v>4374723</v>
          </cell>
          <cell r="O197">
            <v>0</v>
          </cell>
          <cell r="P197">
            <v>4</v>
          </cell>
          <cell r="Q197" t="str">
            <v>4.3.</v>
          </cell>
          <cell r="R197" t="str">
            <v>Nodarbinātība un sociālā iekļaušana</v>
          </cell>
          <cell r="S197" t="str">
            <v>4.3.6.</v>
          </cell>
          <cell r="T197" t="str">
            <v>"Veicināt nabadzības vai sociālās atstumtības riskam pakļauto cilvēku, tostarp vistrūcīgāko un bērnu, sociālo integrāciju"</v>
          </cell>
          <cell r="U197" t="str">
            <v>4.3.6.9.</v>
          </cell>
          <cell r="V197" t="str">
            <v xml:space="preserve">Ģimenei draudzīgas vides un sabiedrības veidošana un intervences psiholoģiskā un emocionālā noturīguma veicināšanai </v>
          </cell>
          <cell r="W197">
            <v>2</v>
          </cell>
          <cell r="X197" t="str">
            <v>VK</v>
          </cell>
          <cell r="Y197" t="str">
            <v>IPIA</v>
          </cell>
          <cell r="Z197" t="str">
            <v>ESF+</v>
          </cell>
          <cell r="AA197">
            <v>4374723</v>
          </cell>
          <cell r="AB197">
            <v>0</v>
          </cell>
          <cell r="AC197">
            <v>4374723</v>
          </cell>
          <cell r="AE197">
            <v>0</v>
          </cell>
          <cell r="AF197">
            <v>0</v>
          </cell>
          <cell r="AG197">
            <v>33974.980000000003</v>
          </cell>
          <cell r="AH197">
            <v>33974.980000000003</v>
          </cell>
          <cell r="AI197">
            <v>664557.09</v>
          </cell>
          <cell r="AJ197">
            <v>0</v>
          </cell>
        </row>
        <row r="198">
          <cell r="B198" t="str">
            <v>4.4.1.1._</v>
          </cell>
          <cell r="C198" t="str">
            <v>9.2.2.3</v>
          </cell>
          <cell r="D198" t="str">
            <v>nav</v>
          </cell>
          <cell r="E198">
            <v>1</v>
          </cell>
          <cell r="F198">
            <v>1</v>
          </cell>
          <cell r="G198">
            <v>0.9056610713148201</v>
          </cell>
          <cell r="H198">
            <v>0.94734303297100408</v>
          </cell>
          <cell r="I198">
            <v>0.96152607677912427</v>
          </cell>
          <cell r="J198">
            <v>15000000</v>
          </cell>
          <cell r="K198">
            <v>12750000</v>
          </cell>
          <cell r="L198">
            <v>1.1764705882352942</v>
          </cell>
          <cell r="M198">
            <v>10202271.764705883</v>
          </cell>
          <cell r="N198">
            <v>8671931</v>
          </cell>
          <cell r="O198">
            <v>0</v>
          </cell>
          <cell r="P198">
            <v>4</v>
          </cell>
          <cell r="Q198" t="str">
            <v>4.4.</v>
          </cell>
          <cell r="R198" t="str">
            <v>Sociālās inovācijas</v>
          </cell>
          <cell r="S198" t="str">
            <v>4.4.1.</v>
          </cell>
          <cell r="T198" t="str">
            <v>"Veicināt nabadzības vai sociālās atstumtības riskam pakļauto personu sociālo integrāciju, izmantojot sociālās inovācijas "</v>
          </cell>
          <cell r="U198" t="str">
            <v>4.4.1.1.</v>
          </cell>
          <cell r="V198" t="str">
            <v>Atbalsts jaunām pieejām sabiedrībā balstītu sociālo pakalpojumu sniegšanā (inovācijas)</v>
          </cell>
          <cell r="W198" t="str">
            <v>_</v>
          </cell>
          <cell r="X198" t="str">
            <v>LM</v>
          </cell>
          <cell r="Y198" t="str">
            <v>IPIA</v>
          </cell>
          <cell r="Z198" t="str">
            <v>ESF+</v>
          </cell>
          <cell r="AA198">
            <v>8671931</v>
          </cell>
          <cell r="AB198">
            <v>0</v>
          </cell>
          <cell r="AC198">
            <v>8671931</v>
          </cell>
          <cell r="AE198">
            <v>0</v>
          </cell>
          <cell r="AF198">
            <v>69418.52</v>
          </cell>
          <cell r="AG198">
            <v>53611.26</v>
          </cell>
          <cell r="AH198">
            <v>123029.78</v>
          </cell>
          <cell r="AI198">
            <v>341987.4</v>
          </cell>
          <cell r="AJ198">
            <v>0</v>
          </cell>
        </row>
        <row r="199">
          <cell r="B199" t="str">
            <v>5.1.1.1.1</v>
          </cell>
          <cell r="C199" t="str">
            <v>3.3.1</v>
          </cell>
          <cell r="D199" t="str">
            <v>nav</v>
          </cell>
          <cell r="E199">
            <v>1</v>
          </cell>
          <cell r="F199">
            <v>1</v>
          </cell>
          <cell r="G199">
            <v>0.92752037549819</v>
          </cell>
          <cell r="H199">
            <v>1.0220115375621464</v>
          </cell>
          <cell r="I199">
            <v>1.0562906032862669</v>
          </cell>
          <cell r="J199">
            <v>39933000</v>
          </cell>
          <cell r="K199">
            <v>39933000</v>
          </cell>
          <cell r="L199">
            <v>1</v>
          </cell>
          <cell r="M199">
            <v>34554003</v>
          </cell>
          <cell r="N199">
            <v>34554003</v>
          </cell>
          <cell r="O199">
            <v>0</v>
          </cell>
          <cell r="P199">
            <v>5</v>
          </cell>
          <cell r="Q199" t="str">
            <v>5.1.</v>
          </cell>
          <cell r="R199" t="str">
            <v xml:space="preserve">Reģionu līdzsvarota attīstība </v>
          </cell>
          <cell r="S199" t="str">
            <v>5.1.1.</v>
          </cell>
          <cell r="T199" t="str">
            <v>“Vietējās teritorijas integrētās sociālās, ekonomiskās un vides attīstības un kultūras mantojuma, tūrisma un drošības veicināšana pilsētu funkcionālajās teritorijās”</v>
          </cell>
          <cell r="U199" t="str">
            <v>5.1.1.1.</v>
          </cell>
          <cell r="V199" t="str">
            <v xml:space="preserve">Infrastruktūra uzņēmējdarbības atbalstam </v>
          </cell>
          <cell r="W199">
            <v>1</v>
          </cell>
          <cell r="X199" t="str">
            <v>VARAM</v>
          </cell>
          <cell r="Y199" t="str">
            <v>IPIA</v>
          </cell>
          <cell r="Z199" t="str">
            <v>ERAF</v>
          </cell>
          <cell r="AA199">
            <v>34554003</v>
          </cell>
          <cell r="AB199">
            <v>0</v>
          </cell>
          <cell r="AC199">
            <v>34554003</v>
          </cell>
          <cell r="AE199">
            <v>0</v>
          </cell>
          <cell r="AF199">
            <v>0</v>
          </cell>
          <cell r="AG199">
            <v>0</v>
          </cell>
          <cell r="AH199">
            <v>0</v>
          </cell>
          <cell r="AI199">
            <v>10515957.449999999</v>
          </cell>
          <cell r="AJ199">
            <v>1481954.49</v>
          </cell>
        </row>
        <row r="200">
          <cell r="B200" t="str">
            <v>5.1.1.1.2</v>
          </cell>
          <cell r="C200" t="str">
            <v>3.3.1</v>
          </cell>
          <cell r="D200" t="str">
            <v>nav</v>
          </cell>
          <cell r="E200">
            <v>1</v>
          </cell>
          <cell r="F200">
            <v>1</v>
          </cell>
          <cell r="G200">
            <v>0.92752037549819</v>
          </cell>
          <cell r="H200">
            <v>1.0220115375621464</v>
          </cell>
          <cell r="I200">
            <v>1.0562906032862669</v>
          </cell>
          <cell r="J200">
            <v>65017683.646720096</v>
          </cell>
          <cell r="K200">
            <v>65940867</v>
          </cell>
          <cell r="L200">
            <v>1</v>
          </cell>
          <cell r="M200">
            <v>48453250</v>
          </cell>
          <cell r="N200">
            <v>48453250</v>
          </cell>
          <cell r="O200">
            <v>0</v>
          </cell>
          <cell r="P200">
            <v>5</v>
          </cell>
          <cell r="Q200" t="str">
            <v>5.1.</v>
          </cell>
          <cell r="R200" t="str">
            <v xml:space="preserve">Reģionu līdzsvarota attīstība </v>
          </cell>
          <cell r="S200" t="str">
            <v>5.1.1.</v>
          </cell>
          <cell r="T200" t="str">
            <v>“Vietējās teritorijas integrētās sociālās, ekonomiskās un vides attīstības un kultūras mantojuma, tūrisma un drošības veicināšana pilsētu funkcionālajās teritorijās”</v>
          </cell>
          <cell r="U200" t="str">
            <v>5.1.1.1.</v>
          </cell>
          <cell r="V200" t="str">
            <v xml:space="preserve">Infrastruktūra uzņēmējdarbības atbalstam </v>
          </cell>
          <cell r="W200">
            <v>2</v>
          </cell>
          <cell r="X200" t="str">
            <v>VARAM</v>
          </cell>
          <cell r="Y200" t="str">
            <v>APIA</v>
          </cell>
          <cell r="Z200" t="str">
            <v>ERAF</v>
          </cell>
          <cell r="AA200">
            <v>48453250</v>
          </cell>
          <cell r="AB200">
            <v>0</v>
          </cell>
          <cell r="AC200">
            <v>48453250</v>
          </cell>
          <cell r="AE200">
            <v>0</v>
          </cell>
          <cell r="AF200">
            <v>0</v>
          </cell>
          <cell r="AG200">
            <v>441766.49</v>
          </cell>
          <cell r="AH200">
            <v>441766.49</v>
          </cell>
          <cell r="AI200">
            <v>11101567.639999999</v>
          </cell>
          <cell r="AJ200">
            <v>1069696.1300000001</v>
          </cell>
        </row>
        <row r="201">
          <cell r="B201" t="str">
            <v>5.1.1.1.3</v>
          </cell>
          <cell r="C201" t="str">
            <v>3.3.1</v>
          </cell>
          <cell r="D201" t="str">
            <v>nav</v>
          </cell>
          <cell r="E201">
            <v>1</v>
          </cell>
          <cell r="F201">
            <v>1</v>
          </cell>
          <cell r="G201">
            <v>0.92752037549819</v>
          </cell>
          <cell r="H201">
            <v>1.0220115375621464</v>
          </cell>
          <cell r="I201">
            <v>1.0562906032862669</v>
          </cell>
          <cell r="J201">
            <v>25874309.93203605</v>
          </cell>
          <cell r="K201">
            <v>27236133</v>
          </cell>
          <cell r="L201">
            <v>1</v>
          </cell>
          <cell r="M201">
            <v>56231280</v>
          </cell>
          <cell r="N201">
            <v>56231280</v>
          </cell>
          <cell r="O201">
            <v>0</v>
          </cell>
          <cell r="P201">
            <v>5</v>
          </cell>
          <cell r="Q201" t="str">
            <v>5.1.</v>
          </cell>
          <cell r="R201" t="str">
            <v xml:space="preserve">Reģionu līdzsvarota attīstība </v>
          </cell>
          <cell r="S201" t="str">
            <v>5.1.1.</v>
          </cell>
          <cell r="T201" t="str">
            <v>“Vietējās teritorijas integrētās sociālās, ekonomiskās un vides attīstības un kultūras mantojuma, tūrisma un drošības veicināšana pilsētu funkcionālajās teritorijās”</v>
          </cell>
          <cell r="U201" t="str">
            <v>5.1.1.1.</v>
          </cell>
          <cell r="V201" t="str">
            <v xml:space="preserve">Infrastruktūra uzņēmējdarbības atbalstam </v>
          </cell>
          <cell r="W201">
            <v>3</v>
          </cell>
          <cell r="X201" t="str">
            <v>VARAM</v>
          </cell>
          <cell r="Y201" t="str">
            <v>APIA</v>
          </cell>
          <cell r="Z201" t="str">
            <v>ERAF</v>
          </cell>
          <cell r="AA201">
            <v>56231280</v>
          </cell>
          <cell r="AB201">
            <v>0</v>
          </cell>
          <cell r="AC201">
            <v>56231280</v>
          </cell>
          <cell r="AE201">
            <v>0</v>
          </cell>
          <cell r="AF201">
            <v>0</v>
          </cell>
          <cell r="AG201">
            <v>0</v>
          </cell>
          <cell r="AH201">
            <v>0</v>
          </cell>
          <cell r="AI201">
            <v>0</v>
          </cell>
          <cell r="AJ201">
            <v>0</v>
          </cell>
        </row>
        <row r="202">
          <cell r="B202" t="str">
            <v>5.1.1.2.1</v>
          </cell>
          <cell r="C202" t="str">
            <v>3.4.1</v>
          </cell>
          <cell r="D202" t="str">
            <v>nav</v>
          </cell>
          <cell r="E202">
            <v>1</v>
          </cell>
          <cell r="F202">
            <v>1</v>
          </cell>
          <cell r="G202">
            <v>0.74282126478661337</v>
          </cell>
          <cell r="H202">
            <v>0.94749474332224404</v>
          </cell>
          <cell r="I202">
            <v>0.99999123295900694</v>
          </cell>
          <cell r="J202">
            <v>443877.00000000006</v>
          </cell>
          <cell r="K202">
            <v>377295</v>
          </cell>
          <cell r="L202">
            <v>1.1764705882352942</v>
          </cell>
          <cell r="M202">
            <v>443876.4705882353</v>
          </cell>
          <cell r="N202">
            <v>377295</v>
          </cell>
          <cell r="O202">
            <v>0</v>
          </cell>
          <cell r="P202">
            <v>5</v>
          </cell>
          <cell r="Q202" t="str">
            <v>5.1.</v>
          </cell>
          <cell r="R202" t="str">
            <v xml:space="preserve">Reģionu līdzsvarota attīstība </v>
          </cell>
          <cell r="S202" t="str">
            <v>5.1.1.</v>
          </cell>
          <cell r="T202" t="str">
            <v>“Vietējās teritorijas integrētās sociālās, ekonomiskās un vides attīstības un kultūras mantojuma, tūrisma un drošības veicināšana pilsētu funkcionālajās teritorijās”</v>
          </cell>
          <cell r="U202" t="str">
            <v>5.1.1.2.</v>
          </cell>
          <cell r="V202" t="str">
            <v>Pašvaldību un plānošanas reģionu kapacitātes uzlabošana</v>
          </cell>
          <cell r="W202" t="str">
            <v>_</v>
          </cell>
          <cell r="X202" t="str">
            <v>VARAM</v>
          </cell>
          <cell r="Y202" t="str">
            <v>IPIA</v>
          </cell>
          <cell r="Z202" t="str">
            <v>ERAF</v>
          </cell>
          <cell r="AA202">
            <v>377295</v>
          </cell>
          <cell r="AB202">
            <v>0</v>
          </cell>
          <cell r="AC202">
            <v>377295</v>
          </cell>
          <cell r="AE202">
            <v>0</v>
          </cell>
          <cell r="AF202">
            <v>57742.369999999995</v>
          </cell>
          <cell r="AG202">
            <v>0</v>
          </cell>
          <cell r="AH202">
            <v>57742.369999999995</v>
          </cell>
          <cell r="AI202">
            <v>65198.259999999995</v>
          </cell>
          <cell r="AJ202">
            <v>10348.15</v>
          </cell>
        </row>
        <row r="203">
          <cell r="B203" t="str">
            <v>5.1.1.3.1</v>
          </cell>
          <cell r="C203" t="str">
            <v>5.4.1.1</v>
          </cell>
          <cell r="D203" t="str">
            <v>nav</v>
          </cell>
          <cell r="E203">
            <v>1</v>
          </cell>
          <cell r="F203">
            <v>1</v>
          </cell>
          <cell r="G203">
            <v>0.87425851629877172</v>
          </cell>
          <cell r="H203">
            <v>1.0000000000000002</v>
          </cell>
          <cell r="I203">
            <v>1.0000000000000002</v>
          </cell>
          <cell r="J203">
            <v>23664000</v>
          </cell>
          <cell r="K203">
            <v>23664000</v>
          </cell>
          <cell r="L203">
            <v>1</v>
          </cell>
          <cell r="M203">
            <v>26525957</v>
          </cell>
          <cell r="N203">
            <v>26525957</v>
          </cell>
          <cell r="O203">
            <v>0</v>
          </cell>
          <cell r="P203">
            <v>5</v>
          </cell>
          <cell r="Q203" t="str">
            <v>5.1.</v>
          </cell>
          <cell r="R203" t="str">
            <v xml:space="preserve">Reģionu līdzsvarota attīstība </v>
          </cell>
          <cell r="S203" t="str">
            <v>5.1.1.</v>
          </cell>
          <cell r="T203" t="str">
            <v>“Vietējās teritorijas integrētās sociālās, ekonomiskās un vides attīstības un kultūras mantojuma, tūrisma un drošības veicināšana pilsētu funkcionālajās teritorijās”</v>
          </cell>
          <cell r="U203" t="str">
            <v>5.1.1.3.</v>
          </cell>
          <cell r="V203" t="str">
            <v>Publiskās ārtelpas attīstība</v>
          </cell>
          <cell r="W203" t="str">
            <v>_</v>
          </cell>
          <cell r="X203" t="str">
            <v>VARAM</v>
          </cell>
          <cell r="Y203" t="str">
            <v>APIA</v>
          </cell>
          <cell r="Z203" t="str">
            <v>ERAF</v>
          </cell>
          <cell r="AA203">
            <v>26525957</v>
          </cell>
          <cell r="AB203">
            <v>0</v>
          </cell>
          <cell r="AC203">
            <v>26525957</v>
          </cell>
          <cell r="AE203">
            <v>0</v>
          </cell>
          <cell r="AF203">
            <v>2109840.4899999998</v>
          </cell>
          <cell r="AG203">
            <v>1037901.5</v>
          </cell>
          <cell r="AH203">
            <v>3147741.9899999993</v>
          </cell>
          <cell r="AI203">
            <v>11505269.090000002</v>
          </cell>
          <cell r="AJ203">
            <v>534006.43000000005</v>
          </cell>
        </row>
        <row r="204">
          <cell r="B204" t="str">
            <v>5.1.1.4._</v>
          </cell>
          <cell r="C204" t="str">
            <v>3.4.1</v>
          </cell>
          <cell r="D204" t="str">
            <v>nav</v>
          </cell>
          <cell r="E204">
            <v>1</v>
          </cell>
          <cell r="F204">
            <v>1</v>
          </cell>
          <cell r="G204">
            <v>0.74282126478661337</v>
          </cell>
          <cell r="H204">
            <v>0.94749474332224404</v>
          </cell>
          <cell r="I204">
            <v>0.99999123295900694</v>
          </cell>
          <cell r="J204">
            <v>15529500</v>
          </cell>
          <cell r="K204">
            <v>15529500</v>
          </cell>
          <cell r="L204">
            <v>1</v>
          </cell>
          <cell r="M204">
            <v>15529500</v>
          </cell>
          <cell r="N204">
            <v>15529500</v>
          </cell>
          <cell r="O204">
            <v>0</v>
          </cell>
          <cell r="P204">
            <v>5</v>
          </cell>
          <cell r="Q204" t="str">
            <v>5.1.</v>
          </cell>
          <cell r="R204" t="str">
            <v xml:space="preserve">Reģionu līdzsvarota attīstība </v>
          </cell>
          <cell r="S204" t="str">
            <v>5.1.1.</v>
          </cell>
          <cell r="T204" t="str">
            <v>“Vietējās teritorijas integrētās sociālās, ekonomiskās un vides attīstības un kultūras mantojuma, tūrisma un drošības veicināšana pilsētu funkcionālajās teritorijās”</v>
          </cell>
          <cell r="U204" t="str">
            <v>5.1.1.4.</v>
          </cell>
          <cell r="V204" t="str">
            <v>Viedās pašvaldības</v>
          </cell>
          <cell r="W204" t="str">
            <v>_</v>
          </cell>
          <cell r="X204" t="str">
            <v>VARAM</v>
          </cell>
          <cell r="Y204" t="str">
            <v>IPIA</v>
          </cell>
          <cell r="Z204" t="str">
            <v>ERAF</v>
          </cell>
          <cell r="AA204">
            <v>15529500</v>
          </cell>
          <cell r="AB204">
            <v>0</v>
          </cell>
          <cell r="AC204">
            <v>15529500</v>
          </cell>
          <cell r="AE204">
            <v>0</v>
          </cell>
          <cell r="AF204">
            <v>0</v>
          </cell>
          <cell r="AG204">
            <v>0</v>
          </cell>
          <cell r="AH204">
            <v>0</v>
          </cell>
          <cell r="AI204">
            <v>781792.5</v>
          </cell>
          <cell r="AJ204">
            <v>460838.41</v>
          </cell>
        </row>
        <row r="205">
          <cell r="B205" t="str">
            <v>5.1.1.5.1</v>
          </cell>
          <cell r="C205" t="str">
            <v>3.4.1</v>
          </cell>
          <cell r="D205" t="str">
            <v>nav</v>
          </cell>
          <cell r="E205">
            <v>1</v>
          </cell>
          <cell r="F205">
            <v>1</v>
          </cell>
          <cell r="G205">
            <v>0.74282126478661337</v>
          </cell>
          <cell r="H205">
            <v>0.94749474332224404</v>
          </cell>
          <cell r="I205">
            <v>0.99999123295900694</v>
          </cell>
          <cell r="J205" t="e">
            <v>#N/A</v>
          </cell>
          <cell r="K205" t="e">
            <v>#N/A</v>
          </cell>
          <cell r="L205">
            <v>1</v>
          </cell>
          <cell r="M205">
            <v>22608937</v>
          </cell>
          <cell r="N205">
            <v>22608937</v>
          </cell>
          <cell r="O205">
            <v>0</v>
          </cell>
          <cell r="P205">
            <v>5</v>
          </cell>
          <cell r="Q205" t="str">
            <v>5.1.</v>
          </cell>
          <cell r="R205" t="str">
            <v xml:space="preserve">Reģionu līdzsvarota attīstība </v>
          </cell>
          <cell r="S205" t="str">
            <v>5.1.1.</v>
          </cell>
          <cell r="T205" t="str">
            <v>“Vietējās teritorijas integrētās sociālās, ekonomiskās un vides attīstības un kultūras mantojuma, tūrisma un drošības veicināšana pilsētu funkcionālajās teritorijās”</v>
          </cell>
          <cell r="U205" t="str">
            <v>5.1.1.5.</v>
          </cell>
          <cell r="V205" t="str">
            <v>Unikāla Eiropas mēroga kultūras  mantojuma  atjaunošana, lai veicinātu to pieejamību,  attīstot kultūras pakalpojumus</v>
          </cell>
          <cell r="W205">
            <v>1</v>
          </cell>
          <cell r="X205" t="str">
            <v>KM</v>
          </cell>
          <cell r="Y205" t="str">
            <v>IPIA</v>
          </cell>
          <cell r="Z205" t="str">
            <v>ERAF</v>
          </cell>
          <cell r="AA205">
            <v>20082491</v>
          </cell>
          <cell r="AB205">
            <v>2526446</v>
          </cell>
          <cell r="AC205">
            <v>22608937</v>
          </cell>
          <cell r="AE205">
            <v>0</v>
          </cell>
          <cell r="AF205">
            <v>0</v>
          </cell>
          <cell r="AG205">
            <v>0</v>
          </cell>
          <cell r="AH205">
            <v>0</v>
          </cell>
          <cell r="AI205">
            <v>8625569.1900000013</v>
          </cell>
          <cell r="AJ205">
            <v>571919.57000000007</v>
          </cell>
        </row>
        <row r="206">
          <cell r="B206" t="str">
            <v>5.1.1.5.2</v>
          </cell>
          <cell r="C206" t="str">
            <v>5.5.1</v>
          </cell>
          <cell r="D206" t="str">
            <v>ir</v>
          </cell>
          <cell r="E206">
            <v>0.54545921178348344</v>
          </cell>
          <cell r="F206">
            <v>0.86200486892245609</v>
          </cell>
          <cell r="G206">
            <v>0.89329677691836329</v>
          </cell>
          <cell r="H206">
            <v>0.99426957512083036</v>
          </cell>
          <cell r="I206">
            <v>1.0295676759839556</v>
          </cell>
          <cell r="J206">
            <v>0</v>
          </cell>
          <cell r="K206">
            <v>0</v>
          </cell>
          <cell r="L206">
            <v>1.1686767518995402</v>
          </cell>
          <cell r="M206">
            <v>10019222.396719513</v>
          </cell>
          <cell r="N206">
            <v>8573134</v>
          </cell>
          <cell r="O206">
            <v>0</v>
          </cell>
          <cell r="P206">
            <v>5</v>
          </cell>
          <cell r="Q206" t="str">
            <v>5.1.</v>
          </cell>
          <cell r="R206" t="str">
            <v xml:space="preserve">Reģionu līdzsvarota attīstība </v>
          </cell>
          <cell r="S206" t="str">
            <v>5.1.1.</v>
          </cell>
          <cell r="T206" t="str">
            <v>“Vietējās teritorijas integrētās sociālās, ekonomiskās un vides attīstības un kultūras mantojuma, tūrisma un drošības veicināšana pilsētu funkcionālajās teritorijās”</v>
          </cell>
          <cell r="U206" t="str">
            <v>5.1.1.5.</v>
          </cell>
          <cell r="V206" t="str">
            <v>Unikāla Eiropas mēroga kultūras  mantojuma  atjaunošana, lai veicinātu to pieejamību,  attīstot kultūras pakalpojumus</v>
          </cell>
          <cell r="W206">
            <v>2</v>
          </cell>
          <cell r="X206" t="str">
            <v>KM</v>
          </cell>
          <cell r="Y206" t="str">
            <v>IPIA</v>
          </cell>
          <cell r="Z206" t="str">
            <v>ERAF</v>
          </cell>
          <cell r="AA206">
            <v>8573134</v>
          </cell>
          <cell r="AB206">
            <v>0</v>
          </cell>
          <cell r="AC206">
            <v>8573134</v>
          </cell>
          <cell r="AE206">
            <v>0</v>
          </cell>
          <cell r="AF206">
            <v>708133.06</v>
          </cell>
          <cell r="AG206">
            <v>732830.39</v>
          </cell>
          <cell r="AH206">
            <v>1440963.4500000002</v>
          </cell>
          <cell r="AI206">
            <v>1243145.51</v>
          </cell>
          <cell r="AJ206">
            <v>232989.2</v>
          </cell>
        </row>
        <row r="207">
          <cell r="B207" t="str">
            <v>5.1.1.6._</v>
          </cell>
          <cell r="C207" t="str">
            <v>5.5.1</v>
          </cell>
          <cell r="D207" t="str">
            <v>nav</v>
          </cell>
          <cell r="E207">
            <v>1</v>
          </cell>
          <cell r="F207">
            <v>1</v>
          </cell>
          <cell r="G207">
            <v>0.89329677691836329</v>
          </cell>
          <cell r="H207">
            <v>0.99426957512083036</v>
          </cell>
          <cell r="I207">
            <v>1.0295676759839556</v>
          </cell>
          <cell r="J207">
            <v>8700000</v>
          </cell>
          <cell r="K207">
            <v>7395000</v>
          </cell>
          <cell r="L207">
            <v>1.1764705882352942</v>
          </cell>
          <cell r="M207">
            <v>8700000</v>
          </cell>
          <cell r="N207">
            <v>7395000</v>
          </cell>
          <cell r="O207">
            <v>0</v>
          </cell>
          <cell r="P207">
            <v>5</v>
          </cell>
          <cell r="Q207" t="str">
            <v>5.1.</v>
          </cell>
          <cell r="R207" t="str">
            <v xml:space="preserve">Reģionu līdzsvarota attīstība </v>
          </cell>
          <cell r="S207" t="str">
            <v>5.1.1.</v>
          </cell>
          <cell r="T207" t="str">
            <v>“Vietējās teritorijas integrētās sociālās, ekonomiskās un vides attīstības un kultūras mantojuma, tūrisma un drošības veicināšana pilsētu funkcionālajās teritorijās”</v>
          </cell>
          <cell r="U207" t="str">
            <v>5.1.1.6.</v>
          </cell>
          <cell r="V207" t="str">
            <v>Kultūras mantojuma saglabāšana un jaunu pakalpojumu attīstība</v>
          </cell>
          <cell r="W207" t="str">
            <v>_</v>
          </cell>
          <cell r="X207" t="str">
            <v>KM</v>
          </cell>
          <cell r="Y207" t="str">
            <v>APIA</v>
          </cell>
          <cell r="Z207" t="str">
            <v>ERAF</v>
          </cell>
          <cell r="AA207">
            <v>7395000</v>
          </cell>
          <cell r="AB207">
            <v>0</v>
          </cell>
          <cell r="AC207">
            <v>7395000</v>
          </cell>
          <cell r="AE207">
            <v>0</v>
          </cell>
          <cell r="AF207">
            <v>0</v>
          </cell>
          <cell r="AG207">
            <v>0</v>
          </cell>
          <cell r="AH207">
            <v>0</v>
          </cell>
          <cell r="AI207">
            <v>0</v>
          </cell>
          <cell r="AJ207">
            <v>0</v>
          </cell>
        </row>
        <row r="208">
          <cell r="B208" t="str">
            <v>5.1.1.7._</v>
          </cell>
          <cell r="C208" t="str">
            <v>5.5.1</v>
          </cell>
          <cell r="D208" t="str">
            <v>ir</v>
          </cell>
          <cell r="E208">
            <v>0.54545921178348344</v>
          </cell>
          <cell r="F208">
            <v>0.86200486892245609</v>
          </cell>
          <cell r="G208">
            <v>0.89329677691836329</v>
          </cell>
          <cell r="H208">
            <v>0.99426957512083036</v>
          </cell>
          <cell r="I208">
            <v>1.0295676759839556</v>
          </cell>
          <cell r="J208">
            <v>17399999.999999996</v>
          </cell>
          <cell r="K208">
            <v>14790000</v>
          </cell>
          <cell r="L208">
            <v>1.1764705882352939</v>
          </cell>
          <cell r="M208">
            <v>17399999.999999996</v>
          </cell>
          <cell r="N208">
            <v>14790000</v>
          </cell>
          <cell r="O208">
            <v>0</v>
          </cell>
          <cell r="P208">
            <v>5</v>
          </cell>
          <cell r="Q208" t="str">
            <v>5.1.</v>
          </cell>
          <cell r="R208" t="str">
            <v xml:space="preserve">Reģionu līdzsvarota attīstība </v>
          </cell>
          <cell r="S208" t="str">
            <v>5.1.1.</v>
          </cell>
          <cell r="T208" t="str">
            <v>“Vietējās teritorijas integrētās sociālās, ekonomiskās un vides attīstības un kultūras mantojuma, tūrisma un drošības veicināšana pilsētu funkcionālajās teritorijās”</v>
          </cell>
          <cell r="U208" t="str">
            <v>5.1.1.7.</v>
          </cell>
          <cell r="V208" t="str">
            <v>Reģionālās kultūras infrastruktūras attīstība kultūras pakalpojumu pieejamības uzlabošana</v>
          </cell>
          <cell r="W208" t="str">
            <v>_</v>
          </cell>
          <cell r="X208" t="str">
            <v>KM</v>
          </cell>
          <cell r="Y208" t="str">
            <v>IPIA</v>
          </cell>
          <cell r="Z208" t="str">
            <v>ERAF</v>
          </cell>
          <cell r="AA208">
            <v>14790000</v>
          </cell>
          <cell r="AB208">
            <v>0</v>
          </cell>
          <cell r="AC208">
            <v>14790000</v>
          </cell>
          <cell r="AE208">
            <v>0</v>
          </cell>
          <cell r="AF208">
            <v>3825000</v>
          </cell>
          <cell r="AG208">
            <v>424980.28</v>
          </cell>
          <cell r="AH208">
            <v>4249980.28</v>
          </cell>
          <cell r="AI208">
            <v>248120</v>
          </cell>
          <cell r="AJ208">
            <v>95256.52</v>
          </cell>
        </row>
        <row r="209">
          <cell r="B209" t="str">
            <v>5.2.1.1. (5.1.1.9.)_</v>
          </cell>
          <cell r="C209" t="str">
            <v>4.2.2</v>
          </cell>
          <cell r="D209" t="str">
            <v>nav</v>
          </cell>
          <cell r="E209">
            <v>1</v>
          </cell>
          <cell r="F209">
            <v>1</v>
          </cell>
          <cell r="G209">
            <v>0.89549133839601402</v>
          </cell>
          <cell r="H209">
            <v>0.98378124738444583</v>
          </cell>
          <cell r="I209">
            <v>0.99153070475374938</v>
          </cell>
          <cell r="J209">
            <v>26410715.5</v>
          </cell>
          <cell r="K209">
            <v>26410715</v>
          </cell>
          <cell r="L209">
            <v>1.0000000189317102</v>
          </cell>
          <cell r="M209">
            <v>22196492.420217555</v>
          </cell>
          <cell r="N209">
            <v>22196492</v>
          </cell>
          <cell r="O209">
            <v>0</v>
          </cell>
          <cell r="P209">
            <v>5</v>
          </cell>
          <cell r="Q209" t="str">
            <v>5.2.</v>
          </cell>
          <cell r="S209" t="str">
            <v>5.2.1.</v>
          </cell>
          <cell r="T209" t="str">
            <v>"Civilās sagatavotības nodrošināšana visu veidu teritorijās"</v>
          </cell>
          <cell r="U209" t="str">
            <v>5.2.1.1. (5.1.1.9.)</v>
          </cell>
          <cell r="V209" t="str">
            <v>Objektu (patvertņu) pielāgošana un aprīkošana civilās aizsardzības mērķiem</v>
          </cell>
          <cell r="W209" t="str">
            <v>_</v>
          </cell>
          <cell r="X209" t="str">
            <v>VARAM</v>
          </cell>
          <cell r="Y209" t="str">
            <v>IPIA</v>
          </cell>
          <cell r="Z209" t="str">
            <v>ERAF</v>
          </cell>
          <cell r="AA209">
            <v>22196492</v>
          </cell>
          <cell r="AB209">
            <v>0</v>
          </cell>
          <cell r="AC209">
            <v>22196492</v>
          </cell>
          <cell r="AE209">
            <v>0</v>
          </cell>
          <cell r="AF209">
            <v>0</v>
          </cell>
          <cell r="AG209">
            <v>0</v>
          </cell>
          <cell r="AH209">
            <v>0</v>
          </cell>
          <cell r="AI209">
            <v>0</v>
          </cell>
          <cell r="AJ209">
            <v>14000</v>
          </cell>
        </row>
        <row r="210">
          <cell r="B210" t="str">
            <v>6.1.1.1.1</v>
          </cell>
          <cell r="C210" t="str">
            <v>5.4.3.2</v>
          </cell>
          <cell r="D210" t="str">
            <v>nav</v>
          </cell>
          <cell r="E210">
            <v>1</v>
          </cell>
          <cell r="F210">
            <v>1</v>
          </cell>
          <cell r="G210">
            <v>0.76909904315396171</v>
          </cell>
          <cell r="H210">
            <v>0.76909904315396171</v>
          </cell>
          <cell r="I210">
            <v>0.76909904315396171</v>
          </cell>
          <cell r="J210">
            <v>48916062.577500001</v>
          </cell>
          <cell r="K210">
            <v>48916063</v>
          </cell>
          <cell r="L210">
            <v>0.99999999136275541</v>
          </cell>
          <cell r="M210">
            <v>1908655.9835144712</v>
          </cell>
          <cell r="N210">
            <v>1908656</v>
          </cell>
          <cell r="O210">
            <v>0</v>
          </cell>
          <cell r="P210">
            <v>6</v>
          </cell>
          <cell r="Q210" t="str">
            <v>6.1.</v>
          </cell>
          <cell r="R210" t="str">
            <v>Pāreja uz klimatneitralitāti</v>
          </cell>
          <cell r="S210" t="str">
            <v>6.1.1.</v>
          </cell>
          <cell r="T210" t="str">
            <v>"Pārejas uz klimatneitralitāti radīto ekonomisko, sociālo un vides seku mazināšana visvairāk skartajos reģionos"</v>
          </cell>
          <cell r="U210" t="str">
            <v>6.1.1.1.</v>
          </cell>
          <cell r="V210" t="str">
            <v>Atteikšanās no kūdras izmantošanas enerģētikā</v>
          </cell>
          <cell r="W210">
            <v>1</v>
          </cell>
          <cell r="X210" t="str">
            <v>VARAM</v>
          </cell>
          <cell r="Y210" t="str">
            <v>IPIA</v>
          </cell>
          <cell r="Z210" t="str">
            <v>TPF</v>
          </cell>
          <cell r="AA210">
            <v>1908656</v>
          </cell>
          <cell r="AB210">
            <v>0</v>
          </cell>
          <cell r="AC210">
            <v>1908656</v>
          </cell>
          <cell r="AE210">
            <v>0</v>
          </cell>
          <cell r="AF210">
            <v>0</v>
          </cell>
          <cell r="AG210">
            <v>0</v>
          </cell>
          <cell r="AH210">
            <v>0</v>
          </cell>
          <cell r="AI210">
            <v>89099.47</v>
          </cell>
          <cell r="AJ210">
            <v>0</v>
          </cell>
        </row>
        <row r="211">
          <cell r="B211" t="str">
            <v>6.1.1.1.2</v>
          </cell>
          <cell r="C211" t="str">
            <v>5.4.3.2</v>
          </cell>
          <cell r="D211" t="str">
            <v>nav</v>
          </cell>
          <cell r="E211">
            <v>1</v>
          </cell>
          <cell r="F211">
            <v>1</v>
          </cell>
          <cell r="G211">
            <v>0.76909904315396171</v>
          </cell>
          <cell r="H211">
            <v>0.76909904315396171</v>
          </cell>
          <cell r="I211">
            <v>0.76909904315396171</v>
          </cell>
          <cell r="J211">
            <v>48916062.577500001</v>
          </cell>
          <cell r="K211">
            <v>48916063</v>
          </cell>
          <cell r="L211">
            <v>0.99999999136275541</v>
          </cell>
          <cell r="M211">
            <v>871327.99247412698</v>
          </cell>
          <cell r="N211">
            <v>871328</v>
          </cell>
          <cell r="O211">
            <v>0</v>
          </cell>
          <cell r="P211">
            <v>6</v>
          </cell>
          <cell r="Q211" t="str">
            <v>6.1.</v>
          </cell>
          <cell r="R211" t="str">
            <v>Pāreja uz klimatneitralitāti</v>
          </cell>
          <cell r="S211" t="str">
            <v>6.1.1.</v>
          </cell>
          <cell r="T211" t="str">
            <v>"Pārejas uz klimatneitralitāti radīto ekonomisko, sociālo un vides seku mazināšana visvairāk skartajos reģionos"</v>
          </cell>
          <cell r="U211" t="str">
            <v>6.1.1.1.</v>
          </cell>
          <cell r="V211" t="str">
            <v>Atteikšanās no kūdras izmantošanas enerģētikā</v>
          </cell>
          <cell r="W211">
            <v>2</v>
          </cell>
          <cell r="X211" t="str">
            <v>VARAM</v>
          </cell>
          <cell r="Y211" t="str">
            <v>APIA</v>
          </cell>
          <cell r="Z211" t="str">
            <v>TPF</v>
          </cell>
          <cell r="AA211">
            <v>871328</v>
          </cell>
          <cell r="AB211">
            <v>0</v>
          </cell>
          <cell r="AC211">
            <v>871328</v>
          </cell>
          <cell r="AE211">
            <v>0</v>
          </cell>
          <cell r="AF211">
            <v>0</v>
          </cell>
          <cell r="AG211">
            <v>0</v>
          </cell>
          <cell r="AH211">
            <v>0</v>
          </cell>
          <cell r="AI211">
            <v>0</v>
          </cell>
          <cell r="AJ211">
            <v>0</v>
          </cell>
        </row>
        <row r="212">
          <cell r="B212" t="str">
            <v>6.1.1.1.3</v>
          </cell>
          <cell r="C212" t="str">
            <v>5.4.3.3</v>
          </cell>
          <cell r="D212" t="str">
            <v>nav</v>
          </cell>
          <cell r="E212">
            <v>1</v>
          </cell>
          <cell r="F212">
            <v>1</v>
          </cell>
          <cell r="G212">
            <v>0.76909904315396171</v>
          </cell>
          <cell r="H212">
            <v>0.76909904315396171</v>
          </cell>
          <cell r="I212">
            <v>0.76909904315396171</v>
          </cell>
          <cell r="J212">
            <v>48916062.577500001</v>
          </cell>
          <cell r="K212">
            <v>48916063</v>
          </cell>
          <cell r="L212">
            <v>0.99999999136275541</v>
          </cell>
          <cell r="M212">
            <v>30004999.740839478</v>
          </cell>
          <cell r="N212">
            <v>30005000</v>
          </cell>
          <cell r="O212">
            <v>0</v>
          </cell>
          <cell r="P212">
            <v>7</v>
          </cell>
          <cell r="Q212" t="str">
            <v>6.1.</v>
          </cell>
          <cell r="R212" t="str">
            <v>Pāreja uz klimatneitralitāti</v>
          </cell>
          <cell r="S212" t="str">
            <v>6.1.1.</v>
          </cell>
          <cell r="T212" t="str">
            <v>"Pārejas uz klimatneitralitāti radīto ekonomisko, sociālo un vides seku mazināšana visvairāk skartajos reģionos"</v>
          </cell>
          <cell r="U212" t="str">
            <v>6.1.1.1.</v>
          </cell>
          <cell r="V212" t="str">
            <v>Atteikšanās no kūdras izmantošanas enerģētikā</v>
          </cell>
          <cell r="W212">
            <v>3</v>
          </cell>
          <cell r="X212" t="str">
            <v>VARAM</v>
          </cell>
          <cell r="Y212" t="str">
            <v>IPIA</v>
          </cell>
          <cell r="Z212" t="str">
            <v>TPF</v>
          </cell>
          <cell r="AA212">
            <v>30005000</v>
          </cell>
          <cell r="AB212">
            <v>0</v>
          </cell>
          <cell r="AC212">
            <v>30005000</v>
          </cell>
          <cell r="AE212">
            <v>0</v>
          </cell>
          <cell r="AF212">
            <v>0</v>
          </cell>
          <cell r="AG212">
            <v>0</v>
          </cell>
          <cell r="AH212">
            <v>0</v>
          </cell>
          <cell r="AI212">
            <v>0</v>
          </cell>
          <cell r="AJ212">
            <v>0</v>
          </cell>
        </row>
        <row r="213">
          <cell r="B213" t="str">
            <v>6.1.1.1.4</v>
          </cell>
          <cell r="C213" t="str">
            <v>5.4.3.4</v>
          </cell>
          <cell r="D213" t="str">
            <v>nav</v>
          </cell>
          <cell r="E213">
            <v>1</v>
          </cell>
          <cell r="F213">
            <v>1</v>
          </cell>
          <cell r="G213">
            <v>0.76909904315396171</v>
          </cell>
          <cell r="H213">
            <v>0.76909904315396171</v>
          </cell>
          <cell r="I213">
            <v>0.76909904315396171</v>
          </cell>
          <cell r="J213">
            <v>48916062.577500001</v>
          </cell>
          <cell r="K213">
            <v>48916063</v>
          </cell>
          <cell r="L213">
            <v>0.99999999136275541</v>
          </cell>
          <cell r="M213">
            <v>2007406.9826615348</v>
          </cell>
          <cell r="N213">
            <v>2007407</v>
          </cell>
          <cell r="O213">
            <v>0</v>
          </cell>
          <cell r="P213">
            <v>8</v>
          </cell>
          <cell r="Q213" t="str">
            <v>6.1.</v>
          </cell>
          <cell r="R213" t="str">
            <v>Pāreja uz klimatneitralitāti</v>
          </cell>
          <cell r="S213" t="str">
            <v>6.1.1.</v>
          </cell>
          <cell r="T213" t="str">
            <v>"Pārejas uz klimatneitralitāti radīto ekonomisko, sociālo un vides seku mazināšana visvairāk skartajos reģionos"</v>
          </cell>
          <cell r="U213" t="str">
            <v>6.1.1.1.</v>
          </cell>
          <cell r="V213" t="str">
            <v>Atteikšanās no kūdras izmantošanas enerģētikā</v>
          </cell>
          <cell r="W213">
            <v>4</v>
          </cell>
          <cell r="X213" t="str">
            <v>VARAM</v>
          </cell>
          <cell r="Y213" t="str">
            <v>IPIA</v>
          </cell>
          <cell r="Z213" t="str">
            <v>TPF</v>
          </cell>
          <cell r="AA213">
            <v>2007407</v>
          </cell>
          <cell r="AB213">
            <v>0</v>
          </cell>
          <cell r="AC213">
            <v>2007407</v>
          </cell>
          <cell r="AE213">
            <v>0</v>
          </cell>
          <cell r="AF213">
            <v>0</v>
          </cell>
          <cell r="AG213">
            <v>0</v>
          </cell>
          <cell r="AH213">
            <v>0</v>
          </cell>
          <cell r="AI213">
            <v>0</v>
          </cell>
          <cell r="AJ213">
            <v>0</v>
          </cell>
        </row>
        <row r="214">
          <cell r="B214" t="str">
            <v>6.1.1.1.5</v>
          </cell>
          <cell r="C214" t="str">
            <v>5.4.3.5</v>
          </cell>
          <cell r="D214" t="str">
            <v>nav</v>
          </cell>
          <cell r="E214">
            <v>1</v>
          </cell>
          <cell r="F214">
            <v>1</v>
          </cell>
          <cell r="G214">
            <v>0.76909904315396171</v>
          </cell>
          <cell r="H214">
            <v>0.76909904315396171</v>
          </cell>
          <cell r="I214">
            <v>0.76909904315396171</v>
          </cell>
          <cell r="J214">
            <v>48916062.577500001</v>
          </cell>
          <cell r="K214">
            <v>48916063</v>
          </cell>
          <cell r="L214">
            <v>0.99999999136275541</v>
          </cell>
          <cell r="M214">
            <v>14123671.87801039</v>
          </cell>
          <cell r="N214">
            <v>14123672</v>
          </cell>
          <cell r="O214">
            <v>0</v>
          </cell>
          <cell r="P214">
            <v>9</v>
          </cell>
          <cell r="Q214" t="str">
            <v>6.1.</v>
          </cell>
          <cell r="R214" t="str">
            <v>Pāreja uz klimatneitralitāti</v>
          </cell>
          <cell r="S214" t="str">
            <v>6.1.1.</v>
          </cell>
          <cell r="T214" t="str">
            <v>"Pārejas uz klimatneitralitāti radīto ekonomisko, sociālo un vides seku mazināšana visvairāk skartajos reģionos"</v>
          </cell>
          <cell r="U214" t="str">
            <v>6.1.1.1.</v>
          </cell>
          <cell r="V214" t="str">
            <v>Atteikšanās no kūdras izmantošanas enerģētikā</v>
          </cell>
          <cell r="W214">
            <v>5</v>
          </cell>
          <cell r="X214" t="str">
            <v>VARAM</v>
          </cell>
          <cell r="Y214" t="str">
            <v>APIA</v>
          </cell>
          <cell r="Z214" t="str">
            <v>TPF</v>
          </cell>
          <cell r="AA214">
            <v>14123672</v>
          </cell>
          <cell r="AB214">
            <v>0</v>
          </cell>
          <cell r="AC214">
            <v>14123672</v>
          </cell>
          <cell r="AE214">
            <v>0</v>
          </cell>
          <cell r="AF214">
            <v>0</v>
          </cell>
          <cell r="AG214">
            <v>0</v>
          </cell>
          <cell r="AH214">
            <v>0</v>
          </cell>
          <cell r="AI214">
            <v>0</v>
          </cell>
          <cell r="AJ214">
            <v>0</v>
          </cell>
        </row>
        <row r="215">
          <cell r="B215" t="str">
            <v>6.1.1.2._</v>
          </cell>
          <cell r="C215" t="str">
            <v>1.1.1.1</v>
          </cell>
          <cell r="D215" t="str">
            <v>ir</v>
          </cell>
          <cell r="E215">
            <v>0.656809820735614</v>
          </cell>
          <cell r="F215">
            <v>0.91719591695126301</v>
          </cell>
          <cell r="G215">
            <v>0.89712426673624424</v>
          </cell>
          <cell r="H215">
            <v>0.95868076151423431</v>
          </cell>
          <cell r="I215">
            <v>0.96867752901779358</v>
          </cell>
          <cell r="J215">
            <v>5981102.25</v>
          </cell>
          <cell r="K215">
            <v>5083937</v>
          </cell>
          <cell r="L215">
            <v>1.1764705679869754</v>
          </cell>
          <cell r="M215">
            <v>5981102.25</v>
          </cell>
          <cell r="N215">
            <v>5083937</v>
          </cell>
          <cell r="O215">
            <v>0</v>
          </cell>
          <cell r="P215">
            <v>6</v>
          </cell>
          <cell r="Q215" t="str">
            <v>6.1.</v>
          </cell>
          <cell r="R215" t="str">
            <v>Pāreja uz klimatneitralitāti</v>
          </cell>
          <cell r="S215" t="str">
            <v>6.1.1.</v>
          </cell>
          <cell r="T215" t="str">
            <v>"Pārejas uz klimatneitralitāti radīto ekonomisko, sociālo un vides seku mazināšana visvairāk skartajos reģionos"</v>
          </cell>
          <cell r="U215" t="str">
            <v>6.1.1.2.</v>
          </cell>
          <cell r="V215" t="str">
            <v>Pētniecības attīstība dabas resursu ilgtspējīgai izmantošanai vides un klimata mērķu kontekstā</v>
          </cell>
          <cell r="W215" t="str">
            <v>_</v>
          </cell>
          <cell r="X215" t="str">
            <v>IZM</v>
          </cell>
          <cell r="Y215" t="str">
            <v>APIA</v>
          </cell>
          <cell r="Z215" t="str">
            <v>TPF</v>
          </cell>
          <cell r="AA215">
            <v>5083937</v>
          </cell>
          <cell r="AB215">
            <v>0</v>
          </cell>
          <cell r="AC215">
            <v>5083937</v>
          </cell>
          <cell r="AE215">
            <v>0</v>
          </cell>
          <cell r="AF215">
            <v>0</v>
          </cell>
          <cell r="AG215">
            <v>0</v>
          </cell>
          <cell r="AH215">
            <v>0</v>
          </cell>
          <cell r="AI215">
            <v>255000</v>
          </cell>
          <cell r="AJ215">
            <v>0</v>
          </cell>
        </row>
        <row r="216">
          <cell r="B216" t="str">
            <v>6.1.1.3.1</v>
          </cell>
          <cell r="C216" t="str">
            <v>5.6.2</v>
          </cell>
          <cell r="D216" t="str">
            <v>nav</v>
          </cell>
          <cell r="E216">
            <v>1</v>
          </cell>
          <cell r="F216">
            <v>1</v>
          </cell>
          <cell r="G216">
            <v>0.86743947538991073</v>
          </cell>
          <cell r="H216">
            <v>0.96303782333835086</v>
          </cell>
          <cell r="I216">
            <v>1.0156667321360671</v>
          </cell>
          <cell r="J216" t="e">
            <v>#N/A</v>
          </cell>
          <cell r="K216" t="e">
            <v>#N/A</v>
          </cell>
          <cell r="L216">
            <v>0.99999999391231009</v>
          </cell>
          <cell r="M216">
            <v>42376500.742025003</v>
          </cell>
          <cell r="N216">
            <v>42376501</v>
          </cell>
          <cell r="O216">
            <v>0</v>
          </cell>
          <cell r="P216">
            <v>6</v>
          </cell>
          <cell r="Q216" t="str">
            <v>6.1.</v>
          </cell>
          <cell r="R216" t="str">
            <v>Pāreja uz klimatneitralitāti</v>
          </cell>
          <cell r="S216" t="str">
            <v>6.1.1.</v>
          </cell>
          <cell r="T216" t="str">
            <v>"Pārejas uz klimatneitralitāti radīto ekonomisko, sociālo un vides seku mazināšana visvairāk skartajos reģionos"</v>
          </cell>
          <cell r="U216" t="str">
            <v>6.1.1.3.</v>
          </cell>
          <cell r="V216" t="str">
            <v>Atbalsts uzņēmējdarbībai nepieciešamās publiskās infrastruktūras attīstībai, veicinot pāreju uz klimatneitrālu ekonomiku</v>
          </cell>
          <cell r="W216">
            <v>1</v>
          </cell>
          <cell r="X216" t="str">
            <v>VARAM</v>
          </cell>
          <cell r="Y216" t="str">
            <v>APIA</v>
          </cell>
          <cell r="Z216" t="str">
            <v>TPF</v>
          </cell>
          <cell r="AA216">
            <v>42376501</v>
          </cell>
          <cell r="AB216">
            <v>0</v>
          </cell>
          <cell r="AC216">
            <v>42376501</v>
          </cell>
          <cell r="AE216">
            <v>0</v>
          </cell>
          <cell r="AF216">
            <v>2211649.84</v>
          </cell>
          <cell r="AG216">
            <v>2611014.06</v>
          </cell>
          <cell r="AH216">
            <v>4822663.9000000004</v>
          </cell>
          <cell r="AI216">
            <v>14934144.93</v>
          </cell>
          <cell r="AJ216">
            <v>1274240.71</v>
          </cell>
        </row>
        <row r="217">
          <cell r="B217" t="str">
            <v>6.1.1.3.2</v>
          </cell>
          <cell r="C217" t="str">
            <v>5.6.2</v>
          </cell>
          <cell r="D217" t="str">
            <v>nav</v>
          </cell>
          <cell r="E217">
            <v>1</v>
          </cell>
          <cell r="F217">
            <v>1</v>
          </cell>
          <cell r="G217">
            <v>0.86743947538991073</v>
          </cell>
          <cell r="H217">
            <v>0.96303782333835086</v>
          </cell>
          <cell r="I217">
            <v>1.0156667321360671</v>
          </cell>
          <cell r="J217" t="e">
            <v>#N/A</v>
          </cell>
          <cell r="K217" t="e">
            <v>#N/A</v>
          </cell>
          <cell r="L217">
            <v>0.99999999391231009</v>
          </cell>
          <cell r="M217">
            <v>21602495.868490703</v>
          </cell>
          <cell r="N217">
            <v>21602496</v>
          </cell>
          <cell r="O217">
            <v>0</v>
          </cell>
          <cell r="P217">
            <v>6</v>
          </cell>
          <cell r="Q217" t="str">
            <v>6.1.</v>
          </cell>
          <cell r="R217" t="str">
            <v>Pāreja uz klimatneitralitāti</v>
          </cell>
          <cell r="S217" t="str">
            <v>6.1.1.</v>
          </cell>
          <cell r="T217" t="str">
            <v>"Pārejas uz klimatneitralitāti radīto ekonomisko, sociālo un vides seku mazināšana visvairāk skartajos reģionos"</v>
          </cell>
          <cell r="U217" t="str">
            <v>6.1.1.3.</v>
          </cell>
          <cell r="V217" t="str">
            <v>Atbalsts uzņēmējdarbībai nepieciešamās publiskās infrastruktūras attīstībai, veicinot pāreju uz klimatneitrālu ekonomiku</v>
          </cell>
          <cell r="W217">
            <v>2</v>
          </cell>
          <cell r="X217" t="str">
            <v>VARAM</v>
          </cell>
          <cell r="Y217" t="str">
            <v>APIA</v>
          </cell>
          <cell r="Z217" t="str">
            <v>TPF</v>
          </cell>
          <cell r="AA217">
            <v>21602496</v>
          </cell>
          <cell r="AB217">
            <v>0</v>
          </cell>
          <cell r="AC217">
            <v>21602496</v>
          </cell>
          <cell r="AE217">
            <v>0</v>
          </cell>
          <cell r="AF217">
            <v>0</v>
          </cell>
          <cell r="AG217">
            <v>0</v>
          </cell>
          <cell r="AH217">
            <v>0</v>
          </cell>
          <cell r="AI217">
            <v>0</v>
          </cell>
          <cell r="AJ217">
            <v>0</v>
          </cell>
        </row>
        <row r="218">
          <cell r="B218" t="str">
            <v>6.1.1.4._</v>
          </cell>
          <cell r="C218" t="str">
            <v>4.1.1</v>
          </cell>
          <cell r="D218" t="str">
            <v>nav</v>
          </cell>
          <cell r="E218">
            <v>1</v>
          </cell>
          <cell r="F218">
            <v>1</v>
          </cell>
          <cell r="G218">
            <v>1</v>
          </cell>
          <cell r="H218">
            <v>1.0757735145306766</v>
          </cell>
          <cell r="I218">
            <v>1.1623885354122865</v>
          </cell>
          <cell r="J218">
            <v>41528059</v>
          </cell>
          <cell r="K218">
            <v>35298850</v>
          </cell>
          <cell r="L218">
            <v>1.1764705882352942</v>
          </cell>
          <cell r="M218">
            <v>41528058.823529415</v>
          </cell>
          <cell r="N218">
            <v>35298850</v>
          </cell>
          <cell r="O218">
            <v>0</v>
          </cell>
          <cell r="P218">
            <v>6</v>
          </cell>
          <cell r="Q218" t="str">
            <v>6.1.</v>
          </cell>
          <cell r="R218" t="str">
            <v>Pāreja uz klimatneitralitāti</v>
          </cell>
          <cell r="S218" t="str">
            <v>6.1.1.</v>
          </cell>
          <cell r="T218" t="str">
            <v>"Pārejas uz klimatneitralitāti radīto ekonomisko, sociālo un vides seku mazināšana visvairāk skartajos reģionos"</v>
          </cell>
          <cell r="U218" t="str">
            <v>6.1.1.4.</v>
          </cell>
          <cell r="V218" t="str">
            <v xml:space="preserve">Uzņēmējdarbības “zaļināšanas” un produktu attīstības pasākumi, veicinot energoefektivitātes paaugstināšanu un energoefektīvu tehnoloģiju ieviešanu uzņēmumos </v>
          </cell>
          <cell r="W218" t="str">
            <v>_</v>
          </cell>
          <cell r="X218" t="str">
            <v>EM</v>
          </cell>
          <cell r="Y218" t="str">
            <v>Altum finanšu instrumenti</v>
          </cell>
          <cell r="Z218" t="str">
            <v>TPF</v>
          </cell>
          <cell r="AA218">
            <v>35298850</v>
          </cell>
          <cell r="AB218">
            <v>0</v>
          </cell>
          <cell r="AC218">
            <v>35298850</v>
          </cell>
          <cell r="AE218">
            <v>0</v>
          </cell>
          <cell r="AF218">
            <v>0</v>
          </cell>
          <cell r="AG218">
            <v>0</v>
          </cell>
          <cell r="AH218">
            <v>0</v>
          </cell>
          <cell r="AI218">
            <v>10589655.039999999</v>
          </cell>
          <cell r="AJ218">
            <v>0</v>
          </cell>
        </row>
        <row r="219">
          <cell r="B219" t="str">
            <v>6.1.1.5._</v>
          </cell>
          <cell r="C219" t="str">
            <v>7.2.1.2</v>
          </cell>
          <cell r="D219" t="str">
            <v>nav</v>
          </cell>
          <cell r="E219">
            <v>1</v>
          </cell>
          <cell r="F219">
            <v>1</v>
          </cell>
          <cell r="G219">
            <v>0.89300466299524373</v>
          </cell>
          <cell r="H219">
            <v>0.96687421896162995</v>
          </cell>
          <cell r="I219">
            <v>0.99863207493100559</v>
          </cell>
          <cell r="J219">
            <v>19937020</v>
          </cell>
          <cell r="K219">
            <v>16946467</v>
          </cell>
          <cell r="L219">
            <v>1.1764705882352942</v>
          </cell>
          <cell r="M219">
            <v>19937020</v>
          </cell>
          <cell r="N219">
            <v>16946467</v>
          </cell>
          <cell r="O219">
            <v>0</v>
          </cell>
          <cell r="P219">
            <v>6</v>
          </cell>
          <cell r="Q219" t="str">
            <v>6.1.</v>
          </cell>
          <cell r="R219" t="str">
            <v>Pāreja uz klimatneitralitāti</v>
          </cell>
          <cell r="S219" t="str">
            <v>6.1.1.</v>
          </cell>
          <cell r="T219" t="str">
            <v>"Pārejas uz klimatneitralitāti radīto ekonomisko, sociālo un vides seku mazināšana visvairāk skartajos reģionos"</v>
          </cell>
          <cell r="U219" t="str">
            <v>6.1.1.5.</v>
          </cell>
          <cell r="V219" t="str">
            <v>Nodarbināto prasmju paaugstināšana un atbalsts kvalifikācijas iegūšanai, atbalsts darbaspēka mācībām saskaņā ar uzņēmumu pieprasījumu</v>
          </cell>
          <cell r="W219" t="str">
            <v>_</v>
          </cell>
          <cell r="X219" t="str">
            <v>IZM</v>
          </cell>
          <cell r="Y219" t="str">
            <v>IPIA</v>
          </cell>
          <cell r="Z219" t="str">
            <v>TPF</v>
          </cell>
          <cell r="AA219">
            <v>16946467</v>
          </cell>
          <cell r="AB219">
            <v>0</v>
          </cell>
          <cell r="AC219">
            <v>16946467</v>
          </cell>
          <cell r="AE219">
            <v>0</v>
          </cell>
          <cell r="AF219">
            <v>0</v>
          </cell>
          <cell r="AG219">
            <v>0</v>
          </cell>
          <cell r="AH219">
            <v>0</v>
          </cell>
          <cell r="AI219">
            <v>0</v>
          </cell>
          <cell r="AJ219">
            <v>0</v>
          </cell>
        </row>
        <row r="220">
          <cell r="B220" t="str">
            <v>6.1.1.6.1</v>
          </cell>
          <cell r="C220" t="str">
            <v>4.5.1.2</v>
          </cell>
          <cell r="D220" t="str">
            <v>nav</v>
          </cell>
          <cell r="E220">
            <v>1</v>
          </cell>
          <cell r="F220">
            <v>1</v>
          </cell>
          <cell r="G220">
            <v>0.85077994575373594</v>
          </cell>
          <cell r="H220">
            <v>0.89969237429924065</v>
          </cell>
          <cell r="I220">
            <v>0.88983602251352645</v>
          </cell>
          <cell r="J220" t="e">
            <v>#N/A</v>
          </cell>
          <cell r="K220" t="e">
            <v>#N/A</v>
          </cell>
          <cell r="L220">
            <v>1.0000000141647669</v>
          </cell>
          <cell r="M220">
            <v>6480093.0917890072</v>
          </cell>
          <cell r="N220">
            <v>6480093</v>
          </cell>
          <cell r="O220">
            <v>0</v>
          </cell>
          <cell r="P220">
            <v>6</v>
          </cell>
          <cell r="Q220" t="str">
            <v>6.1.</v>
          </cell>
          <cell r="R220" t="str">
            <v>Pāreja uz klimatneitralitāti</v>
          </cell>
          <cell r="S220" t="str">
            <v>6.1.1.</v>
          </cell>
          <cell r="T220" t="str">
            <v>"Pārejas uz klimatneitralitāti radīto ekonomisko, sociālo un vides seku mazināšana visvairāk skartajos reģionos"</v>
          </cell>
          <cell r="U220" t="str">
            <v>6.1.1.6.</v>
          </cell>
          <cell r="V220" t="str">
            <v xml:space="preserve">Bezemisiju transportlīdzekļu izmantošanas veicināšana pašvaldībās </v>
          </cell>
          <cell r="W220">
            <v>1</v>
          </cell>
          <cell r="X220" t="str">
            <v>VARAM</v>
          </cell>
          <cell r="Y220" t="str">
            <v>APIA</v>
          </cell>
          <cell r="Z220" t="str">
            <v>TPF</v>
          </cell>
          <cell r="AA220">
            <v>6480093</v>
          </cell>
          <cell r="AB220">
            <v>0</v>
          </cell>
          <cell r="AC220">
            <v>6480093</v>
          </cell>
          <cell r="AE220">
            <v>0</v>
          </cell>
          <cell r="AF220">
            <v>0</v>
          </cell>
          <cell r="AG220">
            <v>0</v>
          </cell>
          <cell r="AH220">
            <v>0</v>
          </cell>
          <cell r="AI220">
            <v>2550443.6800000006</v>
          </cell>
          <cell r="AJ220">
            <v>87932.08</v>
          </cell>
        </row>
        <row r="221">
          <cell r="B221" t="str">
            <v>6.1.1.7.1</v>
          </cell>
          <cell r="C221" t="str">
            <v>5.4.3.1</v>
          </cell>
          <cell r="D221" t="str">
            <v>ir</v>
          </cell>
          <cell r="E221">
            <v>1</v>
          </cell>
          <cell r="F221">
            <v>1</v>
          </cell>
          <cell r="G221">
            <v>0.60081799439557992</v>
          </cell>
          <cell r="H221">
            <v>1.0004081157525957</v>
          </cell>
          <cell r="I221">
            <v>0.7600606802842258</v>
          </cell>
          <cell r="J221">
            <v>7058824</v>
          </cell>
          <cell r="K221">
            <v>6000000</v>
          </cell>
          <cell r="L221">
            <v>1.1764705882352942</v>
          </cell>
          <cell r="M221">
            <v>7058823.5294117648</v>
          </cell>
          <cell r="N221">
            <v>6000000</v>
          </cell>
          <cell r="O221">
            <v>0</v>
          </cell>
          <cell r="P221">
            <v>6</v>
          </cell>
          <cell r="Q221" t="str">
            <v>6.1.</v>
          </cell>
          <cell r="R221" t="str">
            <v>Pāreja uz klimatneitralitāti</v>
          </cell>
          <cell r="S221" t="str">
            <v>6.1.1.</v>
          </cell>
          <cell r="T221" t="str">
            <v>"Pārejas uz klimatneitralitāti radīto ekonomisko, sociālo un vides seku mazināšana visvairāk skartajos reģionos"</v>
          </cell>
          <cell r="U221" t="str">
            <v>6.1.1.7.</v>
          </cell>
          <cell r="V221" t="str">
            <v>Eiropas Savienības nozīmes biotopu vai purvu ekosistēmu atjaunošana</v>
          </cell>
          <cell r="W221" t="str">
            <v>_</v>
          </cell>
          <cell r="X221" t="str">
            <v>VARAM</v>
          </cell>
          <cell r="Y221" t="str">
            <v>IPIA</v>
          </cell>
          <cell r="Z221" t="str">
            <v>TPF</v>
          </cell>
          <cell r="AA221">
            <v>6000000</v>
          </cell>
          <cell r="AB221">
            <v>0</v>
          </cell>
          <cell r="AC221">
            <v>6000000</v>
          </cell>
          <cell r="AE221">
            <v>0</v>
          </cell>
          <cell r="AF221">
            <v>0</v>
          </cell>
          <cell r="AG221">
            <v>0</v>
          </cell>
          <cell r="AH221">
            <v>0</v>
          </cell>
          <cell r="AI221">
            <v>154237.49</v>
          </cell>
          <cell r="AJ221">
            <v>127504.9</v>
          </cell>
        </row>
        <row r="222">
          <cell r="B222" t="str">
            <v>6.1.1.8._</v>
          </cell>
          <cell r="C222" t="str">
            <v>3.4.1</v>
          </cell>
          <cell r="D222" t="str">
            <v>nav</v>
          </cell>
          <cell r="E222">
            <v>1</v>
          </cell>
          <cell r="F222">
            <v>1</v>
          </cell>
          <cell r="G222">
            <v>0.74282126478661337</v>
          </cell>
          <cell r="H222">
            <v>0.94749474332224404</v>
          </cell>
          <cell r="I222">
            <v>0.99999123295900694</v>
          </cell>
          <cell r="J222">
            <v>1803435.9999999995</v>
          </cell>
          <cell r="K222">
            <v>1532920</v>
          </cell>
          <cell r="L222">
            <v>1.1764705882352942</v>
          </cell>
          <cell r="M222">
            <v>1803435.2941176472</v>
          </cell>
          <cell r="N222">
            <v>1532920</v>
          </cell>
          <cell r="O222">
            <v>0</v>
          </cell>
          <cell r="P222">
            <v>6</v>
          </cell>
          <cell r="Q222" t="str">
            <v>6.1.</v>
          </cell>
          <cell r="R222" t="str">
            <v>Pāreja uz klimatneitralitāti</v>
          </cell>
          <cell r="S222" t="str">
            <v>6.1.1.</v>
          </cell>
          <cell r="T222" t="str">
            <v>"Pārejas uz klimatneitralitāti radīto ekonomisko, sociālo un vides seku mazināšana visvairāk skartajos reģionos"</v>
          </cell>
          <cell r="U222" t="str">
            <v>6.1.1.8.</v>
          </cell>
          <cell r="V222" t="str">
            <v>Pašvaldību un plānošanas reģionu speciālistu prasmju paaugstināšana klimatneitrālas ekonomikas un sociālekonomisko seku saistībā ar klimata pārmaiņām mazināšanas jautājumos</v>
          </cell>
          <cell r="W222" t="str">
            <v>_</v>
          </cell>
          <cell r="X222" t="str">
            <v>VARAM</v>
          </cell>
          <cell r="Y222" t="str">
            <v>IPIA</v>
          </cell>
          <cell r="Z222" t="str">
            <v>TPF</v>
          </cell>
          <cell r="AA222">
            <v>1532920</v>
          </cell>
          <cell r="AB222">
            <v>0</v>
          </cell>
          <cell r="AC222">
            <v>1532920</v>
          </cell>
          <cell r="AE222">
            <v>0</v>
          </cell>
          <cell r="AF222">
            <v>0</v>
          </cell>
          <cell r="AG222">
            <v>0</v>
          </cell>
          <cell r="AH222">
            <v>0</v>
          </cell>
          <cell r="AI222">
            <v>3361.76</v>
          </cell>
          <cell r="AJ222">
            <v>0</v>
          </cell>
        </row>
        <row r="223">
          <cell r="B223" t="str">
            <v>7.1.1.0._</v>
          </cell>
          <cell r="C223" t="str">
            <v>10.1.1</v>
          </cell>
          <cell r="D223" t="str">
            <v>nav</v>
          </cell>
          <cell r="E223">
            <v>1</v>
          </cell>
          <cell r="F223">
            <v>1</v>
          </cell>
          <cell r="G223" t="str">
            <v>Programmā noteiktais atbilstoši mērķiem</v>
          </cell>
          <cell r="H223">
            <v>0</v>
          </cell>
          <cell r="I223">
            <v>0</v>
          </cell>
          <cell r="J223" t="e">
            <v>#N/A</v>
          </cell>
          <cell r="K223" t="e">
            <v>#N/A</v>
          </cell>
          <cell r="L223">
            <v>1.1764705882352942</v>
          </cell>
          <cell r="M223">
            <v>1933938.8235294118</v>
          </cell>
          <cell r="N223">
            <v>1643848</v>
          </cell>
          <cell r="O223">
            <v>0</v>
          </cell>
          <cell r="P223" t="str">
            <v>TP</v>
          </cell>
          <cell r="Q223" t="str">
            <v>7.1.</v>
          </cell>
          <cell r="R223" t="str">
            <v>Kapacitātes stiprināšanas pasākumi</v>
          </cell>
          <cell r="S223" t="str">
            <v>7.1.1.</v>
          </cell>
          <cell r="T223" t="str">
            <v>Kapacitātes stiprināšanas pasākumi - Administratīvās kapacitātes ceļakarte</v>
          </cell>
          <cell r="U223" t="str">
            <v>7.1.1.0.</v>
          </cell>
          <cell r="V223" t="str">
            <v>Administratīvās kapacitātes ceļakartei (TP prioritāte)</v>
          </cell>
          <cell r="W223" t="str">
            <v>_</v>
          </cell>
          <cell r="X223" t="str">
            <v>VK</v>
          </cell>
          <cell r="Y223" t="str">
            <v>IPIA</v>
          </cell>
          <cell r="Z223" t="str">
            <v>ESF+</v>
          </cell>
          <cell r="AA223">
            <v>1643848</v>
          </cell>
          <cell r="AB223">
            <v>0</v>
          </cell>
          <cell r="AC223">
            <v>1643848</v>
          </cell>
          <cell r="AE223">
            <v>0</v>
          </cell>
          <cell r="AF223">
            <v>0</v>
          </cell>
          <cell r="AG223">
            <v>0</v>
          </cell>
          <cell r="AH223">
            <v>0</v>
          </cell>
          <cell r="AI223">
            <v>630632.85</v>
          </cell>
          <cell r="AJ223">
            <v>0</v>
          </cell>
        </row>
        <row r="224">
          <cell r="B224" t="str">
            <v>7.1.2.0._</v>
          </cell>
          <cell r="C224" t="str">
            <v>11.1.1</v>
          </cell>
          <cell r="D224" t="str">
            <v>nav</v>
          </cell>
          <cell r="E224">
            <v>1</v>
          </cell>
          <cell r="F224">
            <v>1</v>
          </cell>
          <cell r="G224" t="str">
            <v>Programmā noteiktais atbilstoši mērķiem</v>
          </cell>
          <cell r="H224">
            <v>0</v>
          </cell>
          <cell r="I224">
            <v>0</v>
          </cell>
          <cell r="J224" t="e">
            <v>#N/A</v>
          </cell>
          <cell r="K224" t="e">
            <v>#N/A</v>
          </cell>
          <cell r="L224">
            <v>1.1764705882352942</v>
          </cell>
          <cell r="M224">
            <v>3529411.7647058824</v>
          </cell>
          <cell r="N224">
            <v>3000000</v>
          </cell>
          <cell r="O224">
            <v>0</v>
          </cell>
          <cell r="P224" t="str">
            <v>TP</v>
          </cell>
          <cell r="Q224" t="str">
            <v>7.1.</v>
          </cell>
          <cell r="R224" t="str">
            <v>Kapacitātes stiprināšanas pasākumi</v>
          </cell>
          <cell r="S224" t="str">
            <v>7.1.2.</v>
          </cell>
          <cell r="T224" t="str">
            <v>Kapacitātes stiprināšanas pasākumi - Kohēzijas politikas fondu vadības informācijas sistēmas attīstība</v>
          </cell>
          <cell r="U224" t="str">
            <v>7.1.2.0.</v>
          </cell>
          <cell r="V224" t="str">
            <v>KPVIS attīstība (TP prioritāte)</v>
          </cell>
          <cell r="W224" t="str">
            <v>_</v>
          </cell>
          <cell r="X224" t="str">
            <v>FM</v>
          </cell>
          <cell r="Y224" t="str">
            <v>IPIA</v>
          </cell>
          <cell r="Z224" t="str">
            <v>ERAF</v>
          </cell>
          <cell r="AA224">
            <v>3000000</v>
          </cell>
          <cell r="AB224">
            <v>0</v>
          </cell>
          <cell r="AC224">
            <v>3000000</v>
          </cell>
          <cell r="AE224">
            <v>0</v>
          </cell>
          <cell r="AF224">
            <v>0</v>
          </cell>
          <cell r="AG224">
            <v>0</v>
          </cell>
          <cell r="AH224">
            <v>0</v>
          </cell>
          <cell r="AI224">
            <v>1345014.5</v>
          </cell>
          <cell r="AJ224">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918E2-11CC-45E1-BF27-6D4FE528A575}">
  <sheetPr>
    <tabColor theme="7" tint="0.59999389629810485"/>
  </sheetPr>
  <dimension ref="A1:AX259"/>
  <sheetViews>
    <sheetView zoomScale="85" zoomScaleNormal="85" zoomScaleSheetLayoutView="85" workbookViewId="0">
      <pane xSplit="1" ySplit="13" topLeftCell="B14" activePane="bottomRight" state="frozen"/>
      <selection pane="topRight" activeCell="B1" sqref="B1"/>
      <selection pane="bottomLeft" activeCell="A12" sqref="A12"/>
      <selection pane="bottomRight" activeCell="H14" sqref="H14"/>
    </sheetView>
  </sheetViews>
  <sheetFormatPr defaultColWidth="9.1796875" defaultRowHeight="14" x14ac:dyDescent="0.25"/>
  <cols>
    <col min="1" max="1" width="9.1796875" style="3" hidden="1" customWidth="1"/>
    <col min="2" max="2" width="6.81640625" style="50" customWidth="1"/>
    <col min="3" max="3" width="5.1796875" style="50" customWidth="1"/>
    <col min="4" max="4" width="16.453125" style="51" customWidth="1"/>
    <col min="5" max="5" width="8.54296875" style="50" customWidth="1"/>
    <col min="6" max="6" width="21.7265625" style="3" customWidth="1"/>
    <col min="7" max="7" width="9" style="52" customWidth="1"/>
    <col min="8" max="8" width="22" style="51" customWidth="1"/>
    <col min="9" max="9" width="6.453125" style="50" customWidth="1"/>
    <col min="10" max="10" width="9.54296875" style="50" customWidth="1"/>
    <col min="11" max="11" width="12.453125" style="50" customWidth="1"/>
    <col min="12" max="12" width="12.1796875" style="50" customWidth="1"/>
    <col min="13" max="13" width="12.1796875" style="53" customWidth="1"/>
    <col min="14" max="14" width="9.1796875" style="3" customWidth="1"/>
    <col min="15" max="15" width="13.1796875" style="3" customWidth="1"/>
    <col min="16" max="16" width="12.26953125" style="3" customWidth="1"/>
    <col min="17" max="28" width="9.1796875" style="3"/>
    <col min="29" max="29" width="11.453125" style="3" customWidth="1"/>
    <col min="30" max="34" width="9.1796875" style="3"/>
    <col min="35" max="35" width="10.7265625" style="3" customWidth="1"/>
    <col min="36" max="16384" width="9.1796875" style="3"/>
  </cols>
  <sheetData>
    <row r="1" spans="1:50" ht="92.5" customHeight="1" x14ac:dyDescent="0.25">
      <c r="A1" s="8"/>
      <c r="B1" s="55"/>
      <c r="C1" s="55"/>
      <c r="D1" s="56"/>
      <c r="E1" s="55"/>
      <c r="F1" s="8"/>
      <c r="G1" s="57"/>
      <c r="H1" s="56"/>
      <c r="I1" s="55"/>
      <c r="J1" s="55"/>
      <c r="K1" s="55"/>
      <c r="L1" s="55"/>
      <c r="M1" s="5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119" t="s">
        <v>475</v>
      </c>
      <c r="AS1" s="119"/>
      <c r="AT1" s="119"/>
    </row>
    <row r="2" spans="1:50" s="2" customFormat="1" ht="59.25" customHeight="1" x14ac:dyDescent="0.3">
      <c r="A2" s="1"/>
      <c r="B2" s="129" t="s">
        <v>471</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1"/>
    </row>
    <row r="3" spans="1:50" ht="81.650000000000006" customHeight="1" x14ac:dyDescent="0.3">
      <c r="A3" s="8"/>
      <c r="B3" s="132" t="s">
        <v>474</v>
      </c>
      <c r="C3" s="133"/>
      <c r="D3" s="133"/>
      <c r="E3" s="133"/>
      <c r="F3" s="133"/>
      <c r="G3" s="133"/>
      <c r="H3" s="133"/>
      <c r="I3" s="133"/>
      <c r="J3" s="133"/>
      <c r="K3" s="133"/>
      <c r="L3" s="133"/>
      <c r="M3" s="133"/>
      <c r="N3" s="133"/>
      <c r="O3" s="133"/>
      <c r="P3" s="134"/>
      <c r="Q3" s="128" t="s">
        <v>472</v>
      </c>
      <c r="R3" s="128"/>
      <c r="S3" s="128"/>
      <c r="T3" s="128"/>
      <c r="U3" s="128"/>
      <c r="V3" s="128"/>
      <c r="W3" s="128"/>
      <c r="X3" s="128"/>
      <c r="Y3" s="128"/>
      <c r="Z3" s="128"/>
      <c r="AA3" s="128"/>
      <c r="AB3" s="128"/>
      <c r="AC3" s="128"/>
      <c r="AD3" s="128"/>
      <c r="AE3" s="128"/>
      <c r="AF3" s="128"/>
      <c r="AG3" s="128"/>
      <c r="AH3" s="128"/>
      <c r="AI3" s="128"/>
      <c r="AJ3" s="128" t="s">
        <v>473</v>
      </c>
      <c r="AK3" s="128"/>
      <c r="AL3" s="128"/>
      <c r="AM3" s="128"/>
      <c r="AN3" s="128"/>
      <c r="AO3" s="128"/>
      <c r="AP3" s="128"/>
      <c r="AQ3" s="128"/>
      <c r="AR3" s="128"/>
      <c r="AS3" s="128"/>
      <c r="AT3" s="128"/>
      <c r="AU3" s="2"/>
      <c r="AV3" s="2"/>
      <c r="AW3" s="2"/>
      <c r="AX3" s="2"/>
    </row>
    <row r="4" spans="1:50" ht="18.649999999999999" customHeight="1" x14ac:dyDescent="0.3">
      <c r="A4" s="8"/>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2"/>
      <c r="AV4" s="2"/>
      <c r="AW4" s="2"/>
      <c r="AX4" s="2"/>
    </row>
    <row r="5" spans="1:50" ht="21.65" customHeight="1" x14ac:dyDescent="0.25">
      <c r="A5" s="4"/>
      <c r="B5" s="5"/>
      <c r="C5" s="5"/>
      <c r="D5" s="6"/>
      <c r="E5" s="5"/>
      <c r="F5" s="7"/>
      <c r="G5" s="5"/>
      <c r="H5" s="6"/>
      <c r="I5" s="5"/>
      <c r="J5" s="5"/>
      <c r="K5" s="5"/>
      <c r="L5" s="5"/>
      <c r="M5" s="61"/>
      <c r="N5" s="61"/>
      <c r="O5" s="61"/>
      <c r="P5" s="61"/>
      <c r="Q5" s="125" t="s">
        <v>486</v>
      </c>
      <c r="R5" s="126"/>
      <c r="S5" s="126"/>
      <c r="T5" s="126"/>
      <c r="U5" s="126"/>
      <c r="V5" s="126"/>
      <c r="W5" s="126"/>
      <c r="X5" s="126"/>
      <c r="Y5" s="126"/>
      <c r="Z5" s="126"/>
      <c r="AA5" s="126"/>
      <c r="AB5" s="126"/>
      <c r="AC5" s="127"/>
      <c r="AD5" s="8"/>
      <c r="AE5" s="8"/>
      <c r="AF5" s="8"/>
      <c r="AG5" s="8"/>
      <c r="AH5" s="8"/>
      <c r="AI5" s="8"/>
      <c r="AJ5" s="8"/>
      <c r="AK5" s="8"/>
      <c r="AL5" s="8"/>
      <c r="AM5" s="8"/>
      <c r="AN5" s="8"/>
      <c r="AO5" s="8"/>
      <c r="AP5" s="8"/>
      <c r="AQ5" s="8"/>
      <c r="AR5" s="8"/>
      <c r="AS5" s="8"/>
      <c r="AT5" s="8"/>
    </row>
    <row r="6" spans="1:50" s="12" customFormat="1" ht="57.65" customHeight="1" x14ac:dyDescent="0.35">
      <c r="A6" s="120" t="s">
        <v>0</v>
      </c>
      <c r="B6" s="123" t="s">
        <v>465</v>
      </c>
      <c r="C6" s="123" t="s">
        <v>1</v>
      </c>
      <c r="D6" s="113" t="s">
        <v>2</v>
      </c>
      <c r="E6" s="124" t="s">
        <v>466</v>
      </c>
      <c r="F6" s="113" t="s">
        <v>467</v>
      </c>
      <c r="G6" s="120" t="s">
        <v>3</v>
      </c>
      <c r="H6" s="120" t="s">
        <v>4</v>
      </c>
      <c r="I6" s="120" t="s">
        <v>5</v>
      </c>
      <c r="J6" s="116" t="s">
        <v>470</v>
      </c>
      <c r="K6" s="116" t="s">
        <v>468</v>
      </c>
      <c r="L6" s="116" t="s">
        <v>469</v>
      </c>
      <c r="M6" s="120" t="s">
        <v>6</v>
      </c>
      <c r="N6" s="9" t="s">
        <v>476</v>
      </c>
      <c r="O6" s="9" t="s">
        <v>484</v>
      </c>
      <c r="P6" s="9" t="s">
        <v>485</v>
      </c>
      <c r="Q6" s="11" t="s">
        <v>487</v>
      </c>
      <c r="R6" s="11" t="s">
        <v>488</v>
      </c>
      <c r="S6" s="11" t="s">
        <v>489</v>
      </c>
      <c r="T6" s="11" t="s">
        <v>490</v>
      </c>
      <c r="U6" s="11" t="s">
        <v>491</v>
      </c>
      <c r="V6" s="11" t="s">
        <v>492</v>
      </c>
      <c r="W6" s="11" t="s">
        <v>493</v>
      </c>
      <c r="X6" s="11" t="s">
        <v>494</v>
      </c>
      <c r="Y6" s="11" t="s">
        <v>495</v>
      </c>
      <c r="Z6" s="11" t="s">
        <v>496</v>
      </c>
      <c r="AA6" s="11" t="s">
        <v>497</v>
      </c>
      <c r="AB6" s="11" t="s">
        <v>498</v>
      </c>
      <c r="AC6" s="9" t="s">
        <v>7</v>
      </c>
      <c r="AD6" s="11" t="s">
        <v>8</v>
      </c>
      <c r="AE6" s="11" t="s">
        <v>9</v>
      </c>
      <c r="AF6" s="11" t="s">
        <v>10</v>
      </c>
      <c r="AG6" s="11" t="s">
        <v>11</v>
      </c>
      <c r="AH6" s="11" t="s">
        <v>12</v>
      </c>
      <c r="AI6" s="9" t="s">
        <v>13</v>
      </c>
      <c r="AJ6" s="9" t="s">
        <v>499</v>
      </c>
      <c r="AK6" s="9" t="s">
        <v>500</v>
      </c>
      <c r="AL6" s="9" t="s">
        <v>484</v>
      </c>
      <c r="AM6" s="9" t="s">
        <v>485</v>
      </c>
      <c r="AN6" s="11" t="s">
        <v>7</v>
      </c>
      <c r="AO6" s="11" t="s">
        <v>8</v>
      </c>
      <c r="AP6" s="11" t="s">
        <v>9</v>
      </c>
      <c r="AQ6" s="11" t="s">
        <v>10</v>
      </c>
      <c r="AR6" s="11" t="s">
        <v>11</v>
      </c>
      <c r="AS6" s="11" t="s">
        <v>12</v>
      </c>
      <c r="AT6" s="9" t="s">
        <v>13</v>
      </c>
    </row>
    <row r="7" spans="1:50" s="12" customFormat="1" ht="10.5" customHeight="1" x14ac:dyDescent="0.35">
      <c r="A7" s="121"/>
      <c r="B7" s="123"/>
      <c r="C7" s="123"/>
      <c r="D7" s="114"/>
      <c r="E7" s="124"/>
      <c r="F7" s="114"/>
      <c r="G7" s="121"/>
      <c r="H7" s="121"/>
      <c r="I7" s="121"/>
      <c r="J7" s="117"/>
      <c r="K7" s="117"/>
      <c r="L7" s="117"/>
      <c r="M7" s="121"/>
      <c r="N7" s="13" t="s">
        <v>14</v>
      </c>
      <c r="O7" s="14">
        <f>SUMIF($N$14:$N$249,"ESF+",O$14:O$249)</f>
        <v>795102.51</v>
      </c>
      <c r="P7" s="14">
        <f>SUMIF($N$14:$N$249,"ESF+",P$14:P$249)</f>
        <v>12539965.889999999</v>
      </c>
      <c r="Q7" s="14">
        <f t="shared" ref="Q7:AT7" si="0">SUMIF($N$14:$N$250,"ESF+",Q$14:Q$250)</f>
        <v>1237972</v>
      </c>
      <c r="R7" s="14">
        <f t="shared" si="0"/>
        <v>1612363.0766666667</v>
      </c>
      <c r="S7" s="14">
        <f t="shared" si="0"/>
        <v>3717698</v>
      </c>
      <c r="T7" s="14">
        <f t="shared" si="0"/>
        <v>912530</v>
      </c>
      <c r="U7" s="14">
        <f t="shared" si="0"/>
        <v>429841</v>
      </c>
      <c r="V7" s="14">
        <f t="shared" si="0"/>
        <v>6593438.0766666662</v>
      </c>
      <c r="W7" s="14">
        <f t="shared" si="0"/>
        <v>3019277.16</v>
      </c>
      <c r="X7" s="14">
        <f t="shared" si="0"/>
        <v>2951628.7749999999</v>
      </c>
      <c r="Y7" s="14">
        <f t="shared" si="0"/>
        <v>4708685</v>
      </c>
      <c r="Z7" s="14">
        <f t="shared" si="0"/>
        <v>5008133.5066666659</v>
      </c>
      <c r="AA7" s="14">
        <f t="shared" si="0"/>
        <v>4108983</v>
      </c>
      <c r="AB7" s="14">
        <f t="shared" si="0"/>
        <v>10232266.775</v>
      </c>
      <c r="AC7" s="14">
        <f t="shared" si="0"/>
        <v>44532816.370000005</v>
      </c>
      <c r="AD7" s="14">
        <f t="shared" si="0"/>
        <v>128011309.05547443</v>
      </c>
      <c r="AE7" s="14">
        <f t="shared" si="0"/>
        <v>160180022.82927936</v>
      </c>
      <c r="AF7" s="14">
        <f t="shared" si="0"/>
        <v>137717192.30740789</v>
      </c>
      <c r="AG7" s="14">
        <f t="shared" si="0"/>
        <v>101281359.14144517</v>
      </c>
      <c r="AH7" s="14">
        <f t="shared" si="0"/>
        <v>51062691.474938564</v>
      </c>
      <c r="AI7" s="14">
        <f t="shared" si="0"/>
        <v>636120459.57854545</v>
      </c>
      <c r="AJ7" s="14">
        <f t="shared" si="0"/>
        <v>0</v>
      </c>
      <c r="AK7" s="14">
        <f t="shared" si="0"/>
        <v>211625.16</v>
      </c>
      <c r="AL7" s="14">
        <f t="shared" si="0"/>
        <v>2563152.0500000003</v>
      </c>
      <c r="AM7" s="14">
        <f t="shared" si="0"/>
        <v>24405747.649999999</v>
      </c>
      <c r="AN7" s="14">
        <f t="shared" si="0"/>
        <v>50828306.369552173</v>
      </c>
      <c r="AO7" s="14">
        <f t="shared" si="0"/>
        <v>145781983.05080262</v>
      </c>
      <c r="AP7" s="14">
        <f t="shared" si="0"/>
        <v>183116164.87704873</v>
      </c>
      <c r="AQ7" s="14">
        <f t="shared" si="0"/>
        <v>157057712.73316708</v>
      </c>
      <c r="AR7" s="14">
        <f t="shared" si="0"/>
        <v>116036842.83671097</v>
      </c>
      <c r="AS7" s="14">
        <f t="shared" si="0"/>
        <v>50390171.422707357</v>
      </c>
      <c r="AT7" s="14">
        <f t="shared" si="0"/>
        <v>730391706.14998901</v>
      </c>
    </row>
    <row r="8" spans="1:50" s="12" customFormat="1" ht="10.5" customHeight="1" x14ac:dyDescent="0.35">
      <c r="A8" s="121"/>
      <c r="B8" s="123"/>
      <c r="C8" s="123"/>
      <c r="D8" s="114"/>
      <c r="E8" s="124"/>
      <c r="F8" s="114"/>
      <c r="G8" s="121"/>
      <c r="H8" s="121"/>
      <c r="I8" s="121"/>
      <c r="J8" s="117"/>
      <c r="K8" s="117"/>
      <c r="L8" s="117"/>
      <c r="M8" s="121"/>
      <c r="N8" s="13" t="s">
        <v>16</v>
      </c>
      <c r="O8" s="14">
        <f>SUMIF($N$14:$N$249,"ERAF",O$14:O$249)</f>
        <v>43259267.519999996</v>
      </c>
      <c r="P8" s="14">
        <f>SUMIF($N$14:$N$249,"ERAF",P$14:P$249)</f>
        <v>75740269.970000014</v>
      </c>
      <c r="Q8" s="14">
        <f t="shared" ref="Q8:AT8" si="1">SUMIF($N$14:$N$250,"ERAF",Q$14:Q$250)</f>
        <v>4506860.9000000004</v>
      </c>
      <c r="R8" s="14">
        <f t="shared" si="1"/>
        <v>73014720.166999996</v>
      </c>
      <c r="S8" s="14">
        <f t="shared" si="1"/>
        <v>6055186.2199999997</v>
      </c>
      <c r="T8" s="14">
        <f t="shared" si="1"/>
        <v>11312694.887083333</v>
      </c>
      <c r="U8" s="14">
        <f t="shared" si="1"/>
        <v>31982587.44125</v>
      </c>
      <c r="V8" s="14">
        <f t="shared" si="1"/>
        <v>16486252.122239999</v>
      </c>
      <c r="W8" s="14">
        <f t="shared" si="1"/>
        <v>30410344.550000001</v>
      </c>
      <c r="X8" s="14">
        <f t="shared" si="1"/>
        <v>34730335.510000005</v>
      </c>
      <c r="Y8" s="14">
        <f t="shared" si="1"/>
        <v>15828753.310000001</v>
      </c>
      <c r="Z8" s="14">
        <f t="shared" si="1"/>
        <v>35800184.31333334</v>
      </c>
      <c r="AA8" s="14">
        <f t="shared" si="1"/>
        <v>48619221.340000004</v>
      </c>
      <c r="AB8" s="14">
        <f t="shared" si="1"/>
        <v>29849019.528082576</v>
      </c>
      <c r="AC8" s="14">
        <f t="shared" si="1"/>
        <v>338596160.28898919</v>
      </c>
      <c r="AD8" s="14">
        <f t="shared" si="1"/>
        <v>497891721.36004287</v>
      </c>
      <c r="AE8" s="14">
        <f t="shared" si="1"/>
        <v>527264978.55081445</v>
      </c>
      <c r="AF8" s="14">
        <f t="shared" si="1"/>
        <v>446598119.76832741</v>
      </c>
      <c r="AG8" s="14">
        <f t="shared" si="1"/>
        <v>375117093.52642953</v>
      </c>
      <c r="AH8" s="14">
        <f t="shared" si="1"/>
        <v>180482811.40217948</v>
      </c>
      <c r="AI8" s="14">
        <f t="shared" si="1"/>
        <v>2484950422.3867826</v>
      </c>
      <c r="AJ8" s="14">
        <f t="shared" si="1"/>
        <v>0</v>
      </c>
      <c r="AK8" s="14">
        <f t="shared" si="1"/>
        <v>0</v>
      </c>
      <c r="AL8" s="14">
        <f t="shared" si="1"/>
        <v>51576161.429999992</v>
      </c>
      <c r="AM8" s="14">
        <f t="shared" si="1"/>
        <v>102301162.79705881</v>
      </c>
      <c r="AN8" s="14">
        <f t="shared" si="1"/>
        <v>375513591.13655466</v>
      </c>
      <c r="AO8" s="14">
        <f t="shared" si="1"/>
        <v>561081468.30804908</v>
      </c>
      <c r="AP8" s="14">
        <f t="shared" si="1"/>
        <v>595366899.67626834</v>
      </c>
      <c r="AQ8" s="14">
        <f t="shared" si="1"/>
        <v>508158890.18317759</v>
      </c>
      <c r="AR8" s="14">
        <f t="shared" si="1"/>
        <v>423649642.01644719</v>
      </c>
      <c r="AS8" s="14">
        <f t="shared" si="1"/>
        <v>195202367.85107875</v>
      </c>
      <c r="AT8" s="14">
        <f t="shared" si="1"/>
        <v>2812850183.3986344</v>
      </c>
    </row>
    <row r="9" spans="1:50" s="12" customFormat="1" ht="10.5" customHeight="1" x14ac:dyDescent="0.35">
      <c r="A9" s="121"/>
      <c r="B9" s="123"/>
      <c r="C9" s="123"/>
      <c r="D9" s="114"/>
      <c r="E9" s="124"/>
      <c r="F9" s="114"/>
      <c r="G9" s="121"/>
      <c r="H9" s="121"/>
      <c r="I9" s="121"/>
      <c r="J9" s="117"/>
      <c r="K9" s="117"/>
      <c r="L9" s="117"/>
      <c r="M9" s="121"/>
      <c r="N9" s="13" t="s">
        <v>17</v>
      </c>
      <c r="O9" s="14">
        <f>SUMIF($N$14:$N$249,"KF",O$14:O$249)</f>
        <v>0</v>
      </c>
      <c r="P9" s="14">
        <f>SUMIF($N$14:$N$249,"KF",P$14:P$249)</f>
        <v>37408396.289999999</v>
      </c>
      <c r="Q9" s="14">
        <f t="shared" ref="Q9:AT9" si="2">SUMIF($N$14:$N$250,"KF",Q$14:Q$250)</f>
        <v>4235352</v>
      </c>
      <c r="R9" s="14">
        <f t="shared" si="2"/>
        <v>6091050</v>
      </c>
      <c r="S9" s="14">
        <f t="shared" si="2"/>
        <v>4557313</v>
      </c>
      <c r="T9" s="14">
        <f t="shared" si="2"/>
        <v>638498</v>
      </c>
      <c r="U9" s="14">
        <f t="shared" si="2"/>
        <v>3716495.2949000001</v>
      </c>
      <c r="V9" s="14">
        <f t="shared" si="2"/>
        <v>2292399</v>
      </c>
      <c r="W9" s="14">
        <f t="shared" si="2"/>
        <v>5702769.3795636473</v>
      </c>
      <c r="X9" s="14">
        <f t="shared" si="2"/>
        <v>50552981</v>
      </c>
      <c r="Y9" s="14">
        <f t="shared" si="2"/>
        <v>1831749.6880999999</v>
      </c>
      <c r="Z9" s="14">
        <f t="shared" si="2"/>
        <v>4604924</v>
      </c>
      <c r="AA9" s="14">
        <f t="shared" si="2"/>
        <v>10875002</v>
      </c>
      <c r="AB9" s="14">
        <f t="shared" si="2"/>
        <v>11794930.170000002</v>
      </c>
      <c r="AC9" s="14">
        <f t="shared" si="2"/>
        <v>106893463.53256366</v>
      </c>
      <c r="AD9" s="14">
        <f t="shared" si="2"/>
        <v>238789323.04426667</v>
      </c>
      <c r="AE9" s="14">
        <f t="shared" si="2"/>
        <v>236261027.88146669</v>
      </c>
      <c r="AF9" s="14">
        <f t="shared" si="2"/>
        <v>145760373.47862244</v>
      </c>
      <c r="AG9" s="14">
        <f t="shared" si="2"/>
        <v>144989062.14982396</v>
      </c>
      <c r="AH9" s="14">
        <f t="shared" si="2"/>
        <v>25744881.93</v>
      </c>
      <c r="AI9" s="14">
        <f t="shared" si="2"/>
        <v>935846528.30674338</v>
      </c>
      <c r="AJ9" s="14">
        <f t="shared" si="2"/>
        <v>0</v>
      </c>
      <c r="AK9" s="14">
        <f t="shared" si="2"/>
        <v>0</v>
      </c>
      <c r="AL9" s="14">
        <f t="shared" si="2"/>
        <v>0</v>
      </c>
      <c r="AM9" s="14">
        <f t="shared" si="2"/>
        <v>102915482.48</v>
      </c>
      <c r="AN9" s="14">
        <f t="shared" si="2"/>
        <v>57741467.556324244</v>
      </c>
      <c r="AO9" s="14">
        <f t="shared" si="2"/>
        <v>242188881.54595301</v>
      </c>
      <c r="AP9" s="14">
        <f t="shared" si="2"/>
        <v>246190893.35854468</v>
      </c>
      <c r="AQ9" s="14">
        <f t="shared" si="2"/>
        <v>147994432.27145499</v>
      </c>
      <c r="AR9" s="14">
        <f t="shared" si="2"/>
        <v>148487850.39499053</v>
      </c>
      <c r="AS9" s="14">
        <f t="shared" si="2"/>
        <v>25782470.523895331</v>
      </c>
      <c r="AT9" s="14">
        <f t="shared" si="2"/>
        <v>971301478.13116288</v>
      </c>
    </row>
    <row r="10" spans="1:50" s="12" customFormat="1" ht="10.5" customHeight="1" x14ac:dyDescent="0.35">
      <c r="A10" s="121"/>
      <c r="B10" s="123"/>
      <c r="C10" s="123"/>
      <c r="D10" s="114"/>
      <c r="E10" s="124"/>
      <c r="F10" s="114"/>
      <c r="G10" s="121"/>
      <c r="H10" s="121"/>
      <c r="I10" s="121"/>
      <c r="J10" s="117"/>
      <c r="K10" s="117"/>
      <c r="L10" s="117"/>
      <c r="M10" s="121"/>
      <c r="N10" s="13" t="s">
        <v>18</v>
      </c>
      <c r="O10" s="14">
        <f>SUMIF($N$14:$N$249,"TPF",O$14:O$249)</f>
        <v>0</v>
      </c>
      <c r="P10" s="14">
        <f>SUMIF($N$14:$N$249,"TPF",P$14:P$249)</f>
        <v>4822663.9000000004</v>
      </c>
      <c r="Q10" s="14">
        <f t="shared" ref="Q10:AT10" si="3">SUMIF($N$14:$N$250,"TPF",Q$14:Q$250)</f>
        <v>510591</v>
      </c>
      <c r="R10" s="14">
        <f t="shared" si="3"/>
        <v>640679</v>
      </c>
      <c r="S10" s="14">
        <f t="shared" si="3"/>
        <v>351871</v>
      </c>
      <c r="T10" s="14">
        <f t="shared" si="3"/>
        <v>2597454</v>
      </c>
      <c r="U10" s="14">
        <f t="shared" si="3"/>
        <v>1253398</v>
      </c>
      <c r="V10" s="14">
        <f t="shared" si="3"/>
        <v>4034907</v>
      </c>
      <c r="W10" s="14">
        <f t="shared" si="3"/>
        <v>12820521</v>
      </c>
      <c r="X10" s="14">
        <f t="shared" si="3"/>
        <v>1688786</v>
      </c>
      <c r="Y10" s="14">
        <f t="shared" si="3"/>
        <v>2307130</v>
      </c>
      <c r="Z10" s="14">
        <f t="shared" si="3"/>
        <v>2317781.5</v>
      </c>
      <c r="AA10" s="14">
        <f t="shared" si="3"/>
        <v>6558470</v>
      </c>
      <c r="AB10" s="14">
        <f t="shared" si="3"/>
        <v>4297927.2009999994</v>
      </c>
      <c r="AC10" s="14">
        <f t="shared" si="3"/>
        <v>39379515.701000005</v>
      </c>
      <c r="AD10" s="14">
        <f t="shared" si="3"/>
        <v>59791356.445794597</v>
      </c>
      <c r="AE10" s="14">
        <f t="shared" si="3"/>
        <v>39903279.203124925</v>
      </c>
      <c r="AF10" s="14">
        <f t="shared" si="3"/>
        <v>22219153.238009803</v>
      </c>
      <c r="AG10" s="14">
        <f t="shared" si="3"/>
        <v>11542367.20288687</v>
      </c>
      <c r="AH10" s="14">
        <f t="shared" si="3"/>
        <v>6578991.3024337944</v>
      </c>
      <c r="AI10" s="14">
        <f t="shared" si="3"/>
        <v>184237326.99324998</v>
      </c>
      <c r="AJ10" s="14">
        <f t="shared" si="3"/>
        <v>0</v>
      </c>
      <c r="AK10" s="14">
        <f t="shared" si="3"/>
        <v>0</v>
      </c>
      <c r="AL10" s="14">
        <f t="shared" si="3"/>
        <v>0</v>
      </c>
      <c r="AM10" s="14">
        <f t="shared" si="3"/>
        <v>4979957.6100000003</v>
      </c>
      <c r="AN10" s="14">
        <f t="shared" si="3"/>
        <v>41451828.387061991</v>
      </c>
      <c r="AO10" s="14">
        <f t="shared" si="3"/>
        <v>65376631.154576585</v>
      </c>
      <c r="AP10" s="14">
        <f t="shared" si="3"/>
        <v>41176080.573727742</v>
      </c>
      <c r="AQ10" s="14">
        <f t="shared" si="3"/>
        <v>23363372.387598209</v>
      </c>
      <c r="AR10" s="14">
        <f t="shared" si="3"/>
        <v>12392214.843374465</v>
      </c>
      <c r="AS10" s="14">
        <f t="shared" si="3"/>
        <v>6943507.5109139336</v>
      </c>
      <c r="AT10" s="14">
        <f t="shared" si="3"/>
        <v>195683592.46725294</v>
      </c>
    </row>
    <row r="11" spans="1:50" s="12" customFormat="1" ht="10.5" customHeight="1" x14ac:dyDescent="0.35">
      <c r="A11" s="121"/>
      <c r="B11" s="123"/>
      <c r="C11" s="123"/>
      <c r="D11" s="114"/>
      <c r="E11" s="124"/>
      <c r="F11" s="114"/>
      <c r="G11" s="121"/>
      <c r="H11" s="121"/>
      <c r="I11" s="121"/>
      <c r="J11" s="117"/>
      <c r="K11" s="117"/>
      <c r="L11" s="117"/>
      <c r="M11" s="121"/>
      <c r="N11" s="13" t="s">
        <v>19</v>
      </c>
      <c r="O11" s="14">
        <f>SUMIF($N$14:$N$249,"TP",O$14:O$249)</f>
        <v>0</v>
      </c>
      <c r="P11" s="14">
        <f>SUMIF($N$14:$N$249,"TP",P$14:P$249)</f>
        <v>0</v>
      </c>
      <c r="Q11" s="14">
        <f t="shared" ref="Q11:AT11" si="4">SUMIF($N$14:$N$250,"TP",Q$14:Q$250)</f>
        <v>0</v>
      </c>
      <c r="R11" s="14">
        <f t="shared" si="4"/>
        <v>0</v>
      </c>
      <c r="S11" s="14">
        <f t="shared" si="4"/>
        <v>0</v>
      </c>
      <c r="T11" s="14">
        <f t="shared" si="4"/>
        <v>0</v>
      </c>
      <c r="U11" s="14">
        <f t="shared" si="4"/>
        <v>0</v>
      </c>
      <c r="V11" s="14">
        <f t="shared" si="4"/>
        <v>0</v>
      </c>
      <c r="W11" s="14">
        <f t="shared" si="4"/>
        <v>0</v>
      </c>
      <c r="X11" s="14">
        <f t="shared" si="4"/>
        <v>0</v>
      </c>
      <c r="Y11" s="14">
        <f t="shared" si="4"/>
        <v>0</v>
      </c>
      <c r="Z11" s="14">
        <f t="shared" si="4"/>
        <v>0</v>
      </c>
      <c r="AA11" s="14">
        <f t="shared" si="4"/>
        <v>0</v>
      </c>
      <c r="AB11" s="14">
        <f t="shared" si="4"/>
        <v>0</v>
      </c>
      <c r="AC11" s="14">
        <f t="shared" si="4"/>
        <v>0</v>
      </c>
      <c r="AD11" s="14">
        <f t="shared" si="4"/>
        <v>0</v>
      </c>
      <c r="AE11" s="14">
        <f t="shared" si="4"/>
        <v>0</v>
      </c>
      <c r="AF11" s="14">
        <f t="shared" si="4"/>
        <v>0</v>
      </c>
      <c r="AG11" s="14">
        <f t="shared" si="4"/>
        <v>0</v>
      </c>
      <c r="AH11" s="14">
        <f t="shared" si="4"/>
        <v>0</v>
      </c>
      <c r="AI11" s="14">
        <f t="shared" si="4"/>
        <v>0</v>
      </c>
      <c r="AJ11" s="14">
        <f t="shared" si="4"/>
        <v>0</v>
      </c>
      <c r="AK11" s="14">
        <f t="shared" si="4"/>
        <v>12125372.219999999</v>
      </c>
      <c r="AL11" s="14">
        <f t="shared" si="4"/>
        <v>21150264.580000002</v>
      </c>
      <c r="AM11" s="14">
        <f t="shared" si="4"/>
        <v>24065619.359999996</v>
      </c>
      <c r="AN11" s="14">
        <f t="shared" si="4"/>
        <v>27319769.919999998</v>
      </c>
      <c r="AO11" s="14">
        <f t="shared" si="4"/>
        <v>28141145.279999997</v>
      </c>
      <c r="AP11" s="14">
        <f t="shared" si="4"/>
        <v>27345758.700000003</v>
      </c>
      <c r="AQ11" s="14">
        <f t="shared" si="4"/>
        <v>27709599.82</v>
      </c>
      <c r="AR11" s="14">
        <f t="shared" si="4"/>
        <v>0</v>
      </c>
      <c r="AS11" s="14">
        <f t="shared" si="4"/>
        <v>0</v>
      </c>
      <c r="AT11" s="14">
        <f t="shared" si="4"/>
        <v>167857529.88</v>
      </c>
    </row>
    <row r="12" spans="1:50" s="12" customFormat="1" ht="10.5" customHeight="1" x14ac:dyDescent="0.35">
      <c r="A12" s="122"/>
      <c r="B12" s="123"/>
      <c r="C12" s="123"/>
      <c r="D12" s="115"/>
      <c r="E12" s="124"/>
      <c r="F12" s="115"/>
      <c r="G12" s="122"/>
      <c r="H12" s="122"/>
      <c r="I12" s="122"/>
      <c r="J12" s="118"/>
      <c r="K12" s="118"/>
      <c r="L12" s="118"/>
      <c r="M12" s="122"/>
      <c r="N12" s="13" t="s">
        <v>20</v>
      </c>
      <c r="O12" s="14">
        <f>O7+O8+O9+O10+O11</f>
        <v>44054370.029999994</v>
      </c>
      <c r="P12" s="14">
        <f t="shared" ref="P12:U12" si="5">P7+P8+P9+P10+P11</f>
        <v>130511296.05000001</v>
      </c>
      <c r="Q12" s="14">
        <f t="shared" si="5"/>
        <v>10490775.9</v>
      </c>
      <c r="R12" s="14">
        <f t="shared" si="5"/>
        <v>81358812.243666664</v>
      </c>
      <c r="S12" s="14">
        <f t="shared" si="5"/>
        <v>14682068.219999999</v>
      </c>
      <c r="T12" s="14">
        <f t="shared" si="5"/>
        <v>15461176.887083333</v>
      </c>
      <c r="U12" s="14">
        <f t="shared" si="5"/>
        <v>37382321.736149997</v>
      </c>
      <c r="V12" s="14">
        <f t="shared" ref="V12:AI12" si="6">V7+V8+V9+V10+V11</f>
        <v>29406996.198906668</v>
      </c>
      <c r="W12" s="14">
        <f t="shared" si="6"/>
        <v>51952912.089563645</v>
      </c>
      <c r="X12" s="14">
        <f t="shared" si="6"/>
        <v>89923731.284999996</v>
      </c>
      <c r="Y12" s="14">
        <f t="shared" si="6"/>
        <v>24676317.998100001</v>
      </c>
      <c r="Z12" s="14">
        <f t="shared" si="6"/>
        <v>47731023.320000008</v>
      </c>
      <c r="AA12" s="14">
        <f t="shared" si="6"/>
        <v>70161676.340000004</v>
      </c>
      <c r="AB12" s="14">
        <f t="shared" si="6"/>
        <v>56174143.674082577</v>
      </c>
      <c r="AC12" s="14">
        <f t="shared" si="6"/>
        <v>529401955.89255285</v>
      </c>
      <c r="AD12" s="14">
        <f t="shared" si="6"/>
        <v>924483709.90557861</v>
      </c>
      <c r="AE12" s="14">
        <f t="shared" si="6"/>
        <v>963609308.46468532</v>
      </c>
      <c r="AF12" s="14">
        <f t="shared" si="6"/>
        <v>752294838.79236758</v>
      </c>
      <c r="AG12" s="14">
        <f t="shared" si="6"/>
        <v>632929882.02058554</v>
      </c>
      <c r="AH12" s="14">
        <f t="shared" si="6"/>
        <v>263869376.10955185</v>
      </c>
      <c r="AI12" s="14">
        <f t="shared" si="6"/>
        <v>4241154737.2653217</v>
      </c>
      <c r="AJ12" s="16">
        <f>AJ7+AJ8+AJ9+AJ10+AJ11</f>
        <v>0</v>
      </c>
      <c r="AK12" s="16">
        <f t="shared" ref="AK12:AT12" si="7">AK7+AK8+AK9+AK10+AK11</f>
        <v>12336997.379999999</v>
      </c>
      <c r="AL12" s="16">
        <f t="shared" si="7"/>
        <v>75289578.059999987</v>
      </c>
      <c r="AM12" s="16">
        <f t="shared" si="7"/>
        <v>258667969.89705881</v>
      </c>
      <c r="AN12" s="16">
        <f t="shared" si="7"/>
        <v>552854963.36949313</v>
      </c>
      <c r="AO12" s="16">
        <f t="shared" si="7"/>
        <v>1042570109.3393812</v>
      </c>
      <c r="AP12" s="16">
        <f t="shared" si="7"/>
        <v>1093195797.1855896</v>
      </c>
      <c r="AQ12" s="16">
        <f t="shared" si="7"/>
        <v>864284007.3953979</v>
      </c>
      <c r="AR12" s="16">
        <f t="shared" si="7"/>
        <v>700566550.09152317</v>
      </c>
      <c r="AS12" s="16">
        <f t="shared" si="7"/>
        <v>278318517.30859536</v>
      </c>
      <c r="AT12" s="16">
        <f t="shared" si="7"/>
        <v>4878084490.0270395</v>
      </c>
    </row>
    <row r="13" spans="1:50" s="12" customFormat="1" ht="10.5" customHeight="1" x14ac:dyDescent="0.35">
      <c r="A13" s="17">
        <v>0</v>
      </c>
      <c r="B13" s="9">
        <v>1</v>
      </c>
      <c r="C13" s="9">
        <v>2</v>
      </c>
      <c r="D13" s="15">
        <v>3</v>
      </c>
      <c r="E13" s="9">
        <v>4</v>
      </c>
      <c r="F13" s="9">
        <v>5</v>
      </c>
      <c r="G13" s="15">
        <v>6</v>
      </c>
      <c r="H13" s="9">
        <v>7</v>
      </c>
      <c r="I13" s="9">
        <v>8</v>
      </c>
      <c r="J13" s="15">
        <v>9</v>
      </c>
      <c r="K13" s="9">
        <v>10</v>
      </c>
      <c r="L13" s="9">
        <v>11</v>
      </c>
      <c r="M13" s="15">
        <v>12</v>
      </c>
      <c r="N13" s="9">
        <v>13</v>
      </c>
      <c r="O13" s="9">
        <v>14</v>
      </c>
      <c r="P13" s="15">
        <v>15</v>
      </c>
      <c r="Q13" s="9">
        <v>16</v>
      </c>
      <c r="R13" s="9">
        <v>17</v>
      </c>
      <c r="S13" s="15">
        <v>18</v>
      </c>
      <c r="T13" s="9">
        <v>19</v>
      </c>
      <c r="U13" s="9">
        <v>20</v>
      </c>
      <c r="V13" s="15">
        <v>21</v>
      </c>
      <c r="W13" s="9">
        <v>22</v>
      </c>
      <c r="X13" s="9">
        <v>23</v>
      </c>
      <c r="Y13" s="15">
        <v>24</v>
      </c>
      <c r="Z13" s="9">
        <v>25</v>
      </c>
      <c r="AA13" s="9">
        <v>26</v>
      </c>
      <c r="AB13" s="15">
        <v>27</v>
      </c>
      <c r="AC13" s="9">
        <v>28</v>
      </c>
      <c r="AD13" s="9">
        <v>29</v>
      </c>
      <c r="AE13" s="15">
        <v>30</v>
      </c>
      <c r="AF13" s="9">
        <v>31</v>
      </c>
      <c r="AG13" s="9">
        <v>32</v>
      </c>
      <c r="AH13" s="15">
        <v>33</v>
      </c>
      <c r="AI13" s="9">
        <v>34</v>
      </c>
      <c r="AJ13" s="9">
        <v>35</v>
      </c>
      <c r="AK13" s="15">
        <v>36</v>
      </c>
      <c r="AL13" s="9">
        <v>37</v>
      </c>
      <c r="AM13" s="9">
        <v>38</v>
      </c>
      <c r="AN13" s="15">
        <v>39</v>
      </c>
      <c r="AO13" s="9">
        <v>40</v>
      </c>
      <c r="AP13" s="9">
        <v>41</v>
      </c>
      <c r="AQ13" s="15">
        <v>42</v>
      </c>
      <c r="AR13" s="9">
        <v>43</v>
      </c>
      <c r="AS13" s="9">
        <v>44</v>
      </c>
      <c r="AT13" s="15">
        <v>45</v>
      </c>
    </row>
    <row r="14" spans="1:50" s="29" customFormat="1" ht="11.25" customHeight="1" x14ac:dyDescent="0.35">
      <c r="A14" s="18" t="str">
        <f t="shared" ref="A14:A41" si="8">G14&amp;I14</f>
        <v>1.1.1.1._</v>
      </c>
      <c r="B14" s="19">
        <v>1</v>
      </c>
      <c r="C14" s="20" t="s">
        <v>21</v>
      </c>
      <c r="D14" s="21" t="s">
        <v>22</v>
      </c>
      <c r="E14" s="19" t="s">
        <v>23</v>
      </c>
      <c r="F14" s="21" t="s">
        <v>24</v>
      </c>
      <c r="G14" s="19" t="s">
        <v>25</v>
      </c>
      <c r="H14" s="21" t="s">
        <v>26</v>
      </c>
      <c r="I14" s="22" t="s">
        <v>27</v>
      </c>
      <c r="J14" s="23">
        <v>12239103</v>
      </c>
      <c r="K14" s="24">
        <v>14074968.449999999</v>
      </c>
      <c r="L14" s="23">
        <v>1835865.4499999993</v>
      </c>
      <c r="M14" s="25" t="s">
        <v>28</v>
      </c>
      <c r="N14" s="26" t="s">
        <v>16</v>
      </c>
      <c r="O14" s="27">
        <v>0</v>
      </c>
      <c r="P14" s="27">
        <v>615114.94999999995</v>
      </c>
      <c r="Q14" s="27">
        <v>0</v>
      </c>
      <c r="R14" s="27">
        <v>0</v>
      </c>
      <c r="S14" s="27">
        <v>0</v>
      </c>
      <c r="T14" s="27">
        <v>0</v>
      </c>
      <c r="U14" s="27">
        <v>0</v>
      </c>
      <c r="V14" s="27">
        <v>0</v>
      </c>
      <c r="W14" s="27">
        <v>656732</v>
      </c>
      <c r="X14" s="27">
        <v>0</v>
      </c>
      <c r="Y14" s="27">
        <v>0</v>
      </c>
      <c r="Z14" s="27">
        <v>0</v>
      </c>
      <c r="AA14" s="27">
        <v>0</v>
      </c>
      <c r="AB14" s="27">
        <v>0</v>
      </c>
      <c r="AC14" s="28">
        <v>656732</v>
      </c>
      <c r="AD14" s="27">
        <v>2123369</v>
      </c>
      <c r="AE14" s="27">
        <v>2270771</v>
      </c>
      <c r="AF14" s="27">
        <v>1711465</v>
      </c>
      <c r="AG14" s="27">
        <v>2895072</v>
      </c>
      <c r="AH14" s="27">
        <v>1966579</v>
      </c>
      <c r="AI14" s="28">
        <v>12239102.949999999</v>
      </c>
      <c r="AJ14" s="27"/>
      <c r="AK14" s="27"/>
      <c r="AL14" s="27">
        <v>26784.720000000001</v>
      </c>
      <c r="AM14" s="27">
        <v>838884.29999999993</v>
      </c>
      <c r="AN14" s="27">
        <v>772625.8823529412</v>
      </c>
      <c r="AO14" s="27">
        <v>2498081.1764705884</v>
      </c>
      <c r="AP14" s="27">
        <v>2671495.2941176472</v>
      </c>
      <c r="AQ14" s="27">
        <v>2013488.2352941178</v>
      </c>
      <c r="AR14" s="27">
        <v>3405967.0588235296</v>
      </c>
      <c r="AS14" s="27">
        <v>2171618.0388235282</v>
      </c>
      <c r="AT14" s="27">
        <v>14398944.705882354</v>
      </c>
    </row>
    <row r="15" spans="1:50" s="29" customFormat="1" ht="11.25" customHeight="1" x14ac:dyDescent="0.35">
      <c r="A15" s="18" t="str">
        <f t="shared" si="8"/>
        <v>1.1.1.2._</v>
      </c>
      <c r="B15" s="30">
        <v>1</v>
      </c>
      <c r="C15" s="31" t="s">
        <v>21</v>
      </c>
      <c r="D15" s="32" t="s">
        <v>22</v>
      </c>
      <c r="E15" s="30" t="s">
        <v>23</v>
      </c>
      <c r="F15" s="32" t="s">
        <v>24</v>
      </c>
      <c r="G15" s="30" t="s">
        <v>29</v>
      </c>
      <c r="H15" s="32" t="s">
        <v>30</v>
      </c>
      <c r="I15" s="22" t="s">
        <v>27</v>
      </c>
      <c r="J15" s="23">
        <v>36098377</v>
      </c>
      <c r="K15" s="24">
        <v>41513133.549999997</v>
      </c>
      <c r="L15" s="23">
        <v>5414756.549999997</v>
      </c>
      <c r="M15" s="33" t="s">
        <v>28</v>
      </c>
      <c r="N15" s="26" t="s">
        <v>16</v>
      </c>
      <c r="O15" s="27">
        <v>0</v>
      </c>
      <c r="P15" s="27">
        <v>0</v>
      </c>
      <c r="Q15" s="27">
        <v>0</v>
      </c>
      <c r="R15" s="27">
        <v>0</v>
      </c>
      <c r="S15" s="27">
        <v>0</v>
      </c>
      <c r="T15" s="27">
        <v>0</v>
      </c>
      <c r="U15" s="27">
        <v>0</v>
      </c>
      <c r="V15" s="27">
        <v>0</v>
      </c>
      <c r="W15" s="27">
        <v>0</v>
      </c>
      <c r="X15" s="27">
        <v>0</v>
      </c>
      <c r="Y15" s="27">
        <v>0</v>
      </c>
      <c r="Z15" s="27">
        <v>3040000</v>
      </c>
      <c r="AA15" s="27">
        <v>0</v>
      </c>
      <c r="AB15" s="27">
        <v>0</v>
      </c>
      <c r="AC15" s="28">
        <v>3040000</v>
      </c>
      <c r="AD15" s="27">
        <v>11647125</v>
      </c>
      <c r="AE15" s="27">
        <v>9317700</v>
      </c>
      <c r="AF15" s="27">
        <v>6522390</v>
      </c>
      <c r="AG15" s="27">
        <v>5571162</v>
      </c>
      <c r="AH15" s="27">
        <v>0</v>
      </c>
      <c r="AI15" s="28">
        <v>36098377</v>
      </c>
      <c r="AJ15" s="27"/>
      <c r="AK15" s="27"/>
      <c r="AL15" s="27"/>
      <c r="AM15" s="27">
        <v>0</v>
      </c>
      <c r="AN15" s="27">
        <v>3562164.5334103941</v>
      </c>
      <c r="AO15" s="27">
        <v>13647689.339209715</v>
      </c>
      <c r="AP15" s="27">
        <v>10918151.471367773</v>
      </c>
      <c r="AQ15" s="27">
        <v>7642706.0299574407</v>
      </c>
      <c r="AR15" s="27">
        <v>6528090.6862775385</v>
      </c>
      <c r="AS15" s="27">
        <v>0</v>
      </c>
      <c r="AT15" s="27">
        <v>42298802.060222864</v>
      </c>
    </row>
    <row r="16" spans="1:50" s="29" customFormat="1" ht="11.25" customHeight="1" x14ac:dyDescent="0.35">
      <c r="A16" s="18" t="str">
        <f t="shared" si="8"/>
        <v>1.1.1.3.1</v>
      </c>
      <c r="B16" s="30">
        <v>1</v>
      </c>
      <c r="C16" s="31" t="s">
        <v>21</v>
      </c>
      <c r="D16" s="32" t="s">
        <v>22</v>
      </c>
      <c r="E16" s="30" t="s">
        <v>23</v>
      </c>
      <c r="F16" s="32" t="s">
        <v>24</v>
      </c>
      <c r="G16" s="30" t="s">
        <v>31</v>
      </c>
      <c r="H16" s="32" t="s">
        <v>32</v>
      </c>
      <c r="I16" s="22">
        <v>1</v>
      </c>
      <c r="J16" s="23">
        <v>30770000</v>
      </c>
      <c r="K16" s="24">
        <v>35385500</v>
      </c>
      <c r="L16" s="23">
        <v>4615500</v>
      </c>
      <c r="M16" s="33" t="s">
        <v>28</v>
      </c>
      <c r="N16" s="26" t="s">
        <v>16</v>
      </c>
      <c r="O16" s="27">
        <v>0</v>
      </c>
      <c r="P16" s="27">
        <v>0</v>
      </c>
      <c r="Q16" s="27">
        <v>0</v>
      </c>
      <c r="R16" s="27">
        <v>0</v>
      </c>
      <c r="S16" s="27">
        <v>0</v>
      </c>
      <c r="T16" s="27">
        <v>0</v>
      </c>
      <c r="U16" s="27">
        <v>0</v>
      </c>
      <c r="V16" s="27">
        <v>0</v>
      </c>
      <c r="W16" s="27">
        <v>0</v>
      </c>
      <c r="X16" s="27">
        <v>0</v>
      </c>
      <c r="Y16" s="27">
        <v>0</v>
      </c>
      <c r="Z16" s="27">
        <v>0</v>
      </c>
      <c r="AA16" s="27">
        <v>6154000</v>
      </c>
      <c r="AB16" s="27">
        <v>0</v>
      </c>
      <c r="AC16" s="28">
        <v>6154000</v>
      </c>
      <c r="AD16" s="27">
        <v>9461775</v>
      </c>
      <c r="AE16" s="27">
        <v>6754015</v>
      </c>
      <c r="AF16" s="27">
        <v>3817018.5</v>
      </c>
      <c r="AG16" s="27">
        <v>4583191.5</v>
      </c>
      <c r="AH16" s="27">
        <v>0</v>
      </c>
      <c r="AI16" s="28">
        <v>30770000</v>
      </c>
      <c r="AJ16" s="27"/>
      <c r="AK16" s="27"/>
      <c r="AL16" s="27"/>
      <c r="AM16" s="27">
        <v>0</v>
      </c>
      <c r="AN16" s="27">
        <v>7240000</v>
      </c>
      <c r="AO16" s="27">
        <v>11131500</v>
      </c>
      <c r="AP16" s="27">
        <v>7945900</v>
      </c>
      <c r="AQ16" s="27">
        <v>4490610</v>
      </c>
      <c r="AR16" s="27">
        <v>5391990</v>
      </c>
      <c r="AS16" s="27">
        <v>0</v>
      </c>
      <c r="AT16" s="27">
        <v>36200000</v>
      </c>
    </row>
    <row r="17" spans="1:46" s="29" customFormat="1" ht="11.25" customHeight="1" x14ac:dyDescent="0.35">
      <c r="A17" s="18" t="str">
        <f t="shared" si="8"/>
        <v>1.1.1.3.2</v>
      </c>
      <c r="B17" s="30">
        <v>1</v>
      </c>
      <c r="C17" s="31" t="s">
        <v>21</v>
      </c>
      <c r="D17" s="32" t="s">
        <v>22</v>
      </c>
      <c r="E17" s="30" t="s">
        <v>23</v>
      </c>
      <c r="F17" s="32" t="s">
        <v>24</v>
      </c>
      <c r="G17" s="30" t="s">
        <v>31</v>
      </c>
      <c r="H17" s="32" t="s">
        <v>32</v>
      </c>
      <c r="I17" s="22">
        <v>2</v>
      </c>
      <c r="J17" s="23">
        <v>17476000</v>
      </c>
      <c r="K17" s="24">
        <v>20097400</v>
      </c>
      <c r="L17" s="23">
        <v>2621400</v>
      </c>
      <c r="M17" s="33" t="s">
        <v>28</v>
      </c>
      <c r="N17" s="26" t="s">
        <v>16</v>
      </c>
      <c r="O17" s="27">
        <v>0</v>
      </c>
      <c r="P17" s="27">
        <v>0</v>
      </c>
      <c r="Q17" s="27">
        <v>0</v>
      </c>
      <c r="R17" s="27">
        <v>0</v>
      </c>
      <c r="S17" s="27">
        <v>0</v>
      </c>
      <c r="T17" s="27">
        <v>0</v>
      </c>
      <c r="U17" s="27">
        <v>0</v>
      </c>
      <c r="V17" s="27">
        <v>0</v>
      </c>
      <c r="W17" s="27">
        <v>0</v>
      </c>
      <c r="X17" s="27">
        <v>0</v>
      </c>
      <c r="Y17" s="27">
        <v>0</v>
      </c>
      <c r="Z17" s="27">
        <v>0</v>
      </c>
      <c r="AA17" s="27">
        <v>0</v>
      </c>
      <c r="AB17" s="27">
        <v>0</v>
      </c>
      <c r="AC17" s="28">
        <v>0</v>
      </c>
      <c r="AD17" s="27">
        <v>4805900</v>
      </c>
      <c r="AE17" s="27">
        <v>4805900</v>
      </c>
      <c r="AF17" s="27">
        <v>4805900</v>
      </c>
      <c r="AG17" s="27">
        <v>3058300</v>
      </c>
      <c r="AH17" s="27">
        <v>0</v>
      </c>
      <c r="AI17" s="28">
        <v>17476000</v>
      </c>
      <c r="AJ17" s="27"/>
      <c r="AK17" s="27"/>
      <c r="AL17" s="27"/>
      <c r="AM17" s="27">
        <v>0</v>
      </c>
      <c r="AN17" s="27">
        <v>0</v>
      </c>
      <c r="AO17" s="27">
        <v>5654000</v>
      </c>
      <c r="AP17" s="27">
        <v>5654000</v>
      </c>
      <c r="AQ17" s="27">
        <v>5654000</v>
      </c>
      <c r="AR17" s="27">
        <v>3598000</v>
      </c>
      <c r="AS17" s="27">
        <v>0</v>
      </c>
      <c r="AT17" s="27">
        <v>20560000</v>
      </c>
    </row>
    <row r="18" spans="1:46" s="29" customFormat="1" ht="11.25" customHeight="1" x14ac:dyDescent="0.35">
      <c r="A18" s="18" t="str">
        <f t="shared" si="8"/>
        <v>1.1.1.4._</v>
      </c>
      <c r="B18" s="30">
        <v>1</v>
      </c>
      <c r="C18" s="31" t="s">
        <v>21</v>
      </c>
      <c r="D18" s="32" t="s">
        <v>22</v>
      </c>
      <c r="E18" s="30" t="s">
        <v>23</v>
      </c>
      <c r="F18" s="32" t="s">
        <v>24</v>
      </c>
      <c r="G18" s="30" t="s">
        <v>33</v>
      </c>
      <c r="H18" s="32" t="s">
        <v>34</v>
      </c>
      <c r="I18" s="22" t="s">
        <v>27</v>
      </c>
      <c r="J18" s="23">
        <v>0</v>
      </c>
      <c r="K18" s="24">
        <v>0</v>
      </c>
      <c r="L18" s="23">
        <v>0</v>
      </c>
      <c r="M18" s="33" t="s">
        <v>28</v>
      </c>
      <c r="N18" s="26" t="s">
        <v>16</v>
      </c>
      <c r="O18" s="27">
        <v>0</v>
      </c>
      <c r="P18" s="27">
        <v>0</v>
      </c>
      <c r="Q18" s="27">
        <v>0</v>
      </c>
      <c r="R18" s="27">
        <v>0</v>
      </c>
      <c r="S18" s="27">
        <v>0</v>
      </c>
      <c r="T18" s="27">
        <v>0</v>
      </c>
      <c r="U18" s="27">
        <v>0</v>
      </c>
      <c r="V18" s="27">
        <v>0</v>
      </c>
      <c r="W18" s="27">
        <v>0</v>
      </c>
      <c r="X18" s="27">
        <v>0</v>
      </c>
      <c r="Y18" s="27">
        <v>0</v>
      </c>
      <c r="Z18" s="27">
        <v>0</v>
      </c>
      <c r="AA18" s="27">
        <v>0</v>
      </c>
      <c r="AB18" s="27">
        <v>0</v>
      </c>
      <c r="AC18" s="28">
        <v>0</v>
      </c>
      <c r="AD18" s="27">
        <v>0</v>
      </c>
      <c r="AE18" s="27">
        <v>0</v>
      </c>
      <c r="AF18" s="27">
        <v>0</v>
      </c>
      <c r="AG18" s="27">
        <v>0</v>
      </c>
      <c r="AH18" s="27">
        <v>0</v>
      </c>
      <c r="AI18" s="28">
        <v>0</v>
      </c>
      <c r="AJ18" s="27"/>
      <c r="AK18" s="27"/>
      <c r="AL18" s="27"/>
      <c r="AM18" s="27">
        <v>0</v>
      </c>
      <c r="AN18" s="27">
        <v>0</v>
      </c>
      <c r="AO18" s="27">
        <v>0</v>
      </c>
      <c r="AP18" s="27">
        <v>0</v>
      </c>
      <c r="AQ18" s="27">
        <v>0</v>
      </c>
      <c r="AR18" s="27">
        <v>0</v>
      </c>
      <c r="AS18" s="27">
        <v>0</v>
      </c>
      <c r="AT18" s="27">
        <v>0</v>
      </c>
    </row>
    <row r="19" spans="1:46" s="29" customFormat="1" ht="11.25" customHeight="1" x14ac:dyDescent="0.35">
      <c r="A19" s="18" t="str">
        <f t="shared" si="8"/>
        <v>1.1.1.5.1</v>
      </c>
      <c r="B19" s="30">
        <v>1</v>
      </c>
      <c r="C19" s="31" t="s">
        <v>21</v>
      </c>
      <c r="D19" s="32" t="s">
        <v>22</v>
      </c>
      <c r="E19" s="30" t="s">
        <v>23</v>
      </c>
      <c r="F19" s="32" t="s">
        <v>24</v>
      </c>
      <c r="G19" s="30" t="s">
        <v>35</v>
      </c>
      <c r="H19" s="32" t="s">
        <v>36</v>
      </c>
      <c r="I19" s="22">
        <v>1</v>
      </c>
      <c r="J19" s="23">
        <v>8028250</v>
      </c>
      <c r="K19" s="24">
        <v>9232487.5</v>
      </c>
      <c r="L19" s="23">
        <v>1204237.5</v>
      </c>
      <c r="M19" s="33" t="s">
        <v>28</v>
      </c>
      <c r="N19" s="26" t="s">
        <v>16</v>
      </c>
      <c r="O19" s="27">
        <v>0</v>
      </c>
      <c r="P19" s="27">
        <v>355530.72</v>
      </c>
      <c r="Q19" s="27">
        <v>0</v>
      </c>
      <c r="R19" s="27">
        <v>0</v>
      </c>
      <c r="S19" s="27">
        <v>0</v>
      </c>
      <c r="T19" s="27">
        <v>0</v>
      </c>
      <c r="U19" s="27">
        <v>0</v>
      </c>
      <c r="V19" s="27">
        <v>380670</v>
      </c>
      <c r="W19" s="27">
        <v>0</v>
      </c>
      <c r="X19" s="27">
        <v>0</v>
      </c>
      <c r="Y19" s="27">
        <v>0</v>
      </c>
      <c r="Z19" s="27">
        <v>0</v>
      </c>
      <c r="AA19" s="27">
        <v>0</v>
      </c>
      <c r="AB19" s="27">
        <v>417950</v>
      </c>
      <c r="AC19" s="28">
        <v>798620</v>
      </c>
      <c r="AD19" s="27">
        <v>1072360</v>
      </c>
      <c r="AE19" s="27">
        <v>1307402</v>
      </c>
      <c r="AF19" s="27">
        <v>1532498</v>
      </c>
      <c r="AG19" s="27">
        <v>1476572</v>
      </c>
      <c r="AH19" s="27">
        <v>1485267</v>
      </c>
      <c r="AI19" s="28">
        <v>8028249.7199999997</v>
      </c>
      <c r="AJ19" s="27"/>
      <c r="AK19" s="27"/>
      <c r="AL19" s="27"/>
      <c r="AM19" s="27">
        <v>555403.93000000005</v>
      </c>
      <c r="AN19" s="27">
        <v>939552.94533130759</v>
      </c>
      <c r="AO19" s="27">
        <v>1261600.005578975</v>
      </c>
      <c r="AP19" s="27">
        <v>1538120.0068017859</v>
      </c>
      <c r="AQ19" s="27">
        <v>1802938.8315022644</v>
      </c>
      <c r="AR19" s="27">
        <v>1737143.537093661</v>
      </c>
      <c r="AS19" s="27">
        <v>1610240.7854591431</v>
      </c>
      <c r="AT19" s="27">
        <v>9445000.0417671371</v>
      </c>
    </row>
    <row r="20" spans="1:46" s="29" customFormat="1" ht="11.25" customHeight="1" x14ac:dyDescent="0.35">
      <c r="A20" s="18" t="str">
        <f t="shared" si="8"/>
        <v>1.1.1.5.2</v>
      </c>
      <c r="B20" s="30">
        <v>1</v>
      </c>
      <c r="C20" s="31" t="s">
        <v>21</v>
      </c>
      <c r="D20" s="32" t="s">
        <v>22</v>
      </c>
      <c r="E20" s="30" t="s">
        <v>23</v>
      </c>
      <c r="F20" s="32" t="s">
        <v>24</v>
      </c>
      <c r="G20" s="30" t="s">
        <v>35</v>
      </c>
      <c r="H20" s="32" t="s">
        <v>36</v>
      </c>
      <c r="I20" s="22">
        <v>2</v>
      </c>
      <c r="J20" s="23">
        <v>20114979</v>
      </c>
      <c r="K20" s="24">
        <v>23132225.849999998</v>
      </c>
      <c r="L20" s="23">
        <v>3017246.8499999978</v>
      </c>
      <c r="M20" s="33" t="s">
        <v>28</v>
      </c>
      <c r="N20" s="26" t="s">
        <v>16</v>
      </c>
      <c r="O20" s="27">
        <v>0</v>
      </c>
      <c r="P20" s="27">
        <v>42500</v>
      </c>
      <c r="Q20" s="27">
        <v>42500</v>
      </c>
      <c r="R20" s="27">
        <v>92438</v>
      </c>
      <c r="S20" s="27">
        <v>0</v>
      </c>
      <c r="T20" s="27">
        <v>66864.75</v>
      </c>
      <c r="U20" s="27">
        <v>0</v>
      </c>
      <c r="V20" s="27">
        <v>0</v>
      </c>
      <c r="W20" s="27">
        <v>280890</v>
      </c>
      <c r="X20" s="27">
        <v>57375</v>
      </c>
      <c r="Y20" s="27">
        <v>0</v>
      </c>
      <c r="Z20" s="27">
        <v>82699.5</v>
      </c>
      <c r="AA20" s="27">
        <v>63750</v>
      </c>
      <c r="AB20" s="27">
        <v>47813</v>
      </c>
      <c r="AC20" s="28">
        <v>734330.25</v>
      </c>
      <c r="AD20" s="27">
        <v>2891560</v>
      </c>
      <c r="AE20" s="27">
        <v>4310182.9849999994</v>
      </c>
      <c r="AF20" s="27">
        <v>4508722.9849999994</v>
      </c>
      <c r="AG20" s="27">
        <v>4359018.9849999994</v>
      </c>
      <c r="AH20" s="27">
        <v>3268663.7949999999</v>
      </c>
      <c r="AI20" s="28">
        <v>20114979</v>
      </c>
      <c r="AJ20" s="27"/>
      <c r="AK20" s="27"/>
      <c r="AL20" s="27"/>
      <c r="AM20" s="27">
        <v>50000</v>
      </c>
      <c r="AN20" s="27">
        <v>863917.94499683892</v>
      </c>
      <c r="AO20" s="27">
        <v>3401835.3091610479</v>
      </c>
      <c r="AP20" s="27">
        <v>5070803.5341885211</v>
      </c>
      <c r="AQ20" s="27">
        <v>5304380.0058096647</v>
      </c>
      <c r="AR20" s="27">
        <v>5128257.6520896507</v>
      </c>
      <c r="AS20" s="27">
        <v>3845486.8346523498</v>
      </c>
      <c r="AT20" s="27">
        <v>23664681.280898072</v>
      </c>
    </row>
    <row r="21" spans="1:46" s="29" customFormat="1" ht="11.25" customHeight="1" x14ac:dyDescent="0.35">
      <c r="A21" s="18" t="str">
        <f t="shared" si="8"/>
        <v>1.1.1.5.3</v>
      </c>
      <c r="B21" s="30">
        <v>1</v>
      </c>
      <c r="C21" s="31" t="s">
        <v>21</v>
      </c>
      <c r="D21" s="32" t="s">
        <v>22</v>
      </c>
      <c r="E21" s="30" t="s">
        <v>23</v>
      </c>
      <c r="F21" s="32" t="s">
        <v>24</v>
      </c>
      <c r="G21" s="30" t="s">
        <v>35</v>
      </c>
      <c r="H21" s="32" t="s">
        <v>36</v>
      </c>
      <c r="I21" s="22">
        <v>3</v>
      </c>
      <c r="J21" s="23">
        <v>13413000</v>
      </c>
      <c r="K21" s="24">
        <v>15424949.999999998</v>
      </c>
      <c r="L21" s="23">
        <v>2011949.9999999981</v>
      </c>
      <c r="M21" s="33" t="s">
        <v>28</v>
      </c>
      <c r="N21" s="26" t="s">
        <v>16</v>
      </c>
      <c r="O21" s="27">
        <v>0</v>
      </c>
      <c r="P21" s="27">
        <v>0</v>
      </c>
      <c r="Q21" s="27">
        <v>0</v>
      </c>
      <c r="R21" s="27">
        <v>0</v>
      </c>
      <c r="S21" s="27">
        <v>0</v>
      </c>
      <c r="T21" s="27">
        <v>0</v>
      </c>
      <c r="U21" s="27">
        <v>0</v>
      </c>
      <c r="V21" s="27">
        <v>0</v>
      </c>
      <c r="W21" s="27">
        <v>0</v>
      </c>
      <c r="X21" s="27">
        <v>1341300</v>
      </c>
      <c r="Y21" s="27">
        <v>0</v>
      </c>
      <c r="Z21" s="27">
        <v>0</v>
      </c>
      <c r="AA21" s="27">
        <v>0</v>
      </c>
      <c r="AB21" s="27">
        <v>0</v>
      </c>
      <c r="AC21" s="28">
        <v>1341300</v>
      </c>
      <c r="AD21" s="27">
        <v>3135288.75</v>
      </c>
      <c r="AE21" s="27">
        <v>3135288.75</v>
      </c>
      <c r="AF21" s="27">
        <v>3135288.75</v>
      </c>
      <c r="AG21" s="27">
        <v>1626326.25</v>
      </c>
      <c r="AH21" s="27">
        <v>1039507.5</v>
      </c>
      <c r="AI21" s="28">
        <v>13413000</v>
      </c>
      <c r="AJ21" s="27"/>
      <c r="AK21" s="27"/>
      <c r="AL21" s="27"/>
      <c r="AM21" s="27">
        <v>0</v>
      </c>
      <c r="AN21" s="27">
        <v>1578000.0069781409</v>
      </c>
      <c r="AO21" s="27">
        <v>3688575.0163114048</v>
      </c>
      <c r="AP21" s="27">
        <v>3688575.0163114048</v>
      </c>
      <c r="AQ21" s="27">
        <v>3688575.0163114048</v>
      </c>
      <c r="AR21" s="27">
        <v>1913325.008460996</v>
      </c>
      <c r="AS21" s="27">
        <v>1222950.0054080593</v>
      </c>
      <c r="AT21" s="27">
        <v>15780000.069781411</v>
      </c>
    </row>
    <row r="22" spans="1:46" s="29" customFormat="1" ht="11.25" customHeight="1" x14ac:dyDescent="0.35">
      <c r="A22" s="18" t="str">
        <f t="shared" si="8"/>
        <v>1.1.1.6._</v>
      </c>
      <c r="B22" s="30">
        <v>1</v>
      </c>
      <c r="C22" s="31" t="s">
        <v>21</v>
      </c>
      <c r="D22" s="32" t="s">
        <v>22</v>
      </c>
      <c r="E22" s="30" t="s">
        <v>23</v>
      </c>
      <c r="F22" s="32" t="s">
        <v>24</v>
      </c>
      <c r="G22" s="30" t="s">
        <v>37</v>
      </c>
      <c r="H22" s="32" t="s">
        <v>38</v>
      </c>
      <c r="I22" s="22" t="s">
        <v>27</v>
      </c>
      <c r="J22" s="23">
        <v>18487501</v>
      </c>
      <c r="K22" s="24">
        <v>21260626.149999999</v>
      </c>
      <c r="L22" s="23">
        <v>2773125.1499999985</v>
      </c>
      <c r="M22" s="33" t="s">
        <v>28</v>
      </c>
      <c r="N22" s="26" t="s">
        <v>16</v>
      </c>
      <c r="O22" s="27">
        <v>0</v>
      </c>
      <c r="P22" s="27">
        <v>0</v>
      </c>
      <c r="Q22" s="27">
        <v>0</v>
      </c>
      <c r="R22" s="27">
        <v>0</v>
      </c>
      <c r="S22" s="27">
        <v>0</v>
      </c>
      <c r="T22" s="27">
        <v>0</v>
      </c>
      <c r="U22" s="27">
        <v>0</v>
      </c>
      <c r="V22" s="27">
        <v>0</v>
      </c>
      <c r="W22" s="27">
        <v>0</v>
      </c>
      <c r="X22" s="27">
        <v>0</v>
      </c>
      <c r="Y22" s="27">
        <v>0</v>
      </c>
      <c r="Z22" s="27">
        <v>0</v>
      </c>
      <c r="AA22" s="27">
        <v>0</v>
      </c>
      <c r="AB22" s="27">
        <v>0</v>
      </c>
      <c r="AC22" s="28">
        <v>0</v>
      </c>
      <c r="AD22" s="27">
        <v>2975048</v>
      </c>
      <c r="AE22" s="27">
        <v>4052307</v>
      </c>
      <c r="AF22" s="27">
        <v>1758963</v>
      </c>
      <c r="AG22" s="27">
        <v>4511935</v>
      </c>
      <c r="AH22" s="27">
        <v>5189248</v>
      </c>
      <c r="AI22" s="28">
        <v>18487501</v>
      </c>
      <c r="AJ22" s="27"/>
      <c r="AK22" s="27"/>
      <c r="AL22" s="27"/>
      <c r="AM22" s="27">
        <v>0</v>
      </c>
      <c r="AN22" s="27">
        <v>0</v>
      </c>
      <c r="AO22" s="27">
        <v>3500056.4705882352</v>
      </c>
      <c r="AP22" s="27">
        <v>4767420</v>
      </c>
      <c r="AQ22" s="27">
        <v>2069368.2352941178</v>
      </c>
      <c r="AR22" s="27">
        <v>5308158.823529412</v>
      </c>
      <c r="AS22" s="27">
        <v>6104997.6470588241</v>
      </c>
      <c r="AT22" s="27">
        <v>21750001.176470593</v>
      </c>
    </row>
    <row r="23" spans="1:46" s="29" customFormat="1" ht="11.25" customHeight="1" x14ac:dyDescent="0.35">
      <c r="A23" s="18" t="str">
        <f t="shared" si="8"/>
        <v>1.1.1.7._</v>
      </c>
      <c r="B23" s="30">
        <v>1</v>
      </c>
      <c r="C23" s="31" t="s">
        <v>21</v>
      </c>
      <c r="D23" s="32" t="s">
        <v>22</v>
      </c>
      <c r="E23" s="30" t="s">
        <v>23</v>
      </c>
      <c r="F23" s="32" t="s">
        <v>24</v>
      </c>
      <c r="G23" s="30" t="s">
        <v>39</v>
      </c>
      <c r="H23" s="32" t="s">
        <v>40</v>
      </c>
      <c r="I23" s="22" t="s">
        <v>27</v>
      </c>
      <c r="J23" s="23">
        <v>14025000</v>
      </c>
      <c r="K23" s="24">
        <v>16128749.999999998</v>
      </c>
      <c r="L23" s="23">
        <v>2103749.9999999981</v>
      </c>
      <c r="M23" s="33" t="s">
        <v>28</v>
      </c>
      <c r="N23" s="26" t="s">
        <v>16</v>
      </c>
      <c r="O23" s="27">
        <v>0</v>
      </c>
      <c r="P23" s="27">
        <v>0</v>
      </c>
      <c r="Q23" s="27">
        <v>0</v>
      </c>
      <c r="R23" s="27">
        <v>0</v>
      </c>
      <c r="S23" s="27">
        <v>0</v>
      </c>
      <c r="T23" s="27">
        <v>0</v>
      </c>
      <c r="U23" s="27">
        <v>0</v>
      </c>
      <c r="V23" s="27">
        <v>0</v>
      </c>
      <c r="W23" s="27">
        <v>0</v>
      </c>
      <c r="X23" s="27">
        <v>0</v>
      </c>
      <c r="Y23" s="27">
        <v>0</v>
      </c>
      <c r="Z23" s="27">
        <v>0</v>
      </c>
      <c r="AA23" s="27">
        <v>0</v>
      </c>
      <c r="AB23" s="27">
        <v>236258</v>
      </c>
      <c r="AC23" s="28">
        <v>236258</v>
      </c>
      <c r="AD23" s="27">
        <v>4148435</v>
      </c>
      <c r="AE23" s="27">
        <v>4849686</v>
      </c>
      <c r="AF23" s="27">
        <v>3447185</v>
      </c>
      <c r="AG23" s="27">
        <v>1343436</v>
      </c>
      <c r="AH23" s="27">
        <v>0</v>
      </c>
      <c r="AI23" s="28">
        <v>14025000</v>
      </c>
      <c r="AJ23" s="27"/>
      <c r="AK23" s="27"/>
      <c r="AL23" s="27"/>
      <c r="AM23" s="27">
        <v>0</v>
      </c>
      <c r="AN23" s="27">
        <v>277950.58823529416</v>
      </c>
      <c r="AO23" s="27">
        <v>4880511.7647058824</v>
      </c>
      <c r="AP23" s="27">
        <v>5705512.9411764704</v>
      </c>
      <c r="AQ23" s="27">
        <v>4055511.7647058824</v>
      </c>
      <c r="AR23" s="27">
        <v>1580512.9411764706</v>
      </c>
      <c r="AS23" s="27">
        <v>0</v>
      </c>
      <c r="AT23" s="27">
        <v>16500000</v>
      </c>
    </row>
    <row r="24" spans="1:46" s="29" customFormat="1" ht="11.25" customHeight="1" x14ac:dyDescent="0.35">
      <c r="A24" s="18" t="str">
        <f t="shared" si="8"/>
        <v>1.1.1.8._</v>
      </c>
      <c r="B24" s="30">
        <v>1</v>
      </c>
      <c r="C24" s="31" t="s">
        <v>21</v>
      </c>
      <c r="D24" s="32" t="s">
        <v>22</v>
      </c>
      <c r="E24" s="30" t="s">
        <v>23</v>
      </c>
      <c r="F24" s="32" t="s">
        <v>24</v>
      </c>
      <c r="G24" s="30" t="s">
        <v>41</v>
      </c>
      <c r="H24" s="32" t="s">
        <v>42</v>
      </c>
      <c r="I24" s="22" t="s">
        <v>27</v>
      </c>
      <c r="J24" s="23">
        <v>16269000</v>
      </c>
      <c r="K24" s="24">
        <v>18709350</v>
      </c>
      <c r="L24" s="23">
        <v>2440350</v>
      </c>
      <c r="M24" s="33" t="s">
        <v>28</v>
      </c>
      <c r="N24" s="26" t="s">
        <v>16</v>
      </c>
      <c r="O24" s="27">
        <v>0</v>
      </c>
      <c r="P24" s="27">
        <v>0</v>
      </c>
      <c r="Q24" s="27">
        <v>0</v>
      </c>
      <c r="R24" s="27">
        <v>0</v>
      </c>
      <c r="S24" s="27">
        <v>0</v>
      </c>
      <c r="T24" s="27">
        <v>200000</v>
      </c>
      <c r="U24" s="27">
        <v>0</v>
      </c>
      <c r="V24" s="27">
        <v>500000</v>
      </c>
      <c r="W24" s="27">
        <v>0</v>
      </c>
      <c r="X24" s="27">
        <v>0</v>
      </c>
      <c r="Y24" s="27">
        <v>0</v>
      </c>
      <c r="Z24" s="27">
        <v>500000</v>
      </c>
      <c r="AA24" s="27">
        <v>0</v>
      </c>
      <c r="AB24" s="27">
        <v>400000</v>
      </c>
      <c r="AC24" s="28">
        <v>1600000</v>
      </c>
      <c r="AD24" s="27">
        <v>2621584</v>
      </c>
      <c r="AE24" s="27">
        <v>4142604</v>
      </c>
      <c r="AF24" s="27">
        <v>4056222</v>
      </c>
      <c r="AG24" s="27">
        <v>3066636.7142997021</v>
      </c>
      <c r="AH24" s="27">
        <v>781953.32722859888</v>
      </c>
      <c r="AI24" s="28">
        <v>16269000.041528299</v>
      </c>
      <c r="AJ24" s="27"/>
      <c r="AK24" s="27"/>
      <c r="AL24" s="27"/>
      <c r="AM24" s="27">
        <v>0</v>
      </c>
      <c r="AN24" s="27">
        <v>1882352.9411764706</v>
      </c>
      <c r="AO24" s="27">
        <v>3084216.4705882352</v>
      </c>
      <c r="AP24" s="27">
        <v>4873651.7647058824</v>
      </c>
      <c r="AQ24" s="27">
        <v>4772025.8823529417</v>
      </c>
      <c r="AR24" s="27">
        <v>3607807.8991761203</v>
      </c>
      <c r="AS24" s="27">
        <v>919945.04200034961</v>
      </c>
      <c r="AT24" s="27">
        <v>19140000</v>
      </c>
    </row>
    <row r="25" spans="1:46" s="29" customFormat="1" ht="11.25" customHeight="1" x14ac:dyDescent="0.35">
      <c r="A25" s="18" t="str">
        <f t="shared" si="8"/>
        <v>1.1.1.9._</v>
      </c>
      <c r="B25" s="30">
        <v>1</v>
      </c>
      <c r="C25" s="31" t="s">
        <v>21</v>
      </c>
      <c r="D25" s="32" t="s">
        <v>22</v>
      </c>
      <c r="E25" s="30" t="s">
        <v>23</v>
      </c>
      <c r="F25" s="32" t="s">
        <v>24</v>
      </c>
      <c r="G25" s="30" t="s">
        <v>43</v>
      </c>
      <c r="H25" s="32" t="s">
        <v>44</v>
      </c>
      <c r="I25" s="22" t="s">
        <v>27</v>
      </c>
      <c r="J25" s="23">
        <v>43256500</v>
      </c>
      <c r="K25" s="24">
        <v>49744974.999999993</v>
      </c>
      <c r="L25" s="23">
        <v>6488474.9999999925</v>
      </c>
      <c r="M25" s="33" t="s">
        <v>28</v>
      </c>
      <c r="N25" s="26" t="s">
        <v>16</v>
      </c>
      <c r="O25" s="27">
        <v>0</v>
      </c>
      <c r="P25" s="27">
        <v>208815.56</v>
      </c>
      <c r="Q25" s="27">
        <v>0</v>
      </c>
      <c r="R25" s="27">
        <v>0</v>
      </c>
      <c r="S25" s="27">
        <v>0</v>
      </c>
      <c r="T25" s="27">
        <v>0</v>
      </c>
      <c r="U25" s="27">
        <v>0</v>
      </c>
      <c r="V25" s="27">
        <v>0</v>
      </c>
      <c r="W25" s="27">
        <v>0</v>
      </c>
      <c r="X25" s="27">
        <v>0</v>
      </c>
      <c r="Y25" s="27">
        <v>284811</v>
      </c>
      <c r="Z25" s="27">
        <v>0</v>
      </c>
      <c r="AA25" s="27">
        <v>0</v>
      </c>
      <c r="AB25" s="27">
        <v>0</v>
      </c>
      <c r="AC25" s="28">
        <v>284811</v>
      </c>
      <c r="AD25" s="27">
        <v>5639083</v>
      </c>
      <c r="AE25" s="27">
        <v>9610226</v>
      </c>
      <c r="AF25" s="27">
        <v>9618643</v>
      </c>
      <c r="AG25" s="27">
        <v>11260844</v>
      </c>
      <c r="AH25" s="27">
        <v>6634077</v>
      </c>
      <c r="AI25" s="28">
        <v>43256499.560000002</v>
      </c>
      <c r="AJ25" s="27"/>
      <c r="AK25" s="27"/>
      <c r="AL25" s="27"/>
      <c r="AM25" s="27">
        <v>441100.98</v>
      </c>
      <c r="AN25" s="27">
        <v>335071.76470588235</v>
      </c>
      <c r="AO25" s="27">
        <v>6634215.2941176472</v>
      </c>
      <c r="AP25" s="27">
        <v>11306148.235294119</v>
      </c>
      <c r="AQ25" s="27">
        <v>11316050.588235294</v>
      </c>
      <c r="AR25" s="27">
        <v>13248051.764705883</v>
      </c>
      <c r="AS25" s="27">
        <v>7609361.3729411736</v>
      </c>
      <c r="AT25" s="27">
        <v>50890000</v>
      </c>
    </row>
    <row r="26" spans="1:46" s="29" customFormat="1" ht="11.25" customHeight="1" x14ac:dyDescent="0.35">
      <c r="A26" s="18" t="str">
        <f t="shared" si="8"/>
        <v>1.1.2.1._</v>
      </c>
      <c r="B26" s="30">
        <v>1</v>
      </c>
      <c r="C26" s="31" t="s">
        <v>21</v>
      </c>
      <c r="D26" s="32" t="s">
        <v>22</v>
      </c>
      <c r="E26" s="30" t="s">
        <v>45</v>
      </c>
      <c r="F26" s="32" t="s">
        <v>46</v>
      </c>
      <c r="G26" s="30" t="s">
        <v>47</v>
      </c>
      <c r="H26" s="32" t="s">
        <v>48</v>
      </c>
      <c r="I26" s="22" t="s">
        <v>27</v>
      </c>
      <c r="J26" s="23">
        <v>12502007</v>
      </c>
      <c r="K26" s="24">
        <v>14377308.049999999</v>
      </c>
      <c r="L26" s="23">
        <v>1875301.0499999989</v>
      </c>
      <c r="M26" s="33" t="s">
        <v>28</v>
      </c>
      <c r="N26" s="26" t="s">
        <v>16</v>
      </c>
      <c r="O26" s="27">
        <v>0</v>
      </c>
      <c r="P26" s="27">
        <v>0</v>
      </c>
      <c r="Q26" s="27">
        <v>0</v>
      </c>
      <c r="R26" s="27">
        <v>0</v>
      </c>
      <c r="S26" s="27">
        <v>0</v>
      </c>
      <c r="T26" s="27">
        <v>0</v>
      </c>
      <c r="U26" s="27">
        <v>0</v>
      </c>
      <c r="V26" s="27">
        <v>0</v>
      </c>
      <c r="W26" s="27">
        <v>0</v>
      </c>
      <c r="X26" s="27">
        <v>0</v>
      </c>
      <c r="Y26" s="27">
        <v>0</v>
      </c>
      <c r="Z26" s="27">
        <v>0</v>
      </c>
      <c r="AA26" s="27">
        <v>0</v>
      </c>
      <c r="AB26" s="27">
        <v>0</v>
      </c>
      <c r="AC26" s="28">
        <v>0</v>
      </c>
      <c r="AD26" s="27">
        <v>3125501.75</v>
      </c>
      <c r="AE26" s="27">
        <v>3125501.75</v>
      </c>
      <c r="AF26" s="27">
        <v>3125501.75</v>
      </c>
      <c r="AG26" s="27">
        <v>2250361.2599999998</v>
      </c>
      <c r="AH26" s="27">
        <v>875140.49000000011</v>
      </c>
      <c r="AI26" s="28">
        <v>12502007</v>
      </c>
      <c r="AJ26" s="27"/>
      <c r="AK26" s="27"/>
      <c r="AL26" s="27"/>
      <c r="AM26" s="27">
        <v>0</v>
      </c>
      <c r="AN26" s="27">
        <v>0</v>
      </c>
      <c r="AO26" s="27">
        <v>3677060.8823529412</v>
      </c>
      <c r="AP26" s="27">
        <v>3677060.8823529412</v>
      </c>
      <c r="AQ26" s="27">
        <v>3677060.8823529412</v>
      </c>
      <c r="AR26" s="27">
        <v>2647483.8352941177</v>
      </c>
      <c r="AS26" s="27">
        <v>1029577.0470588236</v>
      </c>
      <c r="AT26" s="27">
        <v>14708243.529411767</v>
      </c>
    </row>
    <row r="27" spans="1:46" s="29" customFormat="1" ht="11.25" customHeight="1" x14ac:dyDescent="0.35">
      <c r="A27" s="18" t="str">
        <f t="shared" si="8"/>
        <v>1.1.2.2._</v>
      </c>
      <c r="B27" s="30">
        <v>1</v>
      </c>
      <c r="C27" s="31" t="s">
        <v>21</v>
      </c>
      <c r="D27" s="32" t="s">
        <v>22</v>
      </c>
      <c r="E27" s="30" t="s">
        <v>45</v>
      </c>
      <c r="F27" s="32" t="s">
        <v>46</v>
      </c>
      <c r="G27" s="30" t="s">
        <v>49</v>
      </c>
      <c r="H27" s="32" t="s">
        <v>50</v>
      </c>
      <c r="I27" s="22" t="s">
        <v>27</v>
      </c>
      <c r="J27" s="23">
        <v>0</v>
      </c>
      <c r="K27" s="24">
        <v>0</v>
      </c>
      <c r="L27" s="23">
        <v>0</v>
      </c>
      <c r="M27" s="33" t="s">
        <v>51</v>
      </c>
      <c r="N27" s="26" t="s">
        <v>16</v>
      </c>
      <c r="O27" s="27">
        <v>0</v>
      </c>
      <c r="P27" s="27">
        <v>0</v>
      </c>
      <c r="Q27" s="27">
        <v>0</v>
      </c>
      <c r="R27" s="27">
        <v>0</v>
      </c>
      <c r="S27" s="27">
        <v>0</v>
      </c>
      <c r="T27" s="27">
        <v>0</v>
      </c>
      <c r="U27" s="27">
        <v>0</v>
      </c>
      <c r="V27" s="27">
        <v>0</v>
      </c>
      <c r="W27" s="27">
        <v>0</v>
      </c>
      <c r="X27" s="27">
        <v>0</v>
      </c>
      <c r="Y27" s="27">
        <v>0</v>
      </c>
      <c r="Z27" s="27">
        <v>0</v>
      </c>
      <c r="AA27" s="27">
        <v>0</v>
      </c>
      <c r="AB27" s="27">
        <v>0</v>
      </c>
      <c r="AC27" s="28">
        <v>0</v>
      </c>
      <c r="AD27" s="27">
        <v>0</v>
      </c>
      <c r="AE27" s="27">
        <v>0</v>
      </c>
      <c r="AF27" s="27">
        <v>0</v>
      </c>
      <c r="AG27" s="27">
        <v>0</v>
      </c>
      <c r="AH27" s="27">
        <v>0</v>
      </c>
      <c r="AI27" s="28">
        <v>0</v>
      </c>
      <c r="AJ27" s="27"/>
      <c r="AK27" s="27"/>
      <c r="AL27" s="27"/>
      <c r="AM27" s="27">
        <v>0</v>
      </c>
      <c r="AN27" s="27">
        <v>0</v>
      </c>
      <c r="AO27" s="27">
        <v>0</v>
      </c>
      <c r="AP27" s="27">
        <v>0</v>
      </c>
      <c r="AQ27" s="27">
        <v>0</v>
      </c>
      <c r="AR27" s="27">
        <v>0</v>
      </c>
      <c r="AS27" s="27">
        <v>0</v>
      </c>
      <c r="AT27" s="27">
        <v>0</v>
      </c>
    </row>
    <row r="28" spans="1:46" s="29" customFormat="1" ht="11.25" customHeight="1" x14ac:dyDescent="0.35">
      <c r="A28" s="18" t="str">
        <f t="shared" si="8"/>
        <v>1.2.1.1.1</v>
      </c>
      <c r="B28" s="30">
        <v>1</v>
      </c>
      <c r="C28" s="31" t="s">
        <v>52</v>
      </c>
      <c r="D28" s="32" t="s">
        <v>53</v>
      </c>
      <c r="E28" s="30" t="s">
        <v>54</v>
      </c>
      <c r="F28" s="32" t="s">
        <v>55</v>
      </c>
      <c r="G28" s="30" t="s">
        <v>56</v>
      </c>
      <c r="H28" s="32" t="s">
        <v>57</v>
      </c>
      <c r="I28" s="22">
        <v>1</v>
      </c>
      <c r="J28" s="23">
        <v>5633633</v>
      </c>
      <c r="K28" s="24">
        <v>6478677.9499999993</v>
      </c>
      <c r="L28" s="23">
        <v>845044.94999999925</v>
      </c>
      <c r="M28" s="33" t="s">
        <v>51</v>
      </c>
      <c r="N28" s="26" t="s">
        <v>16</v>
      </c>
      <c r="O28" s="27">
        <v>0</v>
      </c>
      <c r="P28" s="27">
        <v>0</v>
      </c>
      <c r="Q28" s="27">
        <v>0</v>
      </c>
      <c r="R28" s="27">
        <v>0</v>
      </c>
      <c r="S28" s="27">
        <v>0</v>
      </c>
      <c r="T28" s="27">
        <v>0</v>
      </c>
      <c r="U28" s="27">
        <v>0</v>
      </c>
      <c r="V28" s="27">
        <v>0</v>
      </c>
      <c r="W28" s="27">
        <v>0</v>
      </c>
      <c r="X28" s="27">
        <v>0</v>
      </c>
      <c r="Y28" s="27">
        <v>0</v>
      </c>
      <c r="Z28" s="27">
        <v>845044.95</v>
      </c>
      <c r="AA28" s="27">
        <v>0</v>
      </c>
      <c r="AB28" s="27">
        <v>0</v>
      </c>
      <c r="AC28" s="28">
        <v>845044.95</v>
      </c>
      <c r="AD28" s="27">
        <v>1126726.6000000001</v>
      </c>
      <c r="AE28" s="27">
        <v>1408408.25</v>
      </c>
      <c r="AF28" s="27">
        <v>1126726.6000000001</v>
      </c>
      <c r="AG28" s="27">
        <v>563363.30000000005</v>
      </c>
      <c r="AH28" s="27">
        <v>563363.30000000005</v>
      </c>
      <c r="AI28" s="28">
        <v>5633633</v>
      </c>
      <c r="AJ28" s="27"/>
      <c r="AK28" s="27"/>
      <c r="AL28" s="27"/>
      <c r="AM28" s="27">
        <v>0</v>
      </c>
      <c r="AN28" s="27">
        <v>994170.5294117647</v>
      </c>
      <c r="AO28" s="27">
        <v>1325560.705882353</v>
      </c>
      <c r="AP28" s="27">
        <v>1656950.8823529412</v>
      </c>
      <c r="AQ28" s="27">
        <v>1325560.705882353</v>
      </c>
      <c r="AR28" s="27">
        <v>662780.3529411765</v>
      </c>
      <c r="AS28" s="27">
        <v>662780.35294117592</v>
      </c>
      <c r="AT28" s="27">
        <v>6627803.5294117648</v>
      </c>
    </row>
    <row r="29" spans="1:46" s="29" customFormat="1" ht="11.25" customHeight="1" x14ac:dyDescent="0.35">
      <c r="A29" s="18" t="str">
        <f t="shared" si="8"/>
        <v>1.2.1.1.2</v>
      </c>
      <c r="B29" s="30">
        <v>1</v>
      </c>
      <c r="C29" s="31" t="s">
        <v>52</v>
      </c>
      <c r="D29" s="32" t="s">
        <v>53</v>
      </c>
      <c r="E29" s="30" t="s">
        <v>54</v>
      </c>
      <c r="F29" s="32" t="s">
        <v>55</v>
      </c>
      <c r="G29" s="30" t="s">
        <v>56</v>
      </c>
      <c r="H29" s="32" t="s">
        <v>57</v>
      </c>
      <c r="I29" s="22">
        <v>2</v>
      </c>
      <c r="J29" s="23">
        <v>8312810</v>
      </c>
      <c r="K29" s="24">
        <v>9559731.5</v>
      </c>
      <c r="L29" s="23">
        <v>1246921.5</v>
      </c>
      <c r="M29" s="33" t="s">
        <v>51</v>
      </c>
      <c r="N29" s="26" t="s">
        <v>16</v>
      </c>
      <c r="O29" s="27">
        <v>0</v>
      </c>
      <c r="P29" s="27">
        <v>0</v>
      </c>
      <c r="Q29" s="27">
        <v>0</v>
      </c>
      <c r="R29" s="27">
        <v>0</v>
      </c>
      <c r="S29" s="27">
        <v>0</v>
      </c>
      <c r="T29" s="27">
        <v>0</v>
      </c>
      <c r="U29" s="27">
        <v>0</v>
      </c>
      <c r="V29" s="27">
        <v>0</v>
      </c>
      <c r="W29" s="27">
        <v>0</v>
      </c>
      <c r="X29" s="27">
        <v>0</v>
      </c>
      <c r="Y29" s="27">
        <v>0</v>
      </c>
      <c r="Z29" s="27">
        <v>0</v>
      </c>
      <c r="AA29" s="27">
        <v>277094</v>
      </c>
      <c r="AB29" s="27">
        <v>277094</v>
      </c>
      <c r="AC29" s="28">
        <v>554188</v>
      </c>
      <c r="AD29" s="27">
        <v>1939656</v>
      </c>
      <c r="AE29" s="27">
        <v>1939656</v>
      </c>
      <c r="AF29" s="27">
        <v>1524015</v>
      </c>
      <c r="AG29" s="27">
        <v>1524014</v>
      </c>
      <c r="AH29" s="27">
        <v>831281</v>
      </c>
      <c r="AI29" s="28">
        <v>8312810</v>
      </c>
      <c r="AJ29" s="27"/>
      <c r="AK29" s="27"/>
      <c r="AL29" s="27"/>
      <c r="AM29" s="27">
        <v>0</v>
      </c>
      <c r="AN29" s="27">
        <v>635549.06950694055</v>
      </c>
      <c r="AO29" s="27">
        <v>2224419.4496516604</v>
      </c>
      <c r="AP29" s="27">
        <v>2224419.4496516604</v>
      </c>
      <c r="AQ29" s="27">
        <v>1747757.6475214548</v>
      </c>
      <c r="AR29" s="27">
        <v>1747756.5007101391</v>
      </c>
      <c r="AS29" s="27">
        <v>953322.45744909497</v>
      </c>
      <c r="AT29" s="27">
        <v>9533224.5744909514</v>
      </c>
    </row>
    <row r="30" spans="1:46" s="29" customFormat="1" ht="11.25" customHeight="1" x14ac:dyDescent="0.35">
      <c r="A30" s="18" t="str">
        <f t="shared" si="8"/>
        <v>1.2.1.1.3</v>
      </c>
      <c r="B30" s="30">
        <v>1</v>
      </c>
      <c r="C30" s="31" t="s">
        <v>52</v>
      </c>
      <c r="D30" s="32" t="s">
        <v>53</v>
      </c>
      <c r="E30" s="30" t="s">
        <v>54</v>
      </c>
      <c r="F30" s="32" t="s">
        <v>55</v>
      </c>
      <c r="G30" s="30" t="s">
        <v>56</v>
      </c>
      <c r="H30" s="32" t="s">
        <v>57</v>
      </c>
      <c r="I30" s="22">
        <v>3</v>
      </c>
      <c r="J30" s="23">
        <v>24960674</v>
      </c>
      <c r="K30" s="24">
        <v>28704775.099999998</v>
      </c>
      <c r="L30" s="23">
        <v>3744101.0999999978</v>
      </c>
      <c r="M30" s="33" t="s">
        <v>51</v>
      </c>
      <c r="N30" s="26" t="s">
        <v>16</v>
      </c>
      <c r="O30" s="27">
        <v>0</v>
      </c>
      <c r="P30" s="27">
        <v>0</v>
      </c>
      <c r="Q30" s="27">
        <v>0</v>
      </c>
      <c r="R30" s="27">
        <v>0</v>
      </c>
      <c r="S30" s="27">
        <v>0</v>
      </c>
      <c r="T30" s="27">
        <v>0</v>
      </c>
      <c r="U30" s="27">
        <v>0</v>
      </c>
      <c r="V30" s="27">
        <v>0</v>
      </c>
      <c r="W30" s="27">
        <v>0</v>
      </c>
      <c r="X30" s="27">
        <v>0</v>
      </c>
      <c r="Y30" s="27">
        <v>0</v>
      </c>
      <c r="Z30" s="27">
        <v>2496067.1</v>
      </c>
      <c r="AA30" s="27">
        <v>0</v>
      </c>
      <c r="AB30" s="27">
        <v>0</v>
      </c>
      <c r="AC30" s="28">
        <v>2496067.1</v>
      </c>
      <c r="AD30" s="27">
        <v>4992134.2</v>
      </c>
      <c r="AE30" s="27">
        <v>4992134.2</v>
      </c>
      <c r="AF30" s="27">
        <v>6240167.75</v>
      </c>
      <c r="AG30" s="27">
        <v>3744100.65</v>
      </c>
      <c r="AH30" s="27">
        <v>2496067.1</v>
      </c>
      <c r="AI30" s="28">
        <v>24960671</v>
      </c>
      <c r="AJ30" s="27"/>
      <c r="AK30" s="27"/>
      <c r="AL30" s="27"/>
      <c r="AM30" s="27">
        <v>0</v>
      </c>
      <c r="AN30" s="27">
        <v>2872726.9770118971</v>
      </c>
      <c r="AO30" s="27">
        <v>5745453.9540237943</v>
      </c>
      <c r="AP30" s="27">
        <v>5745453.9540237943</v>
      </c>
      <c r="AQ30" s="27">
        <v>7181817.4425297426</v>
      </c>
      <c r="AR30" s="27">
        <v>4309090.4655178459</v>
      </c>
      <c r="AS30" s="27">
        <v>2872726.9770118971</v>
      </c>
      <c r="AT30" s="27">
        <v>28727269.77011897</v>
      </c>
    </row>
    <row r="31" spans="1:46" s="29" customFormat="1" ht="11.25" customHeight="1" x14ac:dyDescent="0.35">
      <c r="A31" s="18" t="str">
        <f t="shared" si="8"/>
        <v>1.2.1.2.; 1.2.2.2.; 1.2.3.2.; 1.2.3.3.; 1.2.3.4.; 1.2.3.5._</v>
      </c>
      <c r="B31" s="30">
        <v>1</v>
      </c>
      <c r="C31" s="31" t="s">
        <v>52</v>
      </c>
      <c r="D31" s="32" t="s">
        <v>53</v>
      </c>
      <c r="E31" s="30" t="s">
        <v>58</v>
      </c>
      <c r="F31" s="32" t="s">
        <v>59</v>
      </c>
      <c r="G31" s="34" t="s">
        <v>60</v>
      </c>
      <c r="H31" s="32" t="s">
        <v>59</v>
      </c>
      <c r="I31" s="22" t="s">
        <v>27</v>
      </c>
      <c r="J31" s="23">
        <v>221822402</v>
      </c>
      <c r="K31" s="24">
        <v>255095762.29999998</v>
      </c>
      <c r="L31" s="23">
        <v>33273360.299999982</v>
      </c>
      <c r="M31" s="33" t="s">
        <v>51</v>
      </c>
      <c r="N31" s="26" t="s">
        <v>16</v>
      </c>
      <c r="O31" s="27">
        <v>42994222.299999997</v>
      </c>
      <c r="P31" s="27">
        <v>30471264.609999999</v>
      </c>
      <c r="Q31" s="27">
        <v>0</v>
      </c>
      <c r="R31" s="27">
        <v>18990851</v>
      </c>
      <c r="S31" s="27">
        <v>0</v>
      </c>
      <c r="T31" s="27">
        <v>0</v>
      </c>
      <c r="U31" s="27">
        <v>7225000</v>
      </c>
      <c r="V31" s="27">
        <v>0</v>
      </c>
      <c r="W31" s="27">
        <v>0</v>
      </c>
      <c r="X31" s="27">
        <v>0</v>
      </c>
      <c r="Y31" s="27">
        <v>0</v>
      </c>
      <c r="Z31" s="27">
        <v>0</v>
      </c>
      <c r="AA31" s="27">
        <v>14450000</v>
      </c>
      <c r="AB31" s="27">
        <v>0</v>
      </c>
      <c r="AC31" s="28">
        <v>40665851</v>
      </c>
      <c r="AD31" s="27">
        <v>32486688</v>
      </c>
      <c r="AE31" s="27">
        <v>35036688</v>
      </c>
      <c r="AF31" s="27">
        <v>32994312</v>
      </c>
      <c r="AG31" s="27">
        <v>3586688</v>
      </c>
      <c r="AH31" s="27">
        <v>3586688</v>
      </c>
      <c r="AI31" s="28">
        <v>221822401.91</v>
      </c>
      <c r="AJ31" s="27"/>
      <c r="AK31" s="27"/>
      <c r="AL31" s="27">
        <v>50581438</v>
      </c>
      <c r="AM31" s="27">
        <v>35848546.619999997</v>
      </c>
      <c r="AN31" s="27">
        <v>47495628.886343502</v>
      </c>
      <c r="AO31" s="27">
        <v>37942785.876887925</v>
      </c>
      <c r="AP31" s="27">
        <v>40921055.129391111</v>
      </c>
      <c r="AQ31" s="27">
        <v>38535664.681214467</v>
      </c>
      <c r="AR31" s="27">
        <v>4189067.681851822</v>
      </c>
      <c r="AS31" s="27">
        <v>3563005.0431351662</v>
      </c>
      <c r="AT31" s="27">
        <v>259077191.91882399</v>
      </c>
    </row>
    <row r="32" spans="1:46" s="29" customFormat="1" ht="11.25" customHeight="1" x14ac:dyDescent="0.35">
      <c r="A32" s="18" t="str">
        <f t="shared" si="8"/>
        <v>1.2.1.3._</v>
      </c>
      <c r="B32" s="30">
        <v>1</v>
      </c>
      <c r="C32" s="31" t="s">
        <v>52</v>
      </c>
      <c r="D32" s="32" t="s">
        <v>53</v>
      </c>
      <c r="E32" s="30" t="s">
        <v>54</v>
      </c>
      <c r="F32" s="32" t="s">
        <v>55</v>
      </c>
      <c r="G32" s="30" t="s">
        <v>61</v>
      </c>
      <c r="H32" s="32" t="s">
        <v>62</v>
      </c>
      <c r="I32" s="22" t="s">
        <v>27</v>
      </c>
      <c r="J32" s="23">
        <v>1413178</v>
      </c>
      <c r="K32" s="24">
        <v>1625154.7</v>
      </c>
      <c r="L32" s="23">
        <v>211976.69999999995</v>
      </c>
      <c r="M32" s="33" t="s">
        <v>51</v>
      </c>
      <c r="N32" s="26" t="s">
        <v>16</v>
      </c>
      <c r="O32" s="27">
        <v>0</v>
      </c>
      <c r="P32" s="27">
        <v>0</v>
      </c>
      <c r="Q32" s="27">
        <v>0</v>
      </c>
      <c r="R32" s="27">
        <v>0</v>
      </c>
      <c r="S32" s="27">
        <v>0</v>
      </c>
      <c r="T32" s="27">
        <v>0</v>
      </c>
      <c r="U32" s="27">
        <v>0</v>
      </c>
      <c r="V32" s="27">
        <v>0</v>
      </c>
      <c r="W32" s="27">
        <v>0</v>
      </c>
      <c r="X32" s="27">
        <v>0</v>
      </c>
      <c r="Y32" s="27">
        <v>0</v>
      </c>
      <c r="Z32" s="27">
        <v>0</v>
      </c>
      <c r="AA32" s="27">
        <v>0</v>
      </c>
      <c r="AB32" s="27">
        <v>0</v>
      </c>
      <c r="AC32" s="28">
        <v>0</v>
      </c>
      <c r="AD32" s="27">
        <v>0</v>
      </c>
      <c r="AE32" s="27">
        <v>425000</v>
      </c>
      <c r="AF32" s="27">
        <v>425000</v>
      </c>
      <c r="AG32" s="27">
        <v>425000</v>
      </c>
      <c r="AH32" s="27">
        <v>138178</v>
      </c>
      <c r="AI32" s="28">
        <v>1413178</v>
      </c>
      <c r="AJ32" s="27"/>
      <c r="AK32" s="27"/>
      <c r="AL32" s="27"/>
      <c r="AM32" s="27">
        <v>0</v>
      </c>
      <c r="AN32" s="27">
        <v>0</v>
      </c>
      <c r="AO32" s="27">
        <v>0</v>
      </c>
      <c r="AP32" s="27">
        <v>500000.00000000012</v>
      </c>
      <c r="AQ32" s="27">
        <v>500000.00000000012</v>
      </c>
      <c r="AR32" s="27">
        <v>500000.00000000012</v>
      </c>
      <c r="AS32" s="27">
        <v>162562.3529411765</v>
      </c>
      <c r="AT32" s="27">
        <v>1662562.3529411769</v>
      </c>
    </row>
    <row r="33" spans="1:46" s="29" customFormat="1" ht="11.25" customHeight="1" x14ac:dyDescent="0.35">
      <c r="A33" s="18" t="str">
        <f t="shared" si="8"/>
        <v>1.2.1.4._</v>
      </c>
      <c r="B33" s="30">
        <v>1</v>
      </c>
      <c r="C33" s="31" t="s">
        <v>52</v>
      </c>
      <c r="D33" s="32" t="s">
        <v>53</v>
      </c>
      <c r="E33" s="30" t="s">
        <v>54</v>
      </c>
      <c r="F33" s="32" t="s">
        <v>55</v>
      </c>
      <c r="G33" s="30" t="s">
        <v>63</v>
      </c>
      <c r="H33" s="32" t="s">
        <v>64</v>
      </c>
      <c r="I33" s="22" t="s">
        <v>27</v>
      </c>
      <c r="J33" s="23">
        <v>19811048</v>
      </c>
      <c r="K33" s="24">
        <v>22782705.199999999</v>
      </c>
      <c r="L33" s="23">
        <v>2971657.1999999993</v>
      </c>
      <c r="M33" s="33" t="s">
        <v>51</v>
      </c>
      <c r="N33" s="26" t="s">
        <v>16</v>
      </c>
      <c r="O33" s="27">
        <v>0</v>
      </c>
      <c r="P33" s="27">
        <v>145200.88</v>
      </c>
      <c r="Q33" s="27">
        <v>0</v>
      </c>
      <c r="R33" s="27">
        <v>0</v>
      </c>
      <c r="S33" s="27">
        <v>0</v>
      </c>
      <c r="T33" s="27">
        <v>251089</v>
      </c>
      <c r="U33" s="27">
        <v>0</v>
      </c>
      <c r="V33" s="27">
        <v>0</v>
      </c>
      <c r="W33" s="27">
        <v>0</v>
      </c>
      <c r="X33" s="27">
        <v>0</v>
      </c>
      <c r="Y33" s="27">
        <v>0</v>
      </c>
      <c r="Z33" s="27">
        <v>423555</v>
      </c>
      <c r="AA33" s="27">
        <v>0</v>
      </c>
      <c r="AB33" s="27">
        <v>0</v>
      </c>
      <c r="AC33" s="28">
        <v>674644</v>
      </c>
      <c r="AD33" s="27">
        <v>1561997</v>
      </c>
      <c r="AE33" s="27">
        <v>15823170</v>
      </c>
      <c r="AF33" s="27">
        <v>629640</v>
      </c>
      <c r="AG33" s="27">
        <v>629640</v>
      </c>
      <c r="AH33" s="27">
        <v>484432</v>
      </c>
      <c r="AI33" s="28">
        <v>19948723.879999999</v>
      </c>
      <c r="AJ33" s="27"/>
      <c r="AK33" s="27"/>
      <c r="AL33" s="27"/>
      <c r="AM33" s="27">
        <v>1241528.3799999999</v>
      </c>
      <c r="AN33" s="27">
        <v>793698.82352941169</v>
      </c>
      <c r="AO33" s="27">
        <v>1837643.5294117643</v>
      </c>
      <c r="AP33" s="27">
        <v>18615494.117647056</v>
      </c>
      <c r="AQ33" s="27">
        <v>740752.94117647049</v>
      </c>
      <c r="AR33" s="27">
        <v>77997.502352941781</v>
      </c>
      <c r="AS33" s="27">
        <v>0</v>
      </c>
      <c r="AT33" s="27">
        <v>23307115.294117644</v>
      </c>
    </row>
    <row r="34" spans="1:46" s="29" customFormat="1" ht="11.25" customHeight="1" x14ac:dyDescent="0.35">
      <c r="A34" s="18" t="str">
        <f t="shared" si="8"/>
        <v>1.2.2.1._</v>
      </c>
      <c r="B34" s="30">
        <v>1</v>
      </c>
      <c r="C34" s="31" t="s">
        <v>52</v>
      </c>
      <c r="D34" s="32" t="s">
        <v>53</v>
      </c>
      <c r="E34" s="30" t="s">
        <v>65</v>
      </c>
      <c r="F34" s="32" t="s">
        <v>66</v>
      </c>
      <c r="G34" s="30" t="s">
        <v>67</v>
      </c>
      <c r="H34" s="32" t="s">
        <v>68</v>
      </c>
      <c r="I34" s="22" t="s">
        <v>27</v>
      </c>
      <c r="J34" s="23">
        <v>19769234</v>
      </c>
      <c r="K34" s="24">
        <v>22734619.099999998</v>
      </c>
      <c r="L34" s="23">
        <v>2965385.0999999978</v>
      </c>
      <c r="M34" s="33" t="s">
        <v>51</v>
      </c>
      <c r="N34" s="26" t="s">
        <v>16</v>
      </c>
      <c r="O34" s="27">
        <v>0</v>
      </c>
      <c r="P34" s="27">
        <v>0</v>
      </c>
      <c r="Q34" s="27">
        <v>0</v>
      </c>
      <c r="R34" s="27">
        <v>0</v>
      </c>
      <c r="S34" s="27">
        <v>0</v>
      </c>
      <c r="T34" s="27">
        <v>0</v>
      </c>
      <c r="U34" s="27">
        <v>0</v>
      </c>
      <c r="V34" s="27">
        <v>0</v>
      </c>
      <c r="W34" s="27">
        <v>0</v>
      </c>
      <c r="X34" s="27">
        <v>0</v>
      </c>
      <c r="Y34" s="27">
        <v>0</v>
      </c>
      <c r="Z34" s="27">
        <v>0</v>
      </c>
      <c r="AA34" s="27">
        <v>197692.34</v>
      </c>
      <c r="AB34" s="27">
        <v>0</v>
      </c>
      <c r="AC34" s="28">
        <v>197692.34</v>
      </c>
      <c r="AD34" s="27">
        <v>2965385.1</v>
      </c>
      <c r="AE34" s="27">
        <v>4349231.4800000004</v>
      </c>
      <c r="AF34" s="27">
        <v>5140000.84</v>
      </c>
      <c r="AG34" s="27">
        <v>6919231.8999999994</v>
      </c>
      <c r="AH34" s="27">
        <v>197692.34</v>
      </c>
      <c r="AI34" s="28">
        <v>19769234</v>
      </c>
      <c r="AJ34" s="27"/>
      <c r="AK34" s="27"/>
      <c r="AL34" s="27"/>
      <c r="AM34" s="27">
        <v>0</v>
      </c>
      <c r="AN34" s="27">
        <v>232579.22352941171</v>
      </c>
      <c r="AO34" s="27">
        <v>3488688.3529411759</v>
      </c>
      <c r="AP34" s="27">
        <v>5116742.9176470581</v>
      </c>
      <c r="AQ34" s="27">
        <v>6047059.811764705</v>
      </c>
      <c r="AR34" s="27">
        <v>8140272.8235294102</v>
      </c>
      <c r="AS34" s="27">
        <v>232579.22352941171</v>
      </c>
      <c r="AT34" s="27">
        <v>23257922.352941174</v>
      </c>
    </row>
    <row r="35" spans="1:46" s="29" customFormat="1" ht="11.25" customHeight="1" x14ac:dyDescent="0.35">
      <c r="A35" s="18" t="str">
        <f t="shared" si="8"/>
        <v>1.2.3.1._</v>
      </c>
      <c r="B35" s="30">
        <v>1</v>
      </c>
      <c r="C35" s="31" t="s">
        <v>52</v>
      </c>
      <c r="D35" s="32" t="s">
        <v>53</v>
      </c>
      <c r="E35" s="30" t="s">
        <v>69</v>
      </c>
      <c r="F35" s="32" t="s">
        <v>70</v>
      </c>
      <c r="G35" s="30" t="s">
        <v>71</v>
      </c>
      <c r="H35" s="32" t="s">
        <v>72</v>
      </c>
      <c r="I35" s="22" t="s">
        <v>27</v>
      </c>
      <c r="J35" s="23">
        <v>74161672</v>
      </c>
      <c r="K35" s="24">
        <v>85285922.799999997</v>
      </c>
      <c r="L35" s="23">
        <v>11124250.799999997</v>
      </c>
      <c r="M35" s="33" t="s">
        <v>51</v>
      </c>
      <c r="N35" s="26" t="s">
        <v>16</v>
      </c>
      <c r="O35" s="27">
        <v>0</v>
      </c>
      <c r="P35" s="27">
        <v>2287978.7199999997</v>
      </c>
      <c r="Q35" s="27">
        <v>0</v>
      </c>
      <c r="R35" s="27">
        <v>1483474</v>
      </c>
      <c r="S35" s="27">
        <v>0</v>
      </c>
      <c r="T35" s="27">
        <v>0</v>
      </c>
      <c r="U35" s="27">
        <v>1292165</v>
      </c>
      <c r="V35" s="27">
        <v>0</v>
      </c>
      <c r="W35" s="27">
        <v>0</v>
      </c>
      <c r="X35" s="27">
        <v>1511153</v>
      </c>
      <c r="Y35" s="27">
        <v>0</v>
      </c>
      <c r="Z35" s="27">
        <v>0</v>
      </c>
      <c r="AA35" s="27">
        <v>1723653</v>
      </c>
      <c r="AB35" s="27">
        <v>0</v>
      </c>
      <c r="AC35" s="28">
        <v>6010445</v>
      </c>
      <c r="AD35" s="27">
        <v>14447081</v>
      </c>
      <c r="AE35" s="27">
        <v>37859662</v>
      </c>
      <c r="AF35" s="27">
        <v>4518835</v>
      </c>
      <c r="AG35" s="27">
        <v>4518835</v>
      </c>
      <c r="AH35" s="27">
        <v>4518835</v>
      </c>
      <c r="AI35" s="28">
        <v>74161671.719999999</v>
      </c>
      <c r="AJ35" s="27"/>
      <c r="AK35" s="27"/>
      <c r="AL35" s="27">
        <v>78064.179999999993</v>
      </c>
      <c r="AM35" s="27">
        <v>9244272.2599999979</v>
      </c>
      <c r="AN35" s="27">
        <v>7071111.7647058852</v>
      </c>
      <c r="AO35" s="27">
        <v>16996565.882352948</v>
      </c>
      <c r="AP35" s="27">
        <v>44540778.82352943</v>
      </c>
      <c r="AQ35" s="27">
        <v>5316276.470588237</v>
      </c>
      <c r="AR35" s="27">
        <v>4001956.5011764765</v>
      </c>
      <c r="AS35" s="27">
        <v>0</v>
      </c>
      <c r="AT35" s="27">
        <v>87249025.882352978</v>
      </c>
    </row>
    <row r="36" spans="1:46" s="29" customFormat="1" ht="11.25" customHeight="1" x14ac:dyDescent="0.35">
      <c r="A36" s="18" t="str">
        <f t="shared" si="8"/>
        <v>1.2.3.6.1</v>
      </c>
      <c r="B36" s="30">
        <v>1</v>
      </c>
      <c r="C36" s="31" t="s">
        <v>52</v>
      </c>
      <c r="D36" s="32" t="s">
        <v>53</v>
      </c>
      <c r="E36" s="35" t="s">
        <v>69</v>
      </c>
      <c r="F36" s="32" t="s">
        <v>55</v>
      </c>
      <c r="G36" s="30" t="s">
        <v>73</v>
      </c>
      <c r="H36" s="32" t="s">
        <v>74</v>
      </c>
      <c r="I36" s="22">
        <v>1</v>
      </c>
      <c r="J36" s="23">
        <v>423953</v>
      </c>
      <c r="K36" s="24">
        <v>487545.94999999995</v>
      </c>
      <c r="L36" s="23">
        <v>63592.949999999953</v>
      </c>
      <c r="M36" s="33" t="s">
        <v>51</v>
      </c>
      <c r="N36" s="26" t="s">
        <v>16</v>
      </c>
      <c r="O36" s="27">
        <v>0</v>
      </c>
      <c r="P36" s="27">
        <v>0</v>
      </c>
      <c r="Q36" s="27">
        <v>0</v>
      </c>
      <c r="R36" s="27">
        <v>34931</v>
      </c>
      <c r="S36" s="27">
        <v>0</v>
      </c>
      <c r="T36" s="27">
        <v>0</v>
      </c>
      <c r="U36" s="27">
        <v>0</v>
      </c>
      <c r="V36" s="27">
        <v>0</v>
      </c>
      <c r="W36" s="27">
        <v>0</v>
      </c>
      <c r="X36" s="27">
        <v>11453</v>
      </c>
      <c r="Y36" s="27">
        <v>0</v>
      </c>
      <c r="Z36" s="27">
        <v>0</v>
      </c>
      <c r="AA36" s="27">
        <v>0</v>
      </c>
      <c r="AB36" s="27">
        <v>0</v>
      </c>
      <c r="AC36" s="28">
        <v>46384</v>
      </c>
      <c r="AD36" s="27">
        <v>21128</v>
      </c>
      <c r="AE36" s="27">
        <v>20346</v>
      </c>
      <c r="AF36" s="27">
        <v>45218</v>
      </c>
      <c r="AG36" s="27">
        <v>166827</v>
      </c>
      <c r="AH36" s="27">
        <v>124050</v>
      </c>
      <c r="AI36" s="28">
        <v>423953</v>
      </c>
      <c r="AJ36" s="27"/>
      <c r="AK36" s="27"/>
      <c r="AL36" s="27"/>
      <c r="AM36" s="27">
        <v>39479.149999999994</v>
      </c>
      <c r="AN36" s="27">
        <v>54569.411764705881</v>
      </c>
      <c r="AO36" s="27">
        <v>24856.470588235294</v>
      </c>
      <c r="AP36" s="27">
        <v>23936.470588235294</v>
      </c>
      <c r="AQ36" s="27">
        <v>53197.647058823532</v>
      </c>
      <c r="AR36" s="27">
        <v>196267.05882352943</v>
      </c>
      <c r="AS36" s="27">
        <v>106462.02647058823</v>
      </c>
      <c r="AT36" s="27">
        <v>498768.23529411765</v>
      </c>
    </row>
    <row r="37" spans="1:46" s="29" customFormat="1" ht="11.25" customHeight="1" x14ac:dyDescent="0.35">
      <c r="A37" s="18" t="str">
        <f t="shared" si="8"/>
        <v>1.2.3.6.2</v>
      </c>
      <c r="B37" s="30">
        <v>1</v>
      </c>
      <c r="C37" s="31" t="s">
        <v>52</v>
      </c>
      <c r="D37" s="32" t="s">
        <v>53</v>
      </c>
      <c r="E37" s="30" t="s">
        <v>69</v>
      </c>
      <c r="F37" s="32" t="s">
        <v>55</v>
      </c>
      <c r="G37" s="30" t="s">
        <v>73</v>
      </c>
      <c r="H37" s="32" t="s">
        <v>74</v>
      </c>
      <c r="I37" s="22">
        <v>2</v>
      </c>
      <c r="J37" s="23">
        <v>4186539</v>
      </c>
      <c r="K37" s="24">
        <v>4814519.8499999996</v>
      </c>
      <c r="L37" s="23">
        <v>627980.84999999963</v>
      </c>
      <c r="M37" s="33" t="s">
        <v>51</v>
      </c>
      <c r="N37" s="26" t="s">
        <v>16</v>
      </c>
      <c r="O37" s="27">
        <v>0</v>
      </c>
      <c r="P37" s="27">
        <v>285578.70000000007</v>
      </c>
      <c r="Q37" s="27">
        <v>14956</v>
      </c>
      <c r="R37" s="27">
        <v>275584</v>
      </c>
      <c r="S37" s="27">
        <v>2933</v>
      </c>
      <c r="T37" s="27">
        <v>30654</v>
      </c>
      <c r="U37" s="27">
        <v>54288</v>
      </c>
      <c r="V37" s="27">
        <v>97361</v>
      </c>
      <c r="W37" s="27">
        <v>0</v>
      </c>
      <c r="X37" s="27">
        <v>0</v>
      </c>
      <c r="Y37" s="27">
        <v>10200</v>
      </c>
      <c r="Z37" s="27">
        <v>19662</v>
      </c>
      <c r="AA37" s="27">
        <v>106337</v>
      </c>
      <c r="AB37" s="27">
        <v>47451</v>
      </c>
      <c r="AC37" s="28">
        <v>659426</v>
      </c>
      <c r="AD37" s="27">
        <v>279896</v>
      </c>
      <c r="AE37" s="27">
        <v>344719</v>
      </c>
      <c r="AF37" s="27">
        <v>963444</v>
      </c>
      <c r="AG37" s="27">
        <v>898810</v>
      </c>
      <c r="AH37" s="27">
        <v>754665</v>
      </c>
      <c r="AI37" s="28">
        <v>4186538.7</v>
      </c>
      <c r="AJ37" s="27"/>
      <c r="AK37" s="27"/>
      <c r="AL37" s="27"/>
      <c r="AM37" s="27">
        <v>319158.75</v>
      </c>
      <c r="AN37" s="27">
        <v>775795.29411764722</v>
      </c>
      <c r="AO37" s="27">
        <v>329289.41176470596</v>
      </c>
      <c r="AP37" s="27">
        <v>405551.76470588247</v>
      </c>
      <c r="AQ37" s="27">
        <v>1133463.529411765</v>
      </c>
      <c r="AR37" s="27">
        <v>1057423.529411765</v>
      </c>
      <c r="AS37" s="27">
        <v>887841.17647058843</v>
      </c>
      <c r="AT37" s="27">
        <v>4908523.4558823537</v>
      </c>
    </row>
    <row r="38" spans="1:46" s="29" customFormat="1" ht="11.25" customHeight="1" x14ac:dyDescent="0.35">
      <c r="A38" s="18" t="str">
        <f t="shared" si="8"/>
        <v>1.3.1.1.1</v>
      </c>
      <c r="B38" s="30">
        <v>1</v>
      </c>
      <c r="C38" s="31" t="s">
        <v>75</v>
      </c>
      <c r="D38" s="32" t="s">
        <v>76</v>
      </c>
      <c r="E38" s="30" t="s">
        <v>77</v>
      </c>
      <c r="F38" s="32" t="s">
        <v>78</v>
      </c>
      <c r="G38" s="22" t="s">
        <v>79</v>
      </c>
      <c r="H38" s="32" t="s">
        <v>80</v>
      </c>
      <c r="I38" s="22">
        <v>1</v>
      </c>
      <c r="J38" s="23">
        <v>134593934</v>
      </c>
      <c r="K38" s="24">
        <v>154783024.09999999</v>
      </c>
      <c r="L38" s="23">
        <v>20189090.099999994</v>
      </c>
      <c r="M38" s="36" t="s">
        <v>81</v>
      </c>
      <c r="N38" s="26" t="s">
        <v>16</v>
      </c>
      <c r="O38" s="27">
        <v>0</v>
      </c>
      <c r="P38" s="27">
        <v>0</v>
      </c>
      <c r="Q38" s="27">
        <v>0</v>
      </c>
      <c r="R38" s="27">
        <v>0</v>
      </c>
      <c r="S38" s="27">
        <v>0</v>
      </c>
      <c r="T38" s="27">
        <v>0</v>
      </c>
      <c r="U38" s="27">
        <v>0</v>
      </c>
      <c r="V38" s="27">
        <v>0</v>
      </c>
      <c r="W38" s="27">
        <v>0</v>
      </c>
      <c r="X38" s="27">
        <v>0</v>
      </c>
      <c r="Y38" s="27">
        <v>0</v>
      </c>
      <c r="Z38" s="27">
        <v>0</v>
      </c>
      <c r="AA38" s="27">
        <v>2000000</v>
      </c>
      <c r="AB38" s="27">
        <v>1050000</v>
      </c>
      <c r="AC38" s="28">
        <v>3050000</v>
      </c>
      <c r="AD38" s="27">
        <v>6719143.5917670503</v>
      </c>
      <c r="AE38" s="27">
        <v>16217252.265149429</v>
      </c>
      <c r="AF38" s="27">
        <v>36026597.336917743</v>
      </c>
      <c r="AG38" s="27">
        <v>38506118.578412592</v>
      </c>
      <c r="AH38" s="27">
        <v>34074822.227753296</v>
      </c>
      <c r="AI38" s="28">
        <v>134593934.00000012</v>
      </c>
      <c r="AJ38" s="27"/>
      <c r="AK38" s="27"/>
      <c r="AL38" s="27"/>
      <c r="AM38" s="27">
        <v>0</v>
      </c>
      <c r="AN38" s="27">
        <v>3577091.4450795334</v>
      </c>
      <c r="AO38" s="27">
        <v>7880324.9378265189</v>
      </c>
      <c r="AP38" s="27">
        <v>19019866.996840231</v>
      </c>
      <c r="AQ38" s="27">
        <v>42252601.025971659</v>
      </c>
      <c r="AR38" s="27">
        <v>45160625.360674672</v>
      </c>
      <c r="AS38" s="27">
        <v>39963526.256885856</v>
      </c>
      <c r="AT38" s="27">
        <v>157854036.02327847</v>
      </c>
    </row>
    <row r="39" spans="1:46" s="29" customFormat="1" ht="11.25" customHeight="1" x14ac:dyDescent="0.35">
      <c r="A39" s="18" t="str">
        <f t="shared" si="8"/>
        <v>1.3.1.1.2</v>
      </c>
      <c r="B39" s="30">
        <v>1</v>
      </c>
      <c r="C39" s="31" t="s">
        <v>75</v>
      </c>
      <c r="D39" s="32" t="s">
        <v>76</v>
      </c>
      <c r="E39" s="30" t="s">
        <v>77</v>
      </c>
      <c r="F39" s="32" t="s">
        <v>78</v>
      </c>
      <c r="G39" s="22" t="s">
        <v>79</v>
      </c>
      <c r="H39" s="32" t="s">
        <v>80</v>
      </c>
      <c r="I39" s="22">
        <v>2</v>
      </c>
      <c r="J39" s="23">
        <v>0</v>
      </c>
      <c r="K39" s="24">
        <v>0</v>
      </c>
      <c r="L39" s="23">
        <v>0</v>
      </c>
      <c r="M39" s="36" t="s">
        <v>81</v>
      </c>
      <c r="N39" s="26" t="s">
        <v>16</v>
      </c>
      <c r="O39" s="27">
        <v>0</v>
      </c>
      <c r="P39" s="27">
        <v>0</v>
      </c>
      <c r="Q39" s="27">
        <v>0</v>
      </c>
      <c r="R39" s="27">
        <v>0</v>
      </c>
      <c r="S39" s="27">
        <v>0</v>
      </c>
      <c r="T39" s="27">
        <v>0</v>
      </c>
      <c r="U39" s="27">
        <v>0</v>
      </c>
      <c r="V39" s="27">
        <v>0</v>
      </c>
      <c r="W39" s="27">
        <v>0</v>
      </c>
      <c r="X39" s="27">
        <v>0</v>
      </c>
      <c r="Y39" s="27">
        <v>0</v>
      </c>
      <c r="Z39" s="27">
        <v>0</v>
      </c>
      <c r="AA39" s="27">
        <v>0</v>
      </c>
      <c r="AB39" s="27">
        <v>0</v>
      </c>
      <c r="AC39" s="28">
        <v>0</v>
      </c>
      <c r="AD39" s="27">
        <v>0</v>
      </c>
      <c r="AE39" s="27">
        <v>0</v>
      </c>
      <c r="AF39" s="27">
        <v>0</v>
      </c>
      <c r="AG39" s="27">
        <v>0</v>
      </c>
      <c r="AH39" s="27">
        <v>0</v>
      </c>
      <c r="AI39" s="28">
        <v>0</v>
      </c>
      <c r="AJ39" s="27"/>
      <c r="AK39" s="27"/>
      <c r="AL39" s="27"/>
      <c r="AM39" s="27">
        <v>0</v>
      </c>
      <c r="AN39" s="27">
        <v>0</v>
      </c>
      <c r="AO39" s="27">
        <v>0</v>
      </c>
      <c r="AP39" s="27">
        <v>0</v>
      </c>
      <c r="AQ39" s="27">
        <v>0</v>
      </c>
      <c r="AR39" s="27">
        <v>0</v>
      </c>
      <c r="AS39" s="27">
        <v>0</v>
      </c>
      <c r="AT39" s="27">
        <v>0</v>
      </c>
    </row>
    <row r="40" spans="1:46" s="29" customFormat="1" ht="11.25" customHeight="1" x14ac:dyDescent="0.35">
      <c r="A40" s="18" t="str">
        <f t="shared" si="8"/>
        <v>1.3.1.2._</v>
      </c>
      <c r="B40" s="30">
        <v>1</v>
      </c>
      <c r="C40" s="31" t="s">
        <v>75</v>
      </c>
      <c r="D40" s="32" t="s">
        <v>76</v>
      </c>
      <c r="E40" s="30" t="s">
        <v>77</v>
      </c>
      <c r="F40" s="32" t="s">
        <v>78</v>
      </c>
      <c r="G40" s="22" t="s">
        <v>82</v>
      </c>
      <c r="H40" s="32" t="s">
        <v>83</v>
      </c>
      <c r="I40" s="22" t="s">
        <v>27</v>
      </c>
      <c r="J40" s="23">
        <v>1094772</v>
      </c>
      <c r="K40" s="24">
        <v>1258987.7999999998</v>
      </c>
      <c r="L40" s="23">
        <v>164215.79999999981</v>
      </c>
      <c r="M40" s="36" t="s">
        <v>84</v>
      </c>
      <c r="N40" s="26" t="s">
        <v>16</v>
      </c>
      <c r="O40" s="27">
        <v>0</v>
      </c>
      <c r="P40" s="27">
        <v>0</v>
      </c>
      <c r="Q40" s="27">
        <v>0</v>
      </c>
      <c r="R40" s="27">
        <v>0</v>
      </c>
      <c r="S40" s="27">
        <v>25500</v>
      </c>
      <c r="T40" s="27">
        <v>0</v>
      </c>
      <c r="U40" s="27">
        <v>0</v>
      </c>
      <c r="V40" s="27">
        <v>0</v>
      </c>
      <c r="W40" s="27">
        <v>0</v>
      </c>
      <c r="X40" s="27">
        <v>0</v>
      </c>
      <c r="Y40" s="27">
        <v>22525</v>
      </c>
      <c r="Z40" s="27">
        <v>0</v>
      </c>
      <c r="AA40" s="27">
        <v>0</v>
      </c>
      <c r="AB40" s="27">
        <v>0</v>
      </c>
      <c r="AC40" s="28">
        <v>48025</v>
      </c>
      <c r="AD40" s="27">
        <v>290240</v>
      </c>
      <c r="AE40" s="27">
        <v>171834</v>
      </c>
      <c r="AF40" s="27">
        <v>504435</v>
      </c>
      <c r="AG40" s="27">
        <v>40119</v>
      </c>
      <c r="AH40" s="27">
        <v>40119</v>
      </c>
      <c r="AI40" s="28">
        <v>1094772</v>
      </c>
      <c r="AJ40" s="27"/>
      <c r="AK40" s="27"/>
      <c r="AL40" s="27"/>
      <c r="AM40" s="27">
        <v>46051</v>
      </c>
      <c r="AN40" s="27">
        <v>56500</v>
      </c>
      <c r="AO40" s="27">
        <v>341458.82352941175</v>
      </c>
      <c r="AP40" s="27">
        <v>202157.64705882352</v>
      </c>
      <c r="AQ40" s="27">
        <v>593452.9411764706</v>
      </c>
      <c r="AR40" s="27">
        <v>47198.823529411769</v>
      </c>
      <c r="AS40" s="27">
        <v>1147.823529411573</v>
      </c>
      <c r="AT40" s="27">
        <v>1287967.0588235294</v>
      </c>
    </row>
    <row r="41" spans="1:46" s="29" customFormat="1" ht="11.25" customHeight="1" x14ac:dyDescent="0.35">
      <c r="A41" s="18" t="str">
        <f t="shared" si="8"/>
        <v>1.3.1.3._</v>
      </c>
      <c r="B41" s="30">
        <v>1</v>
      </c>
      <c r="C41" s="31" t="s">
        <v>75</v>
      </c>
      <c r="D41" s="32" t="s">
        <v>76</v>
      </c>
      <c r="E41" s="30" t="s">
        <v>77</v>
      </c>
      <c r="F41" s="32" t="s">
        <v>78</v>
      </c>
      <c r="G41" s="22" t="s">
        <v>85</v>
      </c>
      <c r="H41" s="32" t="s">
        <v>86</v>
      </c>
      <c r="I41" s="22" t="s">
        <v>27</v>
      </c>
      <c r="J41" s="23">
        <v>33305324</v>
      </c>
      <c r="K41" s="24">
        <v>38301122.599999994</v>
      </c>
      <c r="L41" s="23">
        <v>4995798.599999994</v>
      </c>
      <c r="M41" s="36" t="s">
        <v>81</v>
      </c>
      <c r="N41" s="26" t="s">
        <v>16</v>
      </c>
      <c r="O41" s="27">
        <v>0</v>
      </c>
      <c r="P41" s="27">
        <v>0</v>
      </c>
      <c r="Q41" s="27">
        <v>0</v>
      </c>
      <c r="R41" s="27">
        <v>0</v>
      </c>
      <c r="S41" s="27">
        <v>0</v>
      </c>
      <c r="T41" s="27">
        <v>0</v>
      </c>
      <c r="U41" s="27">
        <v>0</v>
      </c>
      <c r="V41" s="27">
        <v>0</v>
      </c>
      <c r="W41" s="27">
        <v>0</v>
      </c>
      <c r="X41" s="27">
        <v>0</v>
      </c>
      <c r="Y41" s="27">
        <v>0</v>
      </c>
      <c r="Z41" s="27">
        <v>0</v>
      </c>
      <c r="AA41" s="27">
        <v>0</v>
      </c>
      <c r="AB41" s="27">
        <v>0</v>
      </c>
      <c r="AC41" s="28">
        <v>0</v>
      </c>
      <c r="AD41" s="27">
        <v>1110177.4666666666</v>
      </c>
      <c r="AE41" s="27">
        <v>7216153.5333333332</v>
      </c>
      <c r="AF41" s="27">
        <v>8326331</v>
      </c>
      <c r="AG41" s="27">
        <v>9991597.1999999993</v>
      </c>
      <c r="AH41" s="27">
        <v>6661064.8000000007</v>
      </c>
      <c r="AI41" s="28">
        <v>33305324</v>
      </c>
      <c r="AJ41" s="27"/>
      <c r="AK41" s="27"/>
      <c r="AL41" s="27"/>
      <c r="AM41" s="27">
        <v>0</v>
      </c>
      <c r="AN41" s="27">
        <v>0</v>
      </c>
      <c r="AO41" s="27">
        <v>1306091.1372549019</v>
      </c>
      <c r="AP41" s="27">
        <v>8489592.3921568636</v>
      </c>
      <c r="AQ41" s="27">
        <v>9795683.5294117648</v>
      </c>
      <c r="AR41" s="27">
        <v>11754820.235294117</v>
      </c>
      <c r="AS41" s="27">
        <v>7836546.823529413</v>
      </c>
      <c r="AT41" s="27">
        <v>39182734.117647059</v>
      </c>
    </row>
    <row r="42" spans="1:46" s="29" customFormat="1" ht="11.25" customHeight="1" x14ac:dyDescent="0.35">
      <c r="A42" s="18" t="str">
        <f>G42&amp;I42</f>
        <v>1.3.1.4._</v>
      </c>
      <c r="B42" s="30">
        <v>1</v>
      </c>
      <c r="C42" s="31" t="s">
        <v>75</v>
      </c>
      <c r="D42" s="32" t="s">
        <v>76</v>
      </c>
      <c r="E42" s="30" t="s">
        <v>77</v>
      </c>
      <c r="F42" s="32" t="s">
        <v>78</v>
      </c>
      <c r="G42" s="22" t="s">
        <v>87</v>
      </c>
      <c r="H42" s="32" t="s">
        <v>88</v>
      </c>
      <c r="I42" s="22" t="s">
        <v>27</v>
      </c>
      <c r="J42" s="23">
        <v>1954863</v>
      </c>
      <c r="K42" s="24">
        <v>2248092.4499999997</v>
      </c>
      <c r="L42" s="23">
        <v>293229.44999999972</v>
      </c>
      <c r="M42" s="37" t="s">
        <v>89</v>
      </c>
      <c r="N42" s="26" t="s">
        <v>16</v>
      </c>
      <c r="O42" s="27">
        <v>0</v>
      </c>
      <c r="P42" s="27">
        <v>0</v>
      </c>
      <c r="Q42" s="27">
        <v>0</v>
      </c>
      <c r="R42" s="27">
        <v>0</v>
      </c>
      <c r="S42" s="27">
        <v>0</v>
      </c>
      <c r="T42" s="27">
        <v>0</v>
      </c>
      <c r="U42" s="27">
        <v>0</v>
      </c>
      <c r="V42" s="27">
        <v>0</v>
      </c>
      <c r="W42" s="27">
        <v>0</v>
      </c>
      <c r="X42" s="27">
        <v>0</v>
      </c>
      <c r="Y42" s="27">
        <v>0</v>
      </c>
      <c r="Z42" s="27">
        <v>0</v>
      </c>
      <c r="AA42" s="27">
        <v>0</v>
      </c>
      <c r="AB42" s="27">
        <v>72240</v>
      </c>
      <c r="AC42" s="28">
        <v>72240</v>
      </c>
      <c r="AD42" s="27">
        <v>217930</v>
      </c>
      <c r="AE42" s="27">
        <v>534640</v>
      </c>
      <c r="AF42" s="27">
        <v>635790</v>
      </c>
      <c r="AG42" s="27">
        <v>494263</v>
      </c>
      <c r="AH42" s="27">
        <v>0</v>
      </c>
      <c r="AI42" s="28">
        <v>1954863</v>
      </c>
      <c r="AJ42" s="27"/>
      <c r="AK42" s="27"/>
      <c r="AL42" s="27"/>
      <c r="AM42" s="27">
        <v>0</v>
      </c>
      <c r="AN42" s="27">
        <v>84988.23529411765</v>
      </c>
      <c r="AO42" s="27">
        <v>256388.23529411765</v>
      </c>
      <c r="AP42" s="27">
        <v>628988.23529411771</v>
      </c>
      <c r="AQ42" s="27">
        <v>747988.23529411771</v>
      </c>
      <c r="AR42" s="27">
        <v>581485.8823529412</v>
      </c>
      <c r="AS42" s="27">
        <v>0</v>
      </c>
      <c r="AT42" s="27">
        <v>2299838.823529412</v>
      </c>
    </row>
    <row r="43" spans="1:46" s="29" customFormat="1" ht="11.25" customHeight="1" x14ac:dyDescent="0.35">
      <c r="A43" s="18" t="str">
        <f>G43&amp;I43</f>
        <v>1.4.1.1.1</v>
      </c>
      <c r="B43" s="22">
        <v>1</v>
      </c>
      <c r="C43" s="38" t="s">
        <v>90</v>
      </c>
      <c r="D43" s="34" t="s">
        <v>91</v>
      </c>
      <c r="E43" s="39" t="s">
        <v>92</v>
      </c>
      <c r="F43" s="32" t="s">
        <v>93</v>
      </c>
      <c r="G43" s="40" t="s">
        <v>94</v>
      </c>
      <c r="H43" s="32" t="s">
        <v>95</v>
      </c>
      <c r="I43" s="22">
        <v>1</v>
      </c>
      <c r="J43" s="23">
        <v>6228621</v>
      </c>
      <c r="K43" s="24">
        <v>7162914.1499999994</v>
      </c>
      <c r="L43" s="23">
        <v>934293.14999999944</v>
      </c>
      <c r="M43" s="37" t="s">
        <v>89</v>
      </c>
      <c r="N43" s="26" t="s">
        <v>16</v>
      </c>
      <c r="O43" s="27">
        <v>0</v>
      </c>
      <c r="P43" s="27">
        <v>0</v>
      </c>
      <c r="Q43" s="27">
        <v>0</v>
      </c>
      <c r="R43" s="27">
        <v>0</v>
      </c>
      <c r="S43" s="27">
        <v>0</v>
      </c>
      <c r="T43" s="27">
        <v>0</v>
      </c>
      <c r="U43" s="27">
        <v>0</v>
      </c>
      <c r="V43" s="27">
        <v>0</v>
      </c>
      <c r="W43" s="27">
        <v>0</v>
      </c>
      <c r="X43" s="27">
        <v>0</v>
      </c>
      <c r="Y43" s="27">
        <v>0</v>
      </c>
      <c r="Z43" s="27">
        <v>0</v>
      </c>
      <c r="AA43" s="27">
        <v>0</v>
      </c>
      <c r="AB43" s="27">
        <v>0</v>
      </c>
      <c r="AC43" s="28">
        <v>0</v>
      </c>
      <c r="AD43" s="27">
        <v>2678307.0299999998</v>
      </c>
      <c r="AE43" s="27">
        <v>2429162.19</v>
      </c>
      <c r="AF43" s="27">
        <v>1121151.78</v>
      </c>
      <c r="AG43" s="27">
        <v>0</v>
      </c>
      <c r="AH43" s="27">
        <v>0</v>
      </c>
      <c r="AI43" s="28">
        <v>6228621</v>
      </c>
      <c r="AJ43" s="27"/>
      <c r="AK43" s="27"/>
      <c r="AL43" s="27"/>
      <c r="AM43" s="27">
        <v>0</v>
      </c>
      <c r="AN43" s="27">
        <v>0</v>
      </c>
      <c r="AO43" s="27">
        <v>2678307.0299999998</v>
      </c>
      <c r="AP43" s="27">
        <v>2429162.19</v>
      </c>
      <c r="AQ43" s="27">
        <v>1121151.78</v>
      </c>
      <c r="AR43" s="27">
        <v>0</v>
      </c>
      <c r="AS43" s="27">
        <v>0</v>
      </c>
      <c r="AT43" s="27">
        <v>6228621</v>
      </c>
    </row>
    <row r="44" spans="1:46" s="29" customFormat="1" ht="11.25" customHeight="1" x14ac:dyDescent="0.35">
      <c r="A44" s="18" t="str">
        <f t="shared" ref="A44:A107" si="9">G44&amp;I44</f>
        <v>1.4.1.1.2</v>
      </c>
      <c r="B44" s="22">
        <v>1</v>
      </c>
      <c r="C44" s="38" t="s">
        <v>90</v>
      </c>
      <c r="D44" s="34" t="s">
        <v>91</v>
      </c>
      <c r="E44" s="39" t="s">
        <v>92</v>
      </c>
      <c r="F44" s="32" t="s">
        <v>93</v>
      </c>
      <c r="G44" s="40" t="s">
        <v>94</v>
      </c>
      <c r="H44" s="32" t="s">
        <v>95</v>
      </c>
      <c r="I44" s="22">
        <v>2</v>
      </c>
      <c r="J44" s="23">
        <v>1166379</v>
      </c>
      <c r="K44" s="24">
        <v>1341335.8499999999</v>
      </c>
      <c r="L44" s="23">
        <v>174956.84999999986</v>
      </c>
      <c r="M44" s="37" t="s">
        <v>89</v>
      </c>
      <c r="N44" s="26" t="s">
        <v>16</v>
      </c>
      <c r="O44" s="27">
        <v>0</v>
      </c>
      <c r="P44" s="27">
        <v>0</v>
      </c>
      <c r="Q44" s="27">
        <v>0</v>
      </c>
      <c r="R44" s="27">
        <v>0</v>
      </c>
      <c r="S44" s="27">
        <v>0</v>
      </c>
      <c r="T44" s="27">
        <v>0</v>
      </c>
      <c r="U44" s="27">
        <v>0</v>
      </c>
      <c r="V44" s="27">
        <v>0</v>
      </c>
      <c r="W44" s="27">
        <v>0</v>
      </c>
      <c r="X44" s="27">
        <v>0</v>
      </c>
      <c r="Y44" s="27">
        <v>0</v>
      </c>
      <c r="Z44" s="27">
        <v>0</v>
      </c>
      <c r="AA44" s="27">
        <v>0</v>
      </c>
      <c r="AB44" s="27">
        <v>0</v>
      </c>
      <c r="AC44" s="28">
        <v>0</v>
      </c>
      <c r="AD44" s="27">
        <v>0</v>
      </c>
      <c r="AE44" s="27">
        <v>291595</v>
      </c>
      <c r="AF44" s="27">
        <v>291595</v>
      </c>
      <c r="AG44" s="27">
        <v>291595</v>
      </c>
      <c r="AH44" s="27">
        <v>291594</v>
      </c>
      <c r="AI44" s="28">
        <v>1166379</v>
      </c>
      <c r="AJ44" s="27"/>
      <c r="AK44" s="27"/>
      <c r="AL44" s="27"/>
      <c r="AM44" s="27">
        <v>0</v>
      </c>
      <c r="AN44" s="27">
        <v>0</v>
      </c>
      <c r="AO44" s="27">
        <v>0</v>
      </c>
      <c r="AP44" s="27">
        <v>291595</v>
      </c>
      <c r="AQ44" s="27">
        <v>291595</v>
      </c>
      <c r="AR44" s="27">
        <v>291595</v>
      </c>
      <c r="AS44" s="27">
        <v>291594</v>
      </c>
      <c r="AT44" s="27">
        <v>1166379</v>
      </c>
    </row>
    <row r="45" spans="1:46" s="29" customFormat="1" ht="11.25" customHeight="1" x14ac:dyDescent="0.35">
      <c r="A45" s="18" t="str">
        <f t="shared" si="9"/>
        <v>1.4.1.2._</v>
      </c>
      <c r="B45" s="22">
        <v>1</v>
      </c>
      <c r="C45" s="38" t="s">
        <v>90</v>
      </c>
      <c r="D45" s="34" t="s">
        <v>91</v>
      </c>
      <c r="E45" s="39" t="s">
        <v>92</v>
      </c>
      <c r="F45" s="32" t="s">
        <v>93</v>
      </c>
      <c r="G45" s="40" t="s">
        <v>96</v>
      </c>
      <c r="H45" s="32" t="s">
        <v>97</v>
      </c>
      <c r="I45" s="22" t="s">
        <v>27</v>
      </c>
      <c r="J45" s="23">
        <v>0</v>
      </c>
      <c r="K45" s="24">
        <v>0</v>
      </c>
      <c r="L45" s="23">
        <v>0</v>
      </c>
      <c r="M45" s="37" t="s">
        <v>89</v>
      </c>
      <c r="N45" s="26" t="s">
        <v>16</v>
      </c>
      <c r="O45" s="27">
        <v>0</v>
      </c>
      <c r="P45" s="27">
        <v>0</v>
      </c>
      <c r="Q45" s="27">
        <v>0</v>
      </c>
      <c r="R45" s="27">
        <v>0</v>
      </c>
      <c r="S45" s="27">
        <v>0</v>
      </c>
      <c r="T45" s="27">
        <v>0</v>
      </c>
      <c r="U45" s="27">
        <v>0</v>
      </c>
      <c r="V45" s="27">
        <v>0</v>
      </c>
      <c r="W45" s="27">
        <v>0</v>
      </c>
      <c r="X45" s="27">
        <v>0</v>
      </c>
      <c r="Y45" s="27">
        <v>0</v>
      </c>
      <c r="Z45" s="27">
        <v>0</v>
      </c>
      <c r="AA45" s="27">
        <v>0</v>
      </c>
      <c r="AB45" s="27">
        <v>0</v>
      </c>
      <c r="AC45" s="28">
        <v>0</v>
      </c>
      <c r="AD45" s="27">
        <v>0</v>
      </c>
      <c r="AE45" s="27">
        <v>0</v>
      </c>
      <c r="AF45" s="27">
        <v>0</v>
      </c>
      <c r="AG45" s="27">
        <v>0</v>
      </c>
      <c r="AH45" s="27">
        <v>0</v>
      </c>
      <c r="AI45" s="28">
        <v>0</v>
      </c>
      <c r="AJ45" s="27"/>
      <c r="AK45" s="27"/>
      <c r="AL45" s="27"/>
      <c r="AM45" s="27">
        <v>0</v>
      </c>
      <c r="AN45" s="27">
        <v>0</v>
      </c>
      <c r="AO45" s="27">
        <v>0</v>
      </c>
      <c r="AP45" s="27">
        <v>0</v>
      </c>
      <c r="AQ45" s="27">
        <v>0</v>
      </c>
      <c r="AR45" s="27">
        <v>0</v>
      </c>
      <c r="AS45" s="27">
        <v>0</v>
      </c>
      <c r="AT45" s="27">
        <v>0</v>
      </c>
    </row>
    <row r="46" spans="1:46" s="29" customFormat="1" ht="11.25" customHeight="1" x14ac:dyDescent="0.35">
      <c r="A46" s="18" t="str">
        <f t="shared" si="9"/>
        <v>1.4.1.3._</v>
      </c>
      <c r="B46" s="22">
        <v>1</v>
      </c>
      <c r="C46" s="38" t="s">
        <v>90</v>
      </c>
      <c r="D46" s="34" t="s">
        <v>91</v>
      </c>
      <c r="E46" s="39" t="s">
        <v>92</v>
      </c>
      <c r="F46" s="32" t="s">
        <v>93</v>
      </c>
      <c r="G46" s="40" t="s">
        <v>98</v>
      </c>
      <c r="H46" s="32" t="s">
        <v>99</v>
      </c>
      <c r="I46" s="22" t="s">
        <v>27</v>
      </c>
      <c r="J46" s="23">
        <v>0</v>
      </c>
      <c r="K46" s="24">
        <v>0</v>
      </c>
      <c r="L46" s="23">
        <v>0</v>
      </c>
      <c r="M46" s="37" t="s">
        <v>89</v>
      </c>
      <c r="N46" s="26" t="s">
        <v>16</v>
      </c>
      <c r="O46" s="27">
        <v>0</v>
      </c>
      <c r="P46" s="27">
        <v>0</v>
      </c>
      <c r="Q46" s="27">
        <v>0</v>
      </c>
      <c r="R46" s="27">
        <v>0</v>
      </c>
      <c r="S46" s="27">
        <v>0</v>
      </c>
      <c r="T46" s="27">
        <v>0</v>
      </c>
      <c r="U46" s="27">
        <v>0</v>
      </c>
      <c r="V46" s="27">
        <v>0</v>
      </c>
      <c r="W46" s="27">
        <v>0</v>
      </c>
      <c r="X46" s="27">
        <v>0</v>
      </c>
      <c r="Y46" s="27">
        <v>0</v>
      </c>
      <c r="Z46" s="27">
        <v>0</v>
      </c>
      <c r="AA46" s="27">
        <v>0</v>
      </c>
      <c r="AB46" s="27">
        <v>0</v>
      </c>
      <c r="AC46" s="28">
        <v>0</v>
      </c>
      <c r="AD46" s="27">
        <v>0</v>
      </c>
      <c r="AE46" s="27">
        <v>0</v>
      </c>
      <c r="AF46" s="27">
        <v>0</v>
      </c>
      <c r="AG46" s="27">
        <v>0</v>
      </c>
      <c r="AH46" s="27">
        <v>0</v>
      </c>
      <c r="AI46" s="28">
        <v>0</v>
      </c>
      <c r="AJ46" s="27"/>
      <c r="AK46" s="27"/>
      <c r="AL46" s="27"/>
      <c r="AM46" s="27">
        <v>0</v>
      </c>
      <c r="AN46" s="27">
        <v>0</v>
      </c>
      <c r="AO46" s="27">
        <v>0</v>
      </c>
      <c r="AP46" s="27">
        <v>0</v>
      </c>
      <c r="AQ46" s="27">
        <v>0</v>
      </c>
      <c r="AR46" s="27">
        <v>0</v>
      </c>
      <c r="AS46" s="27">
        <v>0</v>
      </c>
      <c r="AT46" s="27">
        <v>0</v>
      </c>
    </row>
    <row r="47" spans="1:46" s="29" customFormat="1" ht="11.25" customHeight="1" x14ac:dyDescent="0.35">
      <c r="A47" s="18" t="str">
        <f t="shared" si="9"/>
        <v>1.4.1.4._</v>
      </c>
      <c r="B47" s="22">
        <v>1</v>
      </c>
      <c r="C47" s="38" t="s">
        <v>90</v>
      </c>
      <c r="D47" s="34" t="s">
        <v>91</v>
      </c>
      <c r="E47" s="39" t="s">
        <v>92</v>
      </c>
      <c r="F47" s="32" t="s">
        <v>93</v>
      </c>
      <c r="G47" s="40" t="s">
        <v>100</v>
      </c>
      <c r="H47" s="32" t="s">
        <v>101</v>
      </c>
      <c r="I47" s="22" t="s">
        <v>27</v>
      </c>
      <c r="J47" s="23">
        <v>3697500</v>
      </c>
      <c r="K47" s="24">
        <v>4252125</v>
      </c>
      <c r="L47" s="23">
        <v>554625</v>
      </c>
      <c r="M47" s="37" t="s">
        <v>89</v>
      </c>
      <c r="N47" s="26" t="s">
        <v>16</v>
      </c>
      <c r="O47" s="27">
        <v>0</v>
      </c>
      <c r="P47" s="27">
        <v>0</v>
      </c>
      <c r="Q47" s="27">
        <v>0</v>
      </c>
      <c r="R47" s="27">
        <v>844688</v>
      </c>
      <c r="S47" s="27">
        <v>0</v>
      </c>
      <c r="T47" s="27">
        <v>32130</v>
      </c>
      <c r="U47" s="27">
        <v>0</v>
      </c>
      <c r="V47" s="27">
        <v>0</v>
      </c>
      <c r="W47" s="27">
        <v>0</v>
      </c>
      <c r="X47" s="27">
        <v>0</v>
      </c>
      <c r="Y47" s="27">
        <v>0</v>
      </c>
      <c r="Z47" s="27">
        <v>0</v>
      </c>
      <c r="AA47" s="27">
        <v>0</v>
      </c>
      <c r="AB47" s="27">
        <v>721650</v>
      </c>
      <c r="AC47" s="28">
        <v>1598468</v>
      </c>
      <c r="AD47" s="27">
        <v>266475</v>
      </c>
      <c r="AE47" s="27">
        <v>145797</v>
      </c>
      <c r="AF47" s="27">
        <v>1395166</v>
      </c>
      <c r="AG47" s="27">
        <v>145797</v>
      </c>
      <c r="AH47" s="27">
        <v>145797</v>
      </c>
      <c r="AI47" s="28">
        <v>3697500</v>
      </c>
      <c r="AJ47" s="27"/>
      <c r="AK47" s="27"/>
      <c r="AL47" s="27"/>
      <c r="AM47" s="27">
        <v>0</v>
      </c>
      <c r="AN47" s="27">
        <v>1598468</v>
      </c>
      <c r="AO47" s="27">
        <v>266475</v>
      </c>
      <c r="AP47" s="27">
        <v>145797</v>
      </c>
      <c r="AQ47" s="27">
        <v>1395166</v>
      </c>
      <c r="AR47" s="27">
        <v>145797</v>
      </c>
      <c r="AS47" s="27">
        <v>145797</v>
      </c>
      <c r="AT47" s="27">
        <v>3697500</v>
      </c>
    </row>
    <row r="48" spans="1:46" s="29" customFormat="1" ht="11.25" customHeight="1" x14ac:dyDescent="0.35">
      <c r="A48" s="18" t="str">
        <f t="shared" si="9"/>
        <v>2.1.1.1._</v>
      </c>
      <c r="B48" s="22">
        <v>2</v>
      </c>
      <c r="C48" s="31" t="s">
        <v>102</v>
      </c>
      <c r="D48" s="32" t="s">
        <v>103</v>
      </c>
      <c r="E48" s="22" t="s">
        <v>104</v>
      </c>
      <c r="F48" s="32" t="s">
        <v>105</v>
      </c>
      <c r="G48" s="30" t="s">
        <v>106</v>
      </c>
      <c r="H48" s="32" t="s">
        <v>107</v>
      </c>
      <c r="I48" s="22" t="s">
        <v>27</v>
      </c>
      <c r="J48" s="23">
        <v>147235431</v>
      </c>
      <c r="K48" s="24">
        <v>169320745.64999998</v>
      </c>
      <c r="L48" s="23">
        <v>22085314.649999976</v>
      </c>
      <c r="M48" s="36" t="s">
        <v>51</v>
      </c>
      <c r="N48" s="26" t="s">
        <v>16</v>
      </c>
      <c r="O48" s="27">
        <v>0</v>
      </c>
      <c r="P48" s="27">
        <v>494028.61</v>
      </c>
      <c r="Q48" s="27">
        <v>0</v>
      </c>
      <c r="R48" s="27">
        <v>44022420.716999993</v>
      </c>
      <c r="S48" s="27">
        <v>0</v>
      </c>
      <c r="T48" s="27">
        <v>0</v>
      </c>
      <c r="U48" s="27">
        <v>0</v>
      </c>
      <c r="V48" s="27">
        <v>0</v>
      </c>
      <c r="W48" s="27">
        <v>200000</v>
      </c>
      <c r="X48" s="27">
        <v>0</v>
      </c>
      <c r="Y48" s="27">
        <v>0</v>
      </c>
      <c r="Z48" s="27">
        <v>0</v>
      </c>
      <c r="AA48" s="27">
        <v>0</v>
      </c>
      <c r="AB48" s="27">
        <v>0</v>
      </c>
      <c r="AC48" s="28">
        <v>44222420.716999993</v>
      </c>
      <c r="AD48" s="27">
        <v>17883688.286799997</v>
      </c>
      <c r="AE48" s="27">
        <v>20640313.334600002</v>
      </c>
      <c r="AF48" s="27">
        <v>29363110.478</v>
      </c>
      <c r="AG48" s="27">
        <v>33164455.549699999</v>
      </c>
      <c r="AH48" s="27">
        <v>1467414.0238999999</v>
      </c>
      <c r="AI48" s="28">
        <v>147235431</v>
      </c>
      <c r="AJ48" s="27"/>
      <c r="AK48" s="27"/>
      <c r="AL48" s="27"/>
      <c r="AM48" s="27">
        <v>581210.13</v>
      </c>
      <c r="AN48" s="27">
        <v>52026377.31411764</v>
      </c>
      <c r="AO48" s="27">
        <v>21039633.278588232</v>
      </c>
      <c r="AP48" s="27">
        <v>24282721.570117649</v>
      </c>
      <c r="AQ48" s="27">
        <v>34544835.856470592</v>
      </c>
      <c r="AR48" s="27">
        <v>39017006.529058821</v>
      </c>
      <c r="AS48" s="27">
        <v>1726369.4392941296</v>
      </c>
      <c r="AT48" s="27">
        <v>173218154.11764705</v>
      </c>
    </row>
    <row r="49" spans="1:46" s="29" customFormat="1" ht="11.25" customHeight="1" x14ac:dyDescent="0.35">
      <c r="A49" s="18" t="str">
        <f t="shared" si="9"/>
        <v>2.1.1.2._</v>
      </c>
      <c r="B49" s="22">
        <v>2</v>
      </c>
      <c r="C49" s="31" t="s">
        <v>102</v>
      </c>
      <c r="D49" s="32" t="s">
        <v>103</v>
      </c>
      <c r="E49" s="22" t="s">
        <v>104</v>
      </c>
      <c r="F49" s="32" t="s">
        <v>105</v>
      </c>
      <c r="G49" s="30" t="s">
        <v>108</v>
      </c>
      <c r="H49" s="32" t="s">
        <v>109</v>
      </c>
      <c r="I49" s="22" t="s">
        <v>27</v>
      </c>
      <c r="J49" s="23">
        <v>11703812</v>
      </c>
      <c r="K49" s="24">
        <v>13459383.799999999</v>
      </c>
      <c r="L49" s="23">
        <v>1755571.7999999989</v>
      </c>
      <c r="M49" s="36" t="s">
        <v>51</v>
      </c>
      <c r="N49" s="26" t="s">
        <v>16</v>
      </c>
      <c r="O49" s="27">
        <v>0</v>
      </c>
      <c r="P49" s="27">
        <v>0</v>
      </c>
      <c r="Q49" s="27">
        <v>0</v>
      </c>
      <c r="R49" s="27">
        <v>0</v>
      </c>
      <c r="S49" s="27">
        <v>0</v>
      </c>
      <c r="T49" s="27">
        <v>0</v>
      </c>
      <c r="U49" s="27">
        <v>0</v>
      </c>
      <c r="V49" s="27">
        <v>0</v>
      </c>
      <c r="W49" s="27">
        <v>3511144</v>
      </c>
      <c r="X49" s="27">
        <v>0</v>
      </c>
      <c r="Y49" s="27">
        <v>0</v>
      </c>
      <c r="Z49" s="27">
        <v>0</v>
      </c>
      <c r="AA49" s="27">
        <v>0</v>
      </c>
      <c r="AB49" s="27">
        <v>0</v>
      </c>
      <c r="AC49" s="28">
        <v>3511144</v>
      </c>
      <c r="AD49" s="27">
        <v>1404457.44</v>
      </c>
      <c r="AE49" s="27">
        <v>1521495.56</v>
      </c>
      <c r="AF49" s="27">
        <v>1287419.32</v>
      </c>
      <c r="AG49" s="27">
        <v>1287419.32</v>
      </c>
      <c r="AH49" s="27">
        <v>2691876.7600000002</v>
      </c>
      <c r="AI49" s="28">
        <v>11703812.4</v>
      </c>
      <c r="AJ49" s="27"/>
      <c r="AK49" s="27"/>
      <c r="AL49" s="27"/>
      <c r="AM49" s="27">
        <v>0</v>
      </c>
      <c r="AN49" s="27">
        <v>4130757.6470588236</v>
      </c>
      <c r="AO49" s="27">
        <v>1652302.8705882353</v>
      </c>
      <c r="AP49" s="27">
        <v>1789994.7764705883</v>
      </c>
      <c r="AQ49" s="27">
        <v>1514610.9647058826</v>
      </c>
      <c r="AR49" s="27">
        <v>1514610.9647058826</v>
      </c>
      <c r="AS49" s="27">
        <v>3166913.364705883</v>
      </c>
      <c r="AT49" s="27">
        <v>13769190.588235294</v>
      </c>
    </row>
    <row r="50" spans="1:46" s="29" customFormat="1" ht="11.25" customHeight="1" x14ac:dyDescent="0.35">
      <c r="A50" s="18" t="str">
        <f t="shared" si="9"/>
        <v>2.1.1.3.1</v>
      </c>
      <c r="B50" s="22">
        <v>2</v>
      </c>
      <c r="C50" s="31" t="s">
        <v>102</v>
      </c>
      <c r="D50" s="32" t="s">
        <v>103</v>
      </c>
      <c r="E50" s="22" t="s">
        <v>104</v>
      </c>
      <c r="F50" s="32" t="s">
        <v>105</v>
      </c>
      <c r="G50" s="30" t="s">
        <v>110</v>
      </c>
      <c r="H50" s="32" t="s">
        <v>111</v>
      </c>
      <c r="I50" s="22">
        <v>1</v>
      </c>
      <c r="J50" s="23">
        <v>271188</v>
      </c>
      <c r="K50" s="24">
        <v>311866.19999999995</v>
      </c>
      <c r="L50" s="23">
        <v>40678.199999999953</v>
      </c>
      <c r="M50" s="36" t="s">
        <v>51</v>
      </c>
      <c r="N50" s="26" t="s">
        <v>16</v>
      </c>
      <c r="O50" s="27">
        <v>0</v>
      </c>
      <c r="P50" s="27">
        <v>250373.59</v>
      </c>
      <c r="Q50" s="27">
        <v>0</v>
      </c>
      <c r="R50" s="27">
        <v>0</v>
      </c>
      <c r="S50" s="27">
        <v>0</v>
      </c>
      <c r="T50" s="27">
        <v>0</v>
      </c>
      <c r="U50" s="27">
        <v>0</v>
      </c>
      <c r="V50" s="27">
        <v>0</v>
      </c>
      <c r="W50" s="27">
        <v>0</v>
      </c>
      <c r="X50" s="27">
        <v>0</v>
      </c>
      <c r="Y50" s="27">
        <v>0</v>
      </c>
      <c r="Z50" s="27">
        <v>0</v>
      </c>
      <c r="AA50" s="27">
        <v>0</v>
      </c>
      <c r="AB50" s="27">
        <v>0</v>
      </c>
      <c r="AC50" s="28">
        <v>0</v>
      </c>
      <c r="AD50" s="27">
        <v>0</v>
      </c>
      <c r="AE50" s="27">
        <v>0</v>
      </c>
      <c r="AF50" s="27">
        <v>0</v>
      </c>
      <c r="AG50" s="27">
        <v>0</v>
      </c>
      <c r="AH50" s="27">
        <v>20814</v>
      </c>
      <c r="AI50" s="28">
        <v>271187.58999999997</v>
      </c>
      <c r="AJ50" s="27"/>
      <c r="AK50" s="27"/>
      <c r="AL50" s="27"/>
      <c r="AM50" s="27">
        <v>250373.59</v>
      </c>
      <c r="AN50" s="27">
        <v>0</v>
      </c>
      <c r="AO50" s="27">
        <v>0</v>
      </c>
      <c r="AP50" s="27">
        <v>0</v>
      </c>
      <c r="AQ50" s="27">
        <v>0</v>
      </c>
      <c r="AR50" s="27">
        <v>0</v>
      </c>
      <c r="AS50" s="27">
        <v>24487.058823529413</v>
      </c>
      <c r="AT50" s="27">
        <v>274860.64882352942</v>
      </c>
    </row>
    <row r="51" spans="1:46" s="29" customFormat="1" ht="11.25" customHeight="1" x14ac:dyDescent="0.35">
      <c r="A51" s="18" t="str">
        <f t="shared" si="9"/>
        <v>2.1.1.3.2</v>
      </c>
      <c r="B51" s="22">
        <v>2</v>
      </c>
      <c r="C51" s="31" t="s">
        <v>102</v>
      </c>
      <c r="D51" s="32" t="s">
        <v>103</v>
      </c>
      <c r="E51" s="22" t="s">
        <v>104</v>
      </c>
      <c r="F51" s="32" t="s">
        <v>105</v>
      </c>
      <c r="G51" s="30" t="s">
        <v>110</v>
      </c>
      <c r="H51" s="32" t="s">
        <v>111</v>
      </c>
      <c r="I51" s="22">
        <v>2</v>
      </c>
      <c r="J51" s="23">
        <v>47440102</v>
      </c>
      <c r="K51" s="24">
        <v>54556117.299999997</v>
      </c>
      <c r="L51" s="23">
        <v>7116015.299999997</v>
      </c>
      <c r="M51" s="36" t="s">
        <v>112</v>
      </c>
      <c r="N51" s="26" t="s">
        <v>16</v>
      </c>
      <c r="O51" s="27">
        <v>0</v>
      </c>
      <c r="P51" s="27">
        <v>0</v>
      </c>
      <c r="Q51" s="27">
        <v>0</v>
      </c>
      <c r="R51" s="27">
        <v>0</v>
      </c>
      <c r="S51" s="27">
        <v>0</v>
      </c>
      <c r="T51" s="27">
        <v>0</v>
      </c>
      <c r="U51" s="27">
        <v>14232030</v>
      </c>
      <c r="V51" s="27">
        <v>0</v>
      </c>
      <c r="W51" s="27">
        <v>0</v>
      </c>
      <c r="X51" s="27">
        <v>0</v>
      </c>
      <c r="Y51" s="27">
        <v>0</v>
      </c>
      <c r="Z51" s="27">
        <v>0</v>
      </c>
      <c r="AA51" s="27">
        <v>0</v>
      </c>
      <c r="AB51" s="27">
        <v>0</v>
      </c>
      <c r="AC51" s="28">
        <v>14232030</v>
      </c>
      <c r="AD51" s="27">
        <v>6641616</v>
      </c>
      <c r="AE51" s="27">
        <v>6641614</v>
      </c>
      <c r="AF51" s="27">
        <v>6641614</v>
      </c>
      <c r="AG51" s="27">
        <v>6641614</v>
      </c>
      <c r="AH51" s="27">
        <v>6641614</v>
      </c>
      <c r="AI51" s="28">
        <v>47440102</v>
      </c>
      <c r="AJ51" s="27"/>
      <c r="AK51" s="27"/>
      <c r="AL51" s="27"/>
      <c r="AM51" s="27">
        <v>0</v>
      </c>
      <c r="AN51" s="27">
        <v>16743564.705882354</v>
      </c>
      <c r="AO51" s="27">
        <v>7813665.8823529417</v>
      </c>
      <c r="AP51" s="27">
        <v>7813663.5294117648</v>
      </c>
      <c r="AQ51" s="27">
        <v>7813663.5294117648</v>
      </c>
      <c r="AR51" s="27">
        <v>7813663.5294117648</v>
      </c>
      <c r="AS51" s="27">
        <v>7813663.5294117648</v>
      </c>
      <c r="AT51" s="27">
        <v>55811884.705882348</v>
      </c>
    </row>
    <row r="52" spans="1:46" s="29" customFormat="1" ht="11.25" customHeight="1" x14ac:dyDescent="0.35">
      <c r="A52" s="18" t="str">
        <f t="shared" si="9"/>
        <v>2.1.1.4._</v>
      </c>
      <c r="B52" s="22">
        <v>2</v>
      </c>
      <c r="C52" s="31" t="s">
        <v>102</v>
      </c>
      <c r="D52" s="32" t="s">
        <v>103</v>
      </c>
      <c r="E52" s="22" t="s">
        <v>104</v>
      </c>
      <c r="F52" s="32" t="s">
        <v>105</v>
      </c>
      <c r="G52" s="30" t="s">
        <v>113</v>
      </c>
      <c r="H52" s="32" t="s">
        <v>114</v>
      </c>
      <c r="I52" s="22" t="s">
        <v>27</v>
      </c>
      <c r="J52" s="23">
        <v>86441736</v>
      </c>
      <c r="K52" s="24">
        <v>99407996.399999991</v>
      </c>
      <c r="L52" s="23">
        <v>12966260.399999991</v>
      </c>
      <c r="M52" s="36" t="s">
        <v>51</v>
      </c>
      <c r="N52" s="26" t="s">
        <v>16</v>
      </c>
      <c r="O52" s="27">
        <v>0</v>
      </c>
      <c r="P52" s="27">
        <v>0</v>
      </c>
      <c r="Q52" s="27">
        <v>0</v>
      </c>
      <c r="R52" s="27">
        <v>0</v>
      </c>
      <c r="S52" s="27">
        <v>0</v>
      </c>
      <c r="T52" s="27">
        <v>0</v>
      </c>
      <c r="U52" s="27">
        <v>0</v>
      </c>
      <c r="V52" s="27">
        <v>0</v>
      </c>
      <c r="W52" s="27">
        <v>0</v>
      </c>
      <c r="X52" s="27">
        <v>7280768.6000000006</v>
      </c>
      <c r="Y52" s="27">
        <v>0</v>
      </c>
      <c r="Z52" s="27">
        <v>0</v>
      </c>
      <c r="AA52" s="27">
        <v>0</v>
      </c>
      <c r="AB52" s="27">
        <v>0</v>
      </c>
      <c r="AC52" s="28">
        <v>7280768.6000000006</v>
      </c>
      <c r="AD52" s="27">
        <v>9691305.7199999988</v>
      </c>
      <c r="AE52" s="27">
        <v>11054710.719999999</v>
      </c>
      <c r="AF52" s="27">
        <v>29207475.279999997</v>
      </c>
      <c r="AG52" s="27">
        <v>29207475.279999997</v>
      </c>
      <c r="AH52" s="27">
        <v>0</v>
      </c>
      <c r="AI52" s="28">
        <v>86441735.599999994</v>
      </c>
      <c r="AJ52" s="27"/>
      <c r="AK52" s="27"/>
      <c r="AL52" s="27"/>
      <c r="AM52" s="27">
        <v>0</v>
      </c>
      <c r="AN52" s="27">
        <v>8565610.1176470593</v>
      </c>
      <c r="AO52" s="27">
        <v>11401536.14117647</v>
      </c>
      <c r="AP52" s="27">
        <v>13005542.02352941</v>
      </c>
      <c r="AQ52" s="27">
        <v>34361735.623529412</v>
      </c>
      <c r="AR52" s="27">
        <v>34361735.623529412</v>
      </c>
      <c r="AS52" s="27">
        <v>0</v>
      </c>
      <c r="AT52" s="27">
        <v>101696159.52941176</v>
      </c>
    </row>
    <row r="53" spans="1:46" s="29" customFormat="1" ht="11.25" customHeight="1" x14ac:dyDescent="0.35">
      <c r="A53" s="18" t="str">
        <f t="shared" si="9"/>
        <v>2.1.1.5._</v>
      </c>
      <c r="B53" s="22">
        <v>2</v>
      </c>
      <c r="C53" s="31" t="s">
        <v>102</v>
      </c>
      <c r="D53" s="32" t="s">
        <v>103</v>
      </c>
      <c r="E53" s="22" t="s">
        <v>104</v>
      </c>
      <c r="F53" s="32" t="s">
        <v>105</v>
      </c>
      <c r="G53" s="22" t="s">
        <v>115</v>
      </c>
      <c r="H53" s="32" t="s">
        <v>116</v>
      </c>
      <c r="I53" s="22" t="s">
        <v>27</v>
      </c>
      <c r="J53" s="23">
        <v>16269000</v>
      </c>
      <c r="K53" s="24">
        <v>18709350</v>
      </c>
      <c r="L53" s="23">
        <v>2440350</v>
      </c>
      <c r="M53" s="37" t="s">
        <v>28</v>
      </c>
      <c r="N53" s="26" t="s">
        <v>16</v>
      </c>
      <c r="O53" s="27">
        <v>0</v>
      </c>
      <c r="P53" s="27">
        <v>0</v>
      </c>
      <c r="Q53" s="27">
        <v>0</v>
      </c>
      <c r="R53" s="27">
        <v>0</v>
      </c>
      <c r="S53" s="27">
        <v>0</v>
      </c>
      <c r="T53" s="27">
        <v>0</v>
      </c>
      <c r="U53" s="27">
        <v>0</v>
      </c>
      <c r="V53" s="27">
        <v>0</v>
      </c>
      <c r="W53" s="27">
        <v>0</v>
      </c>
      <c r="X53" s="27">
        <v>0</v>
      </c>
      <c r="Y53" s="27">
        <v>86036</v>
      </c>
      <c r="Z53" s="27">
        <v>0</v>
      </c>
      <c r="AA53" s="27">
        <v>0</v>
      </c>
      <c r="AB53" s="27">
        <v>0</v>
      </c>
      <c r="AC53" s="28">
        <v>86036</v>
      </c>
      <c r="AD53" s="27">
        <v>2501712</v>
      </c>
      <c r="AE53" s="27">
        <v>5414725</v>
      </c>
      <c r="AF53" s="27">
        <v>5341924</v>
      </c>
      <c r="AG53" s="27">
        <v>2130268</v>
      </c>
      <c r="AH53" s="27">
        <v>794335</v>
      </c>
      <c r="AI53" s="28">
        <v>16269000</v>
      </c>
      <c r="AJ53" s="27"/>
      <c r="AK53" s="27"/>
      <c r="AL53" s="27"/>
      <c r="AM53" s="27">
        <v>9331.3799999999992</v>
      </c>
      <c r="AN53" s="27">
        <v>101218.82352941176</v>
      </c>
      <c r="AO53" s="27">
        <v>2943190.5882352944</v>
      </c>
      <c r="AP53" s="27">
        <v>6370264.7058823528</v>
      </c>
      <c r="AQ53" s="27">
        <v>6284616.4705882352</v>
      </c>
      <c r="AR53" s="27">
        <v>2506197.6470588236</v>
      </c>
      <c r="AS53" s="27">
        <v>925180.38470588252</v>
      </c>
      <c r="AT53" s="27">
        <v>19140000</v>
      </c>
    </row>
    <row r="54" spans="1:46" s="29" customFormat="1" ht="11.25" customHeight="1" x14ac:dyDescent="0.35">
      <c r="A54" s="18" t="str">
        <f t="shared" si="9"/>
        <v>2.1.1.6.1</v>
      </c>
      <c r="B54" s="22">
        <v>2</v>
      </c>
      <c r="C54" s="31" t="s">
        <v>102</v>
      </c>
      <c r="D54" s="32" t="s">
        <v>103</v>
      </c>
      <c r="E54" s="22" t="s">
        <v>104</v>
      </c>
      <c r="F54" s="32" t="s">
        <v>105</v>
      </c>
      <c r="G54" s="30" t="s">
        <v>117</v>
      </c>
      <c r="H54" s="32" t="s">
        <v>118</v>
      </c>
      <c r="I54" s="22">
        <v>1</v>
      </c>
      <c r="J54" s="23">
        <v>3093705</v>
      </c>
      <c r="K54" s="24">
        <v>3557760.7499999995</v>
      </c>
      <c r="L54" s="23">
        <v>464055.74999999953</v>
      </c>
      <c r="M54" s="36" t="s">
        <v>81</v>
      </c>
      <c r="N54" s="26" t="s">
        <v>16</v>
      </c>
      <c r="O54" s="27">
        <v>0</v>
      </c>
      <c r="P54" s="27">
        <v>0</v>
      </c>
      <c r="Q54" s="27">
        <v>0</v>
      </c>
      <c r="R54" s="27">
        <v>0</v>
      </c>
      <c r="S54" s="27">
        <v>0</v>
      </c>
      <c r="T54" s="27">
        <v>0</v>
      </c>
      <c r="U54" s="27">
        <v>300000</v>
      </c>
      <c r="V54" s="27">
        <v>0</v>
      </c>
      <c r="W54" s="27">
        <v>0</v>
      </c>
      <c r="X54" s="27">
        <v>0</v>
      </c>
      <c r="Y54" s="27">
        <v>700000</v>
      </c>
      <c r="Z54" s="27">
        <v>0</v>
      </c>
      <c r="AA54" s="27">
        <v>0</v>
      </c>
      <c r="AB54" s="27">
        <v>0</v>
      </c>
      <c r="AC54" s="28">
        <v>1000000</v>
      </c>
      <c r="AD54" s="27">
        <v>819522.68</v>
      </c>
      <c r="AE54" s="27">
        <v>832327.3600000001</v>
      </c>
      <c r="AF54" s="27">
        <v>0</v>
      </c>
      <c r="AG54" s="27">
        <v>0</v>
      </c>
      <c r="AH54" s="27">
        <v>441855</v>
      </c>
      <c r="AI54" s="28">
        <v>3093705.04</v>
      </c>
      <c r="AJ54" s="27"/>
      <c r="AK54" s="27"/>
      <c r="AL54" s="27"/>
      <c r="AM54" s="27">
        <v>0</v>
      </c>
      <c r="AN54" s="27">
        <v>1000000.0189317102</v>
      </c>
      <c r="AO54" s="27">
        <v>819522.69551496592</v>
      </c>
      <c r="AP54" s="27">
        <v>832327.37575738051</v>
      </c>
      <c r="AQ54" s="27">
        <v>0</v>
      </c>
      <c r="AR54" s="27">
        <v>0</v>
      </c>
      <c r="AS54" s="27">
        <v>441854.96836506994</v>
      </c>
      <c r="AT54" s="27">
        <v>3093705.0585691263</v>
      </c>
    </row>
    <row r="55" spans="1:46" s="29" customFormat="1" ht="11.25" customHeight="1" x14ac:dyDescent="0.35">
      <c r="A55" s="18" t="str">
        <f t="shared" si="9"/>
        <v>2.1.1.6.2</v>
      </c>
      <c r="B55" s="22">
        <v>2</v>
      </c>
      <c r="C55" s="31" t="s">
        <v>102</v>
      </c>
      <c r="D55" s="32" t="s">
        <v>103</v>
      </c>
      <c r="E55" s="22" t="s">
        <v>104</v>
      </c>
      <c r="F55" s="32" t="s">
        <v>105</v>
      </c>
      <c r="G55" s="30" t="s">
        <v>117</v>
      </c>
      <c r="H55" s="32" t="s">
        <v>118</v>
      </c>
      <c r="I55" s="22">
        <v>2</v>
      </c>
      <c r="J55" s="23">
        <v>6500000</v>
      </c>
      <c r="K55" s="24">
        <v>7474999.9999999991</v>
      </c>
      <c r="L55" s="23">
        <v>974999.99999999907</v>
      </c>
      <c r="M55" s="36" t="s">
        <v>81</v>
      </c>
      <c r="N55" s="26" t="s">
        <v>16</v>
      </c>
      <c r="O55" s="27">
        <v>0</v>
      </c>
      <c r="P55" s="27">
        <v>0</v>
      </c>
      <c r="Q55" s="27">
        <v>0</v>
      </c>
      <c r="R55" s="27">
        <v>0</v>
      </c>
      <c r="S55" s="27">
        <v>0</v>
      </c>
      <c r="T55" s="27">
        <v>0</v>
      </c>
      <c r="U55" s="27">
        <v>0</v>
      </c>
      <c r="V55" s="27">
        <v>0</v>
      </c>
      <c r="W55" s="27">
        <v>0</v>
      </c>
      <c r="X55" s="27">
        <v>0</v>
      </c>
      <c r="Y55" s="27">
        <v>0</v>
      </c>
      <c r="Z55" s="27">
        <v>2000000</v>
      </c>
      <c r="AA55" s="27">
        <v>1200000</v>
      </c>
      <c r="AB55" s="27">
        <v>0</v>
      </c>
      <c r="AC55" s="28">
        <v>3200000</v>
      </c>
      <c r="AD55" s="27">
        <v>2811554</v>
      </c>
      <c r="AE55" s="27">
        <v>488446</v>
      </c>
      <c r="AF55" s="27">
        <v>0</v>
      </c>
      <c r="AG55" s="27">
        <v>0</v>
      </c>
      <c r="AH55" s="27">
        <v>0</v>
      </c>
      <c r="AI55" s="28">
        <v>6500000</v>
      </c>
      <c r="AJ55" s="27"/>
      <c r="AK55" s="27"/>
      <c r="AL55" s="27"/>
      <c r="AM55" s="27">
        <v>0</v>
      </c>
      <c r="AN55" s="27">
        <v>3200000.0605814727</v>
      </c>
      <c r="AO55" s="27">
        <v>2811554.0532275257</v>
      </c>
      <c r="AP55" s="27">
        <v>488446.00924711814</v>
      </c>
      <c r="AQ55" s="27">
        <v>0</v>
      </c>
      <c r="AR55" s="27">
        <v>0</v>
      </c>
      <c r="AS55" s="27">
        <v>0</v>
      </c>
      <c r="AT55" s="27">
        <v>6500000.1230561174</v>
      </c>
    </row>
    <row r="56" spans="1:46" s="29" customFormat="1" ht="11.25" customHeight="1" x14ac:dyDescent="0.35">
      <c r="A56" s="18" t="str">
        <f t="shared" si="9"/>
        <v>2.1.1.6.3</v>
      </c>
      <c r="B56" s="22">
        <v>2</v>
      </c>
      <c r="C56" s="31" t="s">
        <v>102</v>
      </c>
      <c r="D56" s="32" t="s">
        <v>103</v>
      </c>
      <c r="E56" s="22" t="s">
        <v>104</v>
      </c>
      <c r="F56" s="32" t="s">
        <v>105</v>
      </c>
      <c r="G56" s="30" t="s">
        <v>117</v>
      </c>
      <c r="H56" s="32" t="s">
        <v>118</v>
      </c>
      <c r="I56" s="22">
        <v>3</v>
      </c>
      <c r="J56" s="23">
        <v>12961544</v>
      </c>
      <c r="K56" s="24">
        <v>14905775.6</v>
      </c>
      <c r="L56" s="23">
        <v>1944231.5999999996</v>
      </c>
      <c r="M56" s="36" t="s">
        <v>81</v>
      </c>
      <c r="N56" s="26" t="s">
        <v>16</v>
      </c>
      <c r="O56" s="27">
        <v>0</v>
      </c>
      <c r="P56" s="27">
        <v>0</v>
      </c>
      <c r="Q56" s="27">
        <v>0</v>
      </c>
      <c r="R56" s="27">
        <v>0</v>
      </c>
      <c r="S56" s="27">
        <v>0</v>
      </c>
      <c r="T56" s="27">
        <v>0</v>
      </c>
      <c r="U56" s="27">
        <v>0</v>
      </c>
      <c r="V56" s="27">
        <v>0</v>
      </c>
      <c r="W56" s="27">
        <v>0</v>
      </c>
      <c r="X56" s="27">
        <v>0</v>
      </c>
      <c r="Y56" s="27">
        <v>0</v>
      </c>
      <c r="Z56" s="27">
        <v>0</v>
      </c>
      <c r="AA56" s="27">
        <v>0</v>
      </c>
      <c r="AB56" s="27">
        <v>0</v>
      </c>
      <c r="AC56" s="28">
        <v>0</v>
      </c>
      <c r="AD56" s="27">
        <v>0</v>
      </c>
      <c r="AE56" s="27">
        <v>3888463.1999999997</v>
      </c>
      <c r="AF56" s="27">
        <v>3888463.1999999997</v>
      </c>
      <c r="AG56" s="27">
        <v>3888463.1999999997</v>
      </c>
      <c r="AH56" s="27">
        <v>1296154.4000000001</v>
      </c>
      <c r="AI56" s="28">
        <v>12961544</v>
      </c>
      <c r="AJ56" s="27"/>
      <c r="AK56" s="27"/>
      <c r="AL56" s="27"/>
      <c r="AM56" s="27">
        <v>0</v>
      </c>
      <c r="AN56" s="27">
        <v>0</v>
      </c>
      <c r="AO56" s="27">
        <v>0</v>
      </c>
      <c r="AP56" s="27">
        <v>3888463.2736152583</v>
      </c>
      <c r="AQ56" s="27">
        <v>3888463.2736152583</v>
      </c>
      <c r="AR56" s="27">
        <v>3888463.2736152583</v>
      </c>
      <c r="AS56" s="27">
        <v>1296154.4245384196</v>
      </c>
      <c r="AT56" s="27">
        <v>12961544.245384194</v>
      </c>
    </row>
    <row r="57" spans="1:46" s="29" customFormat="1" ht="11.25" customHeight="1" x14ac:dyDescent="0.35">
      <c r="A57" s="18" t="str">
        <f t="shared" si="9"/>
        <v>2.1.1.7._</v>
      </c>
      <c r="B57" s="22">
        <v>2</v>
      </c>
      <c r="C57" s="31" t="s">
        <v>102</v>
      </c>
      <c r="D57" s="32" t="s">
        <v>103</v>
      </c>
      <c r="E57" s="22" t="s">
        <v>104</v>
      </c>
      <c r="F57" s="32" t="s">
        <v>105</v>
      </c>
      <c r="G57" s="30" t="s">
        <v>119</v>
      </c>
      <c r="H57" s="32" t="s">
        <v>120</v>
      </c>
      <c r="I57" s="22" t="s">
        <v>27</v>
      </c>
      <c r="J57" s="23">
        <v>11092500</v>
      </c>
      <c r="K57" s="24">
        <v>12756374.999999998</v>
      </c>
      <c r="L57" s="23">
        <v>1663874.9999999981</v>
      </c>
      <c r="M57" s="36" t="s">
        <v>51</v>
      </c>
      <c r="N57" s="26" t="s">
        <v>16</v>
      </c>
      <c r="O57" s="27">
        <v>0</v>
      </c>
      <c r="P57" s="27">
        <v>0</v>
      </c>
      <c r="Q57" s="27">
        <v>0</v>
      </c>
      <c r="R57" s="27">
        <v>0</v>
      </c>
      <c r="S57" s="27">
        <v>0</v>
      </c>
      <c r="T57" s="27">
        <v>0</v>
      </c>
      <c r="U57" s="27">
        <v>0</v>
      </c>
      <c r="V57" s="27">
        <v>0</v>
      </c>
      <c r="W57" s="27">
        <v>0</v>
      </c>
      <c r="X57" s="27">
        <v>934293.20000000007</v>
      </c>
      <c r="Y57" s="27">
        <v>0</v>
      </c>
      <c r="Z57" s="27">
        <v>0</v>
      </c>
      <c r="AA57" s="27">
        <v>0</v>
      </c>
      <c r="AB57" s="27">
        <v>0</v>
      </c>
      <c r="AC57" s="28">
        <v>934293.20000000007</v>
      </c>
      <c r="AD57" s="27">
        <v>2090436.6</v>
      </c>
      <c r="AE57" s="27">
        <v>1395132</v>
      </c>
      <c r="AF57" s="27">
        <v>3169932</v>
      </c>
      <c r="AG57" s="27">
        <v>3502706</v>
      </c>
      <c r="AH57" s="27">
        <v>0</v>
      </c>
      <c r="AI57" s="28">
        <v>11092499.800000001</v>
      </c>
      <c r="AJ57" s="27"/>
      <c r="AK57" s="27"/>
      <c r="AL57" s="27"/>
      <c r="AM57" s="27">
        <v>0</v>
      </c>
      <c r="AN57" s="27">
        <v>1099168.4705882354</v>
      </c>
      <c r="AO57" s="27">
        <v>2459337.1764705884</v>
      </c>
      <c r="AP57" s="27">
        <v>1641331.7647058824</v>
      </c>
      <c r="AQ57" s="27">
        <v>3729331.7647058824</v>
      </c>
      <c r="AR57" s="27">
        <v>4120830.5882352944</v>
      </c>
      <c r="AS57" s="27">
        <v>0</v>
      </c>
      <c r="AT57" s="27">
        <v>13049999.764705883</v>
      </c>
    </row>
    <row r="58" spans="1:46" s="29" customFormat="1" ht="11.25" customHeight="1" x14ac:dyDescent="0.35">
      <c r="A58" s="18" t="str">
        <f t="shared" si="9"/>
        <v>2.1.1.8._</v>
      </c>
      <c r="B58" s="22">
        <v>2</v>
      </c>
      <c r="C58" s="31" t="s">
        <v>102</v>
      </c>
      <c r="D58" s="32" t="s">
        <v>103</v>
      </c>
      <c r="E58" s="22" t="s">
        <v>104</v>
      </c>
      <c r="F58" s="32" t="s">
        <v>105</v>
      </c>
      <c r="G58" s="30" t="s">
        <v>121</v>
      </c>
      <c r="H58" s="32" t="s">
        <v>122</v>
      </c>
      <c r="I58" s="22" t="s">
        <v>27</v>
      </c>
      <c r="J58" s="23">
        <v>29580000</v>
      </c>
      <c r="K58" s="24">
        <v>34017000</v>
      </c>
      <c r="L58" s="23">
        <v>4437000</v>
      </c>
      <c r="M58" s="36" t="s">
        <v>51</v>
      </c>
      <c r="N58" s="26" t="s">
        <v>16</v>
      </c>
      <c r="O58" s="27">
        <v>0</v>
      </c>
      <c r="P58" s="27">
        <v>0</v>
      </c>
      <c r="Q58" s="27">
        <v>0</v>
      </c>
      <c r="R58" s="27">
        <v>0</v>
      </c>
      <c r="S58" s="27">
        <v>0</v>
      </c>
      <c r="T58" s="27">
        <v>0</v>
      </c>
      <c r="U58" s="27">
        <v>0</v>
      </c>
      <c r="V58" s="27">
        <v>0</v>
      </c>
      <c r="W58" s="27">
        <v>0</v>
      </c>
      <c r="X58" s="27">
        <v>2491450</v>
      </c>
      <c r="Y58" s="27">
        <v>0</v>
      </c>
      <c r="Z58" s="27">
        <v>0</v>
      </c>
      <c r="AA58" s="27">
        <v>0</v>
      </c>
      <c r="AB58" s="27">
        <v>0</v>
      </c>
      <c r="AC58" s="28">
        <v>2491450</v>
      </c>
      <c r="AD58" s="27">
        <v>5425009.0800000001</v>
      </c>
      <c r="AE58" s="27">
        <v>1547395.7800000003</v>
      </c>
      <c r="AF58" s="27">
        <v>7294865.8200000003</v>
      </c>
      <c r="AG58" s="27">
        <v>7073809.2800000003</v>
      </c>
      <c r="AH58" s="27">
        <v>5747470.04</v>
      </c>
      <c r="AI58" s="28">
        <v>29580000</v>
      </c>
      <c r="AJ58" s="27"/>
      <c r="AK58" s="27"/>
      <c r="AL58" s="27"/>
      <c r="AM58" s="27">
        <v>0</v>
      </c>
      <c r="AN58" s="27">
        <v>2931117.6470588236</v>
      </c>
      <c r="AO58" s="27">
        <v>6382363.6235294119</v>
      </c>
      <c r="AP58" s="27">
        <v>1820465.6235294121</v>
      </c>
      <c r="AQ58" s="27">
        <v>8582195.0823529419</v>
      </c>
      <c r="AR58" s="27">
        <v>8322128.5647058832</v>
      </c>
      <c r="AS58" s="27">
        <v>6761729.45882353</v>
      </c>
      <c r="AT58" s="27">
        <v>34800000</v>
      </c>
    </row>
    <row r="59" spans="1:46" s="29" customFormat="1" ht="11.25" customHeight="1" x14ac:dyDescent="0.35">
      <c r="A59" s="18" t="str">
        <f t="shared" si="9"/>
        <v>2.1.2.0.1</v>
      </c>
      <c r="B59" s="30">
        <v>2</v>
      </c>
      <c r="C59" s="38" t="s">
        <v>102</v>
      </c>
      <c r="D59" s="32" t="s">
        <v>103</v>
      </c>
      <c r="E59" s="30" t="s">
        <v>123</v>
      </c>
      <c r="F59" s="32" t="s">
        <v>124</v>
      </c>
      <c r="G59" s="22" t="s">
        <v>125</v>
      </c>
      <c r="H59" s="22" t="s">
        <v>124</v>
      </c>
      <c r="I59" s="22">
        <v>1</v>
      </c>
      <c r="J59" s="23">
        <v>18246193</v>
      </c>
      <c r="K59" s="24">
        <v>20983121.949999999</v>
      </c>
      <c r="L59" s="23">
        <v>2736928.9499999993</v>
      </c>
      <c r="M59" s="36" t="s">
        <v>112</v>
      </c>
      <c r="N59" s="26" t="s">
        <v>17</v>
      </c>
      <c r="O59" s="27">
        <v>0</v>
      </c>
      <c r="P59" s="27">
        <v>0</v>
      </c>
      <c r="Q59" s="27">
        <v>0</v>
      </c>
      <c r="R59" s="27">
        <v>0</v>
      </c>
      <c r="S59" s="27">
        <v>0</v>
      </c>
      <c r="T59" s="27">
        <v>0</v>
      </c>
      <c r="U59" s="27">
        <v>0</v>
      </c>
      <c r="V59" s="27">
        <v>0</v>
      </c>
      <c r="W59" s="27">
        <v>0</v>
      </c>
      <c r="X59" s="27">
        <v>5473858</v>
      </c>
      <c r="Y59" s="27">
        <v>0</v>
      </c>
      <c r="Z59" s="27">
        <v>0</v>
      </c>
      <c r="AA59" s="27">
        <v>0</v>
      </c>
      <c r="AB59" s="27">
        <v>0</v>
      </c>
      <c r="AC59" s="28">
        <v>5473858</v>
      </c>
      <c r="AD59" s="27">
        <v>2554467</v>
      </c>
      <c r="AE59" s="27">
        <v>2554467</v>
      </c>
      <c r="AF59" s="27">
        <v>2554467</v>
      </c>
      <c r="AG59" s="27">
        <v>2554467</v>
      </c>
      <c r="AH59" s="27">
        <v>2554467</v>
      </c>
      <c r="AI59" s="28">
        <v>18246193</v>
      </c>
      <c r="AJ59" s="27"/>
      <c r="AK59" s="27"/>
      <c r="AL59" s="27"/>
      <c r="AM59" s="27">
        <v>0</v>
      </c>
      <c r="AN59" s="27">
        <v>6439832.9411764704</v>
      </c>
      <c r="AO59" s="27">
        <v>3005255.2941176472</v>
      </c>
      <c r="AP59" s="27">
        <v>3005255.2941176472</v>
      </c>
      <c r="AQ59" s="27">
        <v>3005255.2941176472</v>
      </c>
      <c r="AR59" s="27">
        <v>3005255.2941176472</v>
      </c>
      <c r="AS59" s="27">
        <v>3005255.2941176472</v>
      </c>
      <c r="AT59" s="27">
        <v>21466109.411764711</v>
      </c>
    </row>
    <row r="60" spans="1:46" s="29" customFormat="1" ht="11.25" customHeight="1" x14ac:dyDescent="0.35">
      <c r="A60" s="18" t="str">
        <f t="shared" si="9"/>
        <v>2.1.2.0.2</v>
      </c>
      <c r="B60" s="30">
        <v>2</v>
      </c>
      <c r="C60" s="38" t="s">
        <v>102</v>
      </c>
      <c r="D60" s="32" t="s">
        <v>103</v>
      </c>
      <c r="E60" s="30" t="s">
        <v>123</v>
      </c>
      <c r="F60" s="32" t="s">
        <v>124</v>
      </c>
      <c r="G60" s="22" t="s">
        <v>125</v>
      </c>
      <c r="H60" s="22" t="s">
        <v>124</v>
      </c>
      <c r="I60" s="22">
        <v>2</v>
      </c>
      <c r="J60" s="23">
        <v>4000000</v>
      </c>
      <c r="K60" s="24">
        <v>4600000</v>
      </c>
      <c r="L60" s="23">
        <v>600000</v>
      </c>
      <c r="M60" s="36" t="s">
        <v>112</v>
      </c>
      <c r="N60" s="26" t="s">
        <v>17</v>
      </c>
      <c r="O60" s="27">
        <v>0</v>
      </c>
      <c r="P60" s="27">
        <v>0</v>
      </c>
      <c r="Q60" s="27">
        <v>0</v>
      </c>
      <c r="R60" s="27">
        <v>0</v>
      </c>
      <c r="S60" s="27">
        <v>0</v>
      </c>
      <c r="T60" s="27">
        <v>0</v>
      </c>
      <c r="U60" s="27">
        <v>0</v>
      </c>
      <c r="V60" s="27">
        <v>0</v>
      </c>
      <c r="W60" s="27">
        <v>0</v>
      </c>
      <c r="X60" s="27">
        <v>0</v>
      </c>
      <c r="Y60" s="27">
        <v>0</v>
      </c>
      <c r="Z60" s="27">
        <v>0</v>
      </c>
      <c r="AA60" s="27">
        <v>0</v>
      </c>
      <c r="AB60" s="27">
        <v>0</v>
      </c>
      <c r="AC60" s="28">
        <v>0</v>
      </c>
      <c r="AD60" s="27">
        <v>2560000</v>
      </c>
      <c r="AE60" s="27">
        <v>1440000</v>
      </c>
      <c r="AF60" s="27">
        <v>0</v>
      </c>
      <c r="AG60" s="27">
        <v>0</v>
      </c>
      <c r="AH60" s="27">
        <v>0</v>
      </c>
      <c r="AI60" s="28">
        <v>4000000</v>
      </c>
      <c r="AJ60" s="27"/>
      <c r="AK60" s="27"/>
      <c r="AL60" s="27"/>
      <c r="AM60" s="27">
        <v>0</v>
      </c>
      <c r="AN60" s="27">
        <v>0</v>
      </c>
      <c r="AO60" s="27">
        <v>3011764.7058823532</v>
      </c>
      <c r="AP60" s="27">
        <v>1694117.6470588236</v>
      </c>
      <c r="AQ60" s="27">
        <v>0</v>
      </c>
      <c r="AR60" s="27">
        <v>0</v>
      </c>
      <c r="AS60" s="27">
        <v>0</v>
      </c>
      <c r="AT60" s="27">
        <v>4705882.3529411769</v>
      </c>
    </row>
    <row r="61" spans="1:46" s="29" customFormat="1" ht="11.25" customHeight="1" x14ac:dyDescent="0.35">
      <c r="A61" s="18" t="str">
        <f t="shared" si="9"/>
        <v>2.1.3.1.1</v>
      </c>
      <c r="B61" s="30">
        <v>2</v>
      </c>
      <c r="C61" s="38" t="s">
        <v>102</v>
      </c>
      <c r="D61" s="32" t="s">
        <v>103</v>
      </c>
      <c r="E61" s="30" t="s">
        <v>126</v>
      </c>
      <c r="F61" s="32" t="s">
        <v>127</v>
      </c>
      <c r="G61" s="30" t="s">
        <v>128</v>
      </c>
      <c r="H61" s="32" t="s">
        <v>129</v>
      </c>
      <c r="I61" s="22">
        <v>1</v>
      </c>
      <c r="J61" s="23">
        <v>35545666</v>
      </c>
      <c r="K61" s="24">
        <v>40877515.899999999</v>
      </c>
      <c r="L61" s="23">
        <v>5331849.8999999985</v>
      </c>
      <c r="M61" s="36" t="s">
        <v>81</v>
      </c>
      <c r="N61" s="26" t="s">
        <v>16</v>
      </c>
      <c r="O61" s="27">
        <v>0</v>
      </c>
      <c r="P61" s="27">
        <v>0</v>
      </c>
      <c r="Q61" s="27">
        <v>0</v>
      </c>
      <c r="R61" s="27">
        <v>0</v>
      </c>
      <c r="S61" s="27">
        <v>0</v>
      </c>
      <c r="T61" s="27">
        <v>0</v>
      </c>
      <c r="U61" s="27">
        <v>0</v>
      </c>
      <c r="V61" s="27">
        <v>0</v>
      </c>
      <c r="W61" s="27">
        <v>0</v>
      </c>
      <c r="X61" s="27">
        <v>2800000</v>
      </c>
      <c r="Y61" s="27">
        <v>0</v>
      </c>
      <c r="Z61" s="27">
        <v>0</v>
      </c>
      <c r="AA61" s="27">
        <v>4000000</v>
      </c>
      <c r="AB61" s="27">
        <v>0</v>
      </c>
      <c r="AC61" s="28">
        <v>6800000</v>
      </c>
      <c r="AD61" s="27">
        <v>6700000</v>
      </c>
      <c r="AE61" s="27">
        <v>10508088</v>
      </c>
      <c r="AF61" s="27">
        <v>11537578</v>
      </c>
      <c r="AG61" s="27">
        <v>0</v>
      </c>
      <c r="AH61" s="27">
        <v>0</v>
      </c>
      <c r="AI61" s="28">
        <v>35545666</v>
      </c>
      <c r="AJ61" s="27"/>
      <c r="AK61" s="27"/>
      <c r="AL61" s="27"/>
      <c r="AM61" s="27">
        <v>0</v>
      </c>
      <c r="AN61" s="27">
        <v>6799999.9712331994</v>
      </c>
      <c r="AO61" s="27">
        <v>6699999.9716562405</v>
      </c>
      <c r="AP61" s="27">
        <v>10508087.955546461</v>
      </c>
      <c r="AQ61" s="27">
        <v>11537577.951191293</v>
      </c>
      <c r="AR61" s="27">
        <v>0</v>
      </c>
      <c r="AS61" s="27">
        <v>0</v>
      </c>
      <c r="AT61" s="27">
        <v>35545665.849627197</v>
      </c>
    </row>
    <row r="62" spans="1:46" s="29" customFormat="1" ht="11.25" customHeight="1" x14ac:dyDescent="0.35">
      <c r="A62" s="18" t="str">
        <f t="shared" si="9"/>
        <v>2.1.3.1.2</v>
      </c>
      <c r="B62" s="30">
        <v>2</v>
      </c>
      <c r="C62" s="38" t="s">
        <v>102</v>
      </c>
      <c r="D62" s="32" t="s">
        <v>103</v>
      </c>
      <c r="E62" s="30" t="s">
        <v>126</v>
      </c>
      <c r="F62" s="32" t="s">
        <v>127</v>
      </c>
      <c r="G62" s="30" t="s">
        <v>128</v>
      </c>
      <c r="H62" s="32" t="s">
        <v>129</v>
      </c>
      <c r="I62" s="22">
        <v>2</v>
      </c>
      <c r="J62" s="23">
        <v>13940944</v>
      </c>
      <c r="K62" s="24">
        <v>16032085.6</v>
      </c>
      <c r="L62" s="23">
        <v>2091141.5999999996</v>
      </c>
      <c r="M62" s="36" t="s">
        <v>81</v>
      </c>
      <c r="N62" s="26" t="s">
        <v>16</v>
      </c>
      <c r="O62" s="27">
        <v>0</v>
      </c>
      <c r="P62" s="27">
        <v>0</v>
      </c>
      <c r="Q62" s="27">
        <v>0</v>
      </c>
      <c r="R62" s="27">
        <v>0</v>
      </c>
      <c r="S62" s="27">
        <v>0</v>
      </c>
      <c r="T62" s="27">
        <v>0</v>
      </c>
      <c r="U62" s="27">
        <v>0</v>
      </c>
      <c r="V62" s="27">
        <v>0</v>
      </c>
      <c r="W62" s="27">
        <v>0</v>
      </c>
      <c r="X62" s="27">
        <v>0</v>
      </c>
      <c r="Y62" s="27">
        <v>0</v>
      </c>
      <c r="Z62" s="27">
        <v>0</v>
      </c>
      <c r="AA62" s="27">
        <v>0</v>
      </c>
      <c r="AB62" s="27">
        <v>0</v>
      </c>
      <c r="AC62" s="28">
        <v>0</v>
      </c>
      <c r="AD62" s="27">
        <v>0</v>
      </c>
      <c r="AE62" s="27">
        <v>1394094.4000000001</v>
      </c>
      <c r="AF62" s="27">
        <v>2369960.48</v>
      </c>
      <c r="AG62" s="27">
        <v>6691653.1200000001</v>
      </c>
      <c r="AH62" s="27">
        <v>3485236</v>
      </c>
      <c r="AI62" s="28">
        <v>13940944</v>
      </c>
      <c r="AJ62" s="27"/>
      <c r="AK62" s="27"/>
      <c r="AL62" s="27"/>
      <c r="AM62" s="27">
        <v>0</v>
      </c>
      <c r="AN62" s="27">
        <v>0</v>
      </c>
      <c r="AO62" s="27">
        <v>0</v>
      </c>
      <c r="AP62" s="27">
        <v>1394094.4000000001</v>
      </c>
      <c r="AQ62" s="27">
        <v>2369960.48</v>
      </c>
      <c r="AR62" s="27">
        <v>6691653.1200000001</v>
      </c>
      <c r="AS62" s="27">
        <v>3485236</v>
      </c>
      <c r="AT62" s="27">
        <v>13940944</v>
      </c>
    </row>
    <row r="63" spans="1:46" s="29" customFormat="1" ht="11.25" customHeight="1" x14ac:dyDescent="0.35">
      <c r="A63" s="18" t="str">
        <f t="shared" si="9"/>
        <v>2.1.3.2.1</v>
      </c>
      <c r="B63" s="30">
        <v>2</v>
      </c>
      <c r="C63" s="38" t="s">
        <v>102</v>
      </c>
      <c r="D63" s="32" t="s">
        <v>103</v>
      </c>
      <c r="E63" s="30" t="s">
        <v>126</v>
      </c>
      <c r="F63" s="32" t="s">
        <v>127</v>
      </c>
      <c r="G63" s="30" t="s">
        <v>130</v>
      </c>
      <c r="H63" s="32" t="s">
        <v>131</v>
      </c>
      <c r="I63" s="22">
        <v>1</v>
      </c>
      <c r="J63" s="23">
        <v>14391596</v>
      </c>
      <c r="K63" s="24">
        <v>16550335.399999999</v>
      </c>
      <c r="L63" s="23">
        <v>2158739.3999999985</v>
      </c>
      <c r="M63" s="33" t="s">
        <v>81</v>
      </c>
      <c r="N63" s="26" t="s">
        <v>16</v>
      </c>
      <c r="O63" s="27">
        <v>265045.21999999997</v>
      </c>
      <c r="P63" s="27">
        <v>11213582.629999999</v>
      </c>
      <c r="Q63" s="27">
        <v>0</v>
      </c>
      <c r="R63" s="27">
        <v>1130415</v>
      </c>
      <c r="S63" s="27">
        <v>0</v>
      </c>
      <c r="T63" s="27">
        <v>0</v>
      </c>
      <c r="U63" s="27">
        <v>0</v>
      </c>
      <c r="V63" s="27">
        <v>0</v>
      </c>
      <c r="W63" s="27">
        <v>0</v>
      </c>
      <c r="X63" s="27">
        <v>163344</v>
      </c>
      <c r="Y63" s="27">
        <v>0</v>
      </c>
      <c r="Z63" s="27">
        <v>0</v>
      </c>
      <c r="AA63" s="27">
        <v>0</v>
      </c>
      <c r="AB63" s="27">
        <v>0</v>
      </c>
      <c r="AC63" s="28">
        <v>1293759</v>
      </c>
      <c r="AD63" s="27">
        <v>1619209</v>
      </c>
      <c r="AE63" s="27">
        <v>0</v>
      </c>
      <c r="AF63" s="27">
        <v>0</v>
      </c>
      <c r="AG63" s="27">
        <v>0</v>
      </c>
      <c r="AH63" s="27">
        <v>0</v>
      </c>
      <c r="AI63" s="28">
        <v>14391595.85</v>
      </c>
      <c r="AJ63" s="27"/>
      <c r="AK63" s="27"/>
      <c r="AL63" s="27">
        <v>300000</v>
      </c>
      <c r="AM63" s="27">
        <v>12692601.57</v>
      </c>
      <c r="AN63" s="27">
        <v>1464414.3961334794</v>
      </c>
      <c r="AO63" s="27">
        <v>1832793.4104797689</v>
      </c>
      <c r="AP63" s="27">
        <v>0</v>
      </c>
      <c r="AQ63" s="27">
        <v>0</v>
      </c>
      <c r="AR63" s="27">
        <v>0</v>
      </c>
      <c r="AS63" s="27">
        <v>0</v>
      </c>
      <c r="AT63" s="27">
        <v>16289809.376613248</v>
      </c>
    </row>
    <row r="64" spans="1:46" s="29" customFormat="1" ht="11.25" customHeight="1" x14ac:dyDescent="0.35">
      <c r="A64" s="18" t="str">
        <f t="shared" si="9"/>
        <v>2.1.3.2.2</v>
      </c>
      <c r="B64" s="30">
        <v>2</v>
      </c>
      <c r="C64" s="38" t="s">
        <v>102</v>
      </c>
      <c r="D64" s="32" t="s">
        <v>103</v>
      </c>
      <c r="E64" s="30" t="s">
        <v>126</v>
      </c>
      <c r="F64" s="32" t="s">
        <v>127</v>
      </c>
      <c r="G64" s="30" t="s">
        <v>130</v>
      </c>
      <c r="H64" s="32" t="s">
        <v>131</v>
      </c>
      <c r="I64" s="22">
        <v>2</v>
      </c>
      <c r="J64" s="23">
        <v>34838404</v>
      </c>
      <c r="K64" s="24">
        <v>40064164.599999994</v>
      </c>
      <c r="L64" s="23">
        <v>5225760.599999994</v>
      </c>
      <c r="M64" s="33" t="s">
        <v>81</v>
      </c>
      <c r="N64" s="26" t="s">
        <v>16</v>
      </c>
      <c r="O64" s="27">
        <v>0</v>
      </c>
      <c r="P64" s="27">
        <v>0</v>
      </c>
      <c r="Q64" s="27">
        <v>0</v>
      </c>
      <c r="R64" s="27">
        <v>0</v>
      </c>
      <c r="S64" s="27">
        <v>0</v>
      </c>
      <c r="T64" s="27">
        <v>0</v>
      </c>
      <c r="U64" s="27">
        <v>0</v>
      </c>
      <c r="V64" s="27">
        <v>1919970</v>
      </c>
      <c r="W64" s="27">
        <v>0</v>
      </c>
      <c r="X64" s="27">
        <v>0</v>
      </c>
      <c r="Y64" s="27">
        <v>1000000</v>
      </c>
      <c r="Z64" s="27">
        <v>0</v>
      </c>
      <c r="AA64" s="27">
        <v>5500000</v>
      </c>
      <c r="AB64" s="27">
        <v>0</v>
      </c>
      <c r="AC64" s="28">
        <v>8419970</v>
      </c>
      <c r="AD64" s="27">
        <v>4899306</v>
      </c>
      <c r="AE64" s="27">
        <v>5053134</v>
      </c>
      <c r="AF64" s="27">
        <v>6668494</v>
      </c>
      <c r="AG64" s="27">
        <v>8129994</v>
      </c>
      <c r="AH64" s="27">
        <v>1667506</v>
      </c>
      <c r="AI64" s="28">
        <v>34838404</v>
      </c>
      <c r="AJ64" s="27"/>
      <c r="AK64" s="27"/>
      <c r="AL64" s="27"/>
      <c r="AM64" s="27">
        <v>0</v>
      </c>
      <c r="AN64" s="27">
        <v>8419970</v>
      </c>
      <c r="AO64" s="27">
        <v>4899306</v>
      </c>
      <c r="AP64" s="27">
        <v>5053134</v>
      </c>
      <c r="AQ64" s="27">
        <v>6668494</v>
      </c>
      <c r="AR64" s="27">
        <v>8129994</v>
      </c>
      <c r="AS64" s="27">
        <v>1667506</v>
      </c>
      <c r="AT64" s="27">
        <v>34838404</v>
      </c>
    </row>
    <row r="65" spans="1:46" s="29" customFormat="1" ht="11.25" customHeight="1" x14ac:dyDescent="0.35">
      <c r="A65" s="18" t="str">
        <f t="shared" si="9"/>
        <v>2.1.3.3.1</v>
      </c>
      <c r="B65" s="30">
        <v>2</v>
      </c>
      <c r="C65" s="38" t="s">
        <v>102</v>
      </c>
      <c r="D65" s="32" t="s">
        <v>103</v>
      </c>
      <c r="E65" s="30" t="s">
        <v>126</v>
      </c>
      <c r="F65" s="32" t="s">
        <v>127</v>
      </c>
      <c r="G65" s="30" t="s">
        <v>132</v>
      </c>
      <c r="H65" s="32" t="s">
        <v>133</v>
      </c>
      <c r="I65" s="22">
        <v>1</v>
      </c>
      <c r="J65" s="23">
        <v>2918429</v>
      </c>
      <c r="K65" s="24">
        <v>3356193.3499999996</v>
      </c>
      <c r="L65" s="23">
        <v>437764.34999999963</v>
      </c>
      <c r="M65" s="33" t="s">
        <v>134</v>
      </c>
      <c r="N65" s="26" t="s">
        <v>16</v>
      </c>
      <c r="O65" s="27">
        <v>0</v>
      </c>
      <c r="P65" s="27">
        <v>0</v>
      </c>
      <c r="Q65" s="27">
        <v>0</v>
      </c>
      <c r="R65" s="27">
        <v>0</v>
      </c>
      <c r="S65" s="27">
        <v>0</v>
      </c>
      <c r="T65" s="27">
        <v>869704</v>
      </c>
      <c r="U65" s="27">
        <v>0</v>
      </c>
      <c r="V65" s="27">
        <v>0</v>
      </c>
      <c r="W65" s="27">
        <v>0</v>
      </c>
      <c r="X65" s="27">
        <v>177179</v>
      </c>
      <c r="Y65" s="27">
        <v>0</v>
      </c>
      <c r="Z65" s="27">
        <v>2048725</v>
      </c>
      <c r="AA65" s="27">
        <v>0</v>
      </c>
      <c r="AB65" s="27">
        <v>0</v>
      </c>
      <c r="AC65" s="28">
        <v>3095608</v>
      </c>
      <c r="AD65" s="27">
        <v>0</v>
      </c>
      <c r="AE65" s="27">
        <v>0</v>
      </c>
      <c r="AF65" s="27">
        <v>0</v>
      </c>
      <c r="AG65" s="27">
        <v>0</v>
      </c>
      <c r="AH65" s="27">
        <v>0</v>
      </c>
      <c r="AI65" s="28">
        <v>3095608</v>
      </c>
      <c r="AJ65" s="27"/>
      <c r="AK65" s="27"/>
      <c r="AL65" s="27"/>
      <c r="AM65" s="27">
        <v>1577955.67</v>
      </c>
      <c r="AN65" s="27">
        <v>1855490.2123529422</v>
      </c>
      <c r="AO65" s="27">
        <v>0</v>
      </c>
      <c r="AP65" s="27">
        <v>0</v>
      </c>
      <c r="AQ65" s="27">
        <v>0</v>
      </c>
      <c r="AR65" s="27">
        <v>0</v>
      </c>
      <c r="AS65" s="27">
        <v>0</v>
      </c>
      <c r="AT65" s="27">
        <v>3433445.8823529421</v>
      </c>
    </row>
    <row r="66" spans="1:46" s="29" customFormat="1" ht="11.25" customHeight="1" x14ac:dyDescent="0.35">
      <c r="A66" s="18" t="str">
        <f t="shared" si="9"/>
        <v>2.1.3.3.2</v>
      </c>
      <c r="B66" s="30">
        <v>2</v>
      </c>
      <c r="C66" s="38" t="s">
        <v>102</v>
      </c>
      <c r="D66" s="32" t="s">
        <v>103</v>
      </c>
      <c r="E66" s="30" t="s">
        <v>126</v>
      </c>
      <c r="F66" s="32" t="s">
        <v>127</v>
      </c>
      <c r="G66" s="30" t="s">
        <v>132</v>
      </c>
      <c r="H66" s="32" t="s">
        <v>133</v>
      </c>
      <c r="I66" s="22">
        <v>2</v>
      </c>
      <c r="J66" s="23">
        <v>2200055</v>
      </c>
      <c r="K66" s="24">
        <v>2530063.25</v>
      </c>
      <c r="L66" s="23">
        <v>330008.25</v>
      </c>
      <c r="M66" s="33" t="s">
        <v>134</v>
      </c>
      <c r="N66" s="26" t="s">
        <v>16</v>
      </c>
      <c r="O66" s="27">
        <v>0</v>
      </c>
      <c r="P66" s="27">
        <v>0</v>
      </c>
      <c r="Q66" s="27">
        <v>0</v>
      </c>
      <c r="R66" s="27">
        <v>0</v>
      </c>
      <c r="S66" s="27">
        <v>0</v>
      </c>
      <c r="T66" s="27">
        <v>0</v>
      </c>
      <c r="U66" s="27">
        <v>0</v>
      </c>
      <c r="V66" s="27">
        <v>0</v>
      </c>
      <c r="W66" s="27">
        <v>0</v>
      </c>
      <c r="X66" s="27">
        <v>0</v>
      </c>
      <c r="Y66" s="27">
        <v>0</v>
      </c>
      <c r="Z66" s="27">
        <v>0</v>
      </c>
      <c r="AA66" s="27">
        <v>0</v>
      </c>
      <c r="AB66" s="27">
        <v>0</v>
      </c>
      <c r="AC66" s="28">
        <v>0</v>
      </c>
      <c r="AD66" s="27">
        <v>0</v>
      </c>
      <c r="AE66" s="27">
        <v>2200055</v>
      </c>
      <c r="AF66" s="27">
        <v>0</v>
      </c>
      <c r="AG66" s="27">
        <v>0</v>
      </c>
      <c r="AH66" s="27">
        <v>0</v>
      </c>
      <c r="AI66" s="28">
        <v>2200055</v>
      </c>
      <c r="AJ66" s="27"/>
      <c r="AK66" s="27"/>
      <c r="AL66" s="27"/>
      <c r="AM66" s="27">
        <v>0</v>
      </c>
      <c r="AN66" s="27">
        <v>0</v>
      </c>
      <c r="AO66" s="27">
        <v>0</v>
      </c>
      <c r="AP66" s="27">
        <v>2588300</v>
      </c>
      <c r="AQ66" s="27">
        <v>0</v>
      </c>
      <c r="AR66" s="27">
        <v>0</v>
      </c>
      <c r="AS66" s="27">
        <v>0</v>
      </c>
      <c r="AT66" s="27">
        <v>2588300</v>
      </c>
    </row>
    <row r="67" spans="1:46" s="29" customFormat="1" ht="11.25" customHeight="1" x14ac:dyDescent="0.35">
      <c r="A67" s="18" t="str">
        <f t="shared" si="9"/>
        <v>2.1.3.3.3</v>
      </c>
      <c r="B67" s="30">
        <v>2</v>
      </c>
      <c r="C67" s="38" t="s">
        <v>102</v>
      </c>
      <c r="D67" s="32" t="s">
        <v>103</v>
      </c>
      <c r="E67" s="30" t="s">
        <v>126</v>
      </c>
      <c r="F67" s="32" t="s">
        <v>127</v>
      </c>
      <c r="G67" s="30" t="s">
        <v>132</v>
      </c>
      <c r="H67" s="32" t="s">
        <v>133</v>
      </c>
      <c r="I67" s="22">
        <v>3</v>
      </c>
      <c r="J67" s="23">
        <v>49256579</v>
      </c>
      <c r="K67" s="24">
        <v>56645065.849999994</v>
      </c>
      <c r="L67" s="23">
        <v>7388486.849999994</v>
      </c>
      <c r="M67" s="33" t="s">
        <v>134</v>
      </c>
      <c r="N67" s="26" t="s">
        <v>16</v>
      </c>
      <c r="O67" s="27">
        <v>0</v>
      </c>
      <c r="P67" s="27">
        <v>0</v>
      </c>
      <c r="Q67" s="27">
        <v>0</v>
      </c>
      <c r="R67" s="27">
        <v>0</v>
      </c>
      <c r="S67" s="27">
        <v>0</v>
      </c>
      <c r="T67" s="27">
        <v>0</v>
      </c>
      <c r="U67" s="27">
        <v>0</v>
      </c>
      <c r="V67" s="27">
        <v>0</v>
      </c>
      <c r="W67" s="27">
        <v>0</v>
      </c>
      <c r="X67" s="27">
        <v>0</v>
      </c>
      <c r="Y67" s="27">
        <v>0</v>
      </c>
      <c r="Z67" s="27">
        <v>0</v>
      </c>
      <c r="AA67" s="27">
        <v>0</v>
      </c>
      <c r="AB67" s="27">
        <v>0</v>
      </c>
      <c r="AC67" s="28">
        <v>0</v>
      </c>
      <c r="AD67" s="27">
        <v>4084866</v>
      </c>
      <c r="AE67" s="27">
        <v>13568698</v>
      </c>
      <c r="AF67" s="27">
        <v>12643477</v>
      </c>
      <c r="AG67" s="27">
        <v>14033880</v>
      </c>
      <c r="AH67" s="27">
        <v>4925658</v>
      </c>
      <c r="AI67" s="28">
        <v>49256579</v>
      </c>
      <c r="AJ67" s="27"/>
      <c r="AK67" s="27"/>
      <c r="AL67" s="27"/>
      <c r="AM67" s="27">
        <v>0</v>
      </c>
      <c r="AN67" s="27">
        <v>0</v>
      </c>
      <c r="AO67" s="27">
        <v>4805724.7058823518</v>
      </c>
      <c r="AP67" s="27">
        <v>15963174.117647056</v>
      </c>
      <c r="AQ67" s="27">
        <v>14874678.823529409</v>
      </c>
      <c r="AR67" s="27">
        <v>16510447.058823528</v>
      </c>
      <c r="AS67" s="27">
        <v>5794891.7647058815</v>
      </c>
      <c r="AT67" s="27">
        <v>57948916.470588222</v>
      </c>
    </row>
    <row r="68" spans="1:46" s="29" customFormat="1" ht="11.25" customHeight="1" x14ac:dyDescent="0.35">
      <c r="A68" s="18" t="str">
        <f t="shared" si="9"/>
        <v>2.1.3.3.4</v>
      </c>
      <c r="B68" s="30">
        <v>2</v>
      </c>
      <c r="C68" s="38" t="s">
        <v>102</v>
      </c>
      <c r="D68" s="32" t="s">
        <v>103</v>
      </c>
      <c r="E68" s="30" t="s">
        <v>126</v>
      </c>
      <c r="F68" s="32" t="s">
        <v>127</v>
      </c>
      <c r="G68" s="30" t="s">
        <v>132</v>
      </c>
      <c r="H68" s="32" t="s">
        <v>133</v>
      </c>
      <c r="I68" s="22">
        <v>4</v>
      </c>
      <c r="J68" s="23">
        <v>0</v>
      </c>
      <c r="K68" s="24">
        <v>0</v>
      </c>
      <c r="L68" s="23">
        <v>0</v>
      </c>
      <c r="M68" s="33" t="s">
        <v>134</v>
      </c>
      <c r="N68" s="26" t="s">
        <v>16</v>
      </c>
      <c r="O68" s="27">
        <v>0</v>
      </c>
      <c r="P68" s="27">
        <v>0</v>
      </c>
      <c r="Q68" s="27">
        <v>0</v>
      </c>
      <c r="R68" s="27">
        <v>0</v>
      </c>
      <c r="S68" s="27">
        <v>0</v>
      </c>
      <c r="T68" s="27">
        <v>0</v>
      </c>
      <c r="U68" s="27">
        <v>0</v>
      </c>
      <c r="V68" s="27">
        <v>0</v>
      </c>
      <c r="W68" s="27">
        <v>0</v>
      </c>
      <c r="X68" s="27">
        <v>0</v>
      </c>
      <c r="Y68" s="27">
        <v>0</v>
      </c>
      <c r="Z68" s="27">
        <v>0</v>
      </c>
      <c r="AA68" s="27">
        <v>0</v>
      </c>
      <c r="AB68" s="27">
        <v>0</v>
      </c>
      <c r="AC68" s="28">
        <v>0</v>
      </c>
      <c r="AD68" s="27">
        <v>0</v>
      </c>
      <c r="AE68" s="27">
        <v>0</v>
      </c>
      <c r="AF68" s="27">
        <v>0</v>
      </c>
      <c r="AG68" s="27">
        <v>0</v>
      </c>
      <c r="AH68" s="27">
        <v>0</v>
      </c>
      <c r="AI68" s="28">
        <v>0</v>
      </c>
      <c r="AJ68" s="27"/>
      <c r="AK68" s="27"/>
      <c r="AL68" s="27"/>
      <c r="AM68" s="27">
        <v>0</v>
      </c>
      <c r="AN68" s="27">
        <v>0</v>
      </c>
      <c r="AO68" s="27">
        <v>0</v>
      </c>
      <c r="AP68" s="27">
        <v>0</v>
      </c>
      <c r="AQ68" s="27">
        <v>0</v>
      </c>
      <c r="AR68" s="27">
        <v>0</v>
      </c>
      <c r="AS68" s="27">
        <v>0</v>
      </c>
      <c r="AT68" s="27">
        <v>0</v>
      </c>
    </row>
    <row r="69" spans="1:46" s="29" customFormat="1" ht="11.25" customHeight="1" x14ac:dyDescent="0.35">
      <c r="A69" s="18" t="str">
        <f t="shared" si="9"/>
        <v>2.1.3.3.5</v>
      </c>
      <c r="B69" s="30">
        <v>2</v>
      </c>
      <c r="C69" s="38" t="s">
        <v>102</v>
      </c>
      <c r="D69" s="32" t="s">
        <v>103</v>
      </c>
      <c r="E69" s="30" t="s">
        <v>126</v>
      </c>
      <c r="F69" s="32" t="s">
        <v>127</v>
      </c>
      <c r="G69" s="30" t="s">
        <v>132</v>
      </c>
      <c r="H69" s="32" t="s">
        <v>133</v>
      </c>
      <c r="I69" s="22">
        <v>5</v>
      </c>
      <c r="J69" s="23">
        <v>0</v>
      </c>
      <c r="K69" s="24">
        <v>0</v>
      </c>
      <c r="L69" s="23">
        <v>0</v>
      </c>
      <c r="M69" s="33" t="s">
        <v>134</v>
      </c>
      <c r="N69" s="26" t="s">
        <v>16</v>
      </c>
      <c r="O69" s="27">
        <v>0</v>
      </c>
      <c r="P69" s="27">
        <v>0</v>
      </c>
      <c r="Q69" s="27">
        <v>0</v>
      </c>
      <c r="R69" s="27">
        <v>0</v>
      </c>
      <c r="S69" s="27">
        <v>0</v>
      </c>
      <c r="T69" s="27">
        <v>0</v>
      </c>
      <c r="U69" s="27">
        <v>0</v>
      </c>
      <c r="V69" s="27">
        <v>0</v>
      </c>
      <c r="W69" s="27">
        <v>0</v>
      </c>
      <c r="X69" s="27">
        <v>0</v>
      </c>
      <c r="Y69" s="27">
        <v>0</v>
      </c>
      <c r="Z69" s="27">
        <v>0</v>
      </c>
      <c r="AA69" s="27">
        <v>0</v>
      </c>
      <c r="AB69" s="27">
        <v>0</v>
      </c>
      <c r="AC69" s="28">
        <v>0</v>
      </c>
      <c r="AD69" s="27">
        <v>0</v>
      </c>
      <c r="AE69" s="27">
        <v>0</v>
      </c>
      <c r="AF69" s="27">
        <v>0</v>
      </c>
      <c r="AG69" s="27">
        <v>0</v>
      </c>
      <c r="AH69" s="27">
        <v>0</v>
      </c>
      <c r="AI69" s="28">
        <v>0</v>
      </c>
      <c r="AJ69" s="27"/>
      <c r="AK69" s="27"/>
      <c r="AL69" s="27"/>
      <c r="AM69" s="27">
        <v>0</v>
      </c>
      <c r="AN69" s="27">
        <v>0</v>
      </c>
      <c r="AO69" s="27">
        <v>0</v>
      </c>
      <c r="AP69" s="27">
        <v>0</v>
      </c>
      <c r="AQ69" s="27">
        <v>0</v>
      </c>
      <c r="AR69" s="27">
        <v>0</v>
      </c>
      <c r="AS69" s="27">
        <v>0</v>
      </c>
      <c r="AT69" s="27">
        <v>0</v>
      </c>
    </row>
    <row r="70" spans="1:46" s="29" customFormat="1" ht="11.25" customHeight="1" x14ac:dyDescent="0.35">
      <c r="A70" s="18" t="str">
        <f t="shared" si="9"/>
        <v>2.1.4.0._</v>
      </c>
      <c r="B70" s="22">
        <v>2</v>
      </c>
      <c r="C70" s="31" t="s">
        <v>102</v>
      </c>
      <c r="D70" s="32" t="s">
        <v>103</v>
      </c>
      <c r="E70" s="22" t="s">
        <v>135</v>
      </c>
      <c r="F70" s="32" t="s">
        <v>136</v>
      </c>
      <c r="G70" s="30" t="s">
        <v>137</v>
      </c>
      <c r="H70" s="32" t="s">
        <v>15</v>
      </c>
      <c r="I70" s="22" t="s">
        <v>27</v>
      </c>
      <c r="J70" s="23">
        <v>31000000</v>
      </c>
      <c r="K70" s="24">
        <v>35650000</v>
      </c>
      <c r="L70" s="23">
        <v>4650000</v>
      </c>
      <c r="M70" s="36" t="s">
        <v>112</v>
      </c>
      <c r="N70" s="26" t="s">
        <v>17</v>
      </c>
      <c r="O70" s="27">
        <v>0</v>
      </c>
      <c r="P70" s="27">
        <v>0</v>
      </c>
      <c r="Q70" s="27">
        <v>0</v>
      </c>
      <c r="R70" s="27">
        <v>0</v>
      </c>
      <c r="S70" s="27">
        <v>0</v>
      </c>
      <c r="T70" s="27">
        <v>0</v>
      </c>
      <c r="U70" s="27">
        <v>0</v>
      </c>
      <c r="V70" s="27">
        <v>0</v>
      </c>
      <c r="W70" s="27">
        <v>0</v>
      </c>
      <c r="X70" s="27">
        <v>0</v>
      </c>
      <c r="Y70" s="27">
        <v>0</v>
      </c>
      <c r="Z70" s="27">
        <v>0</v>
      </c>
      <c r="AA70" s="27">
        <v>0</v>
      </c>
      <c r="AB70" s="27">
        <v>0</v>
      </c>
      <c r="AC70" s="28">
        <v>0</v>
      </c>
      <c r="AD70" s="27">
        <v>6000000</v>
      </c>
      <c r="AE70" s="27">
        <v>16000000</v>
      </c>
      <c r="AF70" s="27">
        <v>2000000</v>
      </c>
      <c r="AG70" s="27">
        <v>7000000</v>
      </c>
      <c r="AH70" s="27">
        <v>0</v>
      </c>
      <c r="AI70" s="28">
        <v>31000000</v>
      </c>
      <c r="AJ70" s="27"/>
      <c r="AK70" s="27"/>
      <c r="AL70" s="27"/>
      <c r="AM70" s="27">
        <v>0</v>
      </c>
      <c r="AN70" s="27">
        <v>0</v>
      </c>
      <c r="AO70" s="27">
        <v>7058823.5294117648</v>
      </c>
      <c r="AP70" s="27">
        <v>18823529.411764707</v>
      </c>
      <c r="AQ70" s="27">
        <v>2352941.1764705884</v>
      </c>
      <c r="AR70" s="27">
        <v>8235294.1176470593</v>
      </c>
      <c r="AS70" s="27">
        <v>0</v>
      </c>
      <c r="AT70" s="27">
        <v>36470588.235294119</v>
      </c>
    </row>
    <row r="71" spans="1:46" s="29" customFormat="1" ht="11.25" customHeight="1" x14ac:dyDescent="0.35">
      <c r="A71" s="18" t="str">
        <f t="shared" si="9"/>
        <v>2.2.1.1.1</v>
      </c>
      <c r="B71" s="30">
        <v>2</v>
      </c>
      <c r="C71" s="38" t="s">
        <v>138</v>
      </c>
      <c r="D71" s="32" t="s">
        <v>139</v>
      </c>
      <c r="E71" s="30" t="s">
        <v>140</v>
      </c>
      <c r="F71" s="32" t="s">
        <v>141</v>
      </c>
      <c r="G71" s="30" t="s">
        <v>142</v>
      </c>
      <c r="H71" s="32" t="s">
        <v>143</v>
      </c>
      <c r="I71" s="22">
        <v>1</v>
      </c>
      <c r="J71" s="23">
        <v>51850364</v>
      </c>
      <c r="K71" s="24">
        <v>59627918.599999994</v>
      </c>
      <c r="L71" s="23">
        <v>7777554.599999994</v>
      </c>
      <c r="M71" s="36" t="s">
        <v>81</v>
      </c>
      <c r="N71" s="26" t="s">
        <v>16</v>
      </c>
      <c r="O71" s="27">
        <v>0</v>
      </c>
      <c r="P71" s="27">
        <v>0</v>
      </c>
      <c r="Q71" s="27">
        <v>0</v>
      </c>
      <c r="R71" s="27">
        <v>0</v>
      </c>
      <c r="S71" s="27">
        <v>0</v>
      </c>
      <c r="T71" s="27">
        <v>0</v>
      </c>
      <c r="U71" s="27">
        <v>0</v>
      </c>
      <c r="V71" s="27">
        <v>1261530</v>
      </c>
      <c r="W71" s="27">
        <v>0</v>
      </c>
      <c r="X71" s="27">
        <v>0</v>
      </c>
      <c r="Y71" s="27">
        <v>0</v>
      </c>
      <c r="Z71" s="27">
        <v>5000000</v>
      </c>
      <c r="AA71" s="27">
        <v>0</v>
      </c>
      <c r="AB71" s="27">
        <v>0</v>
      </c>
      <c r="AC71" s="28">
        <v>6261530</v>
      </c>
      <c r="AD71" s="27">
        <v>7772205.1000483502</v>
      </c>
      <c r="AE71" s="27">
        <v>11537114.691526899</v>
      </c>
      <c r="AF71" s="27">
        <v>9495895.1016533002</v>
      </c>
      <c r="AG71" s="27">
        <v>9758900.3055511005</v>
      </c>
      <c r="AH71" s="27">
        <v>7024719</v>
      </c>
      <c r="AI71" s="28">
        <v>51850364.198779643</v>
      </c>
      <c r="AJ71" s="27"/>
      <c r="AK71" s="27"/>
      <c r="AL71" s="27"/>
      <c r="AM71" s="27">
        <v>0</v>
      </c>
      <c r="AN71" s="27">
        <v>6261530</v>
      </c>
      <c r="AO71" s="27">
        <v>7772205.1000483502</v>
      </c>
      <c r="AP71" s="27">
        <v>11537114.691526899</v>
      </c>
      <c r="AQ71" s="27">
        <v>9495895.1016533002</v>
      </c>
      <c r="AR71" s="27">
        <v>9758900.3055511005</v>
      </c>
      <c r="AS71" s="27">
        <v>7024718.8012203574</v>
      </c>
      <c r="AT71" s="27">
        <v>51850364</v>
      </c>
    </row>
    <row r="72" spans="1:46" s="29" customFormat="1" ht="11.25" customHeight="1" x14ac:dyDescent="0.35">
      <c r="A72" s="18" t="str">
        <f t="shared" si="9"/>
        <v>2.2.1.1.2</v>
      </c>
      <c r="B72" s="30">
        <v>2</v>
      </c>
      <c r="C72" s="38" t="s">
        <v>138</v>
      </c>
      <c r="D72" s="32" t="s">
        <v>139</v>
      </c>
      <c r="E72" s="30" t="s">
        <v>140</v>
      </c>
      <c r="F72" s="32" t="s">
        <v>141</v>
      </c>
      <c r="G72" s="30" t="s">
        <v>142</v>
      </c>
      <c r="H72" s="32" t="s">
        <v>143</v>
      </c>
      <c r="I72" s="22">
        <v>2</v>
      </c>
      <c r="J72" s="23">
        <v>22309636</v>
      </c>
      <c r="K72" s="24">
        <v>25656081.399999999</v>
      </c>
      <c r="L72" s="23">
        <v>3346445.3999999985</v>
      </c>
      <c r="M72" s="36" t="s">
        <v>81</v>
      </c>
      <c r="N72" s="26" t="s">
        <v>16</v>
      </c>
      <c r="O72" s="27">
        <v>0</v>
      </c>
      <c r="P72" s="27">
        <v>0</v>
      </c>
      <c r="Q72" s="27">
        <v>0</v>
      </c>
      <c r="R72" s="27">
        <v>0</v>
      </c>
      <c r="S72" s="27">
        <v>0</v>
      </c>
      <c r="T72" s="27">
        <v>0</v>
      </c>
      <c r="U72" s="27">
        <v>0</v>
      </c>
      <c r="V72" s="27">
        <v>0</v>
      </c>
      <c r="W72" s="27">
        <v>0</v>
      </c>
      <c r="X72" s="27">
        <v>0</v>
      </c>
      <c r="Y72" s="27">
        <v>0</v>
      </c>
      <c r="Z72" s="27">
        <v>0</v>
      </c>
      <c r="AA72" s="27">
        <v>0</v>
      </c>
      <c r="AB72" s="27">
        <v>0</v>
      </c>
      <c r="AC72" s="28">
        <v>0</v>
      </c>
      <c r="AD72" s="27">
        <v>0</v>
      </c>
      <c r="AE72" s="27">
        <v>2969560</v>
      </c>
      <c r="AF72" s="27">
        <v>6780025</v>
      </c>
      <c r="AG72" s="27">
        <v>11300042</v>
      </c>
      <c r="AH72" s="27">
        <v>1260009</v>
      </c>
      <c r="AI72" s="28">
        <v>22309636</v>
      </c>
      <c r="AJ72" s="27"/>
      <c r="AK72" s="27"/>
      <c r="AL72" s="27"/>
      <c r="AM72" s="27">
        <v>0</v>
      </c>
      <c r="AN72" s="27">
        <v>0</v>
      </c>
      <c r="AO72" s="27">
        <v>0</v>
      </c>
      <c r="AP72" s="27">
        <v>2969560</v>
      </c>
      <c r="AQ72" s="27">
        <v>6780025</v>
      </c>
      <c r="AR72" s="27">
        <v>11300042</v>
      </c>
      <c r="AS72" s="27">
        <v>1260009</v>
      </c>
      <c r="AT72" s="27">
        <v>22309636</v>
      </c>
    </row>
    <row r="73" spans="1:46" s="29" customFormat="1" ht="11.25" customHeight="1" x14ac:dyDescent="0.35">
      <c r="A73" s="18" t="str">
        <f t="shared" si="9"/>
        <v>2.2.2.1.1</v>
      </c>
      <c r="B73" s="30">
        <v>2</v>
      </c>
      <c r="C73" s="38" t="s">
        <v>138</v>
      </c>
      <c r="D73" s="32" t="s">
        <v>139</v>
      </c>
      <c r="E73" s="30" t="s">
        <v>144</v>
      </c>
      <c r="F73" s="32" t="s">
        <v>145</v>
      </c>
      <c r="G73" s="39" t="s">
        <v>146</v>
      </c>
      <c r="H73" s="41" t="s">
        <v>147</v>
      </c>
      <c r="I73" s="22">
        <v>1</v>
      </c>
      <c r="J73" s="23">
        <v>20000000</v>
      </c>
      <c r="K73" s="24">
        <v>23000000</v>
      </c>
      <c r="L73" s="23">
        <v>3000000</v>
      </c>
      <c r="M73" s="33" t="s">
        <v>81</v>
      </c>
      <c r="N73" s="26" t="s">
        <v>17</v>
      </c>
      <c r="O73" s="27">
        <v>0</v>
      </c>
      <c r="P73" s="27">
        <v>0</v>
      </c>
      <c r="Q73" s="27">
        <v>0</v>
      </c>
      <c r="R73" s="27">
        <v>206250</v>
      </c>
      <c r="S73" s="27">
        <v>0</v>
      </c>
      <c r="T73" s="27">
        <v>281498</v>
      </c>
      <c r="U73" s="27">
        <v>932948.29489999998</v>
      </c>
      <c r="V73" s="27">
        <v>242924</v>
      </c>
      <c r="W73" s="27">
        <v>221114</v>
      </c>
      <c r="X73" s="27">
        <v>134218</v>
      </c>
      <c r="Y73" s="27">
        <v>1631749.6880999999</v>
      </c>
      <c r="Z73" s="27">
        <v>1500000</v>
      </c>
      <c r="AA73" s="27">
        <v>1000000</v>
      </c>
      <c r="AB73" s="27">
        <v>0</v>
      </c>
      <c r="AC73" s="28">
        <v>6150701.983</v>
      </c>
      <c r="AD73" s="27">
        <v>2771450.8876</v>
      </c>
      <c r="AE73" s="27">
        <v>1594724.1348000001</v>
      </c>
      <c r="AF73" s="27">
        <v>3176787.2086224202</v>
      </c>
      <c r="AG73" s="27">
        <v>5520114.3498239601</v>
      </c>
      <c r="AH73" s="27">
        <v>786221</v>
      </c>
      <c r="AI73" s="28">
        <v>19999999.56384638</v>
      </c>
      <c r="AJ73" s="27"/>
      <c r="AK73" s="27"/>
      <c r="AL73" s="27"/>
      <c r="AM73" s="27">
        <v>0</v>
      </c>
      <c r="AN73" s="27">
        <v>6150701.9924866268</v>
      </c>
      <c r="AO73" s="27">
        <v>2771450.8918745886</v>
      </c>
      <c r="AP73" s="27">
        <v>1594724.1372596466</v>
      </c>
      <c r="AQ73" s="27">
        <v>3176787.2135221851</v>
      </c>
      <c r="AR73" s="27">
        <v>5520114.3583379909</v>
      </c>
      <c r="AS73" s="27">
        <v>786221.00121263973</v>
      </c>
      <c r="AT73" s="27">
        <v>19999999.594693676</v>
      </c>
    </row>
    <row r="74" spans="1:46" s="29" customFormat="1" ht="11.25" customHeight="1" x14ac:dyDescent="0.35">
      <c r="A74" s="18" t="str">
        <f t="shared" si="9"/>
        <v>2.2.2.1.2</v>
      </c>
      <c r="B74" s="30">
        <v>2</v>
      </c>
      <c r="C74" s="38" t="s">
        <v>138</v>
      </c>
      <c r="D74" s="32" t="s">
        <v>139</v>
      </c>
      <c r="E74" s="30" t="s">
        <v>144</v>
      </c>
      <c r="F74" s="32" t="s">
        <v>145</v>
      </c>
      <c r="G74" s="39" t="s">
        <v>146</v>
      </c>
      <c r="H74" s="41" t="s">
        <v>147</v>
      </c>
      <c r="I74" s="22">
        <v>2</v>
      </c>
      <c r="J74" s="23">
        <v>20000000</v>
      </c>
      <c r="K74" s="24">
        <v>23000000</v>
      </c>
      <c r="L74" s="23">
        <v>3000000</v>
      </c>
      <c r="M74" s="33" t="s">
        <v>81</v>
      </c>
      <c r="N74" s="26" t="s">
        <v>17</v>
      </c>
      <c r="O74" s="27">
        <v>0</v>
      </c>
      <c r="P74" s="27">
        <v>0</v>
      </c>
      <c r="Q74" s="27">
        <v>0</v>
      </c>
      <c r="R74" s="27">
        <v>0</v>
      </c>
      <c r="S74" s="27">
        <v>0</v>
      </c>
      <c r="T74" s="27">
        <v>0</v>
      </c>
      <c r="U74" s="27">
        <v>0</v>
      </c>
      <c r="V74" s="27">
        <v>0</v>
      </c>
      <c r="W74" s="27">
        <v>0</v>
      </c>
      <c r="X74" s="27">
        <v>0</v>
      </c>
      <c r="Y74" s="27">
        <v>0</v>
      </c>
      <c r="Z74" s="27">
        <v>0</v>
      </c>
      <c r="AA74" s="27">
        <v>5000000</v>
      </c>
      <c r="AB74" s="27">
        <v>0</v>
      </c>
      <c r="AC74" s="28">
        <v>5000000</v>
      </c>
      <c r="AD74" s="27">
        <v>4250000</v>
      </c>
      <c r="AE74" s="27">
        <v>3550000</v>
      </c>
      <c r="AF74" s="27">
        <v>2950000</v>
      </c>
      <c r="AG74" s="27">
        <v>4250000</v>
      </c>
      <c r="AH74" s="27">
        <v>0</v>
      </c>
      <c r="AI74" s="28">
        <v>20000000</v>
      </c>
      <c r="AJ74" s="27"/>
      <c r="AK74" s="27"/>
      <c r="AL74" s="27"/>
      <c r="AM74" s="27">
        <v>0</v>
      </c>
      <c r="AN74" s="27">
        <v>4999999.9965748051</v>
      </c>
      <c r="AO74" s="27">
        <v>4249999.997088585</v>
      </c>
      <c r="AP74" s="27">
        <v>3549999.9975681119</v>
      </c>
      <c r="AQ74" s="27">
        <v>2949999.9979791353</v>
      </c>
      <c r="AR74" s="27">
        <v>4249999.997088585</v>
      </c>
      <c r="AS74" s="27">
        <v>0</v>
      </c>
      <c r="AT74" s="27">
        <v>19999999.98629922</v>
      </c>
    </row>
    <row r="75" spans="1:46" s="29" customFormat="1" ht="11.25" customHeight="1" x14ac:dyDescent="0.35">
      <c r="A75" s="18" t="str">
        <f t="shared" si="9"/>
        <v>2.2.2.1.3</v>
      </c>
      <c r="B75" s="30">
        <v>2</v>
      </c>
      <c r="C75" s="38" t="s">
        <v>138</v>
      </c>
      <c r="D75" s="32" t="s">
        <v>139</v>
      </c>
      <c r="E75" s="30" t="s">
        <v>144</v>
      </c>
      <c r="F75" s="32" t="s">
        <v>145</v>
      </c>
      <c r="G75" s="39" t="s">
        <v>146</v>
      </c>
      <c r="H75" s="41" t="s">
        <v>147</v>
      </c>
      <c r="I75" s="22">
        <v>3</v>
      </c>
      <c r="J75" s="23">
        <v>25030000</v>
      </c>
      <c r="K75" s="24">
        <v>28784499.999999996</v>
      </c>
      <c r="L75" s="23">
        <v>3754499.9999999963</v>
      </c>
      <c r="M75" s="33" t="s">
        <v>81</v>
      </c>
      <c r="N75" s="26" t="s">
        <v>17</v>
      </c>
      <c r="O75" s="27">
        <v>0</v>
      </c>
      <c r="P75" s="27">
        <v>0</v>
      </c>
      <c r="Q75" s="27">
        <v>0</v>
      </c>
      <c r="R75" s="27">
        <v>0</v>
      </c>
      <c r="S75" s="27">
        <v>0</v>
      </c>
      <c r="T75" s="27">
        <v>0</v>
      </c>
      <c r="U75" s="27">
        <v>0</v>
      </c>
      <c r="V75" s="27">
        <v>0</v>
      </c>
      <c r="W75" s="27">
        <v>0</v>
      </c>
      <c r="X75" s="27">
        <v>0</v>
      </c>
      <c r="Y75" s="27">
        <v>0</v>
      </c>
      <c r="Z75" s="27">
        <v>0</v>
      </c>
      <c r="AA75" s="27">
        <v>2500000</v>
      </c>
      <c r="AB75" s="27">
        <v>0</v>
      </c>
      <c r="AC75" s="28">
        <v>2500000</v>
      </c>
      <c r="AD75" s="27">
        <v>3600000</v>
      </c>
      <c r="AE75" s="27">
        <v>4400000</v>
      </c>
      <c r="AF75" s="27">
        <v>5600000</v>
      </c>
      <c r="AG75" s="27">
        <v>7600000</v>
      </c>
      <c r="AH75" s="27">
        <v>1330000</v>
      </c>
      <c r="AI75" s="28">
        <v>25030000</v>
      </c>
      <c r="AJ75" s="27"/>
      <c r="AK75" s="27"/>
      <c r="AL75" s="27"/>
      <c r="AM75" s="27">
        <v>0</v>
      </c>
      <c r="AN75" s="27">
        <v>2499999.9982874026</v>
      </c>
      <c r="AO75" s="27">
        <v>3599999.9975338597</v>
      </c>
      <c r="AP75" s="27">
        <v>4399999.9969858285</v>
      </c>
      <c r="AQ75" s="27">
        <v>5599999.9961637817</v>
      </c>
      <c r="AR75" s="27">
        <v>7599999.9947937047</v>
      </c>
      <c r="AS75" s="27">
        <v>1329999.9990888983</v>
      </c>
      <c r="AT75" s="27">
        <v>25029999.982853476</v>
      </c>
    </row>
    <row r="76" spans="1:46" s="29" customFormat="1" ht="11.25" customHeight="1" x14ac:dyDescent="0.35">
      <c r="A76" s="18" t="str">
        <f t="shared" si="9"/>
        <v>2.2.2.2.1</v>
      </c>
      <c r="B76" s="30">
        <v>2</v>
      </c>
      <c r="C76" s="38" t="s">
        <v>138</v>
      </c>
      <c r="D76" s="32" t="s">
        <v>139</v>
      </c>
      <c r="E76" s="30" t="s">
        <v>144</v>
      </c>
      <c r="F76" s="32" t="s">
        <v>145</v>
      </c>
      <c r="G76" s="39" t="s">
        <v>148</v>
      </c>
      <c r="H76" s="32" t="s">
        <v>149</v>
      </c>
      <c r="I76" s="22">
        <v>1</v>
      </c>
      <c r="J76" s="23">
        <v>2000000</v>
      </c>
      <c r="K76" s="24">
        <v>2300000</v>
      </c>
      <c r="L76" s="23">
        <v>300000</v>
      </c>
      <c r="M76" s="33" t="s">
        <v>81</v>
      </c>
      <c r="N76" s="26" t="s">
        <v>17</v>
      </c>
      <c r="O76" s="27">
        <v>0</v>
      </c>
      <c r="P76" s="27">
        <v>0</v>
      </c>
      <c r="Q76" s="27">
        <v>0</v>
      </c>
      <c r="R76" s="27">
        <v>0</v>
      </c>
      <c r="S76" s="27">
        <v>0</v>
      </c>
      <c r="T76" s="27">
        <v>0</v>
      </c>
      <c r="U76" s="27">
        <v>0</v>
      </c>
      <c r="V76" s="27">
        <v>0</v>
      </c>
      <c r="W76" s="27">
        <v>343240.3795636475</v>
      </c>
      <c r="X76" s="27">
        <v>0</v>
      </c>
      <c r="Y76" s="27">
        <v>200000</v>
      </c>
      <c r="Z76" s="27">
        <v>600000</v>
      </c>
      <c r="AA76" s="27">
        <v>464754</v>
      </c>
      <c r="AB76" s="27">
        <v>0</v>
      </c>
      <c r="AC76" s="28">
        <v>1607994.3795636476</v>
      </c>
      <c r="AD76" s="27">
        <v>392006</v>
      </c>
      <c r="AE76" s="27">
        <v>0</v>
      </c>
      <c r="AF76" s="27">
        <v>0</v>
      </c>
      <c r="AG76" s="27">
        <v>0</v>
      </c>
      <c r="AH76" s="27">
        <v>0</v>
      </c>
      <c r="AI76" s="28">
        <v>2000000.3795636476</v>
      </c>
      <c r="AJ76" s="27"/>
      <c r="AK76" s="27"/>
      <c r="AL76" s="27"/>
      <c r="AM76" s="27">
        <v>0</v>
      </c>
      <c r="AN76" s="27">
        <v>1607994.3795636471</v>
      </c>
      <c r="AO76" s="27">
        <v>392005.62043635244</v>
      </c>
      <c r="AP76" s="27">
        <v>0</v>
      </c>
      <c r="AQ76" s="27">
        <v>0</v>
      </c>
      <c r="AR76" s="27">
        <v>0</v>
      </c>
      <c r="AS76" s="27">
        <v>0</v>
      </c>
      <c r="AT76" s="27">
        <v>1999999.9999999995</v>
      </c>
    </row>
    <row r="77" spans="1:46" s="29" customFormat="1" ht="11.25" customHeight="1" x14ac:dyDescent="0.35">
      <c r="A77" s="18" t="str">
        <f t="shared" si="9"/>
        <v>2.2.2.2.2</v>
      </c>
      <c r="B77" s="30">
        <v>2</v>
      </c>
      <c r="C77" s="38" t="s">
        <v>138</v>
      </c>
      <c r="D77" s="32" t="s">
        <v>139</v>
      </c>
      <c r="E77" s="30" t="s">
        <v>144</v>
      </c>
      <c r="F77" s="32" t="s">
        <v>145</v>
      </c>
      <c r="G77" s="39" t="s">
        <v>148</v>
      </c>
      <c r="H77" s="32" t="s">
        <v>149</v>
      </c>
      <c r="I77" s="22">
        <v>2</v>
      </c>
      <c r="J77" s="23">
        <v>2000000</v>
      </c>
      <c r="K77" s="24">
        <v>2300000</v>
      </c>
      <c r="L77" s="23">
        <v>300000</v>
      </c>
      <c r="M77" s="33" t="s">
        <v>81</v>
      </c>
      <c r="N77" s="26" t="s">
        <v>17</v>
      </c>
      <c r="O77" s="27">
        <v>0</v>
      </c>
      <c r="P77" s="27">
        <v>0</v>
      </c>
      <c r="Q77" s="27">
        <v>0</v>
      </c>
      <c r="R77" s="27">
        <v>0</v>
      </c>
      <c r="S77" s="27">
        <v>0</v>
      </c>
      <c r="T77" s="27">
        <v>0</v>
      </c>
      <c r="U77" s="27">
        <v>0</v>
      </c>
      <c r="V77" s="27">
        <v>0</v>
      </c>
      <c r="W77" s="27">
        <v>0</v>
      </c>
      <c r="X77" s="27">
        <v>0</v>
      </c>
      <c r="Y77" s="27">
        <v>0</v>
      </c>
      <c r="Z77" s="27">
        <v>200000</v>
      </c>
      <c r="AA77" s="27">
        <v>400000</v>
      </c>
      <c r="AB77" s="27">
        <v>0</v>
      </c>
      <c r="AC77" s="28">
        <v>600000</v>
      </c>
      <c r="AD77" s="27">
        <v>566666.66666666663</v>
      </c>
      <c r="AE77" s="27">
        <v>211666.66666666666</v>
      </c>
      <c r="AF77" s="27">
        <v>621667</v>
      </c>
      <c r="AG77" s="27">
        <v>0</v>
      </c>
      <c r="AH77" s="27">
        <v>0</v>
      </c>
      <c r="AI77" s="28">
        <v>2000000.3333333333</v>
      </c>
      <c r="AJ77" s="27"/>
      <c r="AK77" s="27"/>
      <c r="AL77" s="27"/>
      <c r="AM77" s="27">
        <v>0</v>
      </c>
      <c r="AN77" s="27">
        <v>600000</v>
      </c>
      <c r="AO77" s="27">
        <v>566666.66666666663</v>
      </c>
      <c r="AP77" s="27">
        <v>211666.66666666666</v>
      </c>
      <c r="AQ77" s="27">
        <v>621666.66666666674</v>
      </c>
      <c r="AR77" s="27">
        <v>0</v>
      </c>
      <c r="AS77" s="27">
        <v>0</v>
      </c>
      <c r="AT77" s="27">
        <v>2000000</v>
      </c>
    </row>
    <row r="78" spans="1:46" s="29" customFormat="1" ht="11.25" customHeight="1" x14ac:dyDescent="0.35">
      <c r="A78" s="18" t="str">
        <f t="shared" si="9"/>
        <v>2.2.2.3.1</v>
      </c>
      <c r="B78" s="30">
        <v>2</v>
      </c>
      <c r="C78" s="38" t="s">
        <v>138</v>
      </c>
      <c r="D78" s="42" t="s">
        <v>139</v>
      </c>
      <c r="E78" s="30" t="s">
        <v>144</v>
      </c>
      <c r="F78" s="32" t="s">
        <v>145</v>
      </c>
      <c r="G78" s="39" t="s">
        <v>150</v>
      </c>
      <c r="H78" s="32" t="s">
        <v>151</v>
      </c>
      <c r="I78" s="22">
        <v>1</v>
      </c>
      <c r="J78" s="23">
        <v>6999385</v>
      </c>
      <c r="K78" s="24">
        <v>8049292.7499999991</v>
      </c>
      <c r="L78" s="23">
        <v>1049907.7499999991</v>
      </c>
      <c r="M78" s="33" t="s">
        <v>112</v>
      </c>
      <c r="N78" s="26" t="s">
        <v>17</v>
      </c>
      <c r="O78" s="27">
        <v>0</v>
      </c>
      <c r="P78" s="27">
        <v>0</v>
      </c>
      <c r="Q78" s="27">
        <v>0</v>
      </c>
      <c r="R78" s="27">
        <v>0</v>
      </c>
      <c r="S78" s="27">
        <v>0</v>
      </c>
      <c r="T78" s="27">
        <v>0</v>
      </c>
      <c r="U78" s="27">
        <v>0</v>
      </c>
      <c r="V78" s="27">
        <v>0</v>
      </c>
      <c r="W78" s="27">
        <v>0</v>
      </c>
      <c r="X78" s="27">
        <v>0</v>
      </c>
      <c r="Y78" s="27">
        <v>0</v>
      </c>
      <c r="Z78" s="27">
        <v>0</v>
      </c>
      <c r="AA78" s="27">
        <v>0</v>
      </c>
      <c r="AB78" s="27">
        <v>0</v>
      </c>
      <c r="AC78" s="28">
        <v>0</v>
      </c>
      <c r="AD78" s="27">
        <v>1749846.25</v>
      </c>
      <c r="AE78" s="27">
        <v>1749846.25</v>
      </c>
      <c r="AF78" s="27">
        <v>1679852.4</v>
      </c>
      <c r="AG78" s="27">
        <v>1609858.55</v>
      </c>
      <c r="AH78" s="27">
        <v>209981.55</v>
      </c>
      <c r="AI78" s="28">
        <v>6999385</v>
      </c>
      <c r="AJ78" s="27"/>
      <c r="AK78" s="27"/>
      <c r="AL78" s="27"/>
      <c r="AM78" s="27">
        <v>0</v>
      </c>
      <c r="AN78" s="27">
        <v>0</v>
      </c>
      <c r="AO78" s="27">
        <v>1749846.2500000005</v>
      </c>
      <c r="AP78" s="27">
        <v>1749846.2500000005</v>
      </c>
      <c r="AQ78" s="27">
        <v>1679852.4000000004</v>
      </c>
      <c r="AR78" s="27">
        <v>1609858.5500000005</v>
      </c>
      <c r="AS78" s="27">
        <v>209981.55000000005</v>
      </c>
      <c r="AT78" s="27">
        <v>6999385.0000000019</v>
      </c>
    </row>
    <row r="79" spans="1:46" s="29" customFormat="1" ht="11.25" customHeight="1" x14ac:dyDescent="0.35">
      <c r="A79" s="18" t="str">
        <f t="shared" si="9"/>
        <v>2.2.2.3.2</v>
      </c>
      <c r="B79" s="30">
        <v>2</v>
      </c>
      <c r="C79" s="38" t="s">
        <v>138</v>
      </c>
      <c r="D79" s="42" t="s">
        <v>139</v>
      </c>
      <c r="E79" s="30" t="s">
        <v>144</v>
      </c>
      <c r="F79" s="32" t="s">
        <v>145</v>
      </c>
      <c r="G79" s="39" t="s">
        <v>150</v>
      </c>
      <c r="H79" s="32" t="s">
        <v>151</v>
      </c>
      <c r="I79" s="22">
        <v>2</v>
      </c>
      <c r="J79" s="23">
        <v>16149296</v>
      </c>
      <c r="K79" s="24">
        <v>18571690.399999999</v>
      </c>
      <c r="L79" s="23">
        <v>2422394.3999999985</v>
      </c>
      <c r="M79" s="33" t="s">
        <v>112</v>
      </c>
      <c r="N79" s="26" t="s">
        <v>17</v>
      </c>
      <c r="O79" s="27">
        <v>0</v>
      </c>
      <c r="P79" s="27">
        <v>0</v>
      </c>
      <c r="Q79" s="27">
        <v>0</v>
      </c>
      <c r="R79" s="27">
        <v>0</v>
      </c>
      <c r="S79" s="27">
        <v>0</v>
      </c>
      <c r="T79" s="27">
        <v>0</v>
      </c>
      <c r="U79" s="27">
        <v>0</v>
      </c>
      <c r="V79" s="27">
        <v>0</v>
      </c>
      <c r="W79" s="27">
        <v>0</v>
      </c>
      <c r="X79" s="27">
        <v>0</v>
      </c>
      <c r="Y79" s="27">
        <v>0</v>
      </c>
      <c r="Z79" s="27">
        <v>0</v>
      </c>
      <c r="AA79" s="27">
        <v>0</v>
      </c>
      <c r="AB79" s="27">
        <v>0</v>
      </c>
      <c r="AC79" s="28">
        <v>0</v>
      </c>
      <c r="AD79" s="27">
        <v>0</v>
      </c>
      <c r="AE79" s="27">
        <v>4037324</v>
      </c>
      <c r="AF79" s="27">
        <v>4037324</v>
      </c>
      <c r="AG79" s="27">
        <v>4037324</v>
      </c>
      <c r="AH79" s="27">
        <v>4037324</v>
      </c>
      <c r="AI79" s="28">
        <v>16149296</v>
      </c>
      <c r="AJ79" s="27"/>
      <c r="AK79" s="27"/>
      <c r="AL79" s="27"/>
      <c r="AM79" s="27">
        <v>0</v>
      </c>
      <c r="AN79" s="27">
        <v>0</v>
      </c>
      <c r="AO79" s="27">
        <v>0</v>
      </c>
      <c r="AP79" s="27">
        <v>4037323.9506526208</v>
      </c>
      <c r="AQ79" s="27">
        <v>4037323.9506526208</v>
      </c>
      <c r="AR79" s="27">
        <v>4037323.9506526208</v>
      </c>
      <c r="AS79" s="27">
        <v>4037323.9506526208</v>
      </c>
      <c r="AT79" s="27">
        <v>16149295.802610483</v>
      </c>
    </row>
    <row r="80" spans="1:46" s="29" customFormat="1" ht="11.25" customHeight="1" x14ac:dyDescent="0.35">
      <c r="A80" s="18" t="str">
        <f t="shared" si="9"/>
        <v>2.2.2.4._</v>
      </c>
      <c r="B80" s="30">
        <v>2</v>
      </c>
      <c r="C80" s="38" t="s">
        <v>138</v>
      </c>
      <c r="D80" s="42" t="s">
        <v>139</v>
      </c>
      <c r="E80" s="30" t="s">
        <v>144</v>
      </c>
      <c r="F80" s="32" t="s">
        <v>145</v>
      </c>
      <c r="G80" s="39" t="s">
        <v>152</v>
      </c>
      <c r="H80" s="32" t="s">
        <v>153</v>
      </c>
      <c r="I80" s="22" t="s">
        <v>27</v>
      </c>
      <c r="J80" s="23">
        <v>0</v>
      </c>
      <c r="K80" s="24">
        <v>0</v>
      </c>
      <c r="L80" s="23">
        <v>0</v>
      </c>
      <c r="M80" s="33" t="s">
        <v>112</v>
      </c>
      <c r="N80" s="26" t="s">
        <v>17</v>
      </c>
      <c r="O80" s="27">
        <v>0</v>
      </c>
      <c r="P80" s="27">
        <v>0</v>
      </c>
      <c r="Q80" s="27">
        <v>0</v>
      </c>
      <c r="R80" s="27">
        <v>0</v>
      </c>
      <c r="S80" s="27">
        <v>0</v>
      </c>
      <c r="T80" s="27">
        <v>0</v>
      </c>
      <c r="U80" s="27">
        <v>0</v>
      </c>
      <c r="V80" s="27">
        <v>0</v>
      </c>
      <c r="W80" s="27">
        <v>0</v>
      </c>
      <c r="X80" s="27">
        <v>0</v>
      </c>
      <c r="Y80" s="27">
        <v>0</v>
      </c>
      <c r="Z80" s="27">
        <v>0</v>
      </c>
      <c r="AA80" s="27">
        <v>0</v>
      </c>
      <c r="AB80" s="27">
        <v>0</v>
      </c>
      <c r="AC80" s="28">
        <v>0</v>
      </c>
      <c r="AD80" s="27">
        <v>0</v>
      </c>
      <c r="AE80" s="27">
        <v>0</v>
      </c>
      <c r="AF80" s="27">
        <v>0</v>
      </c>
      <c r="AG80" s="27">
        <v>0</v>
      </c>
      <c r="AH80" s="27">
        <v>0</v>
      </c>
      <c r="AI80" s="28">
        <v>0</v>
      </c>
      <c r="AJ80" s="27"/>
      <c r="AK80" s="27"/>
      <c r="AL80" s="27"/>
      <c r="AM80" s="27">
        <v>0</v>
      </c>
      <c r="AN80" s="27">
        <v>0</v>
      </c>
      <c r="AO80" s="27">
        <v>0</v>
      </c>
      <c r="AP80" s="27">
        <v>0</v>
      </c>
      <c r="AQ80" s="27">
        <v>0</v>
      </c>
      <c r="AR80" s="27">
        <v>0</v>
      </c>
      <c r="AS80" s="27">
        <v>0</v>
      </c>
      <c r="AT80" s="27">
        <v>0</v>
      </c>
    </row>
    <row r="81" spans="1:46" s="29" customFormat="1" ht="11.25" customHeight="1" x14ac:dyDescent="0.35">
      <c r="A81" s="18" t="str">
        <f t="shared" si="9"/>
        <v>2.2.3.1._</v>
      </c>
      <c r="B81" s="30">
        <v>2</v>
      </c>
      <c r="C81" s="38" t="s">
        <v>138</v>
      </c>
      <c r="D81" s="32" t="s">
        <v>139</v>
      </c>
      <c r="E81" s="30" t="s">
        <v>154</v>
      </c>
      <c r="F81" s="32" t="s">
        <v>155</v>
      </c>
      <c r="G81" s="39" t="s">
        <v>156</v>
      </c>
      <c r="H81" s="32" t="s">
        <v>157</v>
      </c>
      <c r="I81" s="22" t="s">
        <v>27</v>
      </c>
      <c r="J81" s="23">
        <v>0</v>
      </c>
      <c r="K81" s="24">
        <v>0</v>
      </c>
      <c r="L81" s="23">
        <v>0</v>
      </c>
      <c r="M81" s="36" t="s">
        <v>81</v>
      </c>
      <c r="N81" s="26" t="s">
        <v>16</v>
      </c>
      <c r="O81" s="27">
        <v>0</v>
      </c>
      <c r="P81" s="27">
        <v>0</v>
      </c>
      <c r="Q81" s="27">
        <v>0</v>
      </c>
      <c r="R81" s="27">
        <v>0</v>
      </c>
      <c r="S81" s="27">
        <v>0</v>
      </c>
      <c r="T81" s="27">
        <v>0</v>
      </c>
      <c r="U81" s="27">
        <v>0</v>
      </c>
      <c r="V81" s="27">
        <v>0</v>
      </c>
      <c r="W81" s="27">
        <v>0</v>
      </c>
      <c r="X81" s="27">
        <v>0</v>
      </c>
      <c r="Y81" s="27">
        <v>0</v>
      </c>
      <c r="Z81" s="27">
        <v>0</v>
      </c>
      <c r="AA81" s="27">
        <v>0</v>
      </c>
      <c r="AB81" s="27">
        <v>0</v>
      </c>
      <c r="AC81" s="28">
        <v>0</v>
      </c>
      <c r="AD81" s="27">
        <v>0</v>
      </c>
      <c r="AE81" s="27">
        <v>0</v>
      </c>
      <c r="AF81" s="27">
        <v>0</v>
      </c>
      <c r="AG81" s="27">
        <v>0</v>
      </c>
      <c r="AH81" s="27">
        <v>0</v>
      </c>
      <c r="AI81" s="28">
        <v>0</v>
      </c>
      <c r="AJ81" s="27"/>
      <c r="AK81" s="27"/>
      <c r="AL81" s="27"/>
      <c r="AM81" s="27">
        <v>0</v>
      </c>
      <c r="AN81" s="27">
        <v>0</v>
      </c>
      <c r="AO81" s="27">
        <v>0</v>
      </c>
      <c r="AP81" s="27">
        <v>0</v>
      </c>
      <c r="AQ81" s="27">
        <v>0</v>
      </c>
      <c r="AR81" s="27">
        <v>0</v>
      </c>
      <c r="AS81" s="27">
        <v>0</v>
      </c>
      <c r="AT81" s="27">
        <v>0</v>
      </c>
    </row>
    <row r="82" spans="1:46" s="29" customFormat="1" ht="11.25" customHeight="1" x14ac:dyDescent="0.35">
      <c r="A82" s="18" t="str">
        <f t="shared" si="9"/>
        <v>2.2.3.2._</v>
      </c>
      <c r="B82" s="30">
        <v>2</v>
      </c>
      <c r="C82" s="38" t="s">
        <v>138</v>
      </c>
      <c r="D82" s="32" t="s">
        <v>139</v>
      </c>
      <c r="E82" s="30" t="s">
        <v>154</v>
      </c>
      <c r="F82" s="32" t="s">
        <v>155</v>
      </c>
      <c r="G82" s="39" t="s">
        <v>158</v>
      </c>
      <c r="H82" s="32" t="s">
        <v>159</v>
      </c>
      <c r="I82" s="22" t="s">
        <v>27</v>
      </c>
      <c r="J82" s="23">
        <v>9428625</v>
      </c>
      <c r="K82" s="24">
        <v>10842918.75</v>
      </c>
      <c r="L82" s="23">
        <v>1414293.75</v>
      </c>
      <c r="M82" s="36" t="s">
        <v>81</v>
      </c>
      <c r="N82" s="26" t="s">
        <v>16</v>
      </c>
      <c r="O82" s="27">
        <v>0</v>
      </c>
      <c r="P82" s="27">
        <v>0</v>
      </c>
      <c r="Q82" s="27">
        <v>0</v>
      </c>
      <c r="R82" s="27">
        <v>0</v>
      </c>
      <c r="S82" s="27">
        <v>0</v>
      </c>
      <c r="T82" s="27">
        <v>0</v>
      </c>
      <c r="U82" s="27">
        <v>0</v>
      </c>
      <c r="V82" s="27">
        <v>0</v>
      </c>
      <c r="W82" s="27">
        <v>92000</v>
      </c>
      <c r="X82" s="27">
        <v>0</v>
      </c>
      <c r="Y82" s="27">
        <v>0</v>
      </c>
      <c r="Z82" s="27">
        <v>0</v>
      </c>
      <c r="AA82" s="27">
        <v>700000</v>
      </c>
      <c r="AB82" s="27">
        <v>219011</v>
      </c>
      <c r="AC82" s="28">
        <v>1011011</v>
      </c>
      <c r="AD82" s="27">
        <v>2193927.25</v>
      </c>
      <c r="AE82" s="27">
        <v>2378804.25</v>
      </c>
      <c r="AF82" s="27">
        <v>2004550</v>
      </c>
      <c r="AG82" s="27">
        <v>1209588</v>
      </c>
      <c r="AH82" s="27">
        <v>630744.5</v>
      </c>
      <c r="AI82" s="28">
        <v>9428625</v>
      </c>
      <c r="AJ82" s="27"/>
      <c r="AK82" s="27"/>
      <c r="AL82" s="27"/>
      <c r="AM82" s="27">
        <v>0</v>
      </c>
      <c r="AN82" s="27">
        <v>1189424.705882353</v>
      </c>
      <c r="AO82" s="27">
        <v>2581090.8823529412</v>
      </c>
      <c r="AP82" s="27">
        <v>2798593.2352941176</v>
      </c>
      <c r="AQ82" s="27">
        <v>2358294.1176470588</v>
      </c>
      <c r="AR82" s="27">
        <v>1423044.705882353</v>
      </c>
      <c r="AS82" s="27">
        <v>742052.3529411765</v>
      </c>
      <c r="AT82" s="27">
        <v>11092500</v>
      </c>
    </row>
    <row r="83" spans="1:46" s="29" customFormat="1" ht="11.25" customHeight="1" x14ac:dyDescent="0.35">
      <c r="A83" s="18" t="str">
        <f t="shared" si="9"/>
        <v>2.2.3.2.2</v>
      </c>
      <c r="B83" s="30">
        <v>2</v>
      </c>
      <c r="C83" s="38" t="s">
        <v>138</v>
      </c>
      <c r="D83" s="32" t="s">
        <v>139</v>
      </c>
      <c r="E83" s="30" t="s">
        <v>154</v>
      </c>
      <c r="F83" s="32" t="s">
        <v>155</v>
      </c>
      <c r="G83" s="39" t="s">
        <v>158</v>
      </c>
      <c r="H83" s="32" t="s">
        <v>159</v>
      </c>
      <c r="I83" s="22">
        <v>2</v>
      </c>
      <c r="J83" s="23">
        <v>0</v>
      </c>
      <c r="K83" s="24">
        <v>0</v>
      </c>
      <c r="L83" s="23">
        <v>0</v>
      </c>
      <c r="M83" s="36" t="s">
        <v>81</v>
      </c>
      <c r="N83" s="26" t="s">
        <v>16</v>
      </c>
      <c r="O83" s="27">
        <v>0</v>
      </c>
      <c r="P83" s="27">
        <v>0</v>
      </c>
      <c r="Q83" s="27">
        <v>0</v>
      </c>
      <c r="R83" s="27">
        <v>0</v>
      </c>
      <c r="S83" s="27">
        <v>0</v>
      </c>
      <c r="T83" s="27">
        <v>0</v>
      </c>
      <c r="U83" s="27">
        <v>0</v>
      </c>
      <c r="V83" s="27">
        <v>0</v>
      </c>
      <c r="W83" s="27">
        <v>0</v>
      </c>
      <c r="X83" s="27">
        <v>0</v>
      </c>
      <c r="Y83" s="27">
        <v>0</v>
      </c>
      <c r="Z83" s="27">
        <v>0</v>
      </c>
      <c r="AA83" s="27">
        <v>0</v>
      </c>
      <c r="AB83" s="27">
        <v>0</v>
      </c>
      <c r="AC83" s="28">
        <v>0</v>
      </c>
      <c r="AD83" s="27">
        <v>0</v>
      </c>
      <c r="AE83" s="27">
        <v>0</v>
      </c>
      <c r="AF83" s="27">
        <v>0</v>
      </c>
      <c r="AG83" s="27">
        <v>0</v>
      </c>
      <c r="AH83" s="27">
        <v>0</v>
      </c>
      <c r="AI83" s="28">
        <v>0</v>
      </c>
      <c r="AJ83" s="27"/>
      <c r="AK83" s="27"/>
      <c r="AL83" s="27"/>
      <c r="AM83" s="27">
        <v>0</v>
      </c>
      <c r="AN83" s="27">
        <v>0</v>
      </c>
      <c r="AO83" s="27">
        <v>0</v>
      </c>
      <c r="AP83" s="27">
        <v>0</v>
      </c>
      <c r="AQ83" s="27">
        <v>0</v>
      </c>
      <c r="AR83" s="27">
        <v>0</v>
      </c>
      <c r="AS83" s="27">
        <v>0</v>
      </c>
      <c r="AT83" s="27">
        <v>0</v>
      </c>
    </row>
    <row r="84" spans="1:46" s="29" customFormat="1" ht="11.25" customHeight="1" x14ac:dyDescent="0.35">
      <c r="A84" s="18" t="str">
        <f t="shared" si="9"/>
        <v>2.2.3.3.1</v>
      </c>
      <c r="B84" s="30">
        <v>2</v>
      </c>
      <c r="C84" s="38" t="s">
        <v>138</v>
      </c>
      <c r="D84" s="32" t="s">
        <v>139</v>
      </c>
      <c r="E84" s="30" t="s">
        <v>154</v>
      </c>
      <c r="F84" s="32" t="s">
        <v>155</v>
      </c>
      <c r="G84" s="39" t="s">
        <v>160</v>
      </c>
      <c r="H84" s="32" t="s">
        <v>161</v>
      </c>
      <c r="I84" s="22">
        <v>1</v>
      </c>
      <c r="J84" s="23">
        <v>2500000</v>
      </c>
      <c r="K84" s="24">
        <v>2875000</v>
      </c>
      <c r="L84" s="23">
        <v>375000</v>
      </c>
      <c r="M84" s="36" t="s">
        <v>81</v>
      </c>
      <c r="N84" s="26" t="s">
        <v>16</v>
      </c>
      <c r="O84" s="27">
        <v>0</v>
      </c>
      <c r="P84" s="27">
        <v>5476.86</v>
      </c>
      <c r="Q84" s="27">
        <v>0</v>
      </c>
      <c r="R84" s="27">
        <v>0</v>
      </c>
      <c r="S84" s="27">
        <v>0</v>
      </c>
      <c r="T84" s="27">
        <v>22376</v>
      </c>
      <c r="U84" s="27">
        <v>0</v>
      </c>
      <c r="V84" s="27">
        <v>0</v>
      </c>
      <c r="W84" s="27">
        <v>0</v>
      </c>
      <c r="X84" s="27">
        <v>0</v>
      </c>
      <c r="Y84" s="27">
        <v>0</v>
      </c>
      <c r="Z84" s="27">
        <v>340540</v>
      </c>
      <c r="AA84" s="27">
        <v>0</v>
      </c>
      <c r="AB84" s="27">
        <v>0</v>
      </c>
      <c r="AC84" s="28">
        <v>362916</v>
      </c>
      <c r="AD84" s="27">
        <v>696138</v>
      </c>
      <c r="AE84" s="27">
        <v>718915</v>
      </c>
      <c r="AF84" s="27">
        <v>716554</v>
      </c>
      <c r="AG84" s="27">
        <v>0</v>
      </c>
      <c r="AH84" s="27">
        <v>0</v>
      </c>
      <c r="AI84" s="28">
        <v>2499999.86</v>
      </c>
      <c r="AJ84" s="27"/>
      <c r="AK84" s="27"/>
      <c r="AL84" s="27"/>
      <c r="AM84" s="27">
        <v>42322.38</v>
      </c>
      <c r="AN84" s="27">
        <v>426960</v>
      </c>
      <c r="AO84" s="27">
        <v>818985.8823529412</v>
      </c>
      <c r="AP84" s="27">
        <v>845782.3529411765</v>
      </c>
      <c r="AQ84" s="27">
        <v>807125.8552941177</v>
      </c>
      <c r="AR84" s="27">
        <v>0</v>
      </c>
      <c r="AS84" s="27">
        <v>0</v>
      </c>
      <c r="AT84" s="27">
        <v>2941176.4705882352</v>
      </c>
    </row>
    <row r="85" spans="1:46" s="43" customFormat="1" ht="11.25" customHeight="1" x14ac:dyDescent="0.35">
      <c r="A85" s="18" t="str">
        <f t="shared" si="9"/>
        <v>2.2.3.3.2</v>
      </c>
      <c r="B85" s="30">
        <v>2</v>
      </c>
      <c r="C85" s="38" t="s">
        <v>138</v>
      </c>
      <c r="D85" s="32" t="s">
        <v>139</v>
      </c>
      <c r="E85" s="30" t="s">
        <v>154</v>
      </c>
      <c r="F85" s="32" t="s">
        <v>155</v>
      </c>
      <c r="G85" s="39" t="s">
        <v>160</v>
      </c>
      <c r="H85" s="32" t="s">
        <v>161</v>
      </c>
      <c r="I85" s="22">
        <v>2</v>
      </c>
      <c r="J85" s="23">
        <v>2500000</v>
      </c>
      <c r="K85" s="24">
        <v>2875000</v>
      </c>
      <c r="L85" s="23">
        <v>375000</v>
      </c>
      <c r="M85" s="36" t="s">
        <v>81</v>
      </c>
      <c r="N85" s="26" t="s">
        <v>16</v>
      </c>
      <c r="O85" s="27">
        <v>0</v>
      </c>
      <c r="P85" s="27">
        <v>0</v>
      </c>
      <c r="Q85" s="27">
        <v>0</v>
      </c>
      <c r="R85" s="27">
        <v>0</v>
      </c>
      <c r="S85" s="27">
        <v>26775</v>
      </c>
      <c r="T85" s="27">
        <v>0</v>
      </c>
      <c r="U85" s="27">
        <v>0</v>
      </c>
      <c r="V85" s="27">
        <v>327082.9264</v>
      </c>
      <c r="W85" s="27">
        <v>0</v>
      </c>
      <c r="X85" s="27">
        <v>1500</v>
      </c>
      <c r="Y85" s="27">
        <v>0</v>
      </c>
      <c r="Z85" s="27">
        <v>0</v>
      </c>
      <c r="AA85" s="27">
        <v>0</v>
      </c>
      <c r="AB85" s="27">
        <v>287890.9264</v>
      </c>
      <c r="AC85" s="28">
        <v>643248.85279999999</v>
      </c>
      <c r="AD85" s="27">
        <v>796091.85279999999</v>
      </c>
      <c r="AE85" s="27">
        <v>860212.08439999993</v>
      </c>
      <c r="AF85" s="27">
        <v>200447</v>
      </c>
      <c r="AG85" s="27">
        <v>0</v>
      </c>
      <c r="AH85" s="27">
        <v>0</v>
      </c>
      <c r="AI85" s="28">
        <v>2499999.79</v>
      </c>
      <c r="AJ85" s="27"/>
      <c r="AK85" s="27"/>
      <c r="AL85" s="27"/>
      <c r="AM85" s="27">
        <v>0</v>
      </c>
      <c r="AN85" s="27">
        <v>643248.78847511474</v>
      </c>
      <c r="AO85" s="27">
        <v>796091.77319081477</v>
      </c>
      <c r="AP85" s="27">
        <v>860211.9983787915</v>
      </c>
      <c r="AQ85" s="27">
        <v>200446.97995530002</v>
      </c>
      <c r="AR85" s="27">
        <v>0</v>
      </c>
      <c r="AS85" s="27">
        <v>0</v>
      </c>
      <c r="AT85" s="27">
        <v>2499999.540000021</v>
      </c>
    </row>
    <row r="86" spans="1:46" s="44" customFormat="1" ht="11.25" customHeight="1" x14ac:dyDescent="0.25">
      <c r="A86" s="18" t="str">
        <f t="shared" si="9"/>
        <v>2.2.3.3.3</v>
      </c>
      <c r="B86" s="30">
        <v>2</v>
      </c>
      <c r="C86" s="38" t="s">
        <v>138</v>
      </c>
      <c r="D86" s="32" t="s">
        <v>139</v>
      </c>
      <c r="E86" s="30" t="s">
        <v>154</v>
      </c>
      <c r="F86" s="32" t="s">
        <v>155</v>
      </c>
      <c r="G86" s="39" t="s">
        <v>160</v>
      </c>
      <c r="H86" s="32" t="s">
        <v>161</v>
      </c>
      <c r="I86" s="22">
        <v>3</v>
      </c>
      <c r="J86" s="23">
        <v>16000000</v>
      </c>
      <c r="K86" s="24">
        <v>18400000</v>
      </c>
      <c r="L86" s="23">
        <v>2400000</v>
      </c>
      <c r="M86" s="36" t="s">
        <v>81</v>
      </c>
      <c r="N86" s="26" t="s">
        <v>16</v>
      </c>
      <c r="O86" s="27">
        <v>0</v>
      </c>
      <c r="P86" s="27">
        <v>0</v>
      </c>
      <c r="Q86" s="27">
        <v>0</v>
      </c>
      <c r="R86" s="27">
        <v>0</v>
      </c>
      <c r="S86" s="27">
        <v>0</v>
      </c>
      <c r="T86" s="27">
        <v>0</v>
      </c>
      <c r="U86" s="27">
        <v>0</v>
      </c>
      <c r="V86" s="27">
        <v>0</v>
      </c>
      <c r="W86" s="27">
        <v>0</v>
      </c>
      <c r="X86" s="27">
        <v>0</v>
      </c>
      <c r="Y86" s="27">
        <v>0</v>
      </c>
      <c r="Z86" s="27">
        <v>0</v>
      </c>
      <c r="AA86" s="27">
        <v>100000</v>
      </c>
      <c r="AB86" s="27">
        <v>0</v>
      </c>
      <c r="AC86" s="28">
        <v>100000</v>
      </c>
      <c r="AD86" s="27">
        <v>3230886.25</v>
      </c>
      <c r="AE86" s="27">
        <v>3349837</v>
      </c>
      <c r="AF86" s="27">
        <v>4150602</v>
      </c>
      <c r="AG86" s="27">
        <v>2710536</v>
      </c>
      <c r="AH86" s="27">
        <v>2458139</v>
      </c>
      <c r="AI86" s="28">
        <v>16000000.25</v>
      </c>
      <c r="AJ86" s="27"/>
      <c r="AK86" s="27"/>
      <c r="AL86" s="27"/>
      <c r="AM86" s="27">
        <v>0</v>
      </c>
      <c r="AN86" s="27">
        <v>105823.53065697118</v>
      </c>
      <c r="AO86" s="27">
        <v>3419037.9012606167</v>
      </c>
      <c r="AP86" s="27">
        <v>3544915.784653564</v>
      </c>
      <c r="AQ86" s="27">
        <v>4392313.5799188595</v>
      </c>
      <c r="AR86" s="27">
        <v>2868384.8949282407</v>
      </c>
      <c r="AS86" s="27">
        <v>2601289.2136971354</v>
      </c>
      <c r="AT86" s="27">
        <v>16931764.905115388</v>
      </c>
    </row>
    <row r="87" spans="1:46" s="44" customFormat="1" ht="11.25" customHeight="1" x14ac:dyDescent="0.25">
      <c r="A87" s="18" t="str">
        <f t="shared" si="9"/>
        <v>2.2.3.3.4</v>
      </c>
      <c r="B87" s="30">
        <v>2</v>
      </c>
      <c r="C87" s="38" t="s">
        <v>138</v>
      </c>
      <c r="D87" s="32" t="s">
        <v>139</v>
      </c>
      <c r="E87" s="30" t="s">
        <v>154</v>
      </c>
      <c r="F87" s="32" t="s">
        <v>155</v>
      </c>
      <c r="G87" s="39" t="s">
        <v>160</v>
      </c>
      <c r="H87" s="32" t="s">
        <v>161</v>
      </c>
      <c r="I87" s="22">
        <v>4</v>
      </c>
      <c r="J87" s="23">
        <v>7277500</v>
      </c>
      <c r="K87" s="24">
        <v>8369124.9999999991</v>
      </c>
      <c r="L87" s="23">
        <v>1091624.9999999991</v>
      </c>
      <c r="M87" s="36" t="s">
        <v>81</v>
      </c>
      <c r="N87" s="26" t="s">
        <v>16</v>
      </c>
      <c r="O87" s="27">
        <v>0</v>
      </c>
      <c r="P87" s="27">
        <v>0</v>
      </c>
      <c r="Q87" s="27">
        <v>0</v>
      </c>
      <c r="R87" s="27">
        <v>0</v>
      </c>
      <c r="S87" s="27">
        <v>0</v>
      </c>
      <c r="T87" s="27">
        <v>0</v>
      </c>
      <c r="U87" s="27">
        <v>0</v>
      </c>
      <c r="V87" s="27">
        <v>0</v>
      </c>
      <c r="W87" s="27">
        <v>0</v>
      </c>
      <c r="X87" s="27">
        <v>0</v>
      </c>
      <c r="Y87" s="27">
        <v>0</v>
      </c>
      <c r="Z87" s="27">
        <v>0</v>
      </c>
      <c r="AA87" s="27">
        <v>0</v>
      </c>
      <c r="AB87" s="27">
        <v>0</v>
      </c>
      <c r="AC87" s="28">
        <v>0</v>
      </c>
      <c r="AD87" s="27">
        <v>1921839</v>
      </c>
      <c r="AE87" s="27">
        <v>1313668</v>
      </c>
      <c r="AF87" s="27">
        <v>1714052</v>
      </c>
      <c r="AG87" s="27">
        <v>1355268</v>
      </c>
      <c r="AH87" s="27">
        <v>972673</v>
      </c>
      <c r="AI87" s="28">
        <v>7277500</v>
      </c>
      <c r="AJ87" s="27"/>
      <c r="AK87" s="27"/>
      <c r="AL87" s="27"/>
      <c r="AM87" s="27">
        <v>0</v>
      </c>
      <c r="AN87" s="27">
        <v>0</v>
      </c>
      <c r="AO87" s="27">
        <v>2033757.8833426286</v>
      </c>
      <c r="AP87" s="27">
        <v>1390169.8587108203</v>
      </c>
      <c r="AQ87" s="27">
        <v>1813870.3436964278</v>
      </c>
      <c r="AR87" s="27">
        <v>1434192.4474641203</v>
      </c>
      <c r="AS87" s="27">
        <v>1029316.9103470814</v>
      </c>
      <c r="AT87" s="27">
        <v>7701307.443561079</v>
      </c>
    </row>
    <row r="88" spans="1:46" ht="11.25" customHeight="1" x14ac:dyDescent="0.25">
      <c r="A88" s="18" t="str">
        <f t="shared" si="9"/>
        <v>2.2.3.4.1</v>
      </c>
      <c r="B88" s="30">
        <v>2</v>
      </c>
      <c r="C88" s="38" t="s">
        <v>138</v>
      </c>
      <c r="D88" s="32" t="s">
        <v>139</v>
      </c>
      <c r="E88" s="30" t="s">
        <v>154</v>
      </c>
      <c r="F88" s="32" t="s">
        <v>155</v>
      </c>
      <c r="G88" s="39" t="s">
        <v>162</v>
      </c>
      <c r="H88" s="32" t="s">
        <v>163</v>
      </c>
      <c r="I88" s="22">
        <v>1</v>
      </c>
      <c r="J88" s="23">
        <v>9243750</v>
      </c>
      <c r="K88" s="24">
        <v>10630312.5</v>
      </c>
      <c r="L88" s="23">
        <v>1386562.5</v>
      </c>
      <c r="M88" s="36" t="s">
        <v>81</v>
      </c>
      <c r="N88" s="30" t="s">
        <v>16</v>
      </c>
      <c r="O88" s="27">
        <v>0</v>
      </c>
      <c r="P88" s="27">
        <v>1038171.2400000001</v>
      </c>
      <c r="Q88" s="27">
        <v>162393</v>
      </c>
      <c r="R88" s="27">
        <v>71351</v>
      </c>
      <c r="S88" s="27">
        <v>59010</v>
      </c>
      <c r="T88" s="27">
        <v>0</v>
      </c>
      <c r="U88" s="27">
        <v>1899125</v>
      </c>
      <c r="V88" s="27">
        <v>28688</v>
      </c>
      <c r="W88" s="27">
        <v>91794</v>
      </c>
      <c r="X88" s="27">
        <v>0</v>
      </c>
      <c r="Y88" s="27">
        <v>0</v>
      </c>
      <c r="Z88" s="27">
        <v>0</v>
      </c>
      <c r="AA88" s="27">
        <v>0</v>
      </c>
      <c r="AB88" s="27">
        <v>0</v>
      </c>
      <c r="AC88" s="28">
        <v>2312361</v>
      </c>
      <c r="AD88" s="27">
        <v>3188638</v>
      </c>
      <c r="AE88" s="27">
        <v>2704580</v>
      </c>
      <c r="AF88" s="27">
        <v>0</v>
      </c>
      <c r="AG88" s="27">
        <v>0</v>
      </c>
      <c r="AH88" s="27">
        <v>0</v>
      </c>
      <c r="AI88" s="28">
        <v>9243750.2400000002</v>
      </c>
      <c r="AJ88" s="27"/>
      <c r="AK88" s="27"/>
      <c r="AL88" s="27"/>
      <c r="AM88" s="27">
        <v>1267699.97</v>
      </c>
      <c r="AN88" s="27">
        <v>2566466.9141443344</v>
      </c>
      <c r="AO88" s="27">
        <v>3539038.2073488361</v>
      </c>
      <c r="AP88" s="27">
        <v>2886342.8500357214</v>
      </c>
      <c r="AQ88" s="27">
        <v>0</v>
      </c>
      <c r="AR88" s="27">
        <v>0</v>
      </c>
      <c r="AS88" s="27">
        <v>0</v>
      </c>
      <c r="AT88" s="27">
        <v>10259547.941528892</v>
      </c>
    </row>
    <row r="89" spans="1:46" ht="11.25" customHeight="1" x14ac:dyDescent="0.25">
      <c r="A89" s="18" t="str">
        <f t="shared" si="9"/>
        <v>2.2.3.4.2</v>
      </c>
      <c r="B89" s="30">
        <v>2</v>
      </c>
      <c r="C89" s="38" t="s">
        <v>138</v>
      </c>
      <c r="D89" s="32" t="s">
        <v>139</v>
      </c>
      <c r="E89" s="30" t="s">
        <v>154</v>
      </c>
      <c r="F89" s="32" t="s">
        <v>155</v>
      </c>
      <c r="G89" s="39" t="s">
        <v>162</v>
      </c>
      <c r="H89" s="32" t="s">
        <v>163</v>
      </c>
      <c r="I89" s="22">
        <v>2</v>
      </c>
      <c r="J89" s="23">
        <v>0</v>
      </c>
      <c r="K89" s="24">
        <v>0</v>
      </c>
      <c r="L89" s="23">
        <v>0</v>
      </c>
      <c r="M89" s="36" t="s">
        <v>164</v>
      </c>
      <c r="N89" s="30" t="s">
        <v>16</v>
      </c>
      <c r="O89" s="27">
        <v>0</v>
      </c>
      <c r="P89" s="27">
        <v>0</v>
      </c>
      <c r="Q89" s="27">
        <v>0</v>
      </c>
      <c r="R89" s="27">
        <v>0</v>
      </c>
      <c r="S89" s="27">
        <v>0</v>
      </c>
      <c r="T89" s="27">
        <v>0</v>
      </c>
      <c r="U89" s="27">
        <v>0</v>
      </c>
      <c r="V89" s="27">
        <v>0</v>
      </c>
      <c r="W89" s="27">
        <v>0</v>
      </c>
      <c r="X89" s="27">
        <v>0</v>
      </c>
      <c r="Y89" s="27">
        <v>0</v>
      </c>
      <c r="Z89" s="27">
        <v>0</v>
      </c>
      <c r="AA89" s="27">
        <v>0</v>
      </c>
      <c r="AB89" s="27">
        <v>0</v>
      </c>
      <c r="AC89" s="28">
        <v>0</v>
      </c>
      <c r="AD89" s="27">
        <v>0</v>
      </c>
      <c r="AE89" s="27">
        <v>0</v>
      </c>
      <c r="AF89" s="27">
        <v>0</v>
      </c>
      <c r="AG89" s="27">
        <v>0</v>
      </c>
      <c r="AH89" s="27">
        <v>0</v>
      </c>
      <c r="AI89" s="28">
        <v>0</v>
      </c>
      <c r="AJ89" s="27"/>
      <c r="AK89" s="27"/>
      <c r="AL89" s="27"/>
      <c r="AM89" s="27">
        <v>0</v>
      </c>
      <c r="AN89" s="27">
        <v>0</v>
      </c>
      <c r="AO89" s="27">
        <v>0</v>
      </c>
      <c r="AP89" s="27">
        <v>0</v>
      </c>
      <c r="AQ89" s="27">
        <v>0</v>
      </c>
      <c r="AR89" s="27">
        <v>0</v>
      </c>
      <c r="AS89" s="27">
        <v>0</v>
      </c>
      <c r="AT89" s="27">
        <v>0</v>
      </c>
    </row>
    <row r="90" spans="1:46" ht="11.25" customHeight="1" x14ac:dyDescent="0.25">
      <c r="A90" s="18" t="str">
        <f t="shared" si="9"/>
        <v>2.2.3.5.1</v>
      </c>
      <c r="B90" s="30">
        <v>2</v>
      </c>
      <c r="C90" s="38" t="s">
        <v>138</v>
      </c>
      <c r="D90" s="32" t="s">
        <v>139</v>
      </c>
      <c r="E90" s="30" t="s">
        <v>154</v>
      </c>
      <c r="F90" s="32" t="s">
        <v>155</v>
      </c>
      <c r="G90" s="30" t="s">
        <v>165</v>
      </c>
      <c r="H90" s="32" t="s">
        <v>166</v>
      </c>
      <c r="I90" s="22">
        <v>1</v>
      </c>
      <c r="J90" s="23">
        <v>4225717</v>
      </c>
      <c r="K90" s="24">
        <v>4859574.55</v>
      </c>
      <c r="L90" s="23">
        <v>633857.54999999981</v>
      </c>
      <c r="M90" s="33" t="s">
        <v>81</v>
      </c>
      <c r="N90" s="30" t="s">
        <v>16</v>
      </c>
      <c r="O90" s="27">
        <v>0</v>
      </c>
      <c r="P90" s="27">
        <v>1015058.72</v>
      </c>
      <c r="Q90" s="27">
        <v>0</v>
      </c>
      <c r="R90" s="27">
        <v>17742</v>
      </c>
      <c r="S90" s="27">
        <v>446111</v>
      </c>
      <c r="T90" s="27">
        <v>0</v>
      </c>
      <c r="U90" s="27">
        <v>0</v>
      </c>
      <c r="V90" s="27">
        <v>15300</v>
      </c>
      <c r="W90" s="27">
        <v>119796</v>
      </c>
      <c r="X90" s="27">
        <v>0</v>
      </c>
      <c r="Y90" s="27">
        <v>0</v>
      </c>
      <c r="Z90" s="27">
        <v>61869</v>
      </c>
      <c r="AA90" s="27">
        <v>0</v>
      </c>
      <c r="AB90" s="27">
        <v>0</v>
      </c>
      <c r="AC90" s="28">
        <v>660818</v>
      </c>
      <c r="AD90" s="27">
        <v>2102003</v>
      </c>
      <c r="AE90" s="27">
        <v>447837</v>
      </c>
      <c r="AF90" s="27">
        <v>0</v>
      </c>
      <c r="AG90" s="27">
        <v>0</v>
      </c>
      <c r="AH90" s="27">
        <v>0</v>
      </c>
      <c r="AI90" s="28">
        <v>4225716.72</v>
      </c>
      <c r="AJ90" s="27"/>
      <c r="AK90" s="27"/>
      <c r="AL90" s="27"/>
      <c r="AM90" s="27">
        <v>1015058.72</v>
      </c>
      <c r="AN90" s="27">
        <v>660817.96872398234</v>
      </c>
      <c r="AO90" s="27">
        <v>2102002.9005137831</v>
      </c>
      <c r="AP90" s="27">
        <v>447836.97880421247</v>
      </c>
      <c r="AQ90" s="27">
        <v>0</v>
      </c>
      <c r="AR90" s="27">
        <v>0</v>
      </c>
      <c r="AS90" s="27">
        <v>0</v>
      </c>
      <c r="AT90" s="27">
        <v>4225716.5680419775</v>
      </c>
    </row>
    <row r="91" spans="1:46" ht="11.25" customHeight="1" x14ac:dyDescent="0.25">
      <c r="A91" s="18" t="str">
        <f t="shared" si="9"/>
        <v>2.2.3.5.2</v>
      </c>
      <c r="B91" s="30">
        <v>2</v>
      </c>
      <c r="C91" s="38" t="s">
        <v>138</v>
      </c>
      <c r="D91" s="32" t="s">
        <v>139</v>
      </c>
      <c r="E91" s="30" t="s">
        <v>154</v>
      </c>
      <c r="F91" s="32" t="s">
        <v>155</v>
      </c>
      <c r="G91" s="30" t="s">
        <v>165</v>
      </c>
      <c r="H91" s="32" t="s">
        <v>166</v>
      </c>
      <c r="I91" s="22">
        <v>2</v>
      </c>
      <c r="J91" s="23">
        <v>845143</v>
      </c>
      <c r="K91" s="24">
        <v>971914.45</v>
      </c>
      <c r="L91" s="23">
        <v>126771.44999999995</v>
      </c>
      <c r="M91" s="33" t="s">
        <v>81</v>
      </c>
      <c r="N91" s="30" t="s">
        <v>16</v>
      </c>
      <c r="O91" s="27">
        <v>0</v>
      </c>
      <c r="P91" s="27">
        <v>0</v>
      </c>
      <c r="Q91" s="27">
        <v>0</v>
      </c>
      <c r="R91" s="27">
        <v>0</v>
      </c>
      <c r="S91" s="27">
        <v>0</v>
      </c>
      <c r="T91" s="27">
        <v>0</v>
      </c>
      <c r="U91" s="27">
        <v>0</v>
      </c>
      <c r="V91" s="27">
        <v>0</v>
      </c>
      <c r="W91" s="27">
        <v>0</v>
      </c>
      <c r="X91" s="27">
        <v>0</v>
      </c>
      <c r="Y91" s="27">
        <v>0</v>
      </c>
      <c r="Z91" s="27">
        <v>0</v>
      </c>
      <c r="AA91" s="27">
        <v>0</v>
      </c>
      <c r="AB91" s="27">
        <v>38963.5760475758</v>
      </c>
      <c r="AC91" s="28">
        <v>38963.5760475758</v>
      </c>
      <c r="AD91" s="27">
        <v>139869.89293311903</v>
      </c>
      <c r="AE91" s="27">
        <v>94539.597509568208</v>
      </c>
      <c r="AF91" s="27">
        <v>157084.7966985747</v>
      </c>
      <c r="AG91" s="27">
        <v>303743.06332510436</v>
      </c>
      <c r="AH91" s="27">
        <v>110942.07348605781</v>
      </c>
      <c r="AI91" s="28">
        <v>845143</v>
      </c>
      <c r="AJ91" s="27"/>
      <c r="AK91" s="27"/>
      <c r="AL91" s="27"/>
      <c r="AM91" s="27">
        <v>0</v>
      </c>
      <c r="AN91" s="27">
        <v>38963.5760475758</v>
      </c>
      <c r="AO91" s="27">
        <v>139869.89293311903</v>
      </c>
      <c r="AP91" s="27">
        <v>94539.597509568208</v>
      </c>
      <c r="AQ91" s="27">
        <v>157084.7966985747</v>
      </c>
      <c r="AR91" s="27">
        <v>303743.06332510436</v>
      </c>
      <c r="AS91" s="27">
        <v>110942.07348605781</v>
      </c>
      <c r="AT91" s="27">
        <v>845143</v>
      </c>
    </row>
    <row r="92" spans="1:46" ht="11.25" customHeight="1" x14ac:dyDescent="0.25">
      <c r="A92" s="18" t="str">
        <f t="shared" si="9"/>
        <v>2.2.3.6.1</v>
      </c>
      <c r="B92" s="30">
        <v>2</v>
      </c>
      <c r="C92" s="38" t="s">
        <v>138</v>
      </c>
      <c r="D92" s="32" t="s">
        <v>139</v>
      </c>
      <c r="E92" s="30" t="s">
        <v>154</v>
      </c>
      <c r="F92" s="32" t="s">
        <v>155</v>
      </c>
      <c r="G92" s="39" t="s">
        <v>167</v>
      </c>
      <c r="H92" s="32" t="s">
        <v>168</v>
      </c>
      <c r="I92" s="22">
        <v>1</v>
      </c>
      <c r="J92" s="23">
        <v>84801</v>
      </c>
      <c r="K92" s="24">
        <v>97521.15</v>
      </c>
      <c r="L92" s="23">
        <v>12720.149999999994</v>
      </c>
      <c r="M92" s="33" t="s">
        <v>81</v>
      </c>
      <c r="N92" s="30" t="s">
        <v>16</v>
      </c>
      <c r="O92" s="27">
        <v>0</v>
      </c>
      <c r="P92" s="27">
        <v>0</v>
      </c>
      <c r="Q92" s="27">
        <v>15029</v>
      </c>
      <c r="R92" s="27">
        <v>0</v>
      </c>
      <c r="S92" s="27">
        <v>22000</v>
      </c>
      <c r="T92" s="27">
        <v>0</v>
      </c>
      <c r="U92" s="27">
        <v>0</v>
      </c>
      <c r="V92" s="27">
        <v>0</v>
      </c>
      <c r="W92" s="27">
        <v>0</v>
      </c>
      <c r="X92" s="27">
        <v>0</v>
      </c>
      <c r="Y92" s="27">
        <v>0</v>
      </c>
      <c r="Z92" s="27">
        <v>0</v>
      </c>
      <c r="AA92" s="27">
        <v>15143</v>
      </c>
      <c r="AB92" s="27">
        <v>22639</v>
      </c>
      <c r="AC92" s="28">
        <v>74811</v>
      </c>
      <c r="AD92" s="27">
        <v>9989.5500000000029</v>
      </c>
      <c r="AE92" s="27">
        <v>0</v>
      </c>
      <c r="AF92" s="27">
        <v>0</v>
      </c>
      <c r="AG92" s="27">
        <v>0</v>
      </c>
      <c r="AH92" s="27">
        <v>0</v>
      </c>
      <c r="AI92" s="28">
        <v>84800.55</v>
      </c>
      <c r="AJ92" s="27"/>
      <c r="AK92" s="27"/>
      <c r="AL92" s="27"/>
      <c r="AM92" s="27">
        <v>0</v>
      </c>
      <c r="AN92" s="27">
        <v>74811.001759795719</v>
      </c>
      <c r="AO92" s="27">
        <v>9989.5502349863982</v>
      </c>
      <c r="AP92" s="27">
        <v>0</v>
      </c>
      <c r="AQ92" s="27">
        <v>0</v>
      </c>
      <c r="AR92" s="27">
        <v>0</v>
      </c>
      <c r="AS92" s="27">
        <v>0</v>
      </c>
      <c r="AT92" s="27">
        <v>84800.551994782116</v>
      </c>
    </row>
    <row r="93" spans="1:46" ht="11.25" customHeight="1" x14ac:dyDescent="0.25">
      <c r="A93" s="18" t="str">
        <f t="shared" si="9"/>
        <v>2.2.3.6.2</v>
      </c>
      <c r="B93" s="30">
        <v>2</v>
      </c>
      <c r="C93" s="38" t="s">
        <v>138</v>
      </c>
      <c r="D93" s="32" t="s">
        <v>139</v>
      </c>
      <c r="E93" s="30" t="s">
        <v>154</v>
      </c>
      <c r="F93" s="32" t="s">
        <v>155</v>
      </c>
      <c r="G93" s="39" t="s">
        <v>167</v>
      </c>
      <c r="H93" s="32" t="s">
        <v>168</v>
      </c>
      <c r="I93" s="22">
        <v>2</v>
      </c>
      <c r="J93" s="23">
        <v>2157997</v>
      </c>
      <c r="K93" s="24">
        <v>2481696.5499999998</v>
      </c>
      <c r="L93" s="23">
        <v>323699.54999999981</v>
      </c>
      <c r="M93" s="33" t="s">
        <v>81</v>
      </c>
      <c r="N93" s="30" t="s">
        <v>16</v>
      </c>
      <c r="O93" s="27">
        <v>0</v>
      </c>
      <c r="P93" s="27">
        <v>1167177.9199999997</v>
      </c>
      <c r="Q93" s="27">
        <v>63959</v>
      </c>
      <c r="R93" s="27">
        <v>7009</v>
      </c>
      <c r="S93" s="27">
        <v>86249</v>
      </c>
      <c r="T93" s="27">
        <v>12192</v>
      </c>
      <c r="U93" s="27">
        <v>0</v>
      </c>
      <c r="V93" s="27">
        <v>36779</v>
      </c>
      <c r="W93" s="27">
        <v>37008</v>
      </c>
      <c r="X93" s="27">
        <v>4400</v>
      </c>
      <c r="Y93" s="27">
        <v>63741</v>
      </c>
      <c r="Z93" s="27">
        <v>47080</v>
      </c>
      <c r="AA93" s="27">
        <v>0</v>
      </c>
      <c r="AB93" s="27">
        <v>9885</v>
      </c>
      <c r="AC93" s="28">
        <v>368302</v>
      </c>
      <c r="AD93" s="27">
        <v>622516.68999999994</v>
      </c>
      <c r="AE93" s="27">
        <v>0</v>
      </c>
      <c r="AF93" s="27">
        <v>0</v>
      </c>
      <c r="AG93" s="27">
        <v>0</v>
      </c>
      <c r="AH93" s="27">
        <v>0</v>
      </c>
      <c r="AI93" s="28">
        <v>2157996.6099999994</v>
      </c>
      <c r="AJ93" s="27"/>
      <c r="AK93" s="27"/>
      <c r="AL93" s="27"/>
      <c r="AM93" s="27">
        <v>1167177.9199999997</v>
      </c>
      <c r="AN93" s="27">
        <v>368302.0086636495</v>
      </c>
      <c r="AO93" s="27">
        <v>622516.70464359783</v>
      </c>
      <c r="AP93" s="27">
        <v>0</v>
      </c>
      <c r="AQ93" s="27">
        <v>0</v>
      </c>
      <c r="AR93" s="27">
        <v>0</v>
      </c>
      <c r="AS93" s="27">
        <v>0</v>
      </c>
      <c r="AT93" s="27">
        <v>2157996.633307247</v>
      </c>
    </row>
    <row r="94" spans="1:46" ht="11.25" customHeight="1" x14ac:dyDescent="0.25">
      <c r="A94" s="18" t="str">
        <f t="shared" si="9"/>
        <v>2.2.3.6.3</v>
      </c>
      <c r="B94" s="30">
        <v>2</v>
      </c>
      <c r="C94" s="38" t="s">
        <v>138</v>
      </c>
      <c r="D94" s="32" t="s">
        <v>139</v>
      </c>
      <c r="E94" s="30" t="s">
        <v>154</v>
      </c>
      <c r="F94" s="32" t="s">
        <v>155</v>
      </c>
      <c r="G94" s="39" t="s">
        <v>167</v>
      </c>
      <c r="H94" s="32" t="s">
        <v>168</v>
      </c>
      <c r="I94" s="22">
        <v>3</v>
      </c>
      <c r="J94" s="23">
        <v>667002</v>
      </c>
      <c r="K94" s="24">
        <v>767052.29999999993</v>
      </c>
      <c r="L94" s="23">
        <v>100050.29999999993</v>
      </c>
      <c r="M94" s="33" t="s">
        <v>81</v>
      </c>
      <c r="N94" s="30" t="s">
        <v>16</v>
      </c>
      <c r="O94" s="27">
        <v>0</v>
      </c>
      <c r="P94" s="27">
        <v>279153.60000000003</v>
      </c>
      <c r="Q94" s="27">
        <v>29622</v>
      </c>
      <c r="R94" s="27">
        <v>11126</v>
      </c>
      <c r="S94" s="27">
        <v>7359</v>
      </c>
      <c r="T94" s="27">
        <v>3758</v>
      </c>
      <c r="U94" s="27">
        <v>7008</v>
      </c>
      <c r="V94" s="27">
        <v>6738</v>
      </c>
      <c r="W94" s="27">
        <v>4236</v>
      </c>
      <c r="X94" s="27">
        <v>0</v>
      </c>
      <c r="Y94" s="27">
        <v>0</v>
      </c>
      <c r="Z94" s="27">
        <v>8653</v>
      </c>
      <c r="AA94" s="27">
        <v>11038</v>
      </c>
      <c r="AB94" s="27">
        <v>27819</v>
      </c>
      <c r="AC94" s="28">
        <v>117357</v>
      </c>
      <c r="AD94" s="27">
        <v>270491.2</v>
      </c>
      <c r="AE94" s="27">
        <v>0</v>
      </c>
      <c r="AF94" s="27">
        <v>0</v>
      </c>
      <c r="AG94" s="27">
        <v>0</v>
      </c>
      <c r="AH94" s="27">
        <v>0</v>
      </c>
      <c r="AI94" s="28">
        <v>667001.80000000005</v>
      </c>
      <c r="AJ94" s="27"/>
      <c r="AK94" s="27"/>
      <c r="AL94" s="27"/>
      <c r="AM94" s="27">
        <v>279153.60000000003</v>
      </c>
      <c r="AN94" s="27">
        <v>117357.00276061469</v>
      </c>
      <c r="AO94" s="27">
        <v>270491.20636282436</v>
      </c>
      <c r="AP94" s="27">
        <v>0</v>
      </c>
      <c r="AQ94" s="27">
        <v>0</v>
      </c>
      <c r="AR94" s="27">
        <v>0</v>
      </c>
      <c r="AS94" s="27">
        <v>0</v>
      </c>
      <c r="AT94" s="27">
        <v>667001.80912343902</v>
      </c>
    </row>
    <row r="95" spans="1:46" ht="11.25" customHeight="1" x14ac:dyDescent="0.25">
      <c r="A95" s="18" t="str">
        <f t="shared" si="9"/>
        <v>2.2.3.6.4</v>
      </c>
      <c r="B95" s="30">
        <v>2</v>
      </c>
      <c r="C95" s="38" t="s">
        <v>138</v>
      </c>
      <c r="D95" s="32" t="s">
        <v>139</v>
      </c>
      <c r="E95" s="30" t="s">
        <v>154</v>
      </c>
      <c r="F95" s="32" t="s">
        <v>155</v>
      </c>
      <c r="G95" s="39" t="s">
        <v>167</v>
      </c>
      <c r="H95" s="32" t="s">
        <v>168</v>
      </c>
      <c r="I95" s="22">
        <v>4</v>
      </c>
      <c r="J95" s="23">
        <v>9533420</v>
      </c>
      <c r="K95" s="24">
        <v>10963433</v>
      </c>
      <c r="L95" s="23">
        <v>1430013</v>
      </c>
      <c r="M95" s="33" t="s">
        <v>81</v>
      </c>
      <c r="N95" s="30" t="s">
        <v>16</v>
      </c>
      <c r="O95" s="27">
        <v>0</v>
      </c>
      <c r="P95" s="27">
        <v>306569.07000000007</v>
      </c>
      <c r="Q95" s="27">
        <v>64099</v>
      </c>
      <c r="R95" s="27">
        <v>0</v>
      </c>
      <c r="S95" s="27">
        <v>58848</v>
      </c>
      <c r="T95" s="27">
        <v>11178</v>
      </c>
      <c r="U95" s="27">
        <v>16395</v>
      </c>
      <c r="V95" s="27">
        <v>39240</v>
      </c>
      <c r="W95" s="27">
        <v>20395</v>
      </c>
      <c r="X95" s="27">
        <v>42888</v>
      </c>
      <c r="Y95" s="27">
        <v>58110</v>
      </c>
      <c r="Z95" s="27">
        <v>1426214.3499999999</v>
      </c>
      <c r="AA95" s="27">
        <v>20864</v>
      </c>
      <c r="AB95" s="27">
        <v>41447</v>
      </c>
      <c r="AC95" s="28">
        <v>1799678.3499999999</v>
      </c>
      <c r="AD95" s="27">
        <v>5318442.4059999995</v>
      </c>
      <c r="AE95" s="27">
        <v>2108730.1740000001</v>
      </c>
      <c r="AF95" s="27">
        <v>0</v>
      </c>
      <c r="AG95" s="27">
        <v>0</v>
      </c>
      <c r="AH95" s="27">
        <v>0</v>
      </c>
      <c r="AI95" s="28">
        <v>9533420</v>
      </c>
      <c r="AJ95" s="27"/>
      <c r="AK95" s="27"/>
      <c r="AL95" s="27"/>
      <c r="AM95" s="27">
        <v>306569.07000000007</v>
      </c>
      <c r="AN95" s="27">
        <v>1799678.3923342321</v>
      </c>
      <c r="AO95" s="27">
        <v>5318442.5311068976</v>
      </c>
      <c r="AP95" s="27">
        <v>2108730.2236041268</v>
      </c>
      <c r="AQ95" s="27">
        <v>0</v>
      </c>
      <c r="AR95" s="27">
        <v>0</v>
      </c>
      <c r="AS95" s="27">
        <v>0</v>
      </c>
      <c r="AT95" s="27">
        <v>9533420.2170452569</v>
      </c>
    </row>
    <row r="96" spans="1:46" ht="11.25" customHeight="1" x14ac:dyDescent="0.25">
      <c r="A96" s="18" t="str">
        <f t="shared" si="9"/>
        <v>2.2.3.7._</v>
      </c>
      <c r="B96" s="30">
        <v>2</v>
      </c>
      <c r="C96" s="38" t="s">
        <v>138</v>
      </c>
      <c r="D96" s="32" t="s">
        <v>139</v>
      </c>
      <c r="E96" s="30" t="s">
        <v>154</v>
      </c>
      <c r="F96" s="32" t="s">
        <v>155</v>
      </c>
      <c r="G96" s="39" t="s">
        <v>169</v>
      </c>
      <c r="H96" s="32" t="s">
        <v>170</v>
      </c>
      <c r="I96" s="22" t="s">
        <v>27</v>
      </c>
      <c r="J96" s="23">
        <v>2822173</v>
      </c>
      <c r="K96" s="24">
        <v>3245498.9499999997</v>
      </c>
      <c r="L96" s="23">
        <v>423325.94999999972</v>
      </c>
      <c r="M96" s="33" t="s">
        <v>81</v>
      </c>
      <c r="N96" s="30" t="s">
        <v>16</v>
      </c>
      <c r="O96" s="27">
        <v>0</v>
      </c>
      <c r="P96" s="27">
        <v>257722.59000000003</v>
      </c>
      <c r="Q96" s="27">
        <v>275897</v>
      </c>
      <c r="R96" s="27">
        <v>0</v>
      </c>
      <c r="S96" s="27">
        <v>129201</v>
      </c>
      <c r="T96" s="27">
        <v>377948</v>
      </c>
      <c r="U96" s="27">
        <v>0</v>
      </c>
      <c r="V96" s="27">
        <v>101444</v>
      </c>
      <c r="W96" s="27">
        <v>51020</v>
      </c>
      <c r="X96" s="27">
        <v>0</v>
      </c>
      <c r="Y96" s="27">
        <v>0</v>
      </c>
      <c r="Z96" s="27">
        <v>223615</v>
      </c>
      <c r="AA96" s="27">
        <v>0</v>
      </c>
      <c r="AB96" s="27">
        <v>152366</v>
      </c>
      <c r="AC96" s="28">
        <v>1311491</v>
      </c>
      <c r="AD96" s="27">
        <v>886877.03</v>
      </c>
      <c r="AE96" s="27">
        <v>0</v>
      </c>
      <c r="AF96" s="27">
        <v>0</v>
      </c>
      <c r="AG96" s="27">
        <v>0</v>
      </c>
      <c r="AH96" s="27">
        <v>366082.57</v>
      </c>
      <c r="AI96" s="28">
        <v>2822173.19</v>
      </c>
      <c r="AJ96" s="27"/>
      <c r="AK96" s="27"/>
      <c r="AL96" s="27"/>
      <c r="AM96" s="27">
        <v>257722.59000000003</v>
      </c>
      <c r="AN96" s="27">
        <v>1311491.1858838561</v>
      </c>
      <c r="AO96" s="27">
        <v>886877.15570129897</v>
      </c>
      <c r="AP96" s="27">
        <v>0</v>
      </c>
      <c r="AQ96" s="27">
        <v>0</v>
      </c>
      <c r="AR96" s="27">
        <v>0</v>
      </c>
      <c r="AS96" s="27">
        <v>366082.46841484448</v>
      </c>
      <c r="AT96" s="27">
        <v>2822173.4</v>
      </c>
    </row>
    <row r="97" spans="1:46" ht="11.25" customHeight="1" x14ac:dyDescent="0.25">
      <c r="A97" s="18" t="str">
        <f t="shared" si="9"/>
        <v>2.3.1.1._</v>
      </c>
      <c r="B97" s="30">
        <v>2</v>
      </c>
      <c r="C97" s="38" t="s">
        <v>171</v>
      </c>
      <c r="D97" s="32" t="s">
        <v>172</v>
      </c>
      <c r="E97" s="30" t="s">
        <v>173</v>
      </c>
      <c r="F97" s="32" t="s">
        <v>174</v>
      </c>
      <c r="G97" s="39" t="s">
        <v>175</v>
      </c>
      <c r="H97" s="32" t="s">
        <v>176</v>
      </c>
      <c r="I97" s="22" t="s">
        <v>27</v>
      </c>
      <c r="J97" s="23">
        <v>1742637</v>
      </c>
      <c r="K97" s="24">
        <v>2004032.5499999998</v>
      </c>
      <c r="L97" s="23">
        <v>261395.54999999981</v>
      </c>
      <c r="M97" s="37" t="s">
        <v>89</v>
      </c>
      <c r="N97" s="30" t="s">
        <v>16</v>
      </c>
      <c r="O97" s="27">
        <v>0</v>
      </c>
      <c r="P97" s="27">
        <v>0</v>
      </c>
      <c r="Q97" s="27">
        <v>0</v>
      </c>
      <c r="R97" s="27">
        <v>0</v>
      </c>
      <c r="S97" s="27">
        <v>0</v>
      </c>
      <c r="T97" s="27">
        <v>0</v>
      </c>
      <c r="U97" s="27">
        <v>0</v>
      </c>
      <c r="V97" s="27">
        <v>0</v>
      </c>
      <c r="W97" s="27">
        <v>0</v>
      </c>
      <c r="X97" s="27">
        <v>0</v>
      </c>
      <c r="Y97" s="27">
        <v>0</v>
      </c>
      <c r="Z97" s="27">
        <v>0</v>
      </c>
      <c r="AA97" s="27">
        <v>0</v>
      </c>
      <c r="AB97" s="27">
        <v>0</v>
      </c>
      <c r="AC97" s="28">
        <v>0</v>
      </c>
      <c r="AD97" s="27">
        <v>226542.81</v>
      </c>
      <c r="AE97" s="27">
        <v>679628.43</v>
      </c>
      <c r="AF97" s="27">
        <v>418232.88</v>
      </c>
      <c r="AG97" s="27">
        <v>418232.88</v>
      </c>
      <c r="AH97" s="27">
        <v>0</v>
      </c>
      <c r="AI97" s="28">
        <v>1742637</v>
      </c>
      <c r="AJ97" s="27"/>
      <c r="AK97" s="27"/>
      <c r="AL97" s="27"/>
      <c r="AM97" s="27">
        <v>0</v>
      </c>
      <c r="AN97" s="27">
        <v>0</v>
      </c>
      <c r="AO97" s="27">
        <v>266520.95294117648</v>
      </c>
      <c r="AP97" s="27">
        <v>799562.85882352944</v>
      </c>
      <c r="AQ97" s="27">
        <v>492038.68235294119</v>
      </c>
      <c r="AR97" s="27">
        <v>492038.68235294119</v>
      </c>
      <c r="AS97" s="27">
        <v>0</v>
      </c>
      <c r="AT97" s="27">
        <v>2050161.1764705884</v>
      </c>
    </row>
    <row r="98" spans="1:46" ht="11.25" customHeight="1" x14ac:dyDescent="0.25">
      <c r="A98" s="18" t="str">
        <f t="shared" si="9"/>
        <v>2.3.1.2.1</v>
      </c>
      <c r="B98" s="30">
        <v>2</v>
      </c>
      <c r="C98" s="38" t="s">
        <v>171</v>
      </c>
      <c r="D98" s="32" t="s">
        <v>172</v>
      </c>
      <c r="E98" s="30" t="s">
        <v>173</v>
      </c>
      <c r="F98" s="32" t="s">
        <v>174</v>
      </c>
      <c r="G98" s="39" t="s">
        <v>177</v>
      </c>
      <c r="H98" s="32" t="s">
        <v>178</v>
      </c>
      <c r="I98" s="22">
        <v>1</v>
      </c>
      <c r="J98" s="23">
        <v>63504280</v>
      </c>
      <c r="K98" s="24">
        <v>73029922</v>
      </c>
      <c r="L98" s="23">
        <v>9525642</v>
      </c>
      <c r="M98" s="37" t="s">
        <v>89</v>
      </c>
      <c r="N98" s="30" t="s">
        <v>16</v>
      </c>
      <c r="O98" s="27">
        <v>0</v>
      </c>
      <c r="P98" s="27">
        <v>0</v>
      </c>
      <c r="Q98" s="27">
        <v>0</v>
      </c>
      <c r="R98" s="27">
        <v>0</v>
      </c>
      <c r="S98" s="27">
        <v>0</v>
      </c>
      <c r="T98" s="27">
        <v>0</v>
      </c>
      <c r="U98" s="27">
        <v>0</v>
      </c>
      <c r="V98" s="27">
        <v>0</v>
      </c>
      <c r="W98" s="27">
        <v>0</v>
      </c>
      <c r="X98" s="27">
        <v>6652603</v>
      </c>
      <c r="Y98" s="27">
        <v>0</v>
      </c>
      <c r="Z98" s="27">
        <v>0</v>
      </c>
      <c r="AA98" s="27">
        <v>0</v>
      </c>
      <c r="AB98" s="27">
        <v>6652603</v>
      </c>
      <c r="AC98" s="28">
        <v>13305206</v>
      </c>
      <c r="AD98" s="27">
        <v>40038388.799999997</v>
      </c>
      <c r="AE98" s="27">
        <v>4445299.5999999996</v>
      </c>
      <c r="AF98" s="27">
        <v>1905128.4</v>
      </c>
      <c r="AG98" s="27">
        <v>1905128.4</v>
      </c>
      <c r="AH98" s="27">
        <v>1905128.4</v>
      </c>
      <c r="AI98" s="28">
        <v>63504279.599999994</v>
      </c>
      <c r="AJ98" s="27"/>
      <c r="AK98" s="27"/>
      <c r="AL98" s="27"/>
      <c r="AM98" s="27">
        <v>0</v>
      </c>
      <c r="AN98" s="27">
        <v>15653183.529411765</v>
      </c>
      <c r="AO98" s="27">
        <v>47103986.823529407</v>
      </c>
      <c r="AP98" s="27">
        <v>5229764.2352941176</v>
      </c>
      <c r="AQ98" s="27">
        <v>2241327.5294117648</v>
      </c>
      <c r="AR98" s="27">
        <v>2241327.5294117648</v>
      </c>
      <c r="AS98" s="27">
        <v>2241327.5294117648</v>
      </c>
      <c r="AT98" s="27">
        <v>74710917.176470578</v>
      </c>
    </row>
    <row r="99" spans="1:46" ht="11.25" customHeight="1" x14ac:dyDescent="0.25">
      <c r="A99" s="18" t="str">
        <f t="shared" si="9"/>
        <v>2.3.1.2.2</v>
      </c>
      <c r="B99" s="30">
        <v>2</v>
      </c>
      <c r="C99" s="38" t="s">
        <v>171</v>
      </c>
      <c r="D99" s="32" t="s">
        <v>172</v>
      </c>
      <c r="E99" s="30" t="s">
        <v>173</v>
      </c>
      <c r="F99" s="32" t="s">
        <v>174</v>
      </c>
      <c r="G99" s="39" t="s">
        <v>177</v>
      </c>
      <c r="H99" s="32" t="s">
        <v>178</v>
      </c>
      <c r="I99" s="22">
        <v>2</v>
      </c>
      <c r="J99" s="23">
        <v>0</v>
      </c>
      <c r="K99" s="24">
        <v>0</v>
      </c>
      <c r="L99" s="23">
        <v>0</v>
      </c>
      <c r="M99" s="37" t="s">
        <v>89</v>
      </c>
      <c r="N99" s="30" t="s">
        <v>16</v>
      </c>
      <c r="O99" s="27">
        <v>0</v>
      </c>
      <c r="P99" s="27">
        <v>0</v>
      </c>
      <c r="Q99" s="27">
        <v>0</v>
      </c>
      <c r="R99" s="27">
        <v>0</v>
      </c>
      <c r="S99" s="27">
        <v>0</v>
      </c>
      <c r="T99" s="27">
        <v>0</v>
      </c>
      <c r="U99" s="27">
        <v>0</v>
      </c>
      <c r="V99" s="27">
        <v>0</v>
      </c>
      <c r="W99" s="27">
        <v>0</v>
      </c>
      <c r="X99" s="27">
        <v>0</v>
      </c>
      <c r="Y99" s="27">
        <v>0</v>
      </c>
      <c r="Z99" s="27">
        <v>0</v>
      </c>
      <c r="AA99" s="27">
        <v>0</v>
      </c>
      <c r="AB99" s="27">
        <v>0</v>
      </c>
      <c r="AC99" s="28">
        <v>0</v>
      </c>
      <c r="AD99" s="27">
        <v>0</v>
      </c>
      <c r="AE99" s="27">
        <v>0</v>
      </c>
      <c r="AF99" s="27">
        <v>0</v>
      </c>
      <c r="AG99" s="27">
        <v>0</v>
      </c>
      <c r="AH99" s="27">
        <v>0</v>
      </c>
      <c r="AI99" s="28">
        <v>0</v>
      </c>
      <c r="AJ99" s="27"/>
      <c r="AK99" s="27"/>
      <c r="AL99" s="27"/>
      <c r="AM99" s="27">
        <v>0</v>
      </c>
      <c r="AN99" s="27">
        <v>0</v>
      </c>
      <c r="AO99" s="27">
        <v>0</v>
      </c>
      <c r="AP99" s="27">
        <v>0</v>
      </c>
      <c r="AQ99" s="27">
        <v>0</v>
      </c>
      <c r="AR99" s="27">
        <v>0</v>
      </c>
      <c r="AS99" s="27">
        <v>0</v>
      </c>
      <c r="AT99" s="27">
        <v>0</v>
      </c>
    </row>
    <row r="100" spans="1:46" ht="11.25" customHeight="1" x14ac:dyDescent="0.25">
      <c r="A100" s="18" t="str">
        <f t="shared" si="9"/>
        <v>2.3.1.2.3</v>
      </c>
      <c r="B100" s="30">
        <v>2</v>
      </c>
      <c r="C100" s="38" t="s">
        <v>171</v>
      </c>
      <c r="D100" s="32" t="s">
        <v>172</v>
      </c>
      <c r="E100" s="30" t="s">
        <v>173</v>
      </c>
      <c r="F100" s="32" t="s">
        <v>174</v>
      </c>
      <c r="G100" s="39" t="s">
        <v>177</v>
      </c>
      <c r="H100" s="32" t="s">
        <v>178</v>
      </c>
      <c r="I100" s="22">
        <v>3</v>
      </c>
      <c r="J100" s="23">
        <v>11891884</v>
      </c>
      <c r="K100" s="24">
        <v>13675666.6</v>
      </c>
      <c r="L100" s="23">
        <v>1783782.5999999996</v>
      </c>
      <c r="M100" s="37" t="s">
        <v>89</v>
      </c>
      <c r="N100" s="30" t="s">
        <v>16</v>
      </c>
      <c r="O100" s="27">
        <v>0</v>
      </c>
      <c r="P100" s="27">
        <v>0</v>
      </c>
      <c r="Q100" s="27">
        <v>0</v>
      </c>
      <c r="R100" s="27">
        <v>0</v>
      </c>
      <c r="S100" s="27">
        <v>0</v>
      </c>
      <c r="T100" s="27">
        <v>0</v>
      </c>
      <c r="U100" s="27">
        <v>0</v>
      </c>
      <c r="V100" s="27">
        <v>0</v>
      </c>
      <c r="W100" s="27">
        <v>0</v>
      </c>
      <c r="X100" s="27">
        <v>0</v>
      </c>
      <c r="Y100" s="27">
        <v>0</v>
      </c>
      <c r="Z100" s="27">
        <v>0</v>
      </c>
      <c r="AA100" s="27">
        <v>0</v>
      </c>
      <c r="AB100" s="27">
        <v>0</v>
      </c>
      <c r="AC100" s="28">
        <v>0</v>
      </c>
      <c r="AD100" s="27">
        <v>0</v>
      </c>
      <c r="AE100" s="27">
        <v>2972971</v>
      </c>
      <c r="AF100" s="27">
        <v>2972971</v>
      </c>
      <c r="AG100" s="27">
        <v>2972971</v>
      </c>
      <c r="AH100" s="27">
        <v>2972971</v>
      </c>
      <c r="AI100" s="28">
        <v>11891884</v>
      </c>
      <c r="AJ100" s="27"/>
      <c r="AK100" s="27"/>
      <c r="AL100" s="27"/>
      <c r="AM100" s="27">
        <v>0</v>
      </c>
      <c r="AN100" s="27">
        <v>0</v>
      </c>
      <c r="AO100" s="27">
        <v>0</v>
      </c>
      <c r="AP100" s="27">
        <v>3497612.9411764708</v>
      </c>
      <c r="AQ100" s="27">
        <v>3497612.9411764708</v>
      </c>
      <c r="AR100" s="27">
        <v>3497612.9411764708</v>
      </c>
      <c r="AS100" s="27">
        <v>3497612.9411764708</v>
      </c>
      <c r="AT100" s="27">
        <v>13990451.764705883</v>
      </c>
    </row>
    <row r="101" spans="1:46" ht="11.25" customHeight="1" x14ac:dyDescent="0.25">
      <c r="A101" s="18" t="str">
        <f t="shared" si="9"/>
        <v>2.3.1.3._</v>
      </c>
      <c r="B101" s="30">
        <v>2</v>
      </c>
      <c r="C101" s="38" t="s">
        <v>171</v>
      </c>
      <c r="D101" s="32" t="s">
        <v>172</v>
      </c>
      <c r="E101" s="30" t="s">
        <v>173</v>
      </c>
      <c r="F101" s="32" t="s">
        <v>174</v>
      </c>
      <c r="G101" s="39" t="s">
        <v>179</v>
      </c>
      <c r="H101" s="32" t="s">
        <v>180</v>
      </c>
      <c r="I101" s="22" t="s">
        <v>27</v>
      </c>
      <c r="J101" s="23">
        <v>22492390</v>
      </c>
      <c r="K101" s="24">
        <v>25866248.499999996</v>
      </c>
      <c r="L101" s="23">
        <v>3373858.4999999963</v>
      </c>
      <c r="M101" s="37" t="s">
        <v>89</v>
      </c>
      <c r="N101" s="30" t="s">
        <v>16</v>
      </c>
      <c r="O101" s="27">
        <v>0</v>
      </c>
      <c r="P101" s="27">
        <v>0</v>
      </c>
      <c r="Q101" s="27">
        <v>0</v>
      </c>
      <c r="R101" s="27">
        <v>0</v>
      </c>
      <c r="S101" s="27">
        <v>0</v>
      </c>
      <c r="T101" s="27">
        <v>0</v>
      </c>
      <c r="U101" s="27">
        <v>0</v>
      </c>
      <c r="V101" s="27">
        <v>3281968</v>
      </c>
      <c r="W101" s="27">
        <v>0</v>
      </c>
      <c r="X101" s="27">
        <v>0</v>
      </c>
      <c r="Y101" s="27">
        <v>0</v>
      </c>
      <c r="Z101" s="27">
        <v>0</v>
      </c>
      <c r="AA101" s="27">
        <v>0</v>
      </c>
      <c r="AB101" s="27">
        <v>3281968</v>
      </c>
      <c r="AC101" s="28">
        <v>6563936</v>
      </c>
      <c r="AD101" s="27">
        <v>3332715.5</v>
      </c>
      <c r="AE101" s="27">
        <v>4048630.2</v>
      </c>
      <c r="AF101" s="27">
        <v>2699086.8</v>
      </c>
      <c r="AG101" s="27">
        <v>3598782.4</v>
      </c>
      <c r="AH101" s="27">
        <v>2249239</v>
      </c>
      <c r="AI101" s="28">
        <v>22492389.899999999</v>
      </c>
      <c r="AJ101" s="27"/>
      <c r="AK101" s="27"/>
      <c r="AL101" s="27"/>
      <c r="AM101" s="27">
        <v>0</v>
      </c>
      <c r="AN101" s="27">
        <v>7722277.6470588241</v>
      </c>
      <c r="AO101" s="27">
        <v>3920841.7647058824</v>
      </c>
      <c r="AP101" s="27">
        <v>4763094.3529411769</v>
      </c>
      <c r="AQ101" s="27">
        <v>3175396.2352941176</v>
      </c>
      <c r="AR101" s="27">
        <v>4233861.6470588231</v>
      </c>
      <c r="AS101" s="27">
        <v>2646163.5294117648</v>
      </c>
      <c r="AT101" s="27">
        <v>26461635.176470593</v>
      </c>
    </row>
    <row r="102" spans="1:46" ht="11.25" customHeight="1" x14ac:dyDescent="0.25">
      <c r="A102" s="18" t="str">
        <f t="shared" si="9"/>
        <v>2.3.1.4._</v>
      </c>
      <c r="B102" s="30">
        <v>2</v>
      </c>
      <c r="C102" s="38" t="s">
        <v>171</v>
      </c>
      <c r="D102" s="32" t="s">
        <v>172</v>
      </c>
      <c r="E102" s="30" t="s">
        <v>173</v>
      </c>
      <c r="F102" s="32" t="s">
        <v>174</v>
      </c>
      <c r="G102" s="39" t="s">
        <v>181</v>
      </c>
      <c r="H102" s="32" t="s">
        <v>182</v>
      </c>
      <c r="I102" s="22" t="s">
        <v>27</v>
      </c>
      <c r="J102" s="23">
        <v>0</v>
      </c>
      <c r="K102" s="24">
        <v>0</v>
      </c>
      <c r="L102" s="23">
        <v>0</v>
      </c>
      <c r="M102" s="37" t="s">
        <v>89</v>
      </c>
      <c r="N102" s="30" t="s">
        <v>16</v>
      </c>
      <c r="O102" s="27">
        <v>0</v>
      </c>
      <c r="P102" s="27">
        <v>0</v>
      </c>
      <c r="Q102" s="27">
        <v>0</v>
      </c>
      <c r="R102" s="27">
        <v>0</v>
      </c>
      <c r="S102" s="27">
        <v>0</v>
      </c>
      <c r="T102" s="27">
        <v>0</v>
      </c>
      <c r="U102" s="27">
        <v>0</v>
      </c>
      <c r="V102" s="27">
        <v>0</v>
      </c>
      <c r="W102" s="27">
        <v>0</v>
      </c>
      <c r="X102" s="27">
        <v>0</v>
      </c>
      <c r="Y102" s="27">
        <v>0</v>
      </c>
      <c r="Z102" s="27">
        <v>0</v>
      </c>
      <c r="AA102" s="27">
        <v>0</v>
      </c>
      <c r="AB102" s="27">
        <v>0</v>
      </c>
      <c r="AC102" s="28">
        <v>0</v>
      </c>
      <c r="AD102" s="27">
        <v>0</v>
      </c>
      <c r="AE102" s="27">
        <v>0</v>
      </c>
      <c r="AF102" s="27">
        <v>0</v>
      </c>
      <c r="AG102" s="27">
        <v>0</v>
      </c>
      <c r="AH102" s="27">
        <v>0</v>
      </c>
      <c r="AI102" s="28">
        <v>0</v>
      </c>
      <c r="AJ102" s="27"/>
      <c r="AK102" s="27"/>
      <c r="AL102" s="27"/>
      <c r="AM102" s="27">
        <v>0</v>
      </c>
      <c r="AN102" s="27">
        <v>0</v>
      </c>
      <c r="AO102" s="27">
        <v>0</v>
      </c>
      <c r="AP102" s="27">
        <v>0</v>
      </c>
      <c r="AQ102" s="27">
        <v>0</v>
      </c>
      <c r="AR102" s="27">
        <v>0</v>
      </c>
      <c r="AS102" s="27">
        <v>0</v>
      </c>
      <c r="AT102" s="27">
        <v>0</v>
      </c>
    </row>
    <row r="103" spans="1:46" ht="11.25" customHeight="1" x14ac:dyDescent="0.25">
      <c r="A103" s="18" t="str">
        <f t="shared" si="9"/>
        <v>2.3.1.5._</v>
      </c>
      <c r="B103" s="30">
        <v>2</v>
      </c>
      <c r="C103" s="38" t="s">
        <v>171</v>
      </c>
      <c r="D103" s="32" t="s">
        <v>172</v>
      </c>
      <c r="E103" s="30" t="s">
        <v>173</v>
      </c>
      <c r="F103" s="32" t="s">
        <v>174</v>
      </c>
      <c r="G103" s="39" t="s">
        <v>183</v>
      </c>
      <c r="H103" s="32" t="s">
        <v>184</v>
      </c>
      <c r="I103" s="22" t="s">
        <v>27</v>
      </c>
      <c r="J103" s="23">
        <v>3000000</v>
      </c>
      <c r="K103" s="24">
        <v>3449999.9999999995</v>
      </c>
      <c r="L103" s="23">
        <v>449999.99999999953</v>
      </c>
      <c r="M103" s="37" t="s">
        <v>89</v>
      </c>
      <c r="N103" s="30" t="s">
        <v>16</v>
      </c>
      <c r="O103" s="27">
        <v>0</v>
      </c>
      <c r="P103" s="27">
        <v>0</v>
      </c>
      <c r="Q103" s="27">
        <v>0</v>
      </c>
      <c r="R103" s="27">
        <v>0</v>
      </c>
      <c r="S103" s="27">
        <v>0</v>
      </c>
      <c r="T103" s="27">
        <v>0</v>
      </c>
      <c r="U103" s="27">
        <v>0</v>
      </c>
      <c r="V103" s="27">
        <v>0</v>
      </c>
      <c r="W103" s="27">
        <v>0</v>
      </c>
      <c r="X103" s="27">
        <v>0</v>
      </c>
      <c r="Y103" s="27">
        <v>0</v>
      </c>
      <c r="Z103" s="27">
        <v>0</v>
      </c>
      <c r="AA103" s="27">
        <v>0</v>
      </c>
      <c r="AB103" s="27">
        <v>0</v>
      </c>
      <c r="AC103" s="28">
        <v>0</v>
      </c>
      <c r="AD103" s="27">
        <v>2280000</v>
      </c>
      <c r="AE103" s="27">
        <v>0</v>
      </c>
      <c r="AF103" s="27">
        <v>240000</v>
      </c>
      <c r="AG103" s="27">
        <v>240000</v>
      </c>
      <c r="AH103" s="27">
        <v>240000</v>
      </c>
      <c r="AI103" s="28">
        <v>3000000</v>
      </c>
      <c r="AJ103" s="27"/>
      <c r="AK103" s="27"/>
      <c r="AL103" s="27"/>
      <c r="AM103" s="27">
        <v>0</v>
      </c>
      <c r="AN103" s="27">
        <v>0</v>
      </c>
      <c r="AO103" s="27">
        <v>2682352.9411764708</v>
      </c>
      <c r="AP103" s="27">
        <v>0</v>
      </c>
      <c r="AQ103" s="27">
        <v>282352.9411764706</v>
      </c>
      <c r="AR103" s="27">
        <v>282352.9411764706</v>
      </c>
      <c r="AS103" s="27">
        <v>282352.9411764706</v>
      </c>
      <c r="AT103" s="27">
        <v>3529411.7647058824</v>
      </c>
    </row>
    <row r="104" spans="1:46" ht="11.25" customHeight="1" x14ac:dyDescent="0.25">
      <c r="A104" s="18" t="str">
        <f t="shared" si="9"/>
        <v>2.4.1.1._</v>
      </c>
      <c r="B104" s="30">
        <v>2</v>
      </c>
      <c r="C104" s="38" t="s">
        <v>185</v>
      </c>
      <c r="D104" s="32" t="s">
        <v>186</v>
      </c>
      <c r="E104" s="30" t="s">
        <v>187</v>
      </c>
      <c r="F104" s="32" t="s">
        <v>188</v>
      </c>
      <c r="G104" s="22" t="s">
        <v>189</v>
      </c>
      <c r="H104" s="32" t="s">
        <v>190</v>
      </c>
      <c r="I104" s="22" t="s">
        <v>27</v>
      </c>
      <c r="J104" s="23">
        <v>32100000</v>
      </c>
      <c r="K104" s="24">
        <v>36915000</v>
      </c>
      <c r="L104" s="23">
        <v>4815000</v>
      </c>
      <c r="M104" s="37" t="s">
        <v>89</v>
      </c>
      <c r="N104" s="30" t="s">
        <v>17</v>
      </c>
      <c r="O104" s="27">
        <v>0</v>
      </c>
      <c r="P104" s="27">
        <v>0</v>
      </c>
      <c r="Q104" s="27">
        <v>0</v>
      </c>
      <c r="R104" s="27">
        <v>0</v>
      </c>
      <c r="S104" s="27">
        <v>0</v>
      </c>
      <c r="T104" s="27">
        <v>0</v>
      </c>
      <c r="U104" s="27">
        <v>0</v>
      </c>
      <c r="V104" s="27">
        <v>0</v>
      </c>
      <c r="W104" s="27">
        <v>0</v>
      </c>
      <c r="X104" s="27">
        <v>0</v>
      </c>
      <c r="Y104" s="27">
        <v>0</v>
      </c>
      <c r="Z104" s="27">
        <v>0</v>
      </c>
      <c r="AA104" s="27">
        <v>0</v>
      </c>
      <c r="AB104" s="27">
        <v>0</v>
      </c>
      <c r="AC104" s="28">
        <v>0</v>
      </c>
      <c r="AD104" s="27">
        <v>1926000</v>
      </c>
      <c r="AE104" s="27">
        <v>15729000</v>
      </c>
      <c r="AF104" s="27">
        <v>3852000</v>
      </c>
      <c r="AG104" s="27">
        <v>10272000</v>
      </c>
      <c r="AH104" s="27">
        <v>321000</v>
      </c>
      <c r="AI104" s="28">
        <v>32100000</v>
      </c>
      <c r="AJ104" s="27"/>
      <c r="AK104" s="27"/>
      <c r="AL104" s="27"/>
      <c r="AM104" s="27">
        <v>0</v>
      </c>
      <c r="AN104" s="27">
        <v>0</v>
      </c>
      <c r="AO104" s="27">
        <v>2265882.3529411764</v>
      </c>
      <c r="AP104" s="27">
        <v>18504705.882352941</v>
      </c>
      <c r="AQ104" s="27">
        <v>4531764.7058823528</v>
      </c>
      <c r="AR104" s="27">
        <v>12084705.882352941</v>
      </c>
      <c r="AS104" s="27">
        <v>377647.0588235294</v>
      </c>
      <c r="AT104" s="27">
        <v>37764705.882352933</v>
      </c>
    </row>
    <row r="105" spans="1:46" ht="11.25" customHeight="1" x14ac:dyDescent="0.25">
      <c r="A105" s="18" t="str">
        <f t="shared" si="9"/>
        <v>2.4.1.2.1</v>
      </c>
      <c r="B105" s="30">
        <v>2</v>
      </c>
      <c r="C105" s="38" t="s">
        <v>185</v>
      </c>
      <c r="D105" s="32" t="s">
        <v>186</v>
      </c>
      <c r="E105" s="30" t="s">
        <v>187</v>
      </c>
      <c r="F105" s="32" t="s">
        <v>188</v>
      </c>
      <c r="G105" s="22" t="s">
        <v>191</v>
      </c>
      <c r="H105" s="32" t="s">
        <v>192</v>
      </c>
      <c r="I105" s="22">
        <v>1</v>
      </c>
      <c r="J105" s="23">
        <v>12544923</v>
      </c>
      <c r="K105" s="24">
        <v>14426661.449999999</v>
      </c>
      <c r="L105" s="23">
        <v>1881738.4499999993</v>
      </c>
      <c r="M105" s="37" t="s">
        <v>89</v>
      </c>
      <c r="N105" s="30" t="s">
        <v>17</v>
      </c>
      <c r="O105" s="27">
        <v>0</v>
      </c>
      <c r="P105" s="27">
        <v>12539835.15</v>
      </c>
      <c r="Q105" s="27">
        <v>0</v>
      </c>
      <c r="R105" s="27">
        <v>0</v>
      </c>
      <c r="S105" s="27">
        <v>0</v>
      </c>
      <c r="T105" s="27">
        <v>0</v>
      </c>
      <c r="U105" s="27">
        <v>0</v>
      </c>
      <c r="V105" s="27">
        <v>0</v>
      </c>
      <c r="W105" s="27">
        <v>0</v>
      </c>
      <c r="X105" s="27">
        <v>0</v>
      </c>
      <c r="Y105" s="27">
        <v>0</v>
      </c>
      <c r="Z105" s="27">
        <v>0</v>
      </c>
      <c r="AA105" s="27">
        <v>0</v>
      </c>
      <c r="AB105" s="27">
        <v>0</v>
      </c>
      <c r="AC105" s="28">
        <v>0</v>
      </c>
      <c r="AD105" s="27">
        <v>0</v>
      </c>
      <c r="AE105" s="27">
        <v>0</v>
      </c>
      <c r="AF105" s="27">
        <v>0</v>
      </c>
      <c r="AG105" s="27">
        <v>0</v>
      </c>
      <c r="AH105" s="27">
        <v>5087.8500000000004</v>
      </c>
      <c r="AI105" s="28">
        <v>12544923</v>
      </c>
      <c r="AJ105" s="27"/>
      <c r="AK105" s="27"/>
      <c r="AL105" s="27"/>
      <c r="AM105" s="27">
        <v>17707200</v>
      </c>
      <c r="AN105" s="27">
        <v>0</v>
      </c>
      <c r="AO105" s="27">
        <v>0</v>
      </c>
      <c r="AP105" s="27">
        <v>0</v>
      </c>
      <c r="AQ105" s="27">
        <v>0</v>
      </c>
      <c r="AR105" s="27">
        <v>0</v>
      </c>
      <c r="AS105" s="27">
        <v>0</v>
      </c>
      <c r="AT105" s="27">
        <v>17707200</v>
      </c>
    </row>
    <row r="106" spans="1:46" ht="11.25" customHeight="1" x14ac:dyDescent="0.25">
      <c r="A106" s="18" t="str">
        <f t="shared" si="9"/>
        <v>2.4.1.2.2</v>
      </c>
      <c r="B106" s="30">
        <v>2</v>
      </c>
      <c r="C106" s="38" t="s">
        <v>185</v>
      </c>
      <c r="D106" s="32" t="s">
        <v>186</v>
      </c>
      <c r="E106" s="30" t="s">
        <v>187</v>
      </c>
      <c r="F106" s="32" t="s">
        <v>188</v>
      </c>
      <c r="G106" s="22" t="s">
        <v>191</v>
      </c>
      <c r="H106" s="32" t="s">
        <v>192</v>
      </c>
      <c r="I106" s="22">
        <v>2</v>
      </c>
      <c r="J106" s="23">
        <v>54444719</v>
      </c>
      <c r="K106" s="24">
        <v>62611426.849999994</v>
      </c>
      <c r="L106" s="23">
        <v>8166707.849999994</v>
      </c>
      <c r="M106" s="37" t="s">
        <v>89</v>
      </c>
      <c r="N106" s="30" t="s">
        <v>17</v>
      </c>
      <c r="O106" s="27">
        <v>0</v>
      </c>
      <c r="P106" s="27">
        <v>0</v>
      </c>
      <c r="Q106" s="27">
        <v>0</v>
      </c>
      <c r="R106" s="27">
        <v>0</v>
      </c>
      <c r="S106" s="27">
        <v>0</v>
      </c>
      <c r="T106" s="27">
        <v>0</v>
      </c>
      <c r="U106" s="27">
        <v>0</v>
      </c>
      <c r="V106" s="27">
        <v>0</v>
      </c>
      <c r="W106" s="27">
        <v>0</v>
      </c>
      <c r="X106" s="27">
        <v>42975455</v>
      </c>
      <c r="Y106" s="27">
        <v>0</v>
      </c>
      <c r="Z106" s="27">
        <v>0</v>
      </c>
      <c r="AA106" s="27">
        <v>0</v>
      </c>
      <c r="AB106" s="27">
        <v>11004505.170000002</v>
      </c>
      <c r="AC106" s="28">
        <v>53979960.170000002</v>
      </c>
      <c r="AD106" s="27">
        <v>0</v>
      </c>
      <c r="AE106" s="27">
        <v>0</v>
      </c>
      <c r="AF106" s="27">
        <v>0</v>
      </c>
      <c r="AG106" s="27">
        <v>0</v>
      </c>
      <c r="AH106" s="27">
        <v>464758.83</v>
      </c>
      <c r="AI106" s="28">
        <v>54444719</v>
      </c>
      <c r="AJ106" s="27"/>
      <c r="AK106" s="27"/>
      <c r="AL106" s="27"/>
      <c r="AM106" s="27">
        <v>60339721.340000004</v>
      </c>
      <c r="AN106" s="27">
        <v>3712889.2482352927</v>
      </c>
      <c r="AO106" s="27">
        <v>0</v>
      </c>
      <c r="AP106" s="27">
        <v>0</v>
      </c>
      <c r="AQ106" s="27">
        <v>0</v>
      </c>
      <c r="AR106" s="27">
        <v>0</v>
      </c>
      <c r="AS106" s="27">
        <v>0</v>
      </c>
      <c r="AT106" s="27">
        <v>64052610.588235296</v>
      </c>
    </row>
    <row r="107" spans="1:46" ht="11.25" customHeight="1" x14ac:dyDescent="0.25">
      <c r="A107" s="18" t="str">
        <f t="shared" si="9"/>
        <v>2.4.1.3._</v>
      </c>
      <c r="B107" s="30">
        <v>2</v>
      </c>
      <c r="C107" s="38" t="s">
        <v>185</v>
      </c>
      <c r="D107" s="32" t="s">
        <v>186</v>
      </c>
      <c r="E107" s="30" t="s">
        <v>187</v>
      </c>
      <c r="F107" s="32" t="s">
        <v>188</v>
      </c>
      <c r="G107" s="22" t="s">
        <v>193</v>
      </c>
      <c r="H107" s="32" t="s">
        <v>194</v>
      </c>
      <c r="I107" s="22" t="s">
        <v>27</v>
      </c>
      <c r="J107" s="23">
        <v>0</v>
      </c>
      <c r="K107" s="24">
        <v>0</v>
      </c>
      <c r="L107" s="23">
        <v>0</v>
      </c>
      <c r="M107" s="37" t="s">
        <v>89</v>
      </c>
      <c r="N107" s="30" t="s">
        <v>17</v>
      </c>
      <c r="O107" s="27">
        <v>0</v>
      </c>
      <c r="P107" s="27">
        <v>0</v>
      </c>
      <c r="Q107" s="27">
        <v>0</v>
      </c>
      <c r="R107" s="27">
        <v>0</v>
      </c>
      <c r="S107" s="27">
        <v>0</v>
      </c>
      <c r="T107" s="27">
        <v>0</v>
      </c>
      <c r="U107" s="27">
        <v>0</v>
      </c>
      <c r="V107" s="27">
        <v>0</v>
      </c>
      <c r="W107" s="27">
        <v>0</v>
      </c>
      <c r="X107" s="27">
        <v>0</v>
      </c>
      <c r="Y107" s="27">
        <v>0</v>
      </c>
      <c r="Z107" s="27">
        <v>0</v>
      </c>
      <c r="AA107" s="27">
        <v>0</v>
      </c>
      <c r="AB107" s="27">
        <v>0</v>
      </c>
      <c r="AC107" s="28">
        <v>0</v>
      </c>
      <c r="AD107" s="27">
        <v>0</v>
      </c>
      <c r="AE107" s="27">
        <v>0</v>
      </c>
      <c r="AF107" s="27">
        <v>0</v>
      </c>
      <c r="AG107" s="27">
        <v>0</v>
      </c>
      <c r="AH107" s="27">
        <v>0</v>
      </c>
      <c r="AI107" s="28">
        <v>0</v>
      </c>
      <c r="AJ107" s="27"/>
      <c r="AK107" s="27"/>
      <c r="AL107" s="27"/>
      <c r="AM107" s="27">
        <v>0</v>
      </c>
      <c r="AN107" s="27">
        <v>0</v>
      </c>
      <c r="AO107" s="27">
        <v>0</v>
      </c>
      <c r="AP107" s="27">
        <v>0</v>
      </c>
      <c r="AQ107" s="27">
        <v>0</v>
      </c>
      <c r="AR107" s="27">
        <v>0</v>
      </c>
      <c r="AS107" s="27">
        <v>0</v>
      </c>
      <c r="AT107" s="27">
        <v>0</v>
      </c>
    </row>
    <row r="108" spans="1:46" ht="11.25" customHeight="1" x14ac:dyDescent="0.25">
      <c r="A108" s="18" t="str">
        <f t="shared" ref="A108:A152" si="10">G108&amp;I108</f>
        <v>2.5.1.0._</v>
      </c>
      <c r="B108" s="30">
        <v>2</v>
      </c>
      <c r="C108" s="38" t="s">
        <v>195</v>
      </c>
      <c r="D108" s="32" t="s">
        <v>186</v>
      </c>
      <c r="E108" s="30" t="s">
        <v>196</v>
      </c>
      <c r="F108" s="32" t="s">
        <v>15</v>
      </c>
      <c r="G108" s="22" t="s">
        <v>197</v>
      </c>
      <c r="H108" s="32" t="s">
        <v>15</v>
      </c>
      <c r="I108" s="22" t="s">
        <v>27</v>
      </c>
      <c r="J108" s="23">
        <v>54884514</v>
      </c>
      <c r="K108" s="24">
        <v>63117191.099999994</v>
      </c>
      <c r="L108" s="23">
        <v>8232677.099999994</v>
      </c>
      <c r="M108" s="37" t="s">
        <v>51</v>
      </c>
      <c r="N108" s="30" t="s">
        <v>16</v>
      </c>
      <c r="O108" s="27">
        <v>0</v>
      </c>
      <c r="P108" s="27">
        <v>0</v>
      </c>
      <c r="Q108" s="27">
        <v>0</v>
      </c>
      <c r="R108" s="27">
        <v>0</v>
      </c>
      <c r="S108" s="27">
        <v>0</v>
      </c>
      <c r="T108" s="27">
        <v>0</v>
      </c>
      <c r="U108" s="27">
        <v>0</v>
      </c>
      <c r="V108" s="27">
        <v>0</v>
      </c>
      <c r="W108" s="27">
        <v>14171714</v>
      </c>
      <c r="X108" s="27">
        <v>0</v>
      </c>
      <c r="Y108" s="27">
        <v>0</v>
      </c>
      <c r="Z108" s="27">
        <v>0</v>
      </c>
      <c r="AA108" s="27">
        <v>0</v>
      </c>
      <c r="AB108" s="27">
        <v>0</v>
      </c>
      <c r="AC108" s="28">
        <v>14171714</v>
      </c>
      <c r="AD108" s="27">
        <v>22266024</v>
      </c>
      <c r="AE108" s="27">
        <v>12958325</v>
      </c>
      <c r="AF108" s="27">
        <v>5488451</v>
      </c>
      <c r="AG108" s="27">
        <v>0</v>
      </c>
      <c r="AH108" s="27">
        <v>0</v>
      </c>
      <c r="AI108" s="28">
        <v>54884514</v>
      </c>
      <c r="AJ108" s="27"/>
      <c r="AK108" s="27"/>
      <c r="AL108" s="27"/>
      <c r="AM108" s="27">
        <v>0</v>
      </c>
      <c r="AN108" s="27">
        <v>16672604.705882354</v>
      </c>
      <c r="AO108" s="27">
        <v>26195322.352941178</v>
      </c>
      <c r="AP108" s="27">
        <v>15245088.235294119</v>
      </c>
      <c r="AQ108" s="27">
        <v>6457001.1764705889</v>
      </c>
      <c r="AR108" s="27">
        <v>0</v>
      </c>
      <c r="AS108" s="27">
        <v>0</v>
      </c>
      <c r="AT108" s="27">
        <v>64570016.470588237</v>
      </c>
    </row>
    <row r="109" spans="1:46" ht="11.25" customHeight="1" x14ac:dyDescent="0.25">
      <c r="A109" s="18" t="str">
        <f t="shared" si="10"/>
        <v>3.1.1.1._</v>
      </c>
      <c r="B109" s="30">
        <v>3</v>
      </c>
      <c r="C109" s="38" t="s">
        <v>198</v>
      </c>
      <c r="D109" s="32" t="s">
        <v>199</v>
      </c>
      <c r="E109" s="30" t="s">
        <v>200</v>
      </c>
      <c r="F109" s="46" t="s">
        <v>201</v>
      </c>
      <c r="G109" s="39" t="s">
        <v>202</v>
      </c>
      <c r="H109" s="32" t="s">
        <v>203</v>
      </c>
      <c r="I109" s="22" t="s">
        <v>27</v>
      </c>
      <c r="J109" s="23">
        <v>339492461</v>
      </c>
      <c r="K109" s="24">
        <v>390416330.14999998</v>
      </c>
      <c r="L109" s="23">
        <v>50923869.149999976</v>
      </c>
      <c r="M109" s="37" t="s">
        <v>89</v>
      </c>
      <c r="N109" s="30" t="s">
        <v>17</v>
      </c>
      <c r="O109" s="27">
        <v>0</v>
      </c>
      <c r="P109" s="27">
        <v>0</v>
      </c>
      <c r="Q109" s="27">
        <v>0</v>
      </c>
      <c r="R109" s="27">
        <v>0</v>
      </c>
      <c r="S109" s="27">
        <v>0</v>
      </c>
      <c r="T109" s="27">
        <v>0</v>
      </c>
      <c r="U109" s="27">
        <v>0</v>
      </c>
      <c r="V109" s="27">
        <v>0</v>
      </c>
      <c r="W109" s="27">
        <v>0</v>
      </c>
      <c r="X109" s="27">
        <v>0</v>
      </c>
      <c r="Y109" s="27">
        <v>0</v>
      </c>
      <c r="Z109" s="27">
        <v>0</v>
      </c>
      <c r="AA109" s="27">
        <v>0</v>
      </c>
      <c r="AB109" s="27">
        <v>0</v>
      </c>
      <c r="AC109" s="28">
        <v>0</v>
      </c>
      <c r="AD109" s="27">
        <v>153049350</v>
      </c>
      <c r="AE109" s="27">
        <v>99097650</v>
      </c>
      <c r="AF109" s="27">
        <v>79888400</v>
      </c>
      <c r="AG109" s="27">
        <v>87457061</v>
      </c>
      <c r="AH109" s="27">
        <v>0</v>
      </c>
      <c r="AI109" s="28">
        <v>419492461</v>
      </c>
      <c r="AJ109" s="27"/>
      <c r="AK109" s="27"/>
      <c r="AL109" s="27"/>
      <c r="AM109" s="27">
        <v>0</v>
      </c>
      <c r="AN109" s="27">
        <v>0</v>
      </c>
      <c r="AO109" s="27">
        <v>153049350</v>
      </c>
      <c r="AP109" s="27">
        <v>99097650</v>
      </c>
      <c r="AQ109" s="27">
        <v>79888400</v>
      </c>
      <c r="AR109" s="27">
        <v>87457061</v>
      </c>
      <c r="AS109" s="27">
        <v>0</v>
      </c>
      <c r="AT109" s="27">
        <v>419492461</v>
      </c>
    </row>
    <row r="110" spans="1:46" ht="11.25" customHeight="1" x14ac:dyDescent="0.25">
      <c r="A110" s="18" t="str">
        <f t="shared" si="10"/>
        <v>3.1.1.2.1</v>
      </c>
      <c r="B110" s="30">
        <v>3</v>
      </c>
      <c r="C110" s="38" t="s">
        <v>198</v>
      </c>
      <c r="D110" s="32" t="s">
        <v>199</v>
      </c>
      <c r="E110" s="30" t="s">
        <v>200</v>
      </c>
      <c r="F110" s="46" t="s">
        <v>201</v>
      </c>
      <c r="G110" s="40" t="s">
        <v>204</v>
      </c>
      <c r="H110" s="32" t="s">
        <v>205</v>
      </c>
      <c r="I110" s="22">
        <v>1</v>
      </c>
      <c r="J110" s="23">
        <v>56077253</v>
      </c>
      <c r="K110" s="24">
        <v>64488840.949999996</v>
      </c>
      <c r="L110" s="23">
        <v>8411587.9499999955</v>
      </c>
      <c r="M110" s="37" t="s">
        <v>89</v>
      </c>
      <c r="N110" s="30" t="s">
        <v>17</v>
      </c>
      <c r="O110" s="27">
        <v>0</v>
      </c>
      <c r="P110" s="27">
        <v>0</v>
      </c>
      <c r="Q110" s="27">
        <v>0</v>
      </c>
      <c r="R110" s="27">
        <v>0</v>
      </c>
      <c r="S110" s="27">
        <v>0</v>
      </c>
      <c r="T110" s="27">
        <v>0</v>
      </c>
      <c r="U110" s="27">
        <v>0</v>
      </c>
      <c r="V110" s="27">
        <v>0</v>
      </c>
      <c r="W110" s="27">
        <v>0</v>
      </c>
      <c r="X110" s="27">
        <v>0</v>
      </c>
      <c r="Y110" s="27">
        <v>0</v>
      </c>
      <c r="Z110" s="27">
        <v>0</v>
      </c>
      <c r="AA110" s="27">
        <v>0</v>
      </c>
      <c r="AB110" s="27">
        <v>0</v>
      </c>
      <c r="AC110" s="28">
        <v>0</v>
      </c>
      <c r="AD110" s="27">
        <v>18505493.489999998</v>
      </c>
      <c r="AE110" s="27">
        <v>13458540.720000001</v>
      </c>
      <c r="AF110" s="27">
        <v>8972360.4800000004</v>
      </c>
      <c r="AG110" s="27">
        <v>5607725.2999999998</v>
      </c>
      <c r="AH110" s="27">
        <v>9533133.0099999998</v>
      </c>
      <c r="AI110" s="28">
        <v>56077252.999999993</v>
      </c>
      <c r="AJ110" s="27"/>
      <c r="AK110" s="27"/>
      <c r="AL110" s="27"/>
      <c r="AM110" s="27">
        <v>0</v>
      </c>
      <c r="AN110" s="27">
        <v>0</v>
      </c>
      <c r="AO110" s="27">
        <v>18505493.489999998</v>
      </c>
      <c r="AP110" s="27">
        <v>13458540.720000001</v>
      </c>
      <c r="AQ110" s="27">
        <v>8972360.4800000004</v>
      </c>
      <c r="AR110" s="27">
        <v>5607725.2999999998</v>
      </c>
      <c r="AS110" s="27">
        <v>9533133.0099999998</v>
      </c>
      <c r="AT110" s="27">
        <v>56077252.999999993</v>
      </c>
    </row>
    <row r="111" spans="1:46" ht="11.25" customHeight="1" x14ac:dyDescent="0.25">
      <c r="A111" s="18" t="str">
        <f t="shared" si="10"/>
        <v>3.1.1.2.2</v>
      </c>
      <c r="B111" s="30">
        <v>3</v>
      </c>
      <c r="C111" s="38" t="s">
        <v>198</v>
      </c>
      <c r="D111" s="32" t="s">
        <v>199</v>
      </c>
      <c r="E111" s="30" t="s">
        <v>200</v>
      </c>
      <c r="F111" s="46" t="s">
        <v>201</v>
      </c>
      <c r="G111" s="40" t="s">
        <v>204</v>
      </c>
      <c r="H111" s="32" t="s">
        <v>205</v>
      </c>
      <c r="I111" s="22">
        <v>2</v>
      </c>
      <c r="J111" s="23">
        <v>10526731</v>
      </c>
      <c r="K111" s="24">
        <v>12105740.649999999</v>
      </c>
      <c r="L111" s="23">
        <v>1579009.6499999985</v>
      </c>
      <c r="M111" s="37" t="s">
        <v>89</v>
      </c>
      <c r="N111" s="30" t="s">
        <v>17</v>
      </c>
      <c r="O111" s="27">
        <v>0</v>
      </c>
      <c r="P111" s="27">
        <v>0</v>
      </c>
      <c r="Q111" s="27">
        <v>0</v>
      </c>
      <c r="R111" s="27">
        <v>0</v>
      </c>
      <c r="S111" s="27">
        <v>0</v>
      </c>
      <c r="T111" s="27">
        <v>0</v>
      </c>
      <c r="U111" s="27">
        <v>0</v>
      </c>
      <c r="V111" s="27">
        <v>0</v>
      </c>
      <c r="W111" s="27">
        <v>0</v>
      </c>
      <c r="X111" s="27">
        <v>0</v>
      </c>
      <c r="Y111" s="27">
        <v>0</v>
      </c>
      <c r="Z111" s="27">
        <v>0</v>
      </c>
      <c r="AA111" s="27">
        <v>0</v>
      </c>
      <c r="AB111" s="27">
        <v>0</v>
      </c>
      <c r="AC111" s="28">
        <v>0</v>
      </c>
      <c r="AD111" s="27">
        <v>0</v>
      </c>
      <c r="AE111" s="27">
        <v>2631683</v>
      </c>
      <c r="AF111" s="27">
        <v>2631683</v>
      </c>
      <c r="AG111" s="27">
        <v>2631683</v>
      </c>
      <c r="AH111" s="27">
        <v>2631682</v>
      </c>
      <c r="AI111" s="28">
        <v>10526731</v>
      </c>
      <c r="AJ111" s="27"/>
      <c r="AK111" s="27"/>
      <c r="AL111" s="27"/>
      <c r="AM111" s="27">
        <v>0</v>
      </c>
      <c r="AN111" s="27">
        <v>0</v>
      </c>
      <c r="AO111" s="27">
        <v>0</v>
      </c>
      <c r="AP111" s="27">
        <v>2631683</v>
      </c>
      <c r="AQ111" s="27">
        <v>2631683</v>
      </c>
      <c r="AR111" s="27">
        <v>2631683</v>
      </c>
      <c r="AS111" s="27">
        <v>2631682</v>
      </c>
      <c r="AT111" s="27">
        <v>10526731</v>
      </c>
    </row>
    <row r="112" spans="1:46" ht="11.25" customHeight="1" x14ac:dyDescent="0.25">
      <c r="A112" s="18" t="str">
        <f t="shared" si="10"/>
        <v>3.1.1.3.1</v>
      </c>
      <c r="B112" s="30">
        <v>3</v>
      </c>
      <c r="C112" s="38" t="s">
        <v>198</v>
      </c>
      <c r="D112" s="32" t="s">
        <v>199</v>
      </c>
      <c r="E112" s="30" t="s">
        <v>200</v>
      </c>
      <c r="F112" s="46" t="s">
        <v>201</v>
      </c>
      <c r="G112" s="40" t="s">
        <v>206</v>
      </c>
      <c r="H112" s="32" t="s">
        <v>207</v>
      </c>
      <c r="I112" s="22">
        <v>1</v>
      </c>
      <c r="J112" s="23">
        <v>52395743</v>
      </c>
      <c r="K112" s="24">
        <v>60255104.449999996</v>
      </c>
      <c r="L112" s="23">
        <v>7859361.4499999955</v>
      </c>
      <c r="M112" s="37" t="s">
        <v>89</v>
      </c>
      <c r="N112" s="30" t="s">
        <v>17</v>
      </c>
      <c r="O112" s="27">
        <v>0</v>
      </c>
      <c r="P112" s="27">
        <v>12868561.139999997</v>
      </c>
      <c r="Q112" s="27">
        <v>0</v>
      </c>
      <c r="R112" s="27">
        <v>0</v>
      </c>
      <c r="S112" s="27">
        <v>2999551</v>
      </c>
      <c r="T112" s="27">
        <v>0</v>
      </c>
      <c r="U112" s="27">
        <v>2783547</v>
      </c>
      <c r="V112" s="27">
        <v>0</v>
      </c>
      <c r="W112" s="27">
        <v>3421377</v>
      </c>
      <c r="X112" s="27">
        <v>1606500</v>
      </c>
      <c r="Y112" s="27">
        <v>0</v>
      </c>
      <c r="Z112" s="27">
        <v>2304924</v>
      </c>
      <c r="AA112" s="27">
        <v>1385298</v>
      </c>
      <c r="AB112" s="27">
        <v>0</v>
      </c>
      <c r="AC112" s="28">
        <v>14501197</v>
      </c>
      <c r="AD112" s="27">
        <v>9367397</v>
      </c>
      <c r="AE112" s="27">
        <v>15658587.859999999</v>
      </c>
      <c r="AF112" s="27">
        <v>0</v>
      </c>
      <c r="AG112" s="27">
        <v>0</v>
      </c>
      <c r="AH112" s="27">
        <v>0</v>
      </c>
      <c r="AI112" s="28">
        <v>52395743</v>
      </c>
      <c r="AJ112" s="27"/>
      <c r="AK112" s="27"/>
      <c r="AL112" s="27"/>
      <c r="AM112" s="27">
        <v>12868561.139999997</v>
      </c>
      <c r="AN112" s="27">
        <v>14501197</v>
      </c>
      <c r="AO112" s="27">
        <v>9367397</v>
      </c>
      <c r="AP112" s="27">
        <v>15658587.859999999</v>
      </c>
      <c r="AQ112" s="27">
        <v>0</v>
      </c>
      <c r="AR112" s="27">
        <v>0</v>
      </c>
      <c r="AS112" s="27">
        <v>0</v>
      </c>
      <c r="AT112" s="27">
        <v>52395743</v>
      </c>
    </row>
    <row r="113" spans="1:46" ht="11.25" customHeight="1" x14ac:dyDescent="0.25">
      <c r="A113" s="18" t="str">
        <f t="shared" si="10"/>
        <v>3.1.1.3.2</v>
      </c>
      <c r="B113" s="30">
        <v>3</v>
      </c>
      <c r="C113" s="38" t="s">
        <v>198</v>
      </c>
      <c r="D113" s="32" t="s">
        <v>199</v>
      </c>
      <c r="E113" s="30" t="s">
        <v>200</v>
      </c>
      <c r="F113" s="46" t="s">
        <v>201</v>
      </c>
      <c r="G113" s="40" t="s">
        <v>206</v>
      </c>
      <c r="H113" s="32" t="s">
        <v>207</v>
      </c>
      <c r="I113" s="22">
        <v>2</v>
      </c>
      <c r="J113" s="23">
        <v>80000000</v>
      </c>
      <c r="K113" s="24">
        <v>92000000</v>
      </c>
      <c r="L113" s="23">
        <v>12000000</v>
      </c>
      <c r="M113" s="37" t="s">
        <v>89</v>
      </c>
      <c r="N113" s="30" t="s">
        <v>17</v>
      </c>
      <c r="O113" s="27">
        <v>0</v>
      </c>
      <c r="P113" s="27">
        <v>0</v>
      </c>
      <c r="Q113" s="27">
        <v>0</v>
      </c>
      <c r="R113" s="27">
        <v>0</v>
      </c>
      <c r="S113" s="27">
        <v>0</v>
      </c>
      <c r="T113" s="27">
        <v>0</v>
      </c>
      <c r="U113" s="27">
        <v>0</v>
      </c>
      <c r="V113" s="27">
        <v>0</v>
      </c>
      <c r="W113" s="27">
        <v>0</v>
      </c>
      <c r="X113" s="27">
        <v>0</v>
      </c>
      <c r="Y113" s="27">
        <v>0</v>
      </c>
      <c r="Z113" s="27">
        <v>0</v>
      </c>
      <c r="AA113" s="27">
        <v>0</v>
      </c>
      <c r="AB113" s="27">
        <v>0</v>
      </c>
      <c r="AC113" s="28">
        <v>0</v>
      </c>
      <c r="AD113" s="27">
        <v>0</v>
      </c>
      <c r="AE113" s="27">
        <v>0</v>
      </c>
      <c r="AF113" s="27">
        <v>0</v>
      </c>
      <c r="AG113" s="27">
        <v>0</v>
      </c>
      <c r="AH113" s="27">
        <v>0</v>
      </c>
      <c r="AI113" s="28">
        <v>0</v>
      </c>
      <c r="AJ113" s="27"/>
      <c r="AK113" s="27"/>
      <c r="AL113" s="27"/>
      <c r="AM113" s="27">
        <v>0</v>
      </c>
      <c r="AN113" s="27">
        <v>0</v>
      </c>
      <c r="AO113" s="27">
        <v>0</v>
      </c>
      <c r="AP113" s="27">
        <v>0</v>
      </c>
      <c r="AQ113" s="27">
        <v>0</v>
      </c>
      <c r="AR113" s="27">
        <v>0</v>
      </c>
      <c r="AS113" s="27">
        <v>0</v>
      </c>
      <c r="AT113" s="27">
        <v>0</v>
      </c>
    </row>
    <row r="114" spans="1:46" ht="11.25" customHeight="1" x14ac:dyDescent="0.25">
      <c r="A114" s="18" t="str">
        <f t="shared" si="10"/>
        <v>3.1.1.4._</v>
      </c>
      <c r="B114" s="30">
        <v>3</v>
      </c>
      <c r="C114" s="38" t="s">
        <v>198</v>
      </c>
      <c r="D114" s="32" t="s">
        <v>199</v>
      </c>
      <c r="E114" s="30" t="s">
        <v>200</v>
      </c>
      <c r="F114" s="46" t="s">
        <v>201</v>
      </c>
      <c r="G114" s="40" t="s">
        <v>208</v>
      </c>
      <c r="H114" s="32" t="s">
        <v>209</v>
      </c>
      <c r="I114" s="22" t="s">
        <v>27</v>
      </c>
      <c r="J114" s="23">
        <v>71483894</v>
      </c>
      <c r="K114" s="24">
        <v>82206478.099999994</v>
      </c>
      <c r="L114" s="23">
        <v>10722584.099999994</v>
      </c>
      <c r="M114" s="37" t="s">
        <v>89</v>
      </c>
      <c r="N114" s="30" t="s">
        <v>17</v>
      </c>
      <c r="O114" s="27">
        <v>0</v>
      </c>
      <c r="P114" s="27">
        <v>12000000</v>
      </c>
      <c r="Q114" s="27">
        <v>4235352</v>
      </c>
      <c r="R114" s="27">
        <v>5884800</v>
      </c>
      <c r="S114" s="27">
        <v>1557762</v>
      </c>
      <c r="T114" s="27">
        <v>0</v>
      </c>
      <c r="U114" s="27">
        <v>0</v>
      </c>
      <c r="V114" s="27">
        <v>0</v>
      </c>
      <c r="W114" s="27">
        <v>1717038</v>
      </c>
      <c r="X114" s="27">
        <v>0</v>
      </c>
      <c r="Y114" s="27">
        <v>0</v>
      </c>
      <c r="Z114" s="27">
        <v>0</v>
      </c>
      <c r="AA114" s="27">
        <v>0</v>
      </c>
      <c r="AB114" s="27">
        <v>0</v>
      </c>
      <c r="AC114" s="28">
        <v>13394952</v>
      </c>
      <c r="AD114" s="27">
        <v>15049603</v>
      </c>
      <c r="AE114" s="27">
        <v>14245324</v>
      </c>
      <c r="AF114" s="27">
        <v>11145017</v>
      </c>
      <c r="AG114" s="27">
        <v>2824500</v>
      </c>
      <c r="AH114" s="27">
        <v>2824498</v>
      </c>
      <c r="AI114" s="28">
        <v>71483894</v>
      </c>
      <c r="AJ114" s="27"/>
      <c r="AK114" s="27"/>
      <c r="AL114" s="27"/>
      <c r="AM114" s="27">
        <v>12000000</v>
      </c>
      <c r="AN114" s="27">
        <v>13394952</v>
      </c>
      <c r="AO114" s="27">
        <v>15049603</v>
      </c>
      <c r="AP114" s="27">
        <v>14245324</v>
      </c>
      <c r="AQ114" s="27">
        <v>11145017</v>
      </c>
      <c r="AR114" s="27">
        <v>2824500</v>
      </c>
      <c r="AS114" s="27">
        <v>2824498</v>
      </c>
      <c r="AT114" s="27">
        <v>71483894</v>
      </c>
    </row>
    <row r="115" spans="1:46" ht="11.25" customHeight="1" x14ac:dyDescent="0.25">
      <c r="A115" s="18" t="str">
        <f t="shared" si="10"/>
        <v>3.1.1.5._</v>
      </c>
      <c r="B115" s="30">
        <v>3</v>
      </c>
      <c r="C115" s="38" t="s">
        <v>198</v>
      </c>
      <c r="D115" s="32" t="s">
        <v>199</v>
      </c>
      <c r="E115" s="30" t="s">
        <v>200</v>
      </c>
      <c r="F115" s="46" t="s">
        <v>201</v>
      </c>
      <c r="G115" s="40" t="s">
        <v>210</v>
      </c>
      <c r="H115" s="32" t="s">
        <v>211</v>
      </c>
      <c r="I115" s="22" t="s">
        <v>27</v>
      </c>
      <c r="J115" s="23">
        <v>16093145</v>
      </c>
      <c r="K115" s="24">
        <v>18507116.75</v>
      </c>
      <c r="L115" s="23">
        <v>2413971.75</v>
      </c>
      <c r="M115" s="37" t="s">
        <v>89</v>
      </c>
      <c r="N115" s="30" t="s">
        <v>17</v>
      </c>
      <c r="O115" s="27">
        <v>0</v>
      </c>
      <c r="P115" s="27">
        <v>0</v>
      </c>
      <c r="Q115" s="27">
        <v>0</v>
      </c>
      <c r="R115" s="27">
        <v>0</v>
      </c>
      <c r="S115" s="27">
        <v>0</v>
      </c>
      <c r="T115" s="27">
        <v>0</v>
      </c>
      <c r="U115" s="27">
        <v>0</v>
      </c>
      <c r="V115" s="27">
        <v>0</v>
      </c>
      <c r="W115" s="27">
        <v>0</v>
      </c>
      <c r="X115" s="27">
        <v>0</v>
      </c>
      <c r="Y115" s="27">
        <v>0</v>
      </c>
      <c r="Z115" s="27">
        <v>0</v>
      </c>
      <c r="AA115" s="27">
        <v>0</v>
      </c>
      <c r="AB115" s="27">
        <v>0</v>
      </c>
      <c r="AC115" s="28">
        <v>0</v>
      </c>
      <c r="AD115" s="27">
        <v>3701423.35</v>
      </c>
      <c r="AE115" s="27">
        <v>4827943.5</v>
      </c>
      <c r="AF115" s="27">
        <v>3379560.45</v>
      </c>
      <c r="AG115" s="27">
        <v>3218629</v>
      </c>
      <c r="AH115" s="27">
        <v>965588.7</v>
      </c>
      <c r="AI115" s="28">
        <v>16093145</v>
      </c>
      <c r="AJ115" s="27"/>
      <c r="AK115" s="27"/>
      <c r="AL115" s="27"/>
      <c r="AM115" s="27">
        <v>0</v>
      </c>
      <c r="AN115" s="27">
        <v>0</v>
      </c>
      <c r="AO115" s="27">
        <v>3701423.35</v>
      </c>
      <c r="AP115" s="27">
        <v>4827943.5</v>
      </c>
      <c r="AQ115" s="27">
        <v>3379560.45</v>
      </c>
      <c r="AR115" s="27">
        <v>3218629</v>
      </c>
      <c r="AS115" s="27">
        <v>965588.7</v>
      </c>
      <c r="AT115" s="27">
        <v>16093145</v>
      </c>
    </row>
    <row r="116" spans="1:46" ht="11.25" customHeight="1" x14ac:dyDescent="0.25">
      <c r="A116" s="18" t="str">
        <f t="shared" si="10"/>
        <v>3.1.1.6._</v>
      </c>
      <c r="B116" s="30">
        <v>3</v>
      </c>
      <c r="C116" s="38" t="s">
        <v>198</v>
      </c>
      <c r="D116" s="32" t="s">
        <v>199</v>
      </c>
      <c r="E116" s="30" t="s">
        <v>200</v>
      </c>
      <c r="F116" s="46" t="s">
        <v>201</v>
      </c>
      <c r="G116" s="40" t="s">
        <v>212</v>
      </c>
      <c r="H116" s="32" t="s">
        <v>213</v>
      </c>
      <c r="I116" s="22" t="s">
        <v>27</v>
      </c>
      <c r="J116" s="23">
        <v>8113999</v>
      </c>
      <c r="K116" s="24">
        <v>9331098.8499999996</v>
      </c>
      <c r="L116" s="23">
        <v>1217099.8499999996</v>
      </c>
      <c r="M116" s="37" t="s">
        <v>89</v>
      </c>
      <c r="N116" s="30" t="s">
        <v>17</v>
      </c>
      <c r="O116" s="27">
        <v>0</v>
      </c>
      <c r="P116" s="27">
        <v>0</v>
      </c>
      <c r="Q116" s="27">
        <v>0</v>
      </c>
      <c r="R116" s="27">
        <v>0</v>
      </c>
      <c r="S116" s="27">
        <v>0</v>
      </c>
      <c r="T116" s="27">
        <v>0</v>
      </c>
      <c r="U116" s="27">
        <v>0</v>
      </c>
      <c r="V116" s="27">
        <v>2049475</v>
      </c>
      <c r="W116" s="27">
        <v>0</v>
      </c>
      <c r="X116" s="27">
        <v>0</v>
      </c>
      <c r="Y116" s="27">
        <v>0</v>
      </c>
      <c r="Z116" s="27">
        <v>0</v>
      </c>
      <c r="AA116" s="27">
        <v>0</v>
      </c>
      <c r="AB116" s="27">
        <v>790425</v>
      </c>
      <c r="AC116" s="28">
        <v>2839900</v>
      </c>
      <c r="AD116" s="27">
        <v>2271919.4000000004</v>
      </c>
      <c r="AE116" s="27">
        <v>2028499.75</v>
      </c>
      <c r="AF116" s="27">
        <v>486839.94</v>
      </c>
      <c r="AG116" s="27">
        <v>405699.95</v>
      </c>
      <c r="AH116" s="27">
        <v>81139.990000000005</v>
      </c>
      <c r="AI116" s="28">
        <v>8113999.0300000012</v>
      </c>
      <c r="AJ116" s="27"/>
      <c r="AK116" s="27"/>
      <c r="AL116" s="27"/>
      <c r="AM116" s="27">
        <v>0</v>
      </c>
      <c r="AN116" s="27">
        <v>2839900</v>
      </c>
      <c r="AO116" s="27">
        <v>2271919.4000000004</v>
      </c>
      <c r="AP116" s="27">
        <v>2028499.75</v>
      </c>
      <c r="AQ116" s="27">
        <v>486839.94</v>
      </c>
      <c r="AR116" s="27">
        <v>405699.95</v>
      </c>
      <c r="AS116" s="27">
        <v>81139.959999999031</v>
      </c>
      <c r="AT116" s="27">
        <v>8113999</v>
      </c>
    </row>
    <row r="117" spans="1:46" ht="11.25" customHeight="1" x14ac:dyDescent="0.25">
      <c r="A117" s="18" t="str">
        <f t="shared" si="10"/>
        <v>3.1.1.7._</v>
      </c>
      <c r="B117" s="30">
        <v>3</v>
      </c>
      <c r="C117" s="38" t="s">
        <v>198</v>
      </c>
      <c r="D117" s="32" t="s">
        <v>199</v>
      </c>
      <c r="E117" s="30" t="s">
        <v>200</v>
      </c>
      <c r="F117" s="46" t="s">
        <v>201</v>
      </c>
      <c r="G117" s="40" t="s">
        <v>214</v>
      </c>
      <c r="H117" s="32" t="s">
        <v>215</v>
      </c>
      <c r="I117" s="22" t="s">
        <v>27</v>
      </c>
      <c r="J117" s="23">
        <v>25000000</v>
      </c>
      <c r="K117" s="24">
        <v>28749999.999999996</v>
      </c>
      <c r="L117" s="23">
        <v>3749999.9999999963</v>
      </c>
      <c r="M117" s="37" t="s">
        <v>89</v>
      </c>
      <c r="N117" s="30" t="s">
        <v>17</v>
      </c>
      <c r="O117" s="27">
        <v>0</v>
      </c>
      <c r="P117" s="27">
        <v>0</v>
      </c>
      <c r="Q117" s="27">
        <v>0</v>
      </c>
      <c r="R117" s="27">
        <v>0</v>
      </c>
      <c r="S117" s="27">
        <v>0</v>
      </c>
      <c r="T117" s="27">
        <v>0</v>
      </c>
      <c r="U117" s="27">
        <v>0</v>
      </c>
      <c r="V117" s="27">
        <v>0</v>
      </c>
      <c r="W117" s="27">
        <v>0</v>
      </c>
      <c r="X117" s="27">
        <v>0</v>
      </c>
      <c r="Y117" s="27">
        <v>0</v>
      </c>
      <c r="Z117" s="27">
        <v>0</v>
      </c>
      <c r="AA117" s="27">
        <v>0</v>
      </c>
      <c r="AB117" s="27">
        <v>0</v>
      </c>
      <c r="AC117" s="28">
        <v>0</v>
      </c>
      <c r="AD117" s="27">
        <v>4250000</v>
      </c>
      <c r="AE117" s="27">
        <v>12500000</v>
      </c>
      <c r="AF117" s="27">
        <v>8250000</v>
      </c>
      <c r="AG117" s="27">
        <v>0</v>
      </c>
      <c r="AH117" s="27">
        <v>0</v>
      </c>
      <c r="AI117" s="28">
        <v>25000000</v>
      </c>
      <c r="AJ117" s="27"/>
      <c r="AK117" s="27"/>
      <c r="AL117" s="27"/>
      <c r="AM117" s="27">
        <v>0</v>
      </c>
      <c r="AN117" s="27">
        <v>0</v>
      </c>
      <c r="AO117" s="27">
        <v>4250000</v>
      </c>
      <c r="AP117" s="27">
        <v>12500000</v>
      </c>
      <c r="AQ117" s="27">
        <v>8250000</v>
      </c>
      <c r="AR117" s="27">
        <v>0</v>
      </c>
      <c r="AS117" s="27">
        <v>0</v>
      </c>
      <c r="AT117" s="27">
        <v>25000000</v>
      </c>
    </row>
    <row r="118" spans="1:46" ht="11.25" customHeight="1" x14ac:dyDescent="0.25">
      <c r="A118" s="18" t="str">
        <f t="shared" si="10"/>
        <v>3.1.1.8._</v>
      </c>
      <c r="B118" s="30">
        <v>3</v>
      </c>
      <c r="C118" s="38" t="s">
        <v>198</v>
      </c>
      <c r="D118" s="32" t="s">
        <v>199</v>
      </c>
      <c r="E118" s="30" t="s">
        <v>200</v>
      </c>
      <c r="F118" s="46" t="s">
        <v>201</v>
      </c>
      <c r="G118" s="40" t="s">
        <v>216</v>
      </c>
      <c r="H118" s="32" t="s">
        <v>217</v>
      </c>
      <c r="I118" s="22" t="s">
        <v>27</v>
      </c>
      <c r="J118" s="23">
        <v>32106604</v>
      </c>
      <c r="K118" s="24">
        <v>36922594.599999994</v>
      </c>
      <c r="L118" s="23">
        <v>4815990.599999994</v>
      </c>
      <c r="M118" s="37" t="s">
        <v>218</v>
      </c>
      <c r="N118" s="30" t="s">
        <v>17</v>
      </c>
      <c r="O118" s="27">
        <v>0</v>
      </c>
      <c r="P118" s="27">
        <v>0</v>
      </c>
      <c r="Q118" s="27">
        <v>0</v>
      </c>
      <c r="R118" s="27">
        <v>0</v>
      </c>
      <c r="S118" s="27">
        <v>0</v>
      </c>
      <c r="T118" s="27">
        <v>357000</v>
      </c>
      <c r="U118" s="27">
        <v>0</v>
      </c>
      <c r="V118" s="27">
        <v>0</v>
      </c>
      <c r="W118" s="27">
        <v>0</v>
      </c>
      <c r="X118" s="27">
        <v>362950</v>
      </c>
      <c r="Y118" s="27">
        <v>0</v>
      </c>
      <c r="Z118" s="27">
        <v>0</v>
      </c>
      <c r="AA118" s="27">
        <v>124950</v>
      </c>
      <c r="AB118" s="27">
        <v>0</v>
      </c>
      <c r="AC118" s="28">
        <v>844900</v>
      </c>
      <c r="AD118" s="27">
        <v>6223700</v>
      </c>
      <c r="AE118" s="27">
        <v>20545771</v>
      </c>
      <c r="AF118" s="27">
        <v>4534415</v>
      </c>
      <c r="AG118" s="27">
        <v>0</v>
      </c>
      <c r="AH118" s="27">
        <v>0</v>
      </c>
      <c r="AI118" s="28">
        <v>32148786</v>
      </c>
      <c r="AJ118" s="27"/>
      <c r="AK118" s="27"/>
      <c r="AL118" s="27"/>
      <c r="AM118" s="27">
        <v>0</v>
      </c>
      <c r="AN118" s="27">
        <v>994000</v>
      </c>
      <c r="AO118" s="27">
        <v>7322000</v>
      </c>
      <c r="AP118" s="27">
        <v>24171495.294117648</v>
      </c>
      <c r="AQ118" s="27">
        <v>5284980.0000000037</v>
      </c>
      <c r="AR118" s="27">
        <v>0</v>
      </c>
      <c r="AS118" s="27">
        <v>0</v>
      </c>
      <c r="AT118" s="27">
        <v>37772475.294117652</v>
      </c>
    </row>
    <row r="119" spans="1:46" ht="11.25" customHeight="1" x14ac:dyDescent="0.25">
      <c r="A119" s="18" t="str">
        <f t="shared" si="10"/>
        <v>3.2.1.0._</v>
      </c>
      <c r="B119" s="30">
        <v>3</v>
      </c>
      <c r="C119" s="38" t="s">
        <v>198</v>
      </c>
      <c r="D119" s="32" t="s">
        <v>199</v>
      </c>
      <c r="E119" s="30" t="s">
        <v>219</v>
      </c>
      <c r="F119" s="46"/>
      <c r="G119" s="40" t="s">
        <v>220</v>
      </c>
      <c r="H119" s="32"/>
      <c r="I119" s="22" t="s">
        <v>27</v>
      </c>
      <c r="J119" s="23">
        <v>4323627</v>
      </c>
      <c r="K119" s="24">
        <v>4972171.05</v>
      </c>
      <c r="L119" s="23">
        <v>648544.04999999981</v>
      </c>
      <c r="M119" s="37" t="s">
        <v>89</v>
      </c>
      <c r="N119" s="30" t="s">
        <v>16</v>
      </c>
      <c r="O119" s="27">
        <v>0</v>
      </c>
      <c r="P119" s="27">
        <v>0</v>
      </c>
      <c r="Q119" s="27">
        <v>0</v>
      </c>
      <c r="R119" s="27">
        <v>0</v>
      </c>
      <c r="S119" s="27">
        <v>0</v>
      </c>
      <c r="T119" s="27">
        <v>0</v>
      </c>
      <c r="U119" s="27">
        <v>0</v>
      </c>
      <c r="V119" s="27">
        <v>0</v>
      </c>
      <c r="W119" s="27">
        <v>0</v>
      </c>
      <c r="X119" s="27">
        <v>0</v>
      </c>
      <c r="Y119" s="27">
        <v>0</v>
      </c>
      <c r="Z119" s="27">
        <v>0</v>
      </c>
      <c r="AA119" s="27">
        <v>0</v>
      </c>
      <c r="AB119" s="27">
        <v>0</v>
      </c>
      <c r="AC119" s="28">
        <v>0</v>
      </c>
      <c r="AD119" s="27">
        <v>691780.32</v>
      </c>
      <c r="AE119" s="27">
        <v>994434.21</v>
      </c>
      <c r="AF119" s="27">
        <v>1080906.75</v>
      </c>
      <c r="AG119" s="27">
        <v>951197.94</v>
      </c>
      <c r="AH119" s="27">
        <v>605307.78</v>
      </c>
      <c r="AI119" s="28">
        <v>4323627</v>
      </c>
      <c r="AJ119" s="27"/>
      <c r="AK119" s="27"/>
      <c r="AL119" s="27"/>
      <c r="AM119" s="27">
        <v>0</v>
      </c>
      <c r="AN119" s="27">
        <v>0</v>
      </c>
      <c r="AO119" s="27">
        <v>813859.2</v>
      </c>
      <c r="AP119" s="27">
        <v>1169922.6000000001</v>
      </c>
      <c r="AQ119" s="27">
        <v>1271655</v>
      </c>
      <c r="AR119" s="27">
        <v>1119056.3999999999</v>
      </c>
      <c r="AS119" s="27">
        <v>712126.8</v>
      </c>
      <c r="AT119" s="27">
        <v>5086619.9999999991</v>
      </c>
    </row>
    <row r="120" spans="1:46" ht="11.25" customHeight="1" x14ac:dyDescent="0.25">
      <c r="A120" s="18" t="str">
        <f t="shared" si="10"/>
        <v>4.1.1.1.1</v>
      </c>
      <c r="B120" s="30">
        <v>4</v>
      </c>
      <c r="C120" s="38" t="s">
        <v>221</v>
      </c>
      <c r="D120" s="32" t="s">
        <v>222</v>
      </c>
      <c r="E120" s="30" t="s">
        <v>223</v>
      </c>
      <c r="F120" s="32" t="s">
        <v>224</v>
      </c>
      <c r="G120" s="30" t="s">
        <v>225</v>
      </c>
      <c r="H120" s="32" t="s">
        <v>226</v>
      </c>
      <c r="I120" s="22">
        <v>1</v>
      </c>
      <c r="J120" s="23">
        <v>70352588</v>
      </c>
      <c r="K120" s="24">
        <v>80905476.199999988</v>
      </c>
      <c r="L120" s="23">
        <v>10552888.199999988</v>
      </c>
      <c r="M120" s="33" t="s">
        <v>164</v>
      </c>
      <c r="N120" s="30" t="s">
        <v>16</v>
      </c>
      <c r="O120" s="27">
        <v>0</v>
      </c>
      <c r="P120" s="27">
        <v>5340526.8200000012</v>
      </c>
      <c r="Q120" s="27">
        <v>567895.9</v>
      </c>
      <c r="R120" s="27">
        <v>770369.05</v>
      </c>
      <c r="S120" s="27">
        <v>16229.22</v>
      </c>
      <c r="T120" s="27">
        <v>1315094.8799999999</v>
      </c>
      <c r="U120" s="27">
        <v>1326932.54</v>
      </c>
      <c r="V120" s="27">
        <v>716157.6</v>
      </c>
      <c r="W120" s="27">
        <v>306801.88</v>
      </c>
      <c r="X120" s="27">
        <v>3773086.1799999997</v>
      </c>
      <c r="Y120" s="27">
        <v>709148.93</v>
      </c>
      <c r="Z120" s="27">
        <v>2097987.2599999998</v>
      </c>
      <c r="AA120" s="27">
        <v>215912</v>
      </c>
      <c r="AB120" s="27">
        <v>813349.88</v>
      </c>
      <c r="AC120" s="28">
        <v>12628965.32</v>
      </c>
      <c r="AD120" s="27">
        <v>10265350.32</v>
      </c>
      <c r="AE120" s="27">
        <v>17254053.98</v>
      </c>
      <c r="AF120" s="27">
        <v>14025919.109999999</v>
      </c>
      <c r="AG120" s="27">
        <v>7216792.71</v>
      </c>
      <c r="AH120" s="27">
        <v>3620979.74</v>
      </c>
      <c r="AI120" s="28">
        <v>70352588</v>
      </c>
      <c r="AJ120" s="27"/>
      <c r="AK120" s="27"/>
      <c r="AL120" s="27"/>
      <c r="AM120" s="27">
        <v>6301209.04</v>
      </c>
      <c r="AN120" s="27">
        <v>14857606.258823531</v>
      </c>
      <c r="AO120" s="27">
        <v>12076882.729411766</v>
      </c>
      <c r="AP120" s="27">
        <v>20298887.035294119</v>
      </c>
      <c r="AQ120" s="27">
        <v>16501081.305882353</v>
      </c>
      <c r="AR120" s="27">
        <v>8490344.364705883</v>
      </c>
      <c r="AS120" s="27">
        <v>4241739.8541176468</v>
      </c>
      <c r="AT120" s="27">
        <v>82767750.588235304</v>
      </c>
    </row>
    <row r="121" spans="1:46" ht="11.25" customHeight="1" x14ac:dyDescent="0.25">
      <c r="A121" s="18" t="str">
        <f t="shared" si="10"/>
        <v>4.1.1.1.2</v>
      </c>
      <c r="B121" s="30">
        <v>4</v>
      </c>
      <c r="C121" s="38" t="s">
        <v>221</v>
      </c>
      <c r="D121" s="32" t="s">
        <v>222</v>
      </c>
      <c r="E121" s="30" t="s">
        <v>223</v>
      </c>
      <c r="F121" s="32" t="s">
        <v>224</v>
      </c>
      <c r="G121" s="30" t="s">
        <v>225</v>
      </c>
      <c r="H121" s="32" t="s">
        <v>226</v>
      </c>
      <c r="I121" s="22">
        <v>2</v>
      </c>
      <c r="J121" s="23">
        <v>12826335</v>
      </c>
      <c r="K121" s="24">
        <v>14750285.249999998</v>
      </c>
      <c r="L121" s="23">
        <v>1923950.2499999981</v>
      </c>
      <c r="M121" s="33" t="s">
        <v>164</v>
      </c>
      <c r="N121" s="30" t="s">
        <v>16</v>
      </c>
      <c r="O121" s="27">
        <v>0</v>
      </c>
      <c r="P121" s="27">
        <v>0</v>
      </c>
      <c r="Q121" s="27">
        <v>0</v>
      </c>
      <c r="R121" s="27">
        <v>0</v>
      </c>
      <c r="S121" s="27">
        <v>0</v>
      </c>
      <c r="T121" s="27">
        <v>0</v>
      </c>
      <c r="U121" s="27">
        <v>0</v>
      </c>
      <c r="V121" s="27">
        <v>0</v>
      </c>
      <c r="W121" s="27">
        <v>0</v>
      </c>
      <c r="X121" s="27">
        <v>343874</v>
      </c>
      <c r="Y121" s="27">
        <v>0</v>
      </c>
      <c r="Z121" s="27">
        <v>0</v>
      </c>
      <c r="AA121" s="27">
        <v>0</v>
      </c>
      <c r="AB121" s="27">
        <v>343874</v>
      </c>
      <c r="AC121" s="28">
        <v>687748</v>
      </c>
      <c r="AD121" s="27">
        <v>1048379</v>
      </c>
      <c r="AE121" s="27">
        <v>1353671</v>
      </c>
      <c r="AF121" s="27">
        <v>2747465</v>
      </c>
      <c r="AG121" s="27">
        <v>2725081</v>
      </c>
      <c r="AH121" s="27">
        <v>4263991</v>
      </c>
      <c r="AI121" s="28">
        <v>12826335</v>
      </c>
      <c r="AJ121" s="27"/>
      <c r="AK121" s="27"/>
      <c r="AL121" s="27"/>
      <c r="AM121" s="27">
        <v>0</v>
      </c>
      <c r="AN121" s="27">
        <v>809115.29411764711</v>
      </c>
      <c r="AO121" s="27">
        <v>1233387.0588235294</v>
      </c>
      <c r="AP121" s="27">
        <v>1592554.1176470588</v>
      </c>
      <c r="AQ121" s="27">
        <v>3232311.7647058824</v>
      </c>
      <c r="AR121" s="27">
        <v>3205977.6470588236</v>
      </c>
      <c r="AS121" s="27">
        <v>5016460</v>
      </c>
      <c r="AT121" s="27">
        <v>15089805.882352941</v>
      </c>
    </row>
    <row r="122" spans="1:46" ht="11.25" customHeight="1" x14ac:dyDescent="0.25">
      <c r="A122" s="18" t="str">
        <f t="shared" si="10"/>
        <v>4.1.1.1.3</v>
      </c>
      <c r="B122" s="30">
        <v>4</v>
      </c>
      <c r="C122" s="38" t="s">
        <v>221</v>
      </c>
      <c r="D122" s="32" t="s">
        <v>222</v>
      </c>
      <c r="E122" s="30" t="s">
        <v>223</v>
      </c>
      <c r="F122" s="32" t="s">
        <v>224</v>
      </c>
      <c r="G122" s="30" t="s">
        <v>225</v>
      </c>
      <c r="H122" s="32" t="s">
        <v>226</v>
      </c>
      <c r="I122" s="22">
        <v>3</v>
      </c>
      <c r="J122" s="23">
        <v>6764203</v>
      </c>
      <c r="K122" s="24">
        <v>7778833.4499999993</v>
      </c>
      <c r="L122" s="23">
        <v>1014630.4499999993</v>
      </c>
      <c r="M122" s="33" t="s">
        <v>164</v>
      </c>
      <c r="N122" s="30" t="s">
        <v>16</v>
      </c>
      <c r="O122" s="27">
        <v>0</v>
      </c>
      <c r="P122" s="27">
        <v>0</v>
      </c>
      <c r="Q122" s="27">
        <v>0</v>
      </c>
      <c r="R122" s="27">
        <v>0</v>
      </c>
      <c r="S122" s="27">
        <v>0</v>
      </c>
      <c r="T122" s="27">
        <v>0</v>
      </c>
      <c r="U122" s="27">
        <v>0</v>
      </c>
      <c r="V122" s="27">
        <v>0</v>
      </c>
      <c r="W122" s="27">
        <v>0</v>
      </c>
      <c r="X122" s="27">
        <v>0</v>
      </c>
      <c r="Y122" s="27">
        <v>0</v>
      </c>
      <c r="Z122" s="27">
        <v>0</v>
      </c>
      <c r="AA122" s="27">
        <v>181348</v>
      </c>
      <c r="AB122" s="27">
        <v>0</v>
      </c>
      <c r="AC122" s="28">
        <v>181348</v>
      </c>
      <c r="AD122" s="27">
        <v>751264</v>
      </c>
      <c r="AE122" s="27">
        <v>795355</v>
      </c>
      <c r="AF122" s="27">
        <v>1350420</v>
      </c>
      <c r="AG122" s="27">
        <v>1437121</v>
      </c>
      <c r="AH122" s="27">
        <v>2248695</v>
      </c>
      <c r="AI122" s="28">
        <v>6764203</v>
      </c>
      <c r="AJ122" s="27"/>
      <c r="AK122" s="27"/>
      <c r="AL122" s="27"/>
      <c r="AM122" s="27">
        <v>0</v>
      </c>
      <c r="AN122" s="27">
        <v>213350.58823529413</v>
      </c>
      <c r="AO122" s="27">
        <v>883840</v>
      </c>
      <c r="AP122" s="27">
        <v>935711.76470588241</v>
      </c>
      <c r="AQ122" s="27">
        <v>1588729.411764706</v>
      </c>
      <c r="AR122" s="27">
        <v>1690730.5882352942</v>
      </c>
      <c r="AS122" s="27">
        <v>2645523.5294117648</v>
      </c>
      <c r="AT122" s="27">
        <v>7957885.8823529417</v>
      </c>
    </row>
    <row r="123" spans="1:46" ht="11.25" customHeight="1" x14ac:dyDescent="0.25">
      <c r="A123" s="18" t="str">
        <f t="shared" si="10"/>
        <v>4.1.1.1.4</v>
      </c>
      <c r="B123" s="30">
        <v>4</v>
      </c>
      <c r="C123" s="38" t="s">
        <v>221</v>
      </c>
      <c r="D123" s="32" t="s">
        <v>222</v>
      </c>
      <c r="E123" s="30" t="s">
        <v>223</v>
      </c>
      <c r="F123" s="32" t="s">
        <v>224</v>
      </c>
      <c r="G123" s="30" t="s">
        <v>225</v>
      </c>
      <c r="H123" s="32" t="s">
        <v>226</v>
      </c>
      <c r="I123" s="22">
        <v>4</v>
      </c>
      <c r="J123" s="23">
        <v>4090945</v>
      </c>
      <c r="K123" s="24">
        <v>4704586.75</v>
      </c>
      <c r="L123" s="23">
        <v>613641.75</v>
      </c>
      <c r="M123" s="33" t="s">
        <v>164</v>
      </c>
      <c r="N123" s="30" t="s">
        <v>16</v>
      </c>
      <c r="O123" s="27">
        <v>0</v>
      </c>
      <c r="P123" s="27">
        <v>0</v>
      </c>
      <c r="Q123" s="27">
        <v>0</v>
      </c>
      <c r="R123" s="27">
        <v>0</v>
      </c>
      <c r="S123" s="27">
        <v>0</v>
      </c>
      <c r="T123" s="27">
        <v>0</v>
      </c>
      <c r="U123" s="27">
        <v>0</v>
      </c>
      <c r="V123" s="27">
        <v>0</v>
      </c>
      <c r="W123" s="27">
        <v>0</v>
      </c>
      <c r="X123" s="27">
        <v>0</v>
      </c>
      <c r="Y123" s="27">
        <v>0</v>
      </c>
      <c r="Z123" s="27">
        <v>0</v>
      </c>
      <c r="AA123" s="27">
        <v>0</v>
      </c>
      <c r="AB123" s="27">
        <v>0</v>
      </c>
      <c r="AC123" s="28">
        <v>0</v>
      </c>
      <c r="AD123" s="27">
        <v>454359</v>
      </c>
      <c r="AE123" s="27">
        <v>590704</v>
      </c>
      <c r="AF123" s="27">
        <v>816725</v>
      </c>
      <c r="AG123" s="27">
        <v>869161</v>
      </c>
      <c r="AH123" s="27">
        <v>1359996</v>
      </c>
      <c r="AI123" s="28">
        <v>4090945</v>
      </c>
      <c r="AJ123" s="27"/>
      <c r="AK123" s="27"/>
      <c r="AL123" s="27"/>
      <c r="AM123" s="27">
        <v>0</v>
      </c>
      <c r="AN123" s="27">
        <v>0</v>
      </c>
      <c r="AO123" s="27">
        <v>534540</v>
      </c>
      <c r="AP123" s="27">
        <v>694945.8823529412</v>
      </c>
      <c r="AQ123" s="27">
        <v>960852.9411764706</v>
      </c>
      <c r="AR123" s="27">
        <v>1022542.3529411765</v>
      </c>
      <c r="AS123" s="27">
        <v>1599995.2941176472</v>
      </c>
      <c r="AT123" s="27">
        <v>4812876.4705882352</v>
      </c>
    </row>
    <row r="124" spans="1:46" ht="11.25" customHeight="1" x14ac:dyDescent="0.25">
      <c r="A124" s="18" t="str">
        <f t="shared" si="10"/>
        <v>4.1.1.1.5</v>
      </c>
      <c r="B124" s="30">
        <v>4</v>
      </c>
      <c r="C124" s="38" t="s">
        <v>221</v>
      </c>
      <c r="D124" s="32" t="s">
        <v>222</v>
      </c>
      <c r="E124" s="30" t="s">
        <v>223</v>
      </c>
      <c r="F124" s="32" t="s">
        <v>224</v>
      </c>
      <c r="G124" s="30" t="s">
        <v>225</v>
      </c>
      <c r="H124" s="32" t="s">
        <v>226</v>
      </c>
      <c r="I124" s="22">
        <v>5</v>
      </c>
      <c r="J124" s="23">
        <v>69311729</v>
      </c>
      <c r="K124" s="24">
        <v>79708488.349999994</v>
      </c>
      <c r="L124" s="23">
        <v>10396759.349999994</v>
      </c>
      <c r="M124" s="33" t="s">
        <v>164</v>
      </c>
      <c r="N124" s="30" t="s">
        <v>16</v>
      </c>
      <c r="O124" s="27">
        <v>0</v>
      </c>
      <c r="P124" s="27">
        <v>8456830.4299999997</v>
      </c>
      <c r="Q124" s="27">
        <v>1334807</v>
      </c>
      <c r="R124" s="27">
        <v>0</v>
      </c>
      <c r="S124" s="27">
        <v>0</v>
      </c>
      <c r="T124" s="27">
        <v>0</v>
      </c>
      <c r="U124" s="27">
        <v>0</v>
      </c>
      <c r="V124" s="27">
        <v>0</v>
      </c>
      <c r="W124" s="27">
        <v>2360196</v>
      </c>
      <c r="X124" s="27">
        <v>2962889</v>
      </c>
      <c r="Y124" s="27">
        <v>0</v>
      </c>
      <c r="Z124" s="27">
        <v>0</v>
      </c>
      <c r="AA124" s="27">
        <v>0</v>
      </c>
      <c r="AB124" s="27">
        <v>0</v>
      </c>
      <c r="AC124" s="28">
        <v>6657892</v>
      </c>
      <c r="AD124" s="27">
        <v>36866884</v>
      </c>
      <c r="AE124" s="27">
        <v>17330123</v>
      </c>
      <c r="AF124" s="27">
        <v>0</v>
      </c>
      <c r="AG124" s="27">
        <v>0</v>
      </c>
      <c r="AH124" s="27">
        <v>0</v>
      </c>
      <c r="AI124" s="28">
        <v>69311729.430000007</v>
      </c>
      <c r="AJ124" s="27"/>
      <c r="AK124" s="27"/>
      <c r="AL124" s="27"/>
      <c r="AM124" s="27">
        <v>9598012.5999999996</v>
      </c>
      <c r="AN124" s="27">
        <v>7832814.1176470593</v>
      </c>
      <c r="AO124" s="27">
        <v>43372804.705882356</v>
      </c>
      <c r="AP124" s="27">
        <v>20388380</v>
      </c>
      <c r="AQ124" s="27">
        <v>0</v>
      </c>
      <c r="AR124" s="27">
        <v>0</v>
      </c>
      <c r="AS124" s="27">
        <v>0</v>
      </c>
      <c r="AT124" s="27">
        <v>81192011.423529416</v>
      </c>
    </row>
    <row r="125" spans="1:46" ht="11.25" customHeight="1" x14ac:dyDescent="0.25">
      <c r="A125" s="18" t="str">
        <f t="shared" si="10"/>
        <v>4.1.1.1.6</v>
      </c>
      <c r="B125" s="30">
        <v>4</v>
      </c>
      <c r="C125" s="38" t="s">
        <v>221</v>
      </c>
      <c r="D125" s="32" t="s">
        <v>222</v>
      </c>
      <c r="E125" s="30" t="s">
        <v>223</v>
      </c>
      <c r="F125" s="32" t="s">
        <v>224</v>
      </c>
      <c r="G125" s="30" t="s">
        <v>225</v>
      </c>
      <c r="H125" s="32" t="s">
        <v>226</v>
      </c>
      <c r="I125" s="22">
        <v>6</v>
      </c>
      <c r="J125" s="23">
        <v>70799482</v>
      </c>
      <c r="K125" s="24">
        <v>81419404.299999997</v>
      </c>
      <c r="L125" s="23">
        <v>10619922.299999997</v>
      </c>
      <c r="M125" s="33" t="s">
        <v>164</v>
      </c>
      <c r="N125" s="30" t="s">
        <v>16</v>
      </c>
      <c r="O125" s="27">
        <v>0</v>
      </c>
      <c r="P125" s="27">
        <v>0</v>
      </c>
      <c r="Q125" s="27">
        <v>0</v>
      </c>
      <c r="R125" s="27">
        <v>0</v>
      </c>
      <c r="S125" s="27">
        <v>0</v>
      </c>
      <c r="T125" s="27">
        <v>0</v>
      </c>
      <c r="U125" s="27">
        <v>0</v>
      </c>
      <c r="V125" s="27">
        <v>0</v>
      </c>
      <c r="W125" s="27">
        <v>0</v>
      </c>
      <c r="X125" s="27">
        <v>0</v>
      </c>
      <c r="Y125" s="27">
        <v>0</v>
      </c>
      <c r="Z125" s="27">
        <v>0</v>
      </c>
      <c r="AA125" s="27">
        <v>0</v>
      </c>
      <c r="AB125" s="27">
        <v>0</v>
      </c>
      <c r="AC125" s="28">
        <v>0</v>
      </c>
      <c r="AD125" s="27">
        <v>13919235</v>
      </c>
      <c r="AE125" s="27">
        <v>23207825.25</v>
      </c>
      <c r="AF125" s="27">
        <v>18577180.5</v>
      </c>
      <c r="AG125" s="27">
        <v>15095242.25</v>
      </c>
      <c r="AH125" s="27">
        <v>0</v>
      </c>
      <c r="AI125" s="28">
        <v>70799483</v>
      </c>
      <c r="AJ125" s="27"/>
      <c r="AK125" s="27"/>
      <c r="AL125" s="27"/>
      <c r="AM125" s="27">
        <v>0</v>
      </c>
      <c r="AN125" s="27">
        <v>0</v>
      </c>
      <c r="AO125" s="27">
        <v>16375570.588235294</v>
      </c>
      <c r="AP125" s="27">
        <v>27303323.823529411</v>
      </c>
      <c r="AQ125" s="27">
        <v>21855506.470588237</v>
      </c>
      <c r="AR125" s="27">
        <v>17759107.352941178</v>
      </c>
      <c r="AS125" s="27">
        <v>0</v>
      </c>
      <c r="AT125" s="27">
        <v>83293508.235294119</v>
      </c>
    </row>
    <row r="126" spans="1:46" ht="11.25" customHeight="1" x14ac:dyDescent="0.25">
      <c r="A126" s="18" t="str">
        <f t="shared" si="10"/>
        <v>4.1.1.2._</v>
      </c>
      <c r="B126" s="30">
        <v>4</v>
      </c>
      <c r="C126" s="38" t="s">
        <v>221</v>
      </c>
      <c r="D126" s="32" t="s">
        <v>222</v>
      </c>
      <c r="E126" s="30" t="s">
        <v>223</v>
      </c>
      <c r="F126" s="32" t="s">
        <v>224</v>
      </c>
      <c r="G126" s="30" t="s">
        <v>227</v>
      </c>
      <c r="H126" s="32" t="s">
        <v>228</v>
      </c>
      <c r="I126" s="22" t="s">
        <v>27</v>
      </c>
      <c r="J126" s="23">
        <v>0</v>
      </c>
      <c r="K126" s="24">
        <v>0</v>
      </c>
      <c r="L126" s="23">
        <v>0</v>
      </c>
      <c r="M126" s="33" t="s">
        <v>164</v>
      </c>
      <c r="N126" s="30" t="s">
        <v>16</v>
      </c>
      <c r="O126" s="27">
        <v>0</v>
      </c>
      <c r="P126" s="27">
        <v>0</v>
      </c>
      <c r="Q126" s="27">
        <v>0</v>
      </c>
      <c r="R126" s="27">
        <v>0</v>
      </c>
      <c r="S126" s="27">
        <v>0</v>
      </c>
      <c r="T126" s="27">
        <v>0</v>
      </c>
      <c r="U126" s="27">
        <v>0</v>
      </c>
      <c r="V126" s="27">
        <v>0</v>
      </c>
      <c r="W126" s="27">
        <v>0</v>
      </c>
      <c r="X126" s="27">
        <v>0</v>
      </c>
      <c r="Y126" s="27">
        <v>0</v>
      </c>
      <c r="Z126" s="27">
        <v>0</v>
      </c>
      <c r="AA126" s="27">
        <v>0</v>
      </c>
      <c r="AB126" s="27">
        <v>0</v>
      </c>
      <c r="AC126" s="28">
        <v>0</v>
      </c>
      <c r="AD126" s="27">
        <v>0</v>
      </c>
      <c r="AE126" s="27">
        <v>0</v>
      </c>
      <c r="AF126" s="27">
        <v>0</v>
      </c>
      <c r="AG126" s="27">
        <v>0</v>
      </c>
      <c r="AH126" s="27">
        <v>0</v>
      </c>
      <c r="AI126" s="28">
        <v>0</v>
      </c>
      <c r="AJ126" s="27"/>
      <c r="AK126" s="27"/>
      <c r="AL126" s="27"/>
      <c r="AM126" s="27">
        <v>0</v>
      </c>
      <c r="AN126" s="27">
        <v>0</v>
      </c>
      <c r="AO126" s="27">
        <v>0</v>
      </c>
      <c r="AP126" s="27">
        <v>0</v>
      </c>
      <c r="AQ126" s="27">
        <v>0</v>
      </c>
      <c r="AR126" s="27">
        <v>0</v>
      </c>
      <c r="AS126" s="27">
        <v>0</v>
      </c>
      <c r="AT126" s="27">
        <v>0</v>
      </c>
    </row>
    <row r="127" spans="1:46" ht="11.25" customHeight="1" x14ac:dyDescent="0.25">
      <c r="A127" s="18" t="str">
        <f t="shared" si="10"/>
        <v>4.1.1.3.1</v>
      </c>
      <c r="B127" s="30">
        <v>4</v>
      </c>
      <c r="C127" s="38" t="s">
        <v>221</v>
      </c>
      <c r="D127" s="32" t="s">
        <v>222</v>
      </c>
      <c r="E127" s="30" t="s">
        <v>223</v>
      </c>
      <c r="F127" s="32" t="s">
        <v>224</v>
      </c>
      <c r="G127" s="30" t="s">
        <v>229</v>
      </c>
      <c r="H127" s="32" t="s">
        <v>230</v>
      </c>
      <c r="I127" s="22">
        <v>1</v>
      </c>
      <c r="J127" s="23">
        <v>2040000</v>
      </c>
      <c r="K127" s="24">
        <v>2346000</v>
      </c>
      <c r="L127" s="23">
        <v>306000</v>
      </c>
      <c r="M127" s="33" t="s">
        <v>164</v>
      </c>
      <c r="N127" s="30" t="s">
        <v>16</v>
      </c>
      <c r="O127" s="27">
        <v>0</v>
      </c>
      <c r="P127" s="27">
        <v>0</v>
      </c>
      <c r="Q127" s="27">
        <v>0</v>
      </c>
      <c r="R127" s="27">
        <v>0</v>
      </c>
      <c r="S127" s="27">
        <v>0</v>
      </c>
      <c r="T127" s="27">
        <v>0</v>
      </c>
      <c r="U127" s="27">
        <v>0</v>
      </c>
      <c r="V127" s="27">
        <v>0</v>
      </c>
      <c r="W127" s="27">
        <v>0</v>
      </c>
      <c r="X127" s="27">
        <v>0</v>
      </c>
      <c r="Y127" s="27">
        <v>0</v>
      </c>
      <c r="Z127" s="27">
        <v>0</v>
      </c>
      <c r="AA127" s="27">
        <v>0</v>
      </c>
      <c r="AB127" s="27">
        <v>130568</v>
      </c>
      <c r="AC127" s="28">
        <v>130568</v>
      </c>
      <c r="AD127" s="27">
        <v>247636</v>
      </c>
      <c r="AE127" s="27">
        <v>228500</v>
      </c>
      <c r="AF127" s="27">
        <v>492978</v>
      </c>
      <c r="AG127" s="27">
        <v>547180</v>
      </c>
      <c r="AH127" s="27">
        <v>393138</v>
      </c>
      <c r="AI127" s="28">
        <v>2040000</v>
      </c>
      <c r="AJ127" s="27"/>
      <c r="AK127" s="27"/>
      <c r="AL127" s="27"/>
      <c r="AM127" s="27">
        <v>0</v>
      </c>
      <c r="AN127" s="27">
        <v>153609.41176470587</v>
      </c>
      <c r="AO127" s="27">
        <v>291336.4705882353</v>
      </c>
      <c r="AP127" s="27">
        <v>268823.5294117647</v>
      </c>
      <c r="AQ127" s="27">
        <v>579974.1176470588</v>
      </c>
      <c r="AR127" s="27">
        <v>643741.17647058831</v>
      </c>
      <c r="AS127" s="27">
        <v>462515.29411764705</v>
      </c>
      <c r="AT127" s="27">
        <v>2400000.0000000005</v>
      </c>
    </row>
    <row r="128" spans="1:46" ht="11.25" customHeight="1" x14ac:dyDescent="0.25">
      <c r="A128" s="18" t="str">
        <f t="shared" si="10"/>
        <v>4.1.1.3.2</v>
      </c>
      <c r="B128" s="30">
        <v>4</v>
      </c>
      <c r="C128" s="38" t="s">
        <v>221</v>
      </c>
      <c r="D128" s="32" t="s">
        <v>222</v>
      </c>
      <c r="E128" s="30" t="s">
        <v>223</v>
      </c>
      <c r="F128" s="32" t="s">
        <v>224</v>
      </c>
      <c r="G128" s="30" t="s">
        <v>229</v>
      </c>
      <c r="H128" s="32" t="s">
        <v>230</v>
      </c>
      <c r="I128" s="22">
        <v>2</v>
      </c>
      <c r="J128" s="23">
        <v>4930000</v>
      </c>
      <c r="K128" s="24">
        <v>5669500</v>
      </c>
      <c r="L128" s="23">
        <v>739500</v>
      </c>
      <c r="M128" s="33" t="s">
        <v>164</v>
      </c>
      <c r="N128" s="30" t="s">
        <v>16</v>
      </c>
      <c r="O128" s="27">
        <v>0</v>
      </c>
      <c r="P128" s="27">
        <v>0</v>
      </c>
      <c r="Q128" s="27">
        <v>0</v>
      </c>
      <c r="R128" s="27">
        <v>0</v>
      </c>
      <c r="S128" s="27">
        <v>0</v>
      </c>
      <c r="T128" s="27">
        <v>0</v>
      </c>
      <c r="U128" s="27">
        <v>0</v>
      </c>
      <c r="V128" s="27">
        <v>0</v>
      </c>
      <c r="W128" s="27">
        <v>0</v>
      </c>
      <c r="X128" s="27">
        <v>0</v>
      </c>
      <c r="Y128" s="27">
        <v>0</v>
      </c>
      <c r="Z128" s="27">
        <v>0</v>
      </c>
      <c r="AA128" s="27">
        <v>0</v>
      </c>
      <c r="AB128" s="27">
        <v>92354</v>
      </c>
      <c r="AC128" s="28">
        <v>92354</v>
      </c>
      <c r="AD128" s="27">
        <v>375267</v>
      </c>
      <c r="AE128" s="27">
        <v>552208</v>
      </c>
      <c r="AF128" s="27">
        <v>1191363</v>
      </c>
      <c r="AG128" s="27">
        <v>1322350</v>
      </c>
      <c r="AH128" s="27">
        <v>1396458</v>
      </c>
      <c r="AI128" s="28">
        <v>4930000</v>
      </c>
      <c r="AJ128" s="27"/>
      <c r="AK128" s="27"/>
      <c r="AL128" s="27"/>
      <c r="AM128" s="27">
        <v>0</v>
      </c>
      <c r="AN128" s="27">
        <v>108651.76470588235</v>
      </c>
      <c r="AO128" s="27">
        <v>441490.58823529416</v>
      </c>
      <c r="AP128" s="27">
        <v>649656.4705882353</v>
      </c>
      <c r="AQ128" s="27">
        <v>1401603.5294117648</v>
      </c>
      <c r="AR128" s="27">
        <v>1555705.8823529412</v>
      </c>
      <c r="AS128" s="27">
        <v>1642891.7647058824</v>
      </c>
      <c r="AT128" s="27">
        <v>5800000</v>
      </c>
    </row>
    <row r="129" spans="1:46" ht="11.25" customHeight="1" x14ac:dyDescent="0.25">
      <c r="A129" s="18" t="str">
        <f t="shared" si="10"/>
        <v>4.1.1.4.1</v>
      </c>
      <c r="B129" s="30">
        <v>4</v>
      </c>
      <c r="C129" s="38" t="s">
        <v>221</v>
      </c>
      <c r="D129" s="32" t="s">
        <v>222</v>
      </c>
      <c r="E129" s="30" t="s">
        <v>223</v>
      </c>
      <c r="F129" s="32" t="s">
        <v>224</v>
      </c>
      <c r="G129" s="30" t="s">
        <v>231</v>
      </c>
      <c r="H129" s="32" t="s">
        <v>232</v>
      </c>
      <c r="I129" s="22">
        <v>1</v>
      </c>
      <c r="J129" s="23">
        <v>18297724</v>
      </c>
      <c r="K129" s="24">
        <v>21042382.599999998</v>
      </c>
      <c r="L129" s="23">
        <v>2744658.5999999978</v>
      </c>
      <c r="M129" s="33" t="s">
        <v>164</v>
      </c>
      <c r="N129" s="30" t="s">
        <v>16</v>
      </c>
      <c r="O129" s="27">
        <v>0</v>
      </c>
      <c r="P129" s="27">
        <v>0</v>
      </c>
      <c r="Q129" s="27">
        <v>0</v>
      </c>
      <c r="R129" s="27">
        <v>0</v>
      </c>
      <c r="S129" s="27">
        <v>0</v>
      </c>
      <c r="T129" s="27">
        <v>0</v>
      </c>
      <c r="U129" s="27">
        <v>0</v>
      </c>
      <c r="V129" s="27">
        <v>0</v>
      </c>
      <c r="W129" s="27">
        <v>0</v>
      </c>
      <c r="X129" s="27">
        <v>0</v>
      </c>
      <c r="Y129" s="27">
        <v>0</v>
      </c>
      <c r="Z129" s="27">
        <v>0</v>
      </c>
      <c r="AA129" s="27">
        <v>0</v>
      </c>
      <c r="AB129" s="27">
        <v>31107</v>
      </c>
      <c r="AC129" s="28">
        <v>31107</v>
      </c>
      <c r="AD129" s="27">
        <v>1117990.9908877932</v>
      </c>
      <c r="AE129" s="27">
        <v>2448235.0675105643</v>
      </c>
      <c r="AF129" s="27">
        <v>4715323.0680263499</v>
      </c>
      <c r="AG129" s="27">
        <v>5330127.0001719287</v>
      </c>
      <c r="AH129" s="27">
        <v>4654940.9979368588</v>
      </c>
      <c r="AI129" s="28">
        <v>18297724.124533497</v>
      </c>
      <c r="AJ129" s="27"/>
      <c r="AK129" s="27"/>
      <c r="AL129" s="27"/>
      <c r="AM129" s="27">
        <v>0</v>
      </c>
      <c r="AN129" s="27">
        <v>36596.470588235294</v>
      </c>
      <c r="AO129" s="27">
        <v>1315283.5186915216</v>
      </c>
      <c r="AP129" s="27">
        <v>2880276.5500124288</v>
      </c>
      <c r="AQ129" s="27">
        <v>5547438.9035604121</v>
      </c>
      <c r="AR129" s="27">
        <v>6270737.6472610924</v>
      </c>
      <c r="AS129" s="27">
        <v>5476401.0275333691</v>
      </c>
      <c r="AT129" s="27">
        <v>21526734.117647059</v>
      </c>
    </row>
    <row r="130" spans="1:46" ht="11.25" customHeight="1" x14ac:dyDescent="0.25">
      <c r="A130" s="18" t="str">
        <f t="shared" si="10"/>
        <v>4.1.1.4.2</v>
      </c>
      <c r="B130" s="30">
        <v>4</v>
      </c>
      <c r="C130" s="38" t="s">
        <v>221</v>
      </c>
      <c r="D130" s="32" t="s">
        <v>222</v>
      </c>
      <c r="E130" s="30" t="s">
        <v>223</v>
      </c>
      <c r="F130" s="32" t="s">
        <v>224</v>
      </c>
      <c r="G130" s="30" t="s">
        <v>231</v>
      </c>
      <c r="H130" s="32" t="s">
        <v>232</v>
      </c>
      <c r="I130" s="22">
        <v>2</v>
      </c>
      <c r="J130" s="23">
        <v>3060000</v>
      </c>
      <c r="K130" s="24">
        <v>3518999.9999999995</v>
      </c>
      <c r="L130" s="23">
        <v>458999.99999999953</v>
      </c>
      <c r="M130" s="33" t="s">
        <v>164</v>
      </c>
      <c r="N130" s="30" t="s">
        <v>16</v>
      </c>
      <c r="O130" s="27">
        <v>0</v>
      </c>
      <c r="P130" s="27">
        <v>0</v>
      </c>
      <c r="Q130" s="27">
        <v>0</v>
      </c>
      <c r="R130" s="27">
        <v>0</v>
      </c>
      <c r="S130" s="27">
        <v>0</v>
      </c>
      <c r="T130" s="27">
        <v>0</v>
      </c>
      <c r="U130" s="27">
        <v>0</v>
      </c>
      <c r="V130" s="27">
        <v>0</v>
      </c>
      <c r="W130" s="27">
        <v>0</v>
      </c>
      <c r="X130" s="27">
        <v>0</v>
      </c>
      <c r="Y130" s="27">
        <v>0</v>
      </c>
      <c r="Z130" s="27">
        <v>0</v>
      </c>
      <c r="AA130" s="27">
        <v>0</v>
      </c>
      <c r="AB130" s="27">
        <v>5202</v>
      </c>
      <c r="AC130" s="28">
        <v>5202</v>
      </c>
      <c r="AD130" s="27">
        <v>186966.00911220693</v>
      </c>
      <c r="AE130" s="27">
        <v>409427.93248943565</v>
      </c>
      <c r="AF130" s="27">
        <v>788561.93197365035</v>
      </c>
      <c r="AG130" s="27">
        <v>891377.99982807157</v>
      </c>
      <c r="AH130" s="27">
        <v>778464.0020631412</v>
      </c>
      <c r="AI130" s="28">
        <v>3059999.875466506</v>
      </c>
      <c r="AJ130" s="27"/>
      <c r="AK130" s="27"/>
      <c r="AL130" s="27"/>
      <c r="AM130" s="27">
        <v>0</v>
      </c>
      <c r="AN130" s="27">
        <v>6120</v>
      </c>
      <c r="AO130" s="27">
        <v>219960.01072024344</v>
      </c>
      <c r="AP130" s="27">
        <v>481679.9205758067</v>
      </c>
      <c r="AQ130" s="27">
        <v>927719.9199690005</v>
      </c>
      <c r="AR130" s="27">
        <v>1048679.9997977314</v>
      </c>
      <c r="AS130" s="27">
        <v>915840.002427225</v>
      </c>
      <c r="AT130" s="27">
        <v>3599999.8534900071</v>
      </c>
    </row>
    <row r="131" spans="1:46" ht="11.25" customHeight="1" x14ac:dyDescent="0.25">
      <c r="A131" s="18" t="str">
        <f t="shared" si="10"/>
        <v>4.1.1.5._</v>
      </c>
      <c r="B131" s="30">
        <v>4</v>
      </c>
      <c r="C131" s="38" t="s">
        <v>221</v>
      </c>
      <c r="D131" s="32" t="s">
        <v>222</v>
      </c>
      <c r="E131" s="38" t="s">
        <v>223</v>
      </c>
      <c r="F131" s="32" t="s">
        <v>224</v>
      </c>
      <c r="G131" s="30" t="s">
        <v>233</v>
      </c>
      <c r="H131" s="32" t="s">
        <v>234</v>
      </c>
      <c r="I131" s="22" t="s">
        <v>27</v>
      </c>
      <c r="J131" s="23">
        <v>10461001</v>
      </c>
      <c r="K131" s="24">
        <v>12030151.149999999</v>
      </c>
      <c r="L131" s="23">
        <v>1569150.1499999985</v>
      </c>
      <c r="M131" s="33" t="s">
        <v>164</v>
      </c>
      <c r="N131" s="30" t="s">
        <v>16</v>
      </c>
      <c r="O131" s="27">
        <v>0</v>
      </c>
      <c r="P131" s="27">
        <v>10996.42</v>
      </c>
      <c r="Q131" s="27">
        <v>0</v>
      </c>
      <c r="R131" s="27">
        <v>0</v>
      </c>
      <c r="S131" s="27">
        <v>0</v>
      </c>
      <c r="T131" s="27">
        <v>0</v>
      </c>
      <c r="U131" s="27">
        <v>0</v>
      </c>
      <c r="V131" s="27">
        <v>151128</v>
      </c>
      <c r="W131" s="27">
        <v>0</v>
      </c>
      <c r="X131" s="27">
        <v>0</v>
      </c>
      <c r="Y131" s="27">
        <v>0</v>
      </c>
      <c r="Z131" s="27">
        <v>0</v>
      </c>
      <c r="AA131" s="27">
        <v>0</v>
      </c>
      <c r="AB131" s="27">
        <v>159375</v>
      </c>
      <c r="AC131" s="28">
        <v>310503</v>
      </c>
      <c r="AD131" s="27">
        <v>1672667</v>
      </c>
      <c r="AE131" s="27">
        <v>1933917</v>
      </c>
      <c r="AF131" s="27">
        <v>1933917</v>
      </c>
      <c r="AG131" s="27">
        <v>2456417</v>
      </c>
      <c r="AH131" s="27">
        <v>2142584</v>
      </c>
      <c r="AI131" s="28">
        <v>10461001.42</v>
      </c>
      <c r="AJ131" s="27"/>
      <c r="AK131" s="27"/>
      <c r="AL131" s="27"/>
      <c r="AM131" s="27">
        <v>29717.260000000002</v>
      </c>
      <c r="AN131" s="27">
        <v>357816.75062068756</v>
      </c>
      <c r="AO131" s="27">
        <v>1927544.2453388649</v>
      </c>
      <c r="AP131" s="27">
        <v>2228602.9343037209</v>
      </c>
      <c r="AQ131" s="27">
        <v>2228602.9343037209</v>
      </c>
      <c r="AR131" s="27">
        <v>2830720.3122334322</v>
      </c>
      <c r="AS131" s="27">
        <v>2452020.4294963982</v>
      </c>
      <c r="AT131" s="27">
        <v>12055024.866296826</v>
      </c>
    </row>
    <row r="132" spans="1:46" ht="11.25" customHeight="1" x14ac:dyDescent="0.25">
      <c r="A132" s="18" t="str">
        <f t="shared" si="10"/>
        <v>4.1.2.1._</v>
      </c>
      <c r="B132" s="30">
        <v>4</v>
      </c>
      <c r="C132" s="38" t="s">
        <v>221</v>
      </c>
      <c r="D132" s="32" t="s">
        <v>222</v>
      </c>
      <c r="E132" s="38" t="s">
        <v>235</v>
      </c>
      <c r="F132" s="32" t="s">
        <v>236</v>
      </c>
      <c r="G132" s="30" t="s">
        <v>237</v>
      </c>
      <c r="H132" s="32" t="s">
        <v>238</v>
      </c>
      <c r="I132" s="22" t="s">
        <v>27</v>
      </c>
      <c r="J132" s="23">
        <v>10870182</v>
      </c>
      <c r="K132" s="24">
        <v>12500709.299999999</v>
      </c>
      <c r="L132" s="23">
        <v>1630527.2999999989</v>
      </c>
      <c r="M132" s="33" t="s">
        <v>164</v>
      </c>
      <c r="N132" s="30" t="s">
        <v>14</v>
      </c>
      <c r="O132" s="27">
        <v>0</v>
      </c>
      <c r="P132" s="27">
        <v>221705.43</v>
      </c>
      <c r="Q132" s="27">
        <v>0</v>
      </c>
      <c r="R132" s="27">
        <v>0</v>
      </c>
      <c r="S132" s="27">
        <v>0</v>
      </c>
      <c r="T132" s="27">
        <v>31032</v>
      </c>
      <c r="U132" s="27">
        <v>0</v>
      </c>
      <c r="V132" s="27">
        <v>0</v>
      </c>
      <c r="W132" s="27">
        <v>49787</v>
      </c>
      <c r="X132" s="27">
        <v>0</v>
      </c>
      <c r="Y132" s="27">
        <v>0</v>
      </c>
      <c r="Z132" s="27">
        <v>63750</v>
      </c>
      <c r="AA132" s="27">
        <v>0</v>
      </c>
      <c r="AB132" s="27">
        <v>18819</v>
      </c>
      <c r="AC132" s="28">
        <v>163388</v>
      </c>
      <c r="AD132" s="27">
        <v>992748</v>
      </c>
      <c r="AE132" s="27">
        <v>2204530</v>
      </c>
      <c r="AF132" s="27">
        <v>2373787</v>
      </c>
      <c r="AG132" s="27">
        <v>2774163</v>
      </c>
      <c r="AH132" s="27">
        <v>2139861</v>
      </c>
      <c r="AI132" s="28">
        <v>10870182.43</v>
      </c>
      <c r="AJ132" s="27"/>
      <c r="AK132" s="27"/>
      <c r="AL132" s="27"/>
      <c r="AM132" s="27">
        <v>512943.10000000003</v>
      </c>
      <c r="AN132" s="27">
        <v>191805.67187877736</v>
      </c>
      <c r="AO132" s="27">
        <v>1165414.2112414159</v>
      </c>
      <c r="AP132" s="27">
        <v>2587958.4659027657</v>
      </c>
      <c r="AQ132" s="27">
        <v>2786653.9184769215</v>
      </c>
      <c r="AR132" s="27">
        <v>3256666.3287159684</v>
      </c>
      <c r="AS132" s="27">
        <v>2259364.2500873785</v>
      </c>
      <c r="AT132" s="27">
        <v>12760805.946303228</v>
      </c>
    </row>
    <row r="133" spans="1:46" ht="11.25" customHeight="1" x14ac:dyDescent="0.25">
      <c r="A133" s="18" t="str">
        <f t="shared" si="10"/>
        <v>4.1.2.2._</v>
      </c>
      <c r="B133" s="30">
        <v>4</v>
      </c>
      <c r="C133" s="38" t="s">
        <v>221</v>
      </c>
      <c r="D133" s="32" t="s">
        <v>222</v>
      </c>
      <c r="E133" s="38" t="s">
        <v>235</v>
      </c>
      <c r="F133" s="32" t="s">
        <v>236</v>
      </c>
      <c r="G133" s="30" t="s">
        <v>239</v>
      </c>
      <c r="H133" s="32" t="s">
        <v>240</v>
      </c>
      <c r="I133" s="22" t="s">
        <v>27</v>
      </c>
      <c r="J133" s="23">
        <v>12575937</v>
      </c>
      <c r="K133" s="24">
        <v>14462327.549999999</v>
      </c>
      <c r="L133" s="23">
        <v>1886390.5499999989</v>
      </c>
      <c r="M133" s="33" t="s">
        <v>164</v>
      </c>
      <c r="N133" s="30" t="s">
        <v>14</v>
      </c>
      <c r="O133" s="27">
        <v>0</v>
      </c>
      <c r="P133" s="27">
        <v>0</v>
      </c>
      <c r="Q133" s="27">
        <v>0</v>
      </c>
      <c r="R133" s="27">
        <v>21930</v>
      </c>
      <c r="S133" s="27">
        <v>24628</v>
      </c>
      <c r="T133" s="27">
        <v>33488</v>
      </c>
      <c r="U133" s="27">
        <v>43682</v>
      </c>
      <c r="V133" s="27">
        <v>21188</v>
      </c>
      <c r="W133" s="27">
        <v>101930</v>
      </c>
      <c r="X133" s="27">
        <v>119235</v>
      </c>
      <c r="Y133" s="27">
        <v>64161</v>
      </c>
      <c r="Z133" s="27">
        <v>53348</v>
      </c>
      <c r="AA133" s="27">
        <v>45605</v>
      </c>
      <c r="AB133" s="27">
        <v>7743</v>
      </c>
      <c r="AC133" s="28">
        <v>536938</v>
      </c>
      <c r="AD133" s="27">
        <v>2484944.2799999998</v>
      </c>
      <c r="AE133" s="27">
        <v>2640937.36</v>
      </c>
      <c r="AF133" s="27">
        <v>2628676.9500000002</v>
      </c>
      <c r="AG133" s="27">
        <v>1666246.21</v>
      </c>
      <c r="AH133" s="27">
        <v>2618194</v>
      </c>
      <c r="AI133" s="28">
        <v>12575936.800000001</v>
      </c>
      <c r="AJ133" s="27"/>
      <c r="AK133" s="27"/>
      <c r="AL133" s="27"/>
      <c r="AM133" s="27">
        <v>0</v>
      </c>
      <c r="AN133" s="27">
        <v>631691.76470588217</v>
      </c>
      <c r="AO133" s="27">
        <v>2923463.858823528</v>
      </c>
      <c r="AP133" s="27">
        <v>3106985.1294117635</v>
      </c>
      <c r="AQ133" s="27">
        <v>3092561.1176470579</v>
      </c>
      <c r="AR133" s="27">
        <v>1960289.6588235288</v>
      </c>
      <c r="AS133" s="27">
        <v>3080228.2352941167</v>
      </c>
      <c r="AT133" s="27">
        <v>14795219.764705878</v>
      </c>
    </row>
    <row r="134" spans="1:46" ht="11.25" customHeight="1" x14ac:dyDescent="0.25">
      <c r="A134" s="18" t="str">
        <f t="shared" si="10"/>
        <v>4.1.2.3._</v>
      </c>
      <c r="B134" s="30">
        <v>4</v>
      </c>
      <c r="C134" s="38" t="s">
        <v>221</v>
      </c>
      <c r="D134" s="32" t="s">
        <v>222</v>
      </c>
      <c r="E134" s="38" t="s">
        <v>235</v>
      </c>
      <c r="F134" s="32" t="s">
        <v>236</v>
      </c>
      <c r="G134" s="30" t="s">
        <v>241</v>
      </c>
      <c r="H134" s="32" t="s">
        <v>242</v>
      </c>
      <c r="I134" s="22" t="s">
        <v>27</v>
      </c>
      <c r="J134" s="23">
        <v>961350</v>
      </c>
      <c r="K134" s="24">
        <v>1105552.5</v>
      </c>
      <c r="L134" s="23">
        <v>144202.5</v>
      </c>
      <c r="M134" s="33" t="s">
        <v>164</v>
      </c>
      <c r="N134" s="30" t="s">
        <v>14</v>
      </c>
      <c r="O134" s="27">
        <v>0</v>
      </c>
      <c r="P134" s="27">
        <v>0</v>
      </c>
      <c r="Q134" s="27">
        <v>0</v>
      </c>
      <c r="R134" s="27">
        <v>0</v>
      </c>
      <c r="S134" s="27">
        <v>0</v>
      </c>
      <c r="T134" s="27">
        <v>0</v>
      </c>
      <c r="U134" s="27">
        <v>0</v>
      </c>
      <c r="V134" s="27">
        <v>0</v>
      </c>
      <c r="W134" s="27">
        <v>0</v>
      </c>
      <c r="X134" s="27">
        <v>67384</v>
      </c>
      <c r="Y134" s="27">
        <v>0</v>
      </c>
      <c r="Z134" s="27">
        <v>0</v>
      </c>
      <c r="AA134" s="27">
        <v>0</v>
      </c>
      <c r="AB134" s="27">
        <v>0</v>
      </c>
      <c r="AC134" s="28">
        <v>67384</v>
      </c>
      <c r="AD134" s="27">
        <v>144203</v>
      </c>
      <c r="AE134" s="27">
        <v>288405</v>
      </c>
      <c r="AF134" s="27">
        <v>288405</v>
      </c>
      <c r="AG134" s="27">
        <v>172953</v>
      </c>
      <c r="AH134" s="27">
        <v>0</v>
      </c>
      <c r="AI134" s="28">
        <v>961350</v>
      </c>
      <c r="AJ134" s="27"/>
      <c r="AK134" s="27"/>
      <c r="AL134" s="27"/>
      <c r="AM134" s="27">
        <v>2286.42</v>
      </c>
      <c r="AN134" s="27">
        <v>79218.057771468113</v>
      </c>
      <c r="AO134" s="27">
        <v>169528.10140120823</v>
      </c>
      <c r="AP134" s="27">
        <v>339055.0271812338</v>
      </c>
      <c r="AQ134" s="27">
        <v>339055.0271812338</v>
      </c>
      <c r="AR134" s="27">
        <v>201040.79040230205</v>
      </c>
      <c r="AS134" s="27">
        <v>0</v>
      </c>
      <c r="AT134" s="27">
        <v>1130183.423937446</v>
      </c>
    </row>
    <row r="135" spans="1:46" ht="11.25" customHeight="1" x14ac:dyDescent="0.25">
      <c r="A135" s="18" t="str">
        <f t="shared" si="10"/>
        <v>4.1.2.4._</v>
      </c>
      <c r="B135" s="30">
        <v>4</v>
      </c>
      <c r="C135" s="38" t="s">
        <v>221</v>
      </c>
      <c r="D135" s="32" t="s">
        <v>222</v>
      </c>
      <c r="E135" s="38" t="s">
        <v>235</v>
      </c>
      <c r="F135" s="32" t="s">
        <v>236</v>
      </c>
      <c r="G135" s="30" t="s">
        <v>243</v>
      </c>
      <c r="H135" s="32" t="s">
        <v>244</v>
      </c>
      <c r="I135" s="22" t="s">
        <v>27</v>
      </c>
      <c r="J135" s="23">
        <v>443700</v>
      </c>
      <c r="K135" s="24">
        <v>510254.99999999994</v>
      </c>
      <c r="L135" s="23">
        <v>66554.999999999942</v>
      </c>
      <c r="M135" s="33" t="s">
        <v>164</v>
      </c>
      <c r="N135" s="30" t="s">
        <v>14</v>
      </c>
      <c r="O135" s="27">
        <v>0</v>
      </c>
      <c r="P135" s="27">
        <v>0</v>
      </c>
      <c r="Q135" s="27">
        <v>0</v>
      </c>
      <c r="R135" s="27">
        <v>0</v>
      </c>
      <c r="S135" s="27">
        <v>0</v>
      </c>
      <c r="T135" s="27">
        <v>0</v>
      </c>
      <c r="U135" s="27">
        <v>0</v>
      </c>
      <c r="V135" s="27">
        <v>0</v>
      </c>
      <c r="W135" s="27">
        <v>0</v>
      </c>
      <c r="X135" s="27">
        <v>0</v>
      </c>
      <c r="Y135" s="27">
        <v>0</v>
      </c>
      <c r="Z135" s="27">
        <v>0</v>
      </c>
      <c r="AA135" s="27">
        <v>0</v>
      </c>
      <c r="AB135" s="27">
        <v>23124</v>
      </c>
      <c r="AC135" s="28">
        <v>23124</v>
      </c>
      <c r="AD135" s="27">
        <v>129495</v>
      </c>
      <c r="AE135" s="27">
        <v>72455</v>
      </c>
      <c r="AF135" s="27">
        <v>112459</v>
      </c>
      <c r="AG135" s="27">
        <v>106167</v>
      </c>
      <c r="AH135" s="27">
        <v>0</v>
      </c>
      <c r="AI135" s="28">
        <v>443700</v>
      </c>
      <c r="AJ135" s="27"/>
      <c r="AK135" s="27"/>
      <c r="AL135" s="27"/>
      <c r="AM135" s="27">
        <v>0</v>
      </c>
      <c r="AN135" s="27">
        <v>27153.086498991961</v>
      </c>
      <c r="AO135" s="27">
        <v>152057.98893733628</v>
      </c>
      <c r="AP135" s="27">
        <v>85079.436182514386</v>
      </c>
      <c r="AQ135" s="27">
        <v>132053.66522185336</v>
      </c>
      <c r="AR135" s="27">
        <v>124665.35782470505</v>
      </c>
      <c r="AS135" s="27">
        <v>0</v>
      </c>
      <c r="AT135" s="27">
        <v>521009.53466540098</v>
      </c>
    </row>
    <row r="136" spans="1:46" ht="11.25" customHeight="1" x14ac:dyDescent="0.25">
      <c r="A136" s="18" t="str">
        <f t="shared" si="10"/>
        <v>4.1.2.5._</v>
      </c>
      <c r="B136" s="30">
        <v>4</v>
      </c>
      <c r="C136" s="38" t="s">
        <v>221</v>
      </c>
      <c r="D136" s="32" t="s">
        <v>222</v>
      </c>
      <c r="E136" s="38" t="s">
        <v>235</v>
      </c>
      <c r="F136" s="32" t="s">
        <v>236</v>
      </c>
      <c r="G136" s="30" t="s">
        <v>245</v>
      </c>
      <c r="H136" s="32" t="s">
        <v>246</v>
      </c>
      <c r="I136" s="22" t="s">
        <v>27</v>
      </c>
      <c r="J136" s="23">
        <v>5686755</v>
      </c>
      <c r="K136" s="24">
        <v>6539768.2499999991</v>
      </c>
      <c r="L136" s="23">
        <v>853013.24999999907</v>
      </c>
      <c r="M136" s="33" t="s">
        <v>164</v>
      </c>
      <c r="N136" s="30" t="s">
        <v>14</v>
      </c>
      <c r="O136" s="27">
        <v>0</v>
      </c>
      <c r="P136" s="27">
        <v>323686.40999999997</v>
      </c>
      <c r="Q136" s="27">
        <v>0</v>
      </c>
      <c r="R136" s="27">
        <v>430004</v>
      </c>
      <c r="S136" s="27">
        <v>0</v>
      </c>
      <c r="T136" s="27">
        <v>0</v>
      </c>
      <c r="U136" s="27">
        <v>0</v>
      </c>
      <c r="V136" s="27">
        <v>0</v>
      </c>
      <c r="W136" s="27">
        <v>0</v>
      </c>
      <c r="X136" s="27">
        <v>239063</v>
      </c>
      <c r="Y136" s="27">
        <v>0</v>
      </c>
      <c r="Z136" s="27">
        <v>0</v>
      </c>
      <c r="AA136" s="27">
        <v>0</v>
      </c>
      <c r="AB136" s="27">
        <v>0</v>
      </c>
      <c r="AC136" s="28">
        <v>669067</v>
      </c>
      <c r="AD136" s="27">
        <v>809610</v>
      </c>
      <c r="AE136" s="27">
        <v>765000</v>
      </c>
      <c r="AF136" s="27">
        <v>1207453</v>
      </c>
      <c r="AG136" s="27">
        <v>1201078</v>
      </c>
      <c r="AH136" s="27">
        <v>710861</v>
      </c>
      <c r="AI136" s="28">
        <v>5686755.4100000001</v>
      </c>
      <c r="AJ136" s="27"/>
      <c r="AK136" s="27"/>
      <c r="AL136" s="27"/>
      <c r="AM136" s="27">
        <v>1062941.3600000001</v>
      </c>
      <c r="AN136" s="27">
        <v>787137.64705882326</v>
      </c>
      <c r="AO136" s="27">
        <v>952482.35294117616</v>
      </c>
      <c r="AP136" s="27">
        <v>899999.99999999965</v>
      </c>
      <c r="AQ136" s="27">
        <v>1420532.9411764701</v>
      </c>
      <c r="AR136" s="27">
        <v>1413032.9411764701</v>
      </c>
      <c r="AS136" s="27">
        <v>154172.75764705893</v>
      </c>
      <c r="AT136" s="27">
        <v>6690299.9999999981</v>
      </c>
    </row>
    <row r="137" spans="1:46" ht="11.25" customHeight="1" x14ac:dyDescent="0.25">
      <c r="A137" s="18" t="str">
        <f t="shared" si="10"/>
        <v>4.1.2.6._</v>
      </c>
      <c r="B137" s="30">
        <v>4</v>
      </c>
      <c r="C137" s="38" t="s">
        <v>221</v>
      </c>
      <c r="D137" s="32" t="s">
        <v>222</v>
      </c>
      <c r="E137" s="38" t="s">
        <v>235</v>
      </c>
      <c r="F137" s="32" t="s">
        <v>236</v>
      </c>
      <c r="G137" s="30" t="s">
        <v>247</v>
      </c>
      <c r="H137" s="32" t="s">
        <v>248</v>
      </c>
      <c r="I137" s="22" t="s">
        <v>27</v>
      </c>
      <c r="J137" s="23">
        <v>14115047</v>
      </c>
      <c r="K137" s="24">
        <v>16232304.049999999</v>
      </c>
      <c r="L137" s="23">
        <v>2117257.0499999989</v>
      </c>
      <c r="M137" s="33" t="s">
        <v>164</v>
      </c>
      <c r="N137" s="30" t="s">
        <v>14</v>
      </c>
      <c r="O137" s="27">
        <v>0</v>
      </c>
      <c r="P137" s="27">
        <v>230419.18</v>
      </c>
      <c r="Q137" s="27">
        <v>0</v>
      </c>
      <c r="R137" s="27">
        <v>219938</v>
      </c>
      <c r="S137" s="27">
        <v>0</v>
      </c>
      <c r="T137" s="27">
        <v>0</v>
      </c>
      <c r="U137" s="27">
        <v>0</v>
      </c>
      <c r="V137" s="27">
        <v>0</v>
      </c>
      <c r="W137" s="27">
        <v>0</v>
      </c>
      <c r="X137" s="27">
        <v>191250</v>
      </c>
      <c r="Y137" s="27">
        <v>0</v>
      </c>
      <c r="Z137" s="27">
        <v>0</v>
      </c>
      <c r="AA137" s="27">
        <v>0</v>
      </c>
      <c r="AB137" s="27">
        <v>0</v>
      </c>
      <c r="AC137" s="28">
        <v>411188</v>
      </c>
      <c r="AD137" s="27">
        <v>484500</v>
      </c>
      <c r="AE137" s="27">
        <v>2812318</v>
      </c>
      <c r="AF137" s="27">
        <v>2967943</v>
      </c>
      <c r="AG137" s="27">
        <v>3882629</v>
      </c>
      <c r="AH137" s="27">
        <v>3326050</v>
      </c>
      <c r="AI137" s="28">
        <v>14115047.18</v>
      </c>
      <c r="AJ137" s="27"/>
      <c r="AK137" s="27"/>
      <c r="AL137" s="27"/>
      <c r="AM137" s="27">
        <v>657402.66000000038</v>
      </c>
      <c r="AN137" s="27">
        <v>482305.21770844277</v>
      </c>
      <c r="AO137" s="27">
        <v>568296.92982222373</v>
      </c>
      <c r="AP137" s="27">
        <v>3298723.8082224489</v>
      </c>
      <c r="AQ137" s="27">
        <v>3481265.0047210734</v>
      </c>
      <c r="AR137" s="27">
        <v>4554150.9604514558</v>
      </c>
      <c r="AS137" s="27">
        <v>3514177.1412547249</v>
      </c>
      <c r="AT137" s="27">
        <v>16556321.72218037</v>
      </c>
    </row>
    <row r="138" spans="1:46" ht="11.25" customHeight="1" x14ac:dyDescent="0.25">
      <c r="A138" s="18" t="str">
        <f t="shared" si="10"/>
        <v>4.1.2.7._</v>
      </c>
      <c r="B138" s="30">
        <v>4</v>
      </c>
      <c r="C138" s="38" t="s">
        <v>221</v>
      </c>
      <c r="D138" s="32" t="s">
        <v>222</v>
      </c>
      <c r="E138" s="38" t="s">
        <v>235</v>
      </c>
      <c r="F138" s="32" t="s">
        <v>236</v>
      </c>
      <c r="G138" s="30" t="s">
        <v>249</v>
      </c>
      <c r="H138" s="32" t="s">
        <v>250</v>
      </c>
      <c r="I138" s="22" t="s">
        <v>27</v>
      </c>
      <c r="J138" s="23">
        <v>2588250</v>
      </c>
      <c r="K138" s="24">
        <v>2976487.5</v>
      </c>
      <c r="L138" s="23">
        <v>388237.5</v>
      </c>
      <c r="M138" s="33" t="s">
        <v>164</v>
      </c>
      <c r="N138" s="30" t="s">
        <v>14</v>
      </c>
      <c r="O138" s="27">
        <v>0</v>
      </c>
      <c r="P138" s="27">
        <v>16303.03</v>
      </c>
      <c r="Q138" s="27">
        <v>0</v>
      </c>
      <c r="R138" s="27">
        <v>0</v>
      </c>
      <c r="S138" s="27">
        <v>0</v>
      </c>
      <c r="T138" s="27">
        <v>0</v>
      </c>
      <c r="U138" s="27">
        <v>15276</v>
      </c>
      <c r="V138" s="27">
        <v>0</v>
      </c>
      <c r="W138" s="27">
        <v>0</v>
      </c>
      <c r="X138" s="27">
        <v>0</v>
      </c>
      <c r="Y138" s="27">
        <v>0</v>
      </c>
      <c r="Z138" s="27">
        <v>0</v>
      </c>
      <c r="AA138" s="27">
        <v>47440</v>
      </c>
      <c r="AB138" s="27">
        <v>0</v>
      </c>
      <c r="AC138" s="28">
        <v>62716</v>
      </c>
      <c r="AD138" s="27">
        <v>673007</v>
      </c>
      <c r="AE138" s="27">
        <v>267269</v>
      </c>
      <c r="AF138" s="27">
        <v>885514</v>
      </c>
      <c r="AG138" s="27">
        <v>378808</v>
      </c>
      <c r="AH138" s="27">
        <v>304633</v>
      </c>
      <c r="AI138" s="28">
        <v>2588250.0300000003</v>
      </c>
      <c r="AJ138" s="27"/>
      <c r="AK138" s="27"/>
      <c r="AL138" s="27"/>
      <c r="AM138" s="27">
        <v>125388.84999999999</v>
      </c>
      <c r="AN138" s="27">
        <v>73398.152595235544</v>
      </c>
      <c r="AO138" s="27">
        <v>787637.4527020487</v>
      </c>
      <c r="AP138" s="27">
        <v>312791.80505733797</v>
      </c>
      <c r="AQ138" s="27">
        <v>1036339.8765421489</v>
      </c>
      <c r="AR138" s="27">
        <v>443328.77396989585</v>
      </c>
      <c r="AS138" s="27">
        <v>250210.82952842209</v>
      </c>
      <c r="AT138" s="27">
        <v>3029095.7403950891</v>
      </c>
    </row>
    <row r="139" spans="1:46" ht="11.25" customHeight="1" x14ac:dyDescent="0.25">
      <c r="A139" s="18" t="str">
        <f t="shared" si="10"/>
        <v>4.1.2.8._</v>
      </c>
      <c r="B139" s="30">
        <v>4</v>
      </c>
      <c r="C139" s="38" t="s">
        <v>221</v>
      </c>
      <c r="D139" s="32" t="s">
        <v>222</v>
      </c>
      <c r="E139" s="38" t="s">
        <v>235</v>
      </c>
      <c r="F139" s="32" t="s">
        <v>236</v>
      </c>
      <c r="G139" s="30" t="s">
        <v>251</v>
      </c>
      <c r="H139" s="32" t="s">
        <v>252</v>
      </c>
      <c r="I139" s="22" t="s">
        <v>27</v>
      </c>
      <c r="J139" s="23">
        <v>2550000</v>
      </c>
      <c r="K139" s="24">
        <v>2932500</v>
      </c>
      <c r="L139" s="23">
        <v>382500</v>
      </c>
      <c r="M139" s="33" t="s">
        <v>164</v>
      </c>
      <c r="N139" s="30" t="s">
        <v>14</v>
      </c>
      <c r="O139" s="27">
        <v>0</v>
      </c>
      <c r="P139" s="27">
        <v>0</v>
      </c>
      <c r="Q139" s="27">
        <v>0</v>
      </c>
      <c r="R139" s="27">
        <v>0</v>
      </c>
      <c r="S139" s="27">
        <v>0</v>
      </c>
      <c r="T139" s="27">
        <v>0</v>
      </c>
      <c r="U139" s="27">
        <v>0</v>
      </c>
      <c r="V139" s="27">
        <v>0</v>
      </c>
      <c r="W139" s="27">
        <v>0</v>
      </c>
      <c r="X139" s="27">
        <v>0</v>
      </c>
      <c r="Y139" s="27">
        <v>0</v>
      </c>
      <c r="Z139" s="27">
        <v>0</v>
      </c>
      <c r="AA139" s="27">
        <v>0</v>
      </c>
      <c r="AB139" s="27">
        <v>4845</v>
      </c>
      <c r="AC139" s="28">
        <v>4845</v>
      </c>
      <c r="AD139" s="27">
        <v>383775</v>
      </c>
      <c r="AE139" s="27">
        <v>641835</v>
      </c>
      <c r="AF139" s="27">
        <v>570690</v>
      </c>
      <c r="AG139" s="27">
        <v>456705</v>
      </c>
      <c r="AH139" s="27">
        <v>492150</v>
      </c>
      <c r="AI139" s="28">
        <v>2550000</v>
      </c>
      <c r="AJ139" s="27"/>
      <c r="AK139" s="27"/>
      <c r="AL139" s="27"/>
      <c r="AM139" s="27">
        <v>0</v>
      </c>
      <c r="AN139" s="27">
        <v>5700</v>
      </c>
      <c r="AO139" s="27">
        <v>451500</v>
      </c>
      <c r="AP139" s="27">
        <v>755100</v>
      </c>
      <c r="AQ139" s="27">
        <v>671400</v>
      </c>
      <c r="AR139" s="27">
        <v>537300</v>
      </c>
      <c r="AS139" s="27">
        <v>579000</v>
      </c>
      <c r="AT139" s="27">
        <v>3000000</v>
      </c>
    </row>
    <row r="140" spans="1:46" ht="11.25" customHeight="1" x14ac:dyDescent="0.25">
      <c r="A140" s="18" t="str">
        <f t="shared" si="10"/>
        <v>4.2.1.1._</v>
      </c>
      <c r="B140" s="30">
        <v>4</v>
      </c>
      <c r="C140" s="38" t="s">
        <v>253</v>
      </c>
      <c r="D140" s="32" t="s">
        <v>254</v>
      </c>
      <c r="E140" s="38" t="s">
        <v>255</v>
      </c>
      <c r="F140" s="32" t="s">
        <v>256</v>
      </c>
      <c r="G140" s="30" t="s">
        <v>257</v>
      </c>
      <c r="H140" s="32" t="s">
        <v>258</v>
      </c>
      <c r="I140" s="22" t="s">
        <v>27</v>
      </c>
      <c r="J140" s="23">
        <v>3697500</v>
      </c>
      <c r="K140" s="24">
        <v>4252125</v>
      </c>
      <c r="L140" s="23">
        <v>554625</v>
      </c>
      <c r="M140" s="33" t="s">
        <v>28</v>
      </c>
      <c r="N140" s="30" t="s">
        <v>16</v>
      </c>
      <c r="O140" s="27">
        <v>0</v>
      </c>
      <c r="P140" s="27">
        <v>0</v>
      </c>
      <c r="Q140" s="27">
        <v>0</v>
      </c>
      <c r="R140" s="27">
        <v>0</v>
      </c>
      <c r="S140" s="27">
        <v>0</v>
      </c>
      <c r="T140" s="27">
        <v>0</v>
      </c>
      <c r="U140" s="27">
        <v>0</v>
      </c>
      <c r="V140" s="27">
        <v>0</v>
      </c>
      <c r="W140" s="27">
        <v>0</v>
      </c>
      <c r="X140" s="27">
        <v>0</v>
      </c>
      <c r="Y140" s="27">
        <v>0</v>
      </c>
      <c r="Z140" s="27">
        <v>0</v>
      </c>
      <c r="AA140" s="27">
        <v>0</v>
      </c>
      <c r="AB140" s="27">
        <v>0</v>
      </c>
      <c r="AC140" s="28">
        <v>0</v>
      </c>
      <c r="AD140" s="27">
        <v>152981</v>
      </c>
      <c r="AE140" s="27">
        <v>335387</v>
      </c>
      <c r="AF140" s="27">
        <v>1601085</v>
      </c>
      <c r="AG140" s="27">
        <v>932187</v>
      </c>
      <c r="AH140" s="27">
        <v>675860</v>
      </c>
      <c r="AI140" s="28">
        <v>3697500</v>
      </c>
      <c r="AJ140" s="27"/>
      <c r="AK140" s="27"/>
      <c r="AL140" s="27"/>
      <c r="AM140" s="27">
        <v>0</v>
      </c>
      <c r="AN140" s="27">
        <v>0</v>
      </c>
      <c r="AO140" s="27">
        <v>179977.64705882352</v>
      </c>
      <c r="AP140" s="27">
        <v>394572.9411764706</v>
      </c>
      <c r="AQ140" s="27">
        <v>1883629.411764706</v>
      </c>
      <c r="AR140" s="27">
        <v>1096690.5882352942</v>
      </c>
      <c r="AS140" s="27">
        <v>795129.4117647059</v>
      </c>
      <c r="AT140" s="27">
        <v>4350000</v>
      </c>
    </row>
    <row r="141" spans="1:46" ht="11.25" customHeight="1" x14ac:dyDescent="0.25">
      <c r="A141" s="18" t="str">
        <f t="shared" si="10"/>
        <v>4.2.1.2._</v>
      </c>
      <c r="B141" s="30">
        <v>4</v>
      </c>
      <c r="C141" s="38" t="s">
        <v>253</v>
      </c>
      <c r="D141" s="32" t="s">
        <v>254</v>
      </c>
      <c r="E141" s="38" t="s">
        <v>255</v>
      </c>
      <c r="F141" s="32" t="s">
        <v>256</v>
      </c>
      <c r="G141" s="30" t="s">
        <v>259</v>
      </c>
      <c r="H141" s="32" t="s">
        <v>260</v>
      </c>
      <c r="I141" s="22" t="s">
        <v>27</v>
      </c>
      <c r="J141" s="23">
        <v>1479000</v>
      </c>
      <c r="K141" s="24">
        <v>1700849.9999999998</v>
      </c>
      <c r="L141" s="23">
        <v>221849.99999999977</v>
      </c>
      <c r="M141" s="33" t="s">
        <v>28</v>
      </c>
      <c r="N141" s="30" t="s">
        <v>16</v>
      </c>
      <c r="O141" s="27">
        <v>0</v>
      </c>
      <c r="P141" s="27">
        <v>0</v>
      </c>
      <c r="Q141" s="27">
        <v>0</v>
      </c>
      <c r="R141" s="27">
        <v>0</v>
      </c>
      <c r="S141" s="27">
        <v>0</v>
      </c>
      <c r="T141" s="27">
        <v>0</v>
      </c>
      <c r="U141" s="27">
        <v>0</v>
      </c>
      <c r="V141" s="27">
        <v>0</v>
      </c>
      <c r="W141" s="27">
        <v>0</v>
      </c>
      <c r="X141" s="27">
        <v>0</v>
      </c>
      <c r="Y141" s="27">
        <v>0</v>
      </c>
      <c r="Z141" s="27">
        <v>0</v>
      </c>
      <c r="AA141" s="27">
        <v>0</v>
      </c>
      <c r="AB141" s="27">
        <v>0</v>
      </c>
      <c r="AC141" s="28">
        <v>0</v>
      </c>
      <c r="AD141" s="27">
        <v>61192.420960944524</v>
      </c>
      <c r="AE141" s="27">
        <v>134154.88132856198</v>
      </c>
      <c r="AF141" s="27">
        <v>640433.80599112739</v>
      </c>
      <c r="AG141" s="27">
        <v>372874.87207450846</v>
      </c>
      <c r="AH141" s="27">
        <v>270344.01964485768</v>
      </c>
      <c r="AI141" s="28">
        <v>1479000</v>
      </c>
      <c r="AJ141" s="27"/>
      <c r="AK141" s="27"/>
      <c r="AL141" s="27"/>
      <c r="AM141" s="27">
        <v>0</v>
      </c>
      <c r="AN141" s="27">
        <v>0</v>
      </c>
      <c r="AO141" s="27">
        <v>71991.083483464143</v>
      </c>
      <c r="AP141" s="27">
        <v>157829.2721512494</v>
      </c>
      <c r="AQ141" s="27">
        <v>753451.53646014992</v>
      </c>
      <c r="AR141" s="27">
        <v>438676.32008765702</v>
      </c>
      <c r="AS141" s="27">
        <v>318051.78781747964</v>
      </c>
      <c r="AT141" s="27">
        <v>1740000</v>
      </c>
    </row>
    <row r="142" spans="1:46" ht="11.25" customHeight="1" x14ac:dyDescent="0.25">
      <c r="A142" s="18" t="str">
        <f t="shared" si="10"/>
        <v>4.2.1.3._</v>
      </c>
      <c r="B142" s="30">
        <v>4</v>
      </c>
      <c r="C142" s="38" t="s">
        <v>253</v>
      </c>
      <c r="D142" s="32" t="s">
        <v>254</v>
      </c>
      <c r="E142" s="38" t="s">
        <v>255</v>
      </c>
      <c r="F142" s="32" t="s">
        <v>261</v>
      </c>
      <c r="G142" s="30" t="s">
        <v>262</v>
      </c>
      <c r="H142" s="32" t="s">
        <v>263</v>
      </c>
      <c r="I142" s="22" t="s">
        <v>27</v>
      </c>
      <c r="J142" s="23">
        <v>13656301</v>
      </c>
      <c r="K142" s="24">
        <v>15704746.149999999</v>
      </c>
      <c r="L142" s="23">
        <v>2048445.1499999985</v>
      </c>
      <c r="M142" s="33" t="s">
        <v>28</v>
      </c>
      <c r="N142" s="30" t="s">
        <v>16</v>
      </c>
      <c r="O142" s="27">
        <v>0</v>
      </c>
      <c r="P142" s="27">
        <v>0</v>
      </c>
      <c r="Q142" s="27">
        <v>0</v>
      </c>
      <c r="R142" s="27">
        <v>0</v>
      </c>
      <c r="S142" s="27">
        <v>0</v>
      </c>
      <c r="T142" s="27">
        <v>1229067.0899999999</v>
      </c>
      <c r="U142" s="27">
        <v>0</v>
      </c>
      <c r="V142" s="27">
        <v>0</v>
      </c>
      <c r="W142" s="27">
        <v>0</v>
      </c>
      <c r="X142" s="27">
        <v>0</v>
      </c>
      <c r="Y142" s="27">
        <v>0</v>
      </c>
      <c r="Z142" s="27">
        <v>1229067.0899999999</v>
      </c>
      <c r="AA142" s="27">
        <v>0</v>
      </c>
      <c r="AB142" s="27">
        <v>0</v>
      </c>
      <c r="AC142" s="28">
        <v>2458134.1799999997</v>
      </c>
      <c r="AD142" s="27">
        <v>3550638.2600000002</v>
      </c>
      <c r="AE142" s="27">
        <v>3550638.2600000002</v>
      </c>
      <c r="AF142" s="27">
        <v>2048445.15</v>
      </c>
      <c r="AG142" s="27">
        <v>2048445</v>
      </c>
      <c r="AH142" s="27">
        <v>0</v>
      </c>
      <c r="AI142" s="28">
        <v>13656300.85</v>
      </c>
      <c r="AJ142" s="27"/>
      <c r="AK142" s="27"/>
      <c r="AL142" s="27"/>
      <c r="AM142" s="27">
        <v>0</v>
      </c>
      <c r="AN142" s="27">
        <v>2458134.1799999997</v>
      </c>
      <c r="AO142" s="27">
        <v>3550638.2600000002</v>
      </c>
      <c r="AP142" s="27">
        <v>3550638.2600000002</v>
      </c>
      <c r="AQ142" s="27">
        <v>2048445.15</v>
      </c>
      <c r="AR142" s="27">
        <v>2048445</v>
      </c>
      <c r="AS142" s="27">
        <v>0</v>
      </c>
      <c r="AT142" s="27">
        <v>13656300.85</v>
      </c>
    </row>
    <row r="143" spans="1:46" ht="11.25" customHeight="1" x14ac:dyDescent="0.25">
      <c r="A143" s="18" t="str">
        <f t="shared" si="10"/>
        <v>4.2.1.4._</v>
      </c>
      <c r="B143" s="30">
        <v>4</v>
      </c>
      <c r="C143" s="38" t="s">
        <v>253</v>
      </c>
      <c r="D143" s="32" t="s">
        <v>254</v>
      </c>
      <c r="E143" s="38" t="s">
        <v>255</v>
      </c>
      <c r="F143" s="32" t="s">
        <v>256</v>
      </c>
      <c r="G143" s="30" t="s">
        <v>264</v>
      </c>
      <c r="H143" s="32" t="s">
        <v>265</v>
      </c>
      <c r="I143" s="22" t="s">
        <v>27</v>
      </c>
      <c r="J143" s="23">
        <v>3279958</v>
      </c>
      <c r="K143" s="24">
        <v>3771951.6999999997</v>
      </c>
      <c r="L143" s="23">
        <v>491993.69999999972</v>
      </c>
      <c r="M143" s="37" t="s">
        <v>28</v>
      </c>
      <c r="N143" s="30" t="s">
        <v>16</v>
      </c>
      <c r="O143" s="27">
        <v>0</v>
      </c>
      <c r="P143" s="27">
        <v>0</v>
      </c>
      <c r="Q143" s="27">
        <v>0</v>
      </c>
      <c r="R143" s="27">
        <v>0</v>
      </c>
      <c r="S143" s="27">
        <v>0</v>
      </c>
      <c r="T143" s="27">
        <v>0</v>
      </c>
      <c r="U143" s="27">
        <v>0</v>
      </c>
      <c r="V143" s="27">
        <v>0</v>
      </c>
      <c r="W143" s="27">
        <v>0</v>
      </c>
      <c r="X143" s="27">
        <v>0</v>
      </c>
      <c r="Y143" s="27">
        <v>0</v>
      </c>
      <c r="Z143" s="27">
        <v>414394</v>
      </c>
      <c r="AA143" s="27">
        <v>0</v>
      </c>
      <c r="AB143" s="27">
        <v>0</v>
      </c>
      <c r="AC143" s="28">
        <v>414394</v>
      </c>
      <c r="AD143" s="27">
        <v>782744</v>
      </c>
      <c r="AE143" s="27">
        <v>1041410</v>
      </c>
      <c r="AF143" s="27">
        <v>1041410</v>
      </c>
      <c r="AG143" s="27">
        <v>0</v>
      </c>
      <c r="AH143" s="27">
        <v>0</v>
      </c>
      <c r="AI143" s="28">
        <v>3279958</v>
      </c>
      <c r="AJ143" s="27"/>
      <c r="AK143" s="27"/>
      <c r="AL143" s="27"/>
      <c r="AM143" s="27">
        <v>0</v>
      </c>
      <c r="AN143" s="27">
        <v>414394.25268250389</v>
      </c>
      <c r="AO143" s="27">
        <v>782744.47728903848</v>
      </c>
      <c r="AP143" s="27">
        <v>1041410.6350142289</v>
      </c>
      <c r="AQ143" s="27">
        <v>1041410.6350142289</v>
      </c>
      <c r="AR143" s="27">
        <v>0</v>
      </c>
      <c r="AS143" s="27">
        <v>0</v>
      </c>
      <c r="AT143" s="27">
        <v>3279960.0000000005</v>
      </c>
    </row>
    <row r="144" spans="1:46" ht="11.25" customHeight="1" x14ac:dyDescent="0.25">
      <c r="A144" s="18" t="str">
        <f t="shared" si="10"/>
        <v>4.2.1.5.1</v>
      </c>
      <c r="B144" s="30">
        <v>4</v>
      </c>
      <c r="C144" s="38" t="s">
        <v>253</v>
      </c>
      <c r="D144" s="32" t="s">
        <v>254</v>
      </c>
      <c r="E144" s="38" t="s">
        <v>255</v>
      </c>
      <c r="F144" s="32" t="s">
        <v>256</v>
      </c>
      <c r="G144" s="30" t="s">
        <v>266</v>
      </c>
      <c r="H144" s="32" t="s">
        <v>267</v>
      </c>
      <c r="I144" s="22">
        <v>1</v>
      </c>
      <c r="J144" s="23">
        <v>21250000</v>
      </c>
      <c r="K144" s="24">
        <v>24437499.999999996</v>
      </c>
      <c r="L144" s="23">
        <v>3187499.9999999963</v>
      </c>
      <c r="M144" s="37" t="s">
        <v>28</v>
      </c>
      <c r="N144" s="30" t="s">
        <v>16</v>
      </c>
      <c r="O144" s="27">
        <v>0</v>
      </c>
      <c r="P144" s="27">
        <v>0</v>
      </c>
      <c r="Q144" s="27">
        <v>0</v>
      </c>
      <c r="R144" s="27">
        <v>0</v>
      </c>
      <c r="S144" s="27">
        <v>0</v>
      </c>
      <c r="T144" s="27">
        <v>4558125</v>
      </c>
      <c r="U144" s="27">
        <v>0</v>
      </c>
      <c r="V144" s="27">
        <v>0</v>
      </c>
      <c r="W144" s="27">
        <v>0</v>
      </c>
      <c r="X144" s="27">
        <v>0</v>
      </c>
      <c r="Y144" s="27">
        <v>0</v>
      </c>
      <c r="Z144" s="27">
        <v>4590000</v>
      </c>
      <c r="AA144" s="27">
        <v>0</v>
      </c>
      <c r="AB144" s="27">
        <v>0</v>
      </c>
      <c r="AC144" s="28">
        <v>9148125</v>
      </c>
      <c r="AD144" s="27">
        <v>12101875</v>
      </c>
      <c r="AE144" s="27">
        <v>0</v>
      </c>
      <c r="AF144" s="27">
        <v>0</v>
      </c>
      <c r="AG144" s="27">
        <v>0</v>
      </c>
      <c r="AH144" s="27">
        <v>0</v>
      </c>
      <c r="AI144" s="28">
        <v>21250000</v>
      </c>
      <c r="AJ144" s="27"/>
      <c r="AK144" s="27"/>
      <c r="AL144" s="27"/>
      <c r="AM144" s="27">
        <v>22486.95</v>
      </c>
      <c r="AN144" s="27">
        <v>10762500</v>
      </c>
      <c r="AO144" s="27">
        <v>14215013.050000001</v>
      </c>
      <c r="AP144" s="27">
        <v>0</v>
      </c>
      <c r="AQ144" s="27">
        <v>0</v>
      </c>
      <c r="AR144" s="27">
        <v>0</v>
      </c>
      <c r="AS144" s="27">
        <v>0</v>
      </c>
      <c r="AT144" s="27">
        <v>25000000</v>
      </c>
    </row>
    <row r="145" spans="1:46" ht="11.25" customHeight="1" x14ac:dyDescent="0.25">
      <c r="A145" s="18" t="str">
        <f t="shared" si="10"/>
        <v>4.2.1.5.2</v>
      </c>
      <c r="B145" s="30">
        <v>4</v>
      </c>
      <c r="C145" s="38" t="s">
        <v>253</v>
      </c>
      <c r="D145" s="32" t="s">
        <v>254</v>
      </c>
      <c r="E145" s="38" t="s">
        <v>255</v>
      </c>
      <c r="F145" s="32" t="s">
        <v>256</v>
      </c>
      <c r="G145" s="30" t="s">
        <v>266</v>
      </c>
      <c r="H145" s="32" t="s">
        <v>267</v>
      </c>
      <c r="I145" s="22">
        <v>2</v>
      </c>
      <c r="J145" s="23">
        <v>34187138</v>
      </c>
      <c r="K145" s="24">
        <v>39315208.699999996</v>
      </c>
      <c r="L145" s="23">
        <v>5128070.6999999955</v>
      </c>
      <c r="M145" s="37" t="s">
        <v>28</v>
      </c>
      <c r="N145" s="30" t="s">
        <v>16</v>
      </c>
      <c r="O145" s="27">
        <v>0</v>
      </c>
      <c r="P145" s="27">
        <v>0</v>
      </c>
      <c r="Q145" s="27">
        <v>0</v>
      </c>
      <c r="R145" s="27">
        <v>0</v>
      </c>
      <c r="S145" s="27">
        <v>0</v>
      </c>
      <c r="T145" s="27">
        <v>0</v>
      </c>
      <c r="U145" s="27">
        <v>0</v>
      </c>
      <c r="V145" s="27">
        <v>0</v>
      </c>
      <c r="W145" s="27">
        <v>0</v>
      </c>
      <c r="X145" s="27">
        <v>0</v>
      </c>
      <c r="Y145" s="27">
        <v>0</v>
      </c>
      <c r="Z145" s="27">
        <v>0</v>
      </c>
      <c r="AA145" s="27">
        <v>0</v>
      </c>
      <c r="AB145" s="27">
        <v>4444327.9400000004</v>
      </c>
      <c r="AC145" s="28">
        <v>4444327.9400000004</v>
      </c>
      <c r="AD145" s="27">
        <v>12649241.439999999</v>
      </c>
      <c r="AE145" s="27">
        <v>11281755.540000001</v>
      </c>
      <c r="AF145" s="27">
        <v>2734971.04</v>
      </c>
      <c r="AG145" s="27">
        <v>3076842.42</v>
      </c>
      <c r="AH145" s="27">
        <v>0</v>
      </c>
      <c r="AI145" s="28">
        <v>34187138.380000003</v>
      </c>
      <c r="AJ145" s="27"/>
      <c r="AK145" s="27"/>
      <c r="AL145" s="27"/>
      <c r="AM145" s="27">
        <v>0</v>
      </c>
      <c r="AN145" s="27">
        <v>4444327.9760800041</v>
      </c>
      <c r="AO145" s="27">
        <v>12649241.542689243</v>
      </c>
      <c r="AP145" s="27">
        <v>11281755.631587703</v>
      </c>
      <c r="AQ145" s="27">
        <v>2734971.0622030795</v>
      </c>
      <c r="AR145" s="27">
        <v>3076842.0649784617</v>
      </c>
      <c r="AS145" s="27">
        <v>0</v>
      </c>
      <c r="AT145" s="27">
        <v>34187138.277538493</v>
      </c>
    </row>
    <row r="146" spans="1:46" ht="11.25" customHeight="1" x14ac:dyDescent="0.25">
      <c r="A146" s="18" t="str">
        <f t="shared" si="10"/>
        <v>4.2.1.5.3</v>
      </c>
      <c r="B146" s="30">
        <v>4</v>
      </c>
      <c r="C146" s="38" t="s">
        <v>253</v>
      </c>
      <c r="D146" s="32" t="s">
        <v>254</v>
      </c>
      <c r="E146" s="38" t="s">
        <v>255</v>
      </c>
      <c r="F146" s="32" t="s">
        <v>256</v>
      </c>
      <c r="G146" s="30" t="s">
        <v>266</v>
      </c>
      <c r="H146" s="32" t="s">
        <v>267</v>
      </c>
      <c r="I146" s="22">
        <v>3</v>
      </c>
      <c r="J146" s="23">
        <v>13018473</v>
      </c>
      <c r="K146" s="24">
        <v>14971243.949999999</v>
      </c>
      <c r="L146" s="23">
        <v>1952770.9499999993</v>
      </c>
      <c r="M146" s="37" t="s">
        <v>28</v>
      </c>
      <c r="N146" s="30" t="s">
        <v>16</v>
      </c>
      <c r="O146" s="27">
        <v>0</v>
      </c>
      <c r="P146" s="27">
        <v>0</v>
      </c>
      <c r="Q146" s="27">
        <v>0</v>
      </c>
      <c r="R146" s="27">
        <v>0</v>
      </c>
      <c r="S146" s="27">
        <v>0</v>
      </c>
      <c r="T146" s="27">
        <v>0</v>
      </c>
      <c r="U146" s="27">
        <v>0</v>
      </c>
      <c r="V146" s="27">
        <v>0</v>
      </c>
      <c r="W146" s="27">
        <v>0</v>
      </c>
      <c r="X146" s="27">
        <v>0</v>
      </c>
      <c r="Y146" s="27">
        <v>0</v>
      </c>
      <c r="Z146" s="27">
        <v>0</v>
      </c>
      <c r="AA146" s="27">
        <v>0</v>
      </c>
      <c r="AB146" s="27">
        <v>0</v>
      </c>
      <c r="AC146" s="28">
        <v>0</v>
      </c>
      <c r="AD146" s="27">
        <v>1000000</v>
      </c>
      <c r="AE146" s="27">
        <v>5000000</v>
      </c>
      <c r="AF146" s="27">
        <v>7018473</v>
      </c>
      <c r="AG146" s="27">
        <v>0</v>
      </c>
      <c r="AH146" s="27">
        <v>0</v>
      </c>
      <c r="AI146" s="28">
        <v>13018473</v>
      </c>
      <c r="AJ146" s="27"/>
      <c r="AK146" s="27"/>
      <c r="AL146" s="27"/>
      <c r="AM146" s="27">
        <v>0</v>
      </c>
      <c r="AN146" s="27">
        <v>0</v>
      </c>
      <c r="AO146" s="27">
        <v>1176470.5882352942</v>
      </c>
      <c r="AP146" s="27">
        <v>5882352.9411764704</v>
      </c>
      <c r="AQ146" s="27">
        <v>8257027.0588235296</v>
      </c>
      <c r="AR146" s="27">
        <v>0</v>
      </c>
      <c r="AS146" s="27">
        <v>0</v>
      </c>
      <c r="AT146" s="27">
        <v>15315850.588235294</v>
      </c>
    </row>
    <row r="147" spans="1:46" ht="11.25" customHeight="1" x14ac:dyDescent="0.25">
      <c r="A147" s="18" t="str">
        <f t="shared" si="10"/>
        <v>4.2.1.6.1</v>
      </c>
      <c r="B147" s="30">
        <v>4</v>
      </c>
      <c r="C147" s="38" t="s">
        <v>253</v>
      </c>
      <c r="D147" s="32" t="s">
        <v>254</v>
      </c>
      <c r="E147" s="38" t="s">
        <v>255</v>
      </c>
      <c r="F147" s="32" t="s">
        <v>256</v>
      </c>
      <c r="G147" s="30" t="s">
        <v>268</v>
      </c>
      <c r="H147" s="32" t="s">
        <v>269</v>
      </c>
      <c r="I147" s="22">
        <v>1</v>
      </c>
      <c r="J147" s="23">
        <v>22224550</v>
      </c>
      <c r="K147" s="24">
        <v>25558232.499999996</v>
      </c>
      <c r="L147" s="23">
        <v>3333682.4999999963</v>
      </c>
      <c r="M147" s="37" t="s">
        <v>28</v>
      </c>
      <c r="N147" s="30" t="s">
        <v>16</v>
      </c>
      <c r="O147" s="27">
        <v>0</v>
      </c>
      <c r="P147" s="27">
        <v>0</v>
      </c>
      <c r="Q147" s="27">
        <v>0</v>
      </c>
      <c r="R147" s="27">
        <v>0</v>
      </c>
      <c r="S147" s="27">
        <v>0</v>
      </c>
      <c r="T147" s="27">
        <v>0</v>
      </c>
      <c r="U147" s="27">
        <v>0</v>
      </c>
      <c r="V147" s="27">
        <v>0</v>
      </c>
      <c r="W147" s="27">
        <v>0</v>
      </c>
      <c r="X147" s="27">
        <v>0</v>
      </c>
      <c r="Y147" s="27">
        <v>1050335</v>
      </c>
      <c r="Z147" s="27">
        <v>0</v>
      </c>
      <c r="AA147" s="27">
        <v>0</v>
      </c>
      <c r="AB147" s="27">
        <v>0</v>
      </c>
      <c r="AC147" s="28">
        <v>1050335</v>
      </c>
      <c r="AD147" s="27">
        <v>5756174</v>
      </c>
      <c r="AE147" s="27">
        <v>5146134</v>
      </c>
      <c r="AF147" s="27">
        <v>3430485</v>
      </c>
      <c r="AG147" s="27">
        <v>3831691</v>
      </c>
      <c r="AH147" s="27">
        <v>3009731</v>
      </c>
      <c r="AI147" s="28">
        <v>22224550</v>
      </c>
      <c r="AJ147" s="27"/>
      <c r="AK147" s="27"/>
      <c r="AL147" s="27">
        <v>567333.87</v>
      </c>
      <c r="AM147" s="27">
        <v>1488482.06</v>
      </c>
      <c r="AN147" s="27">
        <v>1268808.4596584574</v>
      </c>
      <c r="AO147" s="27">
        <v>6953478.9057453685</v>
      </c>
      <c r="AP147" s="27">
        <v>6216548.3905001888</v>
      </c>
      <c r="AQ147" s="27">
        <v>4144038.2246915922</v>
      </c>
      <c r="AR147" s="27">
        <v>4628696.5164420633</v>
      </c>
      <c r="AS147" s="27">
        <v>1579949.948597122</v>
      </c>
      <c r="AT147" s="27">
        <v>26847336.375634793</v>
      </c>
    </row>
    <row r="148" spans="1:46" ht="11.25" customHeight="1" x14ac:dyDescent="0.25">
      <c r="A148" s="18" t="str">
        <f t="shared" si="10"/>
        <v>4.2.1.6.2</v>
      </c>
      <c r="B148" s="30">
        <v>4</v>
      </c>
      <c r="C148" s="38" t="s">
        <v>253</v>
      </c>
      <c r="D148" s="32" t="s">
        <v>254</v>
      </c>
      <c r="E148" s="38" t="s">
        <v>255</v>
      </c>
      <c r="F148" s="32" t="s">
        <v>256</v>
      </c>
      <c r="G148" s="30" t="s">
        <v>268</v>
      </c>
      <c r="H148" s="32" t="s">
        <v>269</v>
      </c>
      <c r="I148" s="22">
        <v>2</v>
      </c>
      <c r="J148" s="23">
        <v>8330000</v>
      </c>
      <c r="K148" s="24">
        <v>9579500</v>
      </c>
      <c r="L148" s="23">
        <v>1249500</v>
      </c>
      <c r="M148" s="37" t="s">
        <v>28</v>
      </c>
      <c r="N148" s="30" t="s">
        <v>16</v>
      </c>
      <c r="O148" s="27">
        <v>0</v>
      </c>
      <c r="P148" s="27">
        <v>0</v>
      </c>
      <c r="Q148" s="27">
        <v>0</v>
      </c>
      <c r="R148" s="27">
        <v>0</v>
      </c>
      <c r="S148" s="27">
        <v>0</v>
      </c>
      <c r="T148" s="27">
        <v>0</v>
      </c>
      <c r="U148" s="27">
        <v>0</v>
      </c>
      <c r="V148" s="27">
        <v>0</v>
      </c>
      <c r="W148" s="27">
        <v>0</v>
      </c>
      <c r="X148" s="27">
        <v>83000</v>
      </c>
      <c r="Y148" s="27">
        <v>0</v>
      </c>
      <c r="Z148" s="27">
        <v>0</v>
      </c>
      <c r="AA148" s="27">
        <v>0</v>
      </c>
      <c r="AB148" s="27">
        <v>167500</v>
      </c>
      <c r="AC148" s="28">
        <v>250500</v>
      </c>
      <c r="AD148" s="27">
        <v>1298008</v>
      </c>
      <c r="AE148" s="27">
        <v>3110094.75</v>
      </c>
      <c r="AF148" s="27">
        <v>2689894.75</v>
      </c>
      <c r="AG148" s="27">
        <v>689907.75</v>
      </c>
      <c r="AH148" s="27">
        <v>291594.75</v>
      </c>
      <c r="AI148" s="28">
        <v>8330000</v>
      </c>
      <c r="AJ148" s="27"/>
      <c r="AK148" s="27"/>
      <c r="AL148" s="27"/>
      <c r="AM148" s="27">
        <v>10043</v>
      </c>
      <c r="AN148" s="27">
        <v>331967.54563894484</v>
      </c>
      <c r="AO148" s="27">
        <v>1720145.8282623373</v>
      </c>
      <c r="AP148" s="27">
        <v>4121558.9655172359</v>
      </c>
      <c r="AQ148" s="27">
        <v>3564701.6294793733</v>
      </c>
      <c r="AR148" s="27">
        <v>914279.37119675335</v>
      </c>
      <c r="AS148" s="27">
        <v>386427.11967545591</v>
      </c>
      <c r="AT148" s="27">
        <v>11049123.4597701</v>
      </c>
    </row>
    <row r="149" spans="1:46" ht="11.25" customHeight="1" x14ac:dyDescent="0.25">
      <c r="A149" s="18" t="str">
        <f t="shared" si="10"/>
        <v>4.2.1.6.3</v>
      </c>
      <c r="B149" s="30">
        <v>4</v>
      </c>
      <c r="C149" s="38" t="s">
        <v>253</v>
      </c>
      <c r="D149" s="32" t="s">
        <v>254</v>
      </c>
      <c r="E149" s="38" t="s">
        <v>255</v>
      </c>
      <c r="F149" s="32" t="s">
        <v>256</v>
      </c>
      <c r="G149" s="30" t="s">
        <v>268</v>
      </c>
      <c r="H149" s="32" t="s">
        <v>269</v>
      </c>
      <c r="I149" s="22">
        <v>3</v>
      </c>
      <c r="J149" s="23">
        <v>7646510</v>
      </c>
      <c r="K149" s="24">
        <v>8793486.5</v>
      </c>
      <c r="L149" s="23">
        <v>1146976.5</v>
      </c>
      <c r="M149" s="37" t="s">
        <v>28</v>
      </c>
      <c r="N149" s="30" t="s">
        <v>16</v>
      </c>
      <c r="O149" s="27">
        <v>0</v>
      </c>
      <c r="P149" s="27">
        <v>0</v>
      </c>
      <c r="Q149" s="27">
        <v>0</v>
      </c>
      <c r="R149" s="27">
        <v>0</v>
      </c>
      <c r="S149" s="27">
        <v>0</v>
      </c>
      <c r="T149" s="27">
        <v>0</v>
      </c>
      <c r="U149" s="27">
        <v>0</v>
      </c>
      <c r="V149" s="27">
        <v>0</v>
      </c>
      <c r="W149" s="27">
        <v>0</v>
      </c>
      <c r="X149" s="27">
        <v>0</v>
      </c>
      <c r="Y149" s="27">
        <v>38272</v>
      </c>
      <c r="Z149" s="27">
        <v>0</v>
      </c>
      <c r="AA149" s="27">
        <v>0</v>
      </c>
      <c r="AB149" s="27">
        <v>217387</v>
      </c>
      <c r="AC149" s="28">
        <v>255659</v>
      </c>
      <c r="AD149" s="27">
        <v>2655298</v>
      </c>
      <c r="AE149" s="27">
        <v>2540558</v>
      </c>
      <c r="AF149" s="27">
        <v>1591971</v>
      </c>
      <c r="AG149" s="27">
        <v>301512</v>
      </c>
      <c r="AH149" s="27">
        <v>301512</v>
      </c>
      <c r="AI149" s="28">
        <v>7646510</v>
      </c>
      <c r="AJ149" s="27"/>
      <c r="AK149" s="27"/>
      <c r="AL149" s="27"/>
      <c r="AM149" s="27">
        <v>0</v>
      </c>
      <c r="AN149" s="27">
        <v>300775.294117646</v>
      </c>
      <c r="AO149" s="27">
        <v>3123879.9999999888</v>
      </c>
      <c r="AP149" s="27">
        <v>2988891.7647058717</v>
      </c>
      <c r="AQ149" s="27">
        <v>1872907.0588235226</v>
      </c>
      <c r="AR149" s="27">
        <v>354719.99999999872</v>
      </c>
      <c r="AS149" s="27">
        <v>354719.99999999872</v>
      </c>
      <c r="AT149" s="27">
        <v>8995894.1176470257</v>
      </c>
    </row>
    <row r="150" spans="1:46" ht="11.25" customHeight="1" x14ac:dyDescent="0.25">
      <c r="A150" s="18" t="str">
        <f t="shared" si="10"/>
        <v>4.2.1.6.4</v>
      </c>
      <c r="B150" s="30">
        <v>4</v>
      </c>
      <c r="C150" s="38" t="s">
        <v>253</v>
      </c>
      <c r="D150" s="32" t="s">
        <v>254</v>
      </c>
      <c r="E150" s="38" t="s">
        <v>255</v>
      </c>
      <c r="F150" s="32" t="s">
        <v>256</v>
      </c>
      <c r="G150" s="30" t="s">
        <v>268</v>
      </c>
      <c r="H150" s="32" t="s">
        <v>269</v>
      </c>
      <c r="I150" s="22">
        <v>4</v>
      </c>
      <c r="J150" s="23">
        <v>8176388</v>
      </c>
      <c r="K150" s="24">
        <v>9402846.1999999993</v>
      </c>
      <c r="L150" s="23">
        <v>1226458.1999999993</v>
      </c>
      <c r="M150" s="37" t="s">
        <v>28</v>
      </c>
      <c r="N150" s="30" t="s">
        <v>16</v>
      </c>
      <c r="O150" s="27">
        <v>0</v>
      </c>
      <c r="P150" s="27">
        <v>983345.53</v>
      </c>
      <c r="Q150" s="27">
        <v>379487</v>
      </c>
      <c r="R150" s="27">
        <v>2166716</v>
      </c>
      <c r="S150" s="27">
        <v>0</v>
      </c>
      <c r="T150" s="27">
        <v>392332.98375000001</v>
      </c>
      <c r="U150" s="27">
        <v>2440109.6212499999</v>
      </c>
      <c r="V150" s="27">
        <v>0</v>
      </c>
      <c r="W150" s="27">
        <v>96955</v>
      </c>
      <c r="X150" s="27">
        <v>0</v>
      </c>
      <c r="Y150" s="27">
        <v>66793</v>
      </c>
      <c r="Z150" s="27">
        <v>24735.600000000002</v>
      </c>
      <c r="AA150" s="27">
        <v>0</v>
      </c>
      <c r="AB150" s="27">
        <v>251420.46187499998</v>
      </c>
      <c r="AC150" s="28">
        <v>5818549.6668750001</v>
      </c>
      <c r="AD150" s="27">
        <v>1374492.33</v>
      </c>
      <c r="AE150" s="27">
        <v>0</v>
      </c>
      <c r="AF150" s="27">
        <v>0</v>
      </c>
      <c r="AG150" s="27">
        <v>0</v>
      </c>
      <c r="AH150" s="27">
        <v>0</v>
      </c>
      <c r="AI150" s="28">
        <v>8176387.5268750004</v>
      </c>
      <c r="AJ150" s="27"/>
      <c r="AK150" s="27"/>
      <c r="AL150" s="27"/>
      <c r="AM150" s="27">
        <v>2110410</v>
      </c>
      <c r="AN150" s="27">
        <v>6845352.5492646815</v>
      </c>
      <c r="AO150" s="27">
        <v>663517.45073528588</v>
      </c>
      <c r="AP150" s="27">
        <v>0</v>
      </c>
      <c r="AQ150" s="27">
        <v>0</v>
      </c>
      <c r="AR150" s="27">
        <v>0</v>
      </c>
      <c r="AS150" s="27">
        <v>0</v>
      </c>
      <c r="AT150" s="27">
        <v>9619279.9999999665</v>
      </c>
    </row>
    <row r="151" spans="1:46" ht="11.25" customHeight="1" x14ac:dyDescent="0.25">
      <c r="A151" s="18" t="str">
        <f t="shared" si="10"/>
        <v>4.2.1.7._</v>
      </c>
      <c r="B151" s="30">
        <v>4</v>
      </c>
      <c r="C151" s="38" t="s">
        <v>253</v>
      </c>
      <c r="D151" s="32" t="s">
        <v>254</v>
      </c>
      <c r="E151" s="38" t="s">
        <v>255</v>
      </c>
      <c r="F151" s="32" t="s">
        <v>256</v>
      </c>
      <c r="G151" s="39" t="s">
        <v>270</v>
      </c>
      <c r="H151" s="32" t="s">
        <v>271</v>
      </c>
      <c r="I151" s="22" t="s">
        <v>27</v>
      </c>
      <c r="J151" s="23">
        <v>43795105</v>
      </c>
      <c r="K151" s="24">
        <v>50364370.749999993</v>
      </c>
      <c r="L151" s="23">
        <v>6569265.7499999925</v>
      </c>
      <c r="M151" s="36" t="s">
        <v>81</v>
      </c>
      <c r="N151" s="30" t="s">
        <v>16</v>
      </c>
      <c r="O151" s="27">
        <v>0</v>
      </c>
      <c r="P151" s="27">
        <v>489734.09</v>
      </c>
      <c r="Q151" s="27">
        <v>522720</v>
      </c>
      <c r="R151" s="27">
        <v>689990.4</v>
      </c>
      <c r="S151" s="27">
        <v>1681244</v>
      </c>
      <c r="T151" s="27">
        <v>375000</v>
      </c>
      <c r="U151" s="27">
        <v>1141888.28</v>
      </c>
      <c r="V151" s="27">
        <v>3718749.4031999996</v>
      </c>
      <c r="W151" s="27">
        <v>649910.67000000004</v>
      </c>
      <c r="X151" s="27">
        <v>231650.53</v>
      </c>
      <c r="Y151" s="27">
        <v>57499.199999999997</v>
      </c>
      <c r="Z151" s="27">
        <v>218666.67</v>
      </c>
      <c r="AA151" s="27">
        <v>1218750</v>
      </c>
      <c r="AB151" s="27">
        <v>4321792.7932000002</v>
      </c>
      <c r="AC151" s="28">
        <v>14827861.946399998</v>
      </c>
      <c r="AD151" s="27">
        <v>14608447.3672</v>
      </c>
      <c r="AE151" s="27">
        <v>10037009.794</v>
      </c>
      <c r="AF151" s="27">
        <v>1960030.4720000001</v>
      </c>
      <c r="AG151" s="27">
        <v>1872021.3304000001</v>
      </c>
      <c r="AH151" s="27">
        <v>0</v>
      </c>
      <c r="AI151" s="28">
        <v>43795105</v>
      </c>
      <c r="AJ151" s="27"/>
      <c r="AK151" s="27"/>
      <c r="AL151" s="27"/>
      <c r="AM151" s="27">
        <v>489734.09</v>
      </c>
      <c r="AN151" s="27">
        <v>14827861.946399998</v>
      </c>
      <c r="AO151" s="27">
        <v>14608447.3672</v>
      </c>
      <c r="AP151" s="27">
        <v>10037009.794</v>
      </c>
      <c r="AQ151" s="27">
        <v>1960030.4720000001</v>
      </c>
      <c r="AR151" s="27">
        <v>1872021.3304000001</v>
      </c>
      <c r="AS151" s="27">
        <v>0</v>
      </c>
      <c r="AT151" s="27">
        <v>43795105</v>
      </c>
    </row>
    <row r="152" spans="1:46" ht="11.25" customHeight="1" x14ac:dyDescent="0.25">
      <c r="A152" s="18" t="str">
        <f t="shared" si="10"/>
        <v>4.2.1.8. 1</v>
      </c>
      <c r="B152" s="30">
        <v>4</v>
      </c>
      <c r="C152" s="38" t="s">
        <v>253</v>
      </c>
      <c r="D152" s="32" t="s">
        <v>254</v>
      </c>
      <c r="E152" s="38" t="s">
        <v>255</v>
      </c>
      <c r="F152" s="32" t="s">
        <v>256</v>
      </c>
      <c r="G152" s="39" t="s">
        <v>272</v>
      </c>
      <c r="H152" s="32" t="s">
        <v>273</v>
      </c>
      <c r="I152" s="22">
        <v>1</v>
      </c>
      <c r="J152" s="23">
        <v>1469563</v>
      </c>
      <c r="K152" s="24">
        <v>1689997.45</v>
      </c>
      <c r="L152" s="23">
        <v>220434.44999999995</v>
      </c>
      <c r="M152" s="37" t="s">
        <v>28</v>
      </c>
      <c r="N152" s="30" t="s">
        <v>16</v>
      </c>
      <c r="O152" s="27">
        <v>0</v>
      </c>
      <c r="P152" s="27">
        <v>0</v>
      </c>
      <c r="Q152" s="27">
        <v>0</v>
      </c>
      <c r="R152" s="27">
        <v>0</v>
      </c>
      <c r="S152" s="27">
        <v>0</v>
      </c>
      <c r="T152" s="27">
        <v>0</v>
      </c>
      <c r="U152" s="27">
        <v>0</v>
      </c>
      <c r="V152" s="27">
        <v>0</v>
      </c>
      <c r="W152" s="27">
        <v>1469563</v>
      </c>
      <c r="X152" s="27">
        <v>0</v>
      </c>
      <c r="Y152" s="27">
        <v>0</v>
      </c>
      <c r="Z152" s="27">
        <v>0</v>
      </c>
      <c r="AA152" s="27">
        <v>0</v>
      </c>
      <c r="AB152" s="27">
        <v>0</v>
      </c>
      <c r="AC152" s="28">
        <v>1469563</v>
      </c>
      <c r="AD152" s="27">
        <v>0</v>
      </c>
      <c r="AE152" s="27">
        <v>0</v>
      </c>
      <c r="AF152" s="27">
        <v>0</v>
      </c>
      <c r="AG152" s="27">
        <v>0</v>
      </c>
      <c r="AH152" s="27">
        <v>0</v>
      </c>
      <c r="AI152" s="28">
        <v>1469563</v>
      </c>
      <c r="AJ152" s="27"/>
      <c r="AK152" s="27"/>
      <c r="AL152" s="27"/>
      <c r="AM152" s="27">
        <v>1728897.6470588199</v>
      </c>
      <c r="AN152" s="27">
        <v>0</v>
      </c>
      <c r="AO152" s="27">
        <v>0</v>
      </c>
      <c r="AP152" s="27">
        <v>0</v>
      </c>
      <c r="AQ152" s="27">
        <v>0</v>
      </c>
      <c r="AR152" s="27">
        <v>0</v>
      </c>
      <c r="AS152" s="27">
        <v>0</v>
      </c>
      <c r="AT152" s="27">
        <v>1728897.6470588173</v>
      </c>
    </row>
    <row r="153" spans="1:46" ht="11.25" customHeight="1" x14ac:dyDescent="0.25">
      <c r="A153" s="18" t="str">
        <f>G153&amp;I153</f>
        <v>4.2.1.8. 2</v>
      </c>
      <c r="B153" s="30">
        <v>4</v>
      </c>
      <c r="C153" s="38" t="s">
        <v>253</v>
      </c>
      <c r="D153" s="32" t="s">
        <v>254</v>
      </c>
      <c r="E153" s="38" t="s">
        <v>255</v>
      </c>
      <c r="F153" s="32" t="s">
        <v>256</v>
      </c>
      <c r="G153" s="39" t="s">
        <v>272</v>
      </c>
      <c r="H153" s="32" t="s">
        <v>273</v>
      </c>
      <c r="I153" s="22">
        <v>2</v>
      </c>
      <c r="J153" s="23">
        <v>26656937</v>
      </c>
      <c r="K153" s="24">
        <v>30655477.549999997</v>
      </c>
      <c r="L153" s="23">
        <v>3998540.549999997</v>
      </c>
      <c r="M153" s="37" t="s">
        <v>28</v>
      </c>
      <c r="N153" s="30" t="s">
        <v>16</v>
      </c>
      <c r="O153" s="27">
        <v>0</v>
      </c>
      <c r="P153" s="27">
        <v>0</v>
      </c>
      <c r="Q153" s="27">
        <v>0</v>
      </c>
      <c r="R153" s="27">
        <v>0</v>
      </c>
      <c r="S153" s="27">
        <v>0</v>
      </c>
      <c r="T153" s="27">
        <v>0</v>
      </c>
      <c r="U153" s="27">
        <v>0</v>
      </c>
      <c r="V153" s="27">
        <v>0</v>
      </c>
      <c r="W153" s="27">
        <v>0</v>
      </c>
      <c r="X153" s="27">
        <v>0</v>
      </c>
      <c r="Y153" s="27">
        <v>0</v>
      </c>
      <c r="Z153" s="27">
        <v>2399124.33</v>
      </c>
      <c r="AA153" s="27">
        <v>0</v>
      </c>
      <c r="AB153" s="27">
        <v>0</v>
      </c>
      <c r="AC153" s="28">
        <v>2399124.33</v>
      </c>
      <c r="AD153" s="27">
        <v>7997081.0999999996</v>
      </c>
      <c r="AE153" s="27">
        <v>6664234.25</v>
      </c>
      <c r="AF153" s="27">
        <v>3998540.55</v>
      </c>
      <c r="AG153" s="27">
        <v>5597956.7699999996</v>
      </c>
      <c r="AH153" s="27">
        <v>0</v>
      </c>
      <c r="AI153" s="28">
        <v>26656937</v>
      </c>
      <c r="AJ153" s="27"/>
      <c r="AK153" s="27"/>
      <c r="AL153" s="27"/>
      <c r="AM153" s="27">
        <v>0</v>
      </c>
      <c r="AN153" s="27">
        <v>2822499.2117646961</v>
      </c>
      <c r="AO153" s="27">
        <v>9408330.7058823183</v>
      </c>
      <c r="AP153" s="27">
        <v>7840275.5882352665</v>
      </c>
      <c r="AQ153" s="27">
        <v>4704165.3529411592</v>
      </c>
      <c r="AR153" s="27">
        <v>6585831.4941176232</v>
      </c>
      <c r="AS153" s="27">
        <v>0</v>
      </c>
      <c r="AT153" s="27">
        <v>31361102.352941066</v>
      </c>
    </row>
    <row r="154" spans="1:46" ht="11.25" customHeight="1" x14ac:dyDescent="0.25">
      <c r="A154" s="18" t="str">
        <f>G154&amp;I154</f>
        <v>4.2.1.8. 3</v>
      </c>
      <c r="B154" s="30">
        <v>4</v>
      </c>
      <c r="C154" s="38" t="s">
        <v>253</v>
      </c>
      <c r="D154" s="32" t="s">
        <v>254</v>
      </c>
      <c r="E154" s="38" t="s">
        <v>255</v>
      </c>
      <c r="F154" s="32" t="s">
        <v>256</v>
      </c>
      <c r="G154" s="39" t="s">
        <v>272</v>
      </c>
      <c r="H154" s="32" t="s">
        <v>273</v>
      </c>
      <c r="I154" s="22">
        <v>3</v>
      </c>
      <c r="J154" s="23">
        <v>1780892</v>
      </c>
      <c r="K154" s="24">
        <v>2048025.7999999998</v>
      </c>
      <c r="L154" s="23">
        <v>267133.79999999981</v>
      </c>
      <c r="M154" s="37" t="s">
        <v>28</v>
      </c>
      <c r="N154" s="30" t="s">
        <v>16</v>
      </c>
      <c r="O154" s="27">
        <v>0</v>
      </c>
      <c r="P154" s="27">
        <v>0</v>
      </c>
      <c r="Q154" s="27">
        <v>0</v>
      </c>
      <c r="R154" s="27">
        <v>0</v>
      </c>
      <c r="S154" s="27">
        <v>0</v>
      </c>
      <c r="T154" s="27">
        <v>0</v>
      </c>
      <c r="U154" s="27">
        <v>0</v>
      </c>
      <c r="V154" s="27">
        <v>0</v>
      </c>
      <c r="W154" s="27">
        <v>0</v>
      </c>
      <c r="X154" s="27">
        <v>0</v>
      </c>
      <c r="Y154" s="27">
        <v>0</v>
      </c>
      <c r="Z154" s="27">
        <v>160280.28</v>
      </c>
      <c r="AA154" s="27">
        <v>0</v>
      </c>
      <c r="AB154" s="27">
        <v>0</v>
      </c>
      <c r="AC154" s="28">
        <v>160280.28</v>
      </c>
      <c r="AD154" s="27">
        <v>534267.6</v>
      </c>
      <c r="AE154" s="27">
        <v>445223</v>
      </c>
      <c r="AF154" s="27">
        <v>267133.8</v>
      </c>
      <c r="AG154" s="27">
        <v>373987.32</v>
      </c>
      <c r="AH154" s="27">
        <v>0</v>
      </c>
      <c r="AI154" s="28">
        <v>1780892</v>
      </c>
      <c r="AJ154" s="27"/>
      <c r="AK154" s="27"/>
      <c r="AL154" s="27"/>
      <c r="AM154" s="27">
        <v>0</v>
      </c>
      <c r="AN154" s="27">
        <v>188565.03529411697</v>
      </c>
      <c r="AO154" s="27">
        <v>628550.11764705658</v>
      </c>
      <c r="AP154" s="27">
        <v>523791.76470588049</v>
      </c>
      <c r="AQ154" s="27">
        <v>314275.05882352829</v>
      </c>
      <c r="AR154" s="27">
        <v>439985.08235293964</v>
      </c>
      <c r="AS154" s="27">
        <v>0</v>
      </c>
      <c r="AT154" s="27">
        <v>2095167.0588235217</v>
      </c>
    </row>
    <row r="155" spans="1:46" ht="11.25" customHeight="1" x14ac:dyDescent="0.25">
      <c r="A155" s="18" t="str">
        <f t="shared" ref="A155:A224" si="11">G155&amp;I155</f>
        <v>4.2.2.1._</v>
      </c>
      <c r="B155" s="30">
        <v>4</v>
      </c>
      <c r="C155" s="38" t="s">
        <v>253</v>
      </c>
      <c r="D155" s="32" t="s">
        <v>254</v>
      </c>
      <c r="E155" s="38" t="s">
        <v>274</v>
      </c>
      <c r="F155" s="32" t="s">
        <v>275</v>
      </c>
      <c r="G155" s="30" t="s">
        <v>276</v>
      </c>
      <c r="H155" s="32" t="s">
        <v>277</v>
      </c>
      <c r="I155" s="22" t="s">
        <v>27</v>
      </c>
      <c r="J155" s="23">
        <v>28908160</v>
      </c>
      <c r="K155" s="24">
        <v>33244383.999999996</v>
      </c>
      <c r="L155" s="23">
        <v>4336223.9999999963</v>
      </c>
      <c r="M155" s="37" t="s">
        <v>28</v>
      </c>
      <c r="N155" s="30" t="s">
        <v>14</v>
      </c>
      <c r="O155" s="27">
        <v>0</v>
      </c>
      <c r="P155" s="27">
        <v>0</v>
      </c>
      <c r="Q155" s="27">
        <v>0</v>
      </c>
      <c r="R155" s="27">
        <v>0</v>
      </c>
      <c r="S155" s="27">
        <v>0</v>
      </c>
      <c r="T155" s="27">
        <v>0</v>
      </c>
      <c r="U155" s="27">
        <v>0</v>
      </c>
      <c r="V155" s="27">
        <v>0</v>
      </c>
      <c r="W155" s="27">
        <v>0</v>
      </c>
      <c r="X155" s="27">
        <v>0</v>
      </c>
      <c r="Y155" s="27">
        <v>0</v>
      </c>
      <c r="Z155" s="27">
        <v>0</v>
      </c>
      <c r="AA155" s="27">
        <v>0</v>
      </c>
      <c r="AB155" s="27">
        <v>220000</v>
      </c>
      <c r="AC155" s="28">
        <v>220000</v>
      </c>
      <c r="AD155" s="27">
        <v>7058276.8000000007</v>
      </c>
      <c r="AE155" s="27">
        <v>9206448</v>
      </c>
      <c r="AF155" s="27">
        <v>9206448</v>
      </c>
      <c r="AG155" s="27">
        <v>3216987</v>
      </c>
      <c r="AH155" s="27">
        <v>0</v>
      </c>
      <c r="AI155" s="28">
        <v>28908159.800000001</v>
      </c>
      <c r="AJ155" s="27"/>
      <c r="AK155" s="27"/>
      <c r="AL155" s="27"/>
      <c r="AM155" s="27">
        <v>0</v>
      </c>
      <c r="AN155" s="27">
        <v>220000.01690523542</v>
      </c>
      <c r="AO155" s="27">
        <v>7058277.3423719602</v>
      </c>
      <c r="AP155" s="27">
        <v>9206448.7074416857</v>
      </c>
      <c r="AQ155" s="27">
        <v>9206448.7074416857</v>
      </c>
      <c r="AR155" s="27">
        <v>3216987.2471996481</v>
      </c>
      <c r="AS155" s="27">
        <v>0</v>
      </c>
      <c r="AT155" s="27">
        <v>28908162.021360211</v>
      </c>
    </row>
    <row r="156" spans="1:46" ht="11.25" customHeight="1" x14ac:dyDescent="0.25">
      <c r="A156" s="18" t="str">
        <f t="shared" si="11"/>
        <v>4.2.2.2._</v>
      </c>
      <c r="B156" s="30">
        <v>4</v>
      </c>
      <c r="C156" s="38" t="s">
        <v>253</v>
      </c>
      <c r="D156" s="32" t="s">
        <v>254</v>
      </c>
      <c r="E156" s="38" t="s">
        <v>274</v>
      </c>
      <c r="F156" s="32" t="s">
        <v>275</v>
      </c>
      <c r="G156" s="30" t="s">
        <v>278</v>
      </c>
      <c r="H156" s="32" t="s">
        <v>279</v>
      </c>
      <c r="I156" s="22" t="s">
        <v>27</v>
      </c>
      <c r="J156" s="23">
        <v>0</v>
      </c>
      <c r="K156" s="24">
        <v>0</v>
      </c>
      <c r="L156" s="23">
        <v>0</v>
      </c>
      <c r="M156" s="37" t="s">
        <v>28</v>
      </c>
      <c r="N156" s="30" t="s">
        <v>14</v>
      </c>
      <c r="O156" s="27">
        <v>0</v>
      </c>
      <c r="P156" s="27">
        <v>0</v>
      </c>
      <c r="Q156" s="27">
        <v>0</v>
      </c>
      <c r="R156" s="27">
        <v>0</v>
      </c>
      <c r="S156" s="27">
        <v>0</v>
      </c>
      <c r="T156" s="27">
        <v>0</v>
      </c>
      <c r="U156" s="27">
        <v>0</v>
      </c>
      <c r="V156" s="27">
        <v>0</v>
      </c>
      <c r="W156" s="27">
        <v>0</v>
      </c>
      <c r="X156" s="27">
        <v>0</v>
      </c>
      <c r="Y156" s="27">
        <v>0</v>
      </c>
      <c r="Z156" s="27">
        <v>0</v>
      </c>
      <c r="AA156" s="27">
        <v>0</v>
      </c>
      <c r="AB156" s="27">
        <v>0</v>
      </c>
      <c r="AC156" s="28">
        <v>0</v>
      </c>
      <c r="AD156" s="27">
        <v>0</v>
      </c>
      <c r="AE156" s="27">
        <v>0</v>
      </c>
      <c r="AF156" s="27">
        <v>0</v>
      </c>
      <c r="AG156" s="27">
        <v>0</v>
      </c>
      <c r="AH156" s="27">
        <v>0</v>
      </c>
      <c r="AI156" s="28">
        <v>0</v>
      </c>
      <c r="AJ156" s="27"/>
      <c r="AK156" s="27"/>
      <c r="AL156" s="27"/>
      <c r="AM156" s="27">
        <v>0</v>
      </c>
      <c r="AN156" s="27">
        <v>0</v>
      </c>
      <c r="AO156" s="27">
        <v>0</v>
      </c>
      <c r="AP156" s="27">
        <v>0</v>
      </c>
      <c r="AQ156" s="27">
        <v>0</v>
      </c>
      <c r="AR156" s="27">
        <v>0</v>
      </c>
      <c r="AS156" s="27">
        <v>0</v>
      </c>
      <c r="AT156" s="27">
        <v>0</v>
      </c>
    </row>
    <row r="157" spans="1:46" ht="11.25" customHeight="1" x14ac:dyDescent="0.25">
      <c r="A157" s="18" t="str">
        <f t="shared" si="11"/>
        <v>4.2.2.3._</v>
      </c>
      <c r="B157" s="30">
        <v>4</v>
      </c>
      <c r="C157" s="38" t="s">
        <v>253</v>
      </c>
      <c r="D157" s="32" t="s">
        <v>254</v>
      </c>
      <c r="E157" s="38" t="s">
        <v>274</v>
      </c>
      <c r="F157" s="32" t="s">
        <v>275</v>
      </c>
      <c r="G157" s="30" t="s">
        <v>280</v>
      </c>
      <c r="H157" s="32" t="s">
        <v>281</v>
      </c>
      <c r="I157" s="22" t="s">
        <v>27</v>
      </c>
      <c r="J157" s="23">
        <v>57664877</v>
      </c>
      <c r="K157" s="24">
        <v>66314608.549999997</v>
      </c>
      <c r="L157" s="23">
        <v>8649731.549999997</v>
      </c>
      <c r="M157" s="37" t="s">
        <v>28</v>
      </c>
      <c r="N157" s="30" t="s">
        <v>14</v>
      </c>
      <c r="O157" s="27">
        <v>0</v>
      </c>
      <c r="P157" s="27">
        <v>0</v>
      </c>
      <c r="Q157" s="27">
        <v>0</v>
      </c>
      <c r="R157" s="27">
        <v>0</v>
      </c>
      <c r="S157" s="27">
        <v>0</v>
      </c>
      <c r="T157" s="27">
        <v>0</v>
      </c>
      <c r="U157" s="27">
        <v>0</v>
      </c>
      <c r="V157" s="27">
        <v>1125000</v>
      </c>
      <c r="W157" s="27">
        <v>0</v>
      </c>
      <c r="X157" s="27">
        <v>0</v>
      </c>
      <c r="Y157" s="27">
        <v>0</v>
      </c>
      <c r="Z157" s="27">
        <v>1276739.25</v>
      </c>
      <c r="AA157" s="27">
        <v>0</v>
      </c>
      <c r="AB157" s="27">
        <v>0</v>
      </c>
      <c r="AC157" s="28">
        <v>2401739.25</v>
      </c>
      <c r="AD157" s="27">
        <v>13935873</v>
      </c>
      <c r="AE157" s="27">
        <v>13532975</v>
      </c>
      <c r="AF157" s="27">
        <v>11094826</v>
      </c>
      <c r="AG157" s="27">
        <v>8649732</v>
      </c>
      <c r="AH157" s="27">
        <v>8049732</v>
      </c>
      <c r="AI157" s="28">
        <v>57664877.25</v>
      </c>
      <c r="AJ157" s="27"/>
      <c r="AK157" s="27"/>
      <c r="AL157" s="27"/>
      <c r="AM157" s="27">
        <v>1113622.31</v>
      </c>
      <c r="AN157" s="27">
        <v>2825575.588235294</v>
      </c>
      <c r="AO157" s="27">
        <v>16395144.705882354</v>
      </c>
      <c r="AP157" s="27">
        <v>15921147.05882353</v>
      </c>
      <c r="AQ157" s="27">
        <v>13052736.470588235</v>
      </c>
      <c r="AR157" s="27">
        <v>10176155.294117648</v>
      </c>
      <c r="AS157" s="27">
        <v>8356650.3370588273</v>
      </c>
      <c r="AT157" s="27">
        <v>67841031.764705881</v>
      </c>
    </row>
    <row r="158" spans="1:46" ht="11.25" customHeight="1" x14ac:dyDescent="0.25">
      <c r="A158" s="18" t="str">
        <f t="shared" si="11"/>
        <v>4.2.2.4._</v>
      </c>
      <c r="B158" s="30">
        <v>4</v>
      </c>
      <c r="C158" s="38" t="s">
        <v>253</v>
      </c>
      <c r="D158" s="32" t="s">
        <v>254</v>
      </c>
      <c r="E158" s="38" t="s">
        <v>274</v>
      </c>
      <c r="F158" s="32" t="s">
        <v>275</v>
      </c>
      <c r="G158" s="30" t="s">
        <v>282</v>
      </c>
      <c r="H158" s="32" t="s">
        <v>283</v>
      </c>
      <c r="I158" s="22" t="s">
        <v>27</v>
      </c>
      <c r="J158" s="23">
        <v>18095404</v>
      </c>
      <c r="K158" s="24">
        <v>20809714.599999998</v>
      </c>
      <c r="L158" s="23">
        <v>2714310.5999999978</v>
      </c>
      <c r="M158" s="37" t="s">
        <v>28</v>
      </c>
      <c r="N158" s="30" t="s">
        <v>14</v>
      </c>
      <c r="O158" s="27">
        <v>0</v>
      </c>
      <c r="P158" s="27">
        <v>0</v>
      </c>
      <c r="Q158" s="27">
        <v>0</v>
      </c>
      <c r="R158" s="27">
        <v>0</v>
      </c>
      <c r="S158" s="27">
        <v>0</v>
      </c>
      <c r="T158" s="27">
        <v>0</v>
      </c>
      <c r="U158" s="27">
        <v>0</v>
      </c>
      <c r="V158" s="27">
        <v>0</v>
      </c>
      <c r="W158" s="27">
        <v>0</v>
      </c>
      <c r="X158" s="27">
        <v>595294.4</v>
      </c>
      <c r="Y158" s="27">
        <v>0</v>
      </c>
      <c r="Z158" s="27">
        <v>0</v>
      </c>
      <c r="AA158" s="27">
        <v>0</v>
      </c>
      <c r="AB158" s="27">
        <v>1105546.3999999999</v>
      </c>
      <c r="AC158" s="28">
        <v>1700840.7999999998</v>
      </c>
      <c r="AD158" s="27">
        <v>4908676.75</v>
      </c>
      <c r="AE158" s="27">
        <v>4283466.75</v>
      </c>
      <c r="AF158" s="27">
        <v>3917222.75</v>
      </c>
      <c r="AG158" s="27">
        <v>2653612</v>
      </c>
      <c r="AH158" s="27">
        <v>631585</v>
      </c>
      <c r="AI158" s="28">
        <v>18095404.050000001</v>
      </c>
      <c r="AJ158" s="27"/>
      <c r="AK158" s="27"/>
      <c r="AL158" s="27"/>
      <c r="AM158" s="27">
        <v>17555.29</v>
      </c>
      <c r="AN158" s="27">
        <v>2000989.1764705882</v>
      </c>
      <c r="AO158" s="27">
        <v>5774913.823529412</v>
      </c>
      <c r="AP158" s="27">
        <v>5039372.6470588241</v>
      </c>
      <c r="AQ158" s="27">
        <v>4608497.3529411769</v>
      </c>
      <c r="AR158" s="27">
        <v>3121896.4705882352</v>
      </c>
      <c r="AS158" s="27">
        <v>725485.82764706016</v>
      </c>
      <c r="AT158" s="27">
        <v>21288710.588235296</v>
      </c>
    </row>
    <row r="159" spans="1:46" ht="11.25" customHeight="1" x14ac:dyDescent="0.25">
      <c r="A159" s="18" t="str">
        <f t="shared" si="11"/>
        <v>4.2.2.5._</v>
      </c>
      <c r="B159" s="30">
        <v>4</v>
      </c>
      <c r="C159" s="38" t="s">
        <v>253</v>
      </c>
      <c r="D159" s="32" t="s">
        <v>254</v>
      </c>
      <c r="E159" s="38" t="s">
        <v>274</v>
      </c>
      <c r="F159" s="32" t="s">
        <v>275</v>
      </c>
      <c r="G159" s="30" t="s">
        <v>284</v>
      </c>
      <c r="H159" s="32" t="s">
        <v>285</v>
      </c>
      <c r="I159" s="22" t="s">
        <v>27</v>
      </c>
      <c r="J159" s="23">
        <v>5810265</v>
      </c>
      <c r="K159" s="24">
        <v>6681804.7499999991</v>
      </c>
      <c r="L159" s="23">
        <v>871539.74999999907</v>
      </c>
      <c r="M159" s="37" t="s">
        <v>28</v>
      </c>
      <c r="N159" s="30" t="s">
        <v>14</v>
      </c>
      <c r="O159" s="27">
        <v>0</v>
      </c>
      <c r="P159" s="27">
        <v>927007.32</v>
      </c>
      <c r="Q159" s="27">
        <v>0</v>
      </c>
      <c r="R159" s="27">
        <v>0</v>
      </c>
      <c r="S159" s="27">
        <v>80411</v>
      </c>
      <c r="T159" s="27">
        <v>0</v>
      </c>
      <c r="U159" s="27">
        <v>0</v>
      </c>
      <c r="V159" s="27">
        <v>295409</v>
      </c>
      <c r="W159" s="27">
        <v>0</v>
      </c>
      <c r="X159" s="27">
        <v>0</v>
      </c>
      <c r="Y159" s="27">
        <v>69972</v>
      </c>
      <c r="Z159" s="27">
        <v>0</v>
      </c>
      <c r="AA159" s="27">
        <v>0</v>
      </c>
      <c r="AB159" s="27">
        <v>29940</v>
      </c>
      <c r="AC159" s="28">
        <v>475732</v>
      </c>
      <c r="AD159" s="27">
        <v>427673</v>
      </c>
      <c r="AE159" s="27">
        <v>1179695</v>
      </c>
      <c r="AF159" s="27">
        <v>1130081</v>
      </c>
      <c r="AG159" s="27">
        <v>1444930</v>
      </c>
      <c r="AH159" s="27">
        <v>225147</v>
      </c>
      <c r="AI159" s="28">
        <v>5810265.3200000003</v>
      </c>
      <c r="AJ159" s="27"/>
      <c r="AK159" s="27">
        <v>143723.38</v>
      </c>
      <c r="AL159" s="27">
        <v>351214.26</v>
      </c>
      <c r="AM159" s="27">
        <v>1285357.94</v>
      </c>
      <c r="AN159" s="27">
        <v>559684.70588235301</v>
      </c>
      <c r="AO159" s="27">
        <v>503144.70588235295</v>
      </c>
      <c r="AP159" s="27">
        <v>1387876.4705882354</v>
      </c>
      <c r="AQ159" s="27">
        <v>1329507.0588235294</v>
      </c>
      <c r="AR159" s="27">
        <v>1275097.3611764712</v>
      </c>
      <c r="AS159" s="27">
        <v>0</v>
      </c>
      <c r="AT159" s="27">
        <v>6835605.8823529417</v>
      </c>
    </row>
    <row r="160" spans="1:46" ht="11.25" customHeight="1" x14ac:dyDescent="0.25">
      <c r="A160" s="18" t="str">
        <f t="shared" si="11"/>
        <v>4.2.2.6._</v>
      </c>
      <c r="B160" s="30">
        <v>4</v>
      </c>
      <c r="C160" s="38" t="s">
        <v>253</v>
      </c>
      <c r="D160" s="32" t="s">
        <v>254</v>
      </c>
      <c r="E160" s="38" t="s">
        <v>274</v>
      </c>
      <c r="F160" s="32" t="s">
        <v>275</v>
      </c>
      <c r="G160" s="30" t="s">
        <v>286</v>
      </c>
      <c r="H160" s="32" t="s">
        <v>287</v>
      </c>
      <c r="I160" s="22" t="s">
        <v>27</v>
      </c>
      <c r="J160" s="23">
        <v>1005550</v>
      </c>
      <c r="K160" s="24">
        <v>1156382.5</v>
      </c>
      <c r="L160" s="23">
        <v>150832.5</v>
      </c>
      <c r="M160" s="37" t="s">
        <v>28</v>
      </c>
      <c r="N160" s="30" t="s">
        <v>14</v>
      </c>
      <c r="O160" s="27">
        <v>0</v>
      </c>
      <c r="P160" s="27">
        <v>0</v>
      </c>
      <c r="Q160" s="27">
        <v>0</v>
      </c>
      <c r="R160" s="27">
        <v>0</v>
      </c>
      <c r="S160" s="27">
        <v>0</v>
      </c>
      <c r="T160" s="27">
        <v>0</v>
      </c>
      <c r="U160" s="27">
        <v>0</v>
      </c>
      <c r="V160" s="27">
        <v>0</v>
      </c>
      <c r="W160" s="27">
        <v>0</v>
      </c>
      <c r="X160" s="27">
        <v>218680</v>
      </c>
      <c r="Y160" s="27">
        <v>0</v>
      </c>
      <c r="Z160" s="27">
        <v>0</v>
      </c>
      <c r="AA160" s="27">
        <v>0</v>
      </c>
      <c r="AB160" s="27">
        <v>0</v>
      </c>
      <c r="AC160" s="28">
        <v>218680</v>
      </c>
      <c r="AD160" s="27">
        <v>297354</v>
      </c>
      <c r="AE160" s="27">
        <v>297354</v>
      </c>
      <c r="AF160" s="27">
        <v>192162</v>
      </c>
      <c r="AG160" s="27">
        <v>0</v>
      </c>
      <c r="AH160" s="27">
        <v>0</v>
      </c>
      <c r="AI160" s="28">
        <v>1005550</v>
      </c>
      <c r="AJ160" s="27"/>
      <c r="AK160" s="27"/>
      <c r="AL160" s="27"/>
      <c r="AM160" s="27">
        <v>0</v>
      </c>
      <c r="AN160" s="27">
        <v>257270.58823529413</v>
      </c>
      <c r="AO160" s="27">
        <v>349828.23529411765</v>
      </c>
      <c r="AP160" s="27">
        <v>349828.23529411765</v>
      </c>
      <c r="AQ160" s="27">
        <v>226072.9411764706</v>
      </c>
      <c r="AR160" s="27">
        <v>0</v>
      </c>
      <c r="AS160" s="27">
        <v>0</v>
      </c>
      <c r="AT160" s="27">
        <v>1183000</v>
      </c>
    </row>
    <row r="161" spans="1:46" ht="11.25" customHeight="1" x14ac:dyDescent="0.25">
      <c r="A161" s="18" t="str">
        <f t="shared" si="11"/>
        <v>4.2.2.7._</v>
      </c>
      <c r="B161" s="30">
        <v>4</v>
      </c>
      <c r="C161" s="38" t="s">
        <v>253</v>
      </c>
      <c r="D161" s="32" t="s">
        <v>254</v>
      </c>
      <c r="E161" s="38" t="s">
        <v>274</v>
      </c>
      <c r="F161" s="32" t="s">
        <v>275</v>
      </c>
      <c r="G161" s="30" t="s">
        <v>288</v>
      </c>
      <c r="H161" s="32" t="s">
        <v>289</v>
      </c>
      <c r="I161" s="22" t="s">
        <v>27</v>
      </c>
      <c r="J161" s="23">
        <v>2911964</v>
      </c>
      <c r="K161" s="24">
        <v>3348758.5999999996</v>
      </c>
      <c r="L161" s="23">
        <v>436794.59999999963</v>
      </c>
      <c r="M161" s="37" t="s">
        <v>28</v>
      </c>
      <c r="N161" s="30" t="s">
        <v>14</v>
      </c>
      <c r="O161" s="27">
        <v>115102.51</v>
      </c>
      <c r="P161" s="27">
        <v>435140.48000000004</v>
      </c>
      <c r="Q161" s="27">
        <v>0</v>
      </c>
      <c r="R161" s="27">
        <v>0</v>
      </c>
      <c r="S161" s="27">
        <v>0</v>
      </c>
      <c r="T161" s="27">
        <v>72032</v>
      </c>
      <c r="U161" s="27">
        <v>0</v>
      </c>
      <c r="V161" s="27">
        <v>0</v>
      </c>
      <c r="W161" s="27">
        <v>71985</v>
      </c>
      <c r="X161" s="27">
        <v>0</v>
      </c>
      <c r="Y161" s="27">
        <v>0</v>
      </c>
      <c r="Z161" s="27">
        <v>74588</v>
      </c>
      <c r="AA161" s="27">
        <v>0</v>
      </c>
      <c r="AB161" s="27">
        <v>180884</v>
      </c>
      <c r="AC161" s="28">
        <v>399489</v>
      </c>
      <c r="AD161" s="27">
        <v>450167</v>
      </c>
      <c r="AE161" s="27">
        <v>1512065.01</v>
      </c>
      <c r="AF161" s="27">
        <v>0</v>
      </c>
      <c r="AG161" s="27">
        <v>0</v>
      </c>
      <c r="AH161" s="27">
        <v>0</v>
      </c>
      <c r="AI161" s="28">
        <v>2911964</v>
      </c>
      <c r="AJ161" s="27"/>
      <c r="AK161" s="27"/>
      <c r="AL161" s="27">
        <v>135414.71999999997</v>
      </c>
      <c r="AM161" s="27">
        <v>511929.98999999993</v>
      </c>
      <c r="AN161" s="27">
        <v>469987.05882352946</v>
      </c>
      <c r="AO161" s="27">
        <v>529608.23529411771</v>
      </c>
      <c r="AP161" s="27">
        <v>1778899.9958823528</v>
      </c>
      <c r="AQ161" s="27">
        <v>0</v>
      </c>
      <c r="AR161" s="27">
        <v>0</v>
      </c>
      <c r="AS161" s="27">
        <v>0</v>
      </c>
      <c r="AT161" s="27">
        <v>3425840</v>
      </c>
    </row>
    <row r="162" spans="1:46" ht="11.25" customHeight="1" x14ac:dyDescent="0.25">
      <c r="A162" s="18" t="str">
        <f t="shared" si="11"/>
        <v>4.2.2.8._</v>
      </c>
      <c r="B162" s="30">
        <v>4</v>
      </c>
      <c r="C162" s="38" t="s">
        <v>253</v>
      </c>
      <c r="D162" s="32" t="s">
        <v>254</v>
      </c>
      <c r="E162" s="38" t="s">
        <v>274</v>
      </c>
      <c r="F162" s="32" t="s">
        <v>290</v>
      </c>
      <c r="G162" s="30" t="s">
        <v>291</v>
      </c>
      <c r="H162" s="32" t="s">
        <v>292</v>
      </c>
      <c r="I162" s="22" t="s">
        <v>27</v>
      </c>
      <c r="J162" s="23">
        <v>621180</v>
      </c>
      <c r="K162" s="24">
        <v>714357</v>
      </c>
      <c r="L162" s="23">
        <v>93177</v>
      </c>
      <c r="M162" s="37" t="s">
        <v>28</v>
      </c>
      <c r="N162" s="30" t="s">
        <v>14</v>
      </c>
      <c r="O162" s="27">
        <v>0</v>
      </c>
      <c r="P162" s="27">
        <v>105807.39</v>
      </c>
      <c r="Q162" s="27">
        <v>0</v>
      </c>
      <c r="R162" s="27">
        <v>0</v>
      </c>
      <c r="S162" s="27">
        <v>54235</v>
      </c>
      <c r="T162" s="27">
        <v>0</v>
      </c>
      <c r="U162" s="27">
        <v>0</v>
      </c>
      <c r="V162" s="27">
        <v>35307</v>
      </c>
      <c r="W162" s="27">
        <v>0</v>
      </c>
      <c r="X162" s="27">
        <v>0</v>
      </c>
      <c r="Y162" s="27">
        <v>6437</v>
      </c>
      <c r="Z162" s="27">
        <v>0</v>
      </c>
      <c r="AA162" s="27">
        <v>0</v>
      </c>
      <c r="AB162" s="27">
        <v>12688</v>
      </c>
      <c r="AC162" s="28">
        <v>108667</v>
      </c>
      <c r="AD162" s="27">
        <v>89497</v>
      </c>
      <c r="AE162" s="27">
        <v>168398</v>
      </c>
      <c r="AF162" s="27">
        <v>116142</v>
      </c>
      <c r="AG162" s="27">
        <v>32669</v>
      </c>
      <c r="AH162" s="27">
        <v>0</v>
      </c>
      <c r="AI162" s="28">
        <v>621180.39</v>
      </c>
      <c r="AJ162" s="27"/>
      <c r="AK162" s="27"/>
      <c r="AL162" s="27"/>
      <c r="AM162" s="27">
        <v>131210.13999999998</v>
      </c>
      <c r="AN162" s="27">
        <v>127843.52941176471</v>
      </c>
      <c r="AO162" s="27">
        <v>105290.58823529413</v>
      </c>
      <c r="AP162" s="27">
        <v>198115.29411764708</v>
      </c>
      <c r="AQ162" s="27">
        <v>136637.64705882352</v>
      </c>
      <c r="AR162" s="27">
        <v>31702.801176470588</v>
      </c>
      <c r="AS162" s="27">
        <v>0</v>
      </c>
      <c r="AT162" s="27">
        <v>730800</v>
      </c>
    </row>
    <row r="163" spans="1:46" ht="11.25" customHeight="1" x14ac:dyDescent="0.25">
      <c r="A163" s="18" t="str">
        <f t="shared" si="11"/>
        <v>4.2.2.9.1</v>
      </c>
      <c r="B163" s="30">
        <v>4</v>
      </c>
      <c r="C163" s="38" t="s">
        <v>253</v>
      </c>
      <c r="D163" s="32" t="s">
        <v>254</v>
      </c>
      <c r="E163" s="38" t="s">
        <v>274</v>
      </c>
      <c r="F163" s="32" t="s">
        <v>290</v>
      </c>
      <c r="G163" s="30" t="s">
        <v>293</v>
      </c>
      <c r="H163" s="32" t="s">
        <v>294</v>
      </c>
      <c r="I163" s="22">
        <v>1</v>
      </c>
      <c r="J163" s="23">
        <v>8839650</v>
      </c>
      <c r="K163" s="24">
        <v>10165597.5</v>
      </c>
      <c r="L163" s="23">
        <v>1325947.5</v>
      </c>
      <c r="M163" s="37" t="s">
        <v>28</v>
      </c>
      <c r="N163" s="30" t="s">
        <v>14</v>
      </c>
      <c r="O163" s="27">
        <v>0</v>
      </c>
      <c r="P163" s="27">
        <v>317973.63</v>
      </c>
      <c r="Q163" s="27">
        <v>0</v>
      </c>
      <c r="R163" s="27">
        <v>0</v>
      </c>
      <c r="S163" s="27">
        <v>161585</v>
      </c>
      <c r="T163" s="27">
        <v>0</v>
      </c>
      <c r="U163" s="27">
        <v>0</v>
      </c>
      <c r="V163" s="27">
        <v>233879</v>
      </c>
      <c r="W163" s="27">
        <v>0</v>
      </c>
      <c r="X163" s="27">
        <v>0</v>
      </c>
      <c r="Y163" s="27">
        <v>377105</v>
      </c>
      <c r="Z163" s="27">
        <v>0</v>
      </c>
      <c r="AA163" s="27">
        <v>0</v>
      </c>
      <c r="AB163" s="27">
        <v>266655</v>
      </c>
      <c r="AC163" s="28">
        <v>1039224</v>
      </c>
      <c r="AD163" s="27">
        <v>2209741</v>
      </c>
      <c r="AE163" s="27">
        <v>1937247</v>
      </c>
      <c r="AF163" s="27">
        <v>1891742</v>
      </c>
      <c r="AG163" s="27">
        <v>1443722</v>
      </c>
      <c r="AH163" s="27">
        <v>0</v>
      </c>
      <c r="AI163" s="28">
        <v>8839649.629999999</v>
      </c>
      <c r="AJ163" s="27"/>
      <c r="AK163" s="27"/>
      <c r="AL163" s="27">
        <v>202996.90999999997</v>
      </c>
      <c r="AM163" s="27">
        <v>530670.82000000007</v>
      </c>
      <c r="AN163" s="27">
        <v>1222616.4705882354</v>
      </c>
      <c r="AO163" s="27">
        <v>2599695.2941176472</v>
      </c>
      <c r="AP163" s="27">
        <v>2279114.1176470588</v>
      </c>
      <c r="AQ163" s="27">
        <v>2225578.823529412</v>
      </c>
      <c r="AR163" s="27">
        <v>1338915.7994117662</v>
      </c>
      <c r="AS163" s="27">
        <v>0</v>
      </c>
      <c r="AT163" s="27">
        <v>10399588.235294119</v>
      </c>
    </row>
    <row r="164" spans="1:46" ht="11.25" customHeight="1" x14ac:dyDescent="0.25">
      <c r="A164" s="18" t="str">
        <f t="shared" si="11"/>
        <v>4.2.2.9.2</v>
      </c>
      <c r="B164" s="30">
        <v>4</v>
      </c>
      <c r="C164" s="38" t="s">
        <v>253</v>
      </c>
      <c r="D164" s="32" t="s">
        <v>254</v>
      </c>
      <c r="E164" s="38" t="s">
        <v>274</v>
      </c>
      <c r="F164" s="32" t="s">
        <v>290</v>
      </c>
      <c r="G164" s="30" t="s">
        <v>293</v>
      </c>
      <c r="H164" s="32" t="s">
        <v>294</v>
      </c>
      <c r="I164" s="22">
        <v>2</v>
      </c>
      <c r="J164" s="23">
        <v>3272500</v>
      </c>
      <c r="K164" s="24">
        <v>3763374.9999999995</v>
      </c>
      <c r="L164" s="23">
        <v>490874.99999999953</v>
      </c>
      <c r="M164" s="37" t="s">
        <v>28</v>
      </c>
      <c r="N164" s="30" t="s">
        <v>14</v>
      </c>
      <c r="O164" s="27">
        <v>0</v>
      </c>
      <c r="P164" s="27">
        <v>680125.5</v>
      </c>
      <c r="Q164" s="27">
        <v>0</v>
      </c>
      <c r="R164" s="27">
        <v>0</v>
      </c>
      <c r="S164" s="27">
        <v>98048</v>
      </c>
      <c r="T164" s="27">
        <v>0</v>
      </c>
      <c r="U164" s="27">
        <v>0</v>
      </c>
      <c r="V164" s="27">
        <v>0</v>
      </c>
      <c r="W164" s="27">
        <v>0</v>
      </c>
      <c r="X164" s="27">
        <v>346036</v>
      </c>
      <c r="Y164" s="27">
        <v>0</v>
      </c>
      <c r="Z164" s="27">
        <v>139230</v>
      </c>
      <c r="AA164" s="27">
        <v>0</v>
      </c>
      <c r="AB164" s="27">
        <v>0</v>
      </c>
      <c r="AC164" s="28">
        <v>583314</v>
      </c>
      <c r="AD164" s="27">
        <v>845695</v>
      </c>
      <c r="AE164" s="27">
        <v>828165</v>
      </c>
      <c r="AF164" s="27">
        <v>335200.5</v>
      </c>
      <c r="AG164" s="27">
        <v>0</v>
      </c>
      <c r="AH164" s="27">
        <v>0</v>
      </c>
      <c r="AI164" s="28">
        <v>3272500</v>
      </c>
      <c r="AJ164" s="27"/>
      <c r="AK164" s="27"/>
      <c r="AL164" s="27"/>
      <c r="AM164" s="27">
        <v>824225.55</v>
      </c>
      <c r="AN164" s="27">
        <v>686251.76470588241</v>
      </c>
      <c r="AO164" s="27">
        <v>994935.29411764711</v>
      </c>
      <c r="AP164" s="27">
        <v>974311.76470588241</v>
      </c>
      <c r="AQ164" s="27">
        <v>370275.62647058815</v>
      </c>
      <c r="AR164" s="27">
        <v>0</v>
      </c>
      <c r="AS164" s="27">
        <v>0</v>
      </c>
      <c r="AT164" s="27">
        <v>3850000</v>
      </c>
    </row>
    <row r="165" spans="1:46" ht="11.25" customHeight="1" x14ac:dyDescent="0.25">
      <c r="A165" s="18" t="str">
        <f t="shared" si="11"/>
        <v>4.2.2.9.3</v>
      </c>
      <c r="B165" s="30">
        <v>4</v>
      </c>
      <c r="C165" s="38" t="s">
        <v>253</v>
      </c>
      <c r="D165" s="32" t="s">
        <v>254</v>
      </c>
      <c r="E165" s="38" t="s">
        <v>274</v>
      </c>
      <c r="F165" s="32" t="s">
        <v>290</v>
      </c>
      <c r="G165" s="30" t="s">
        <v>293</v>
      </c>
      <c r="H165" s="32" t="s">
        <v>294</v>
      </c>
      <c r="I165" s="22">
        <v>3</v>
      </c>
      <c r="J165" s="23">
        <v>4675000</v>
      </c>
      <c r="K165" s="24">
        <v>5376250</v>
      </c>
      <c r="L165" s="23">
        <v>701250</v>
      </c>
      <c r="M165" s="37" t="s">
        <v>28</v>
      </c>
      <c r="N165" s="30" t="s">
        <v>14</v>
      </c>
      <c r="O165" s="27">
        <v>0</v>
      </c>
      <c r="P165" s="27">
        <v>0</v>
      </c>
      <c r="Q165" s="27">
        <v>0</v>
      </c>
      <c r="R165" s="27">
        <v>0</v>
      </c>
      <c r="S165" s="27">
        <v>0</v>
      </c>
      <c r="T165" s="27">
        <v>0</v>
      </c>
      <c r="U165" s="27">
        <v>0</v>
      </c>
      <c r="V165" s="27">
        <v>0</v>
      </c>
      <c r="W165" s="27">
        <v>0</v>
      </c>
      <c r="X165" s="27">
        <v>0</v>
      </c>
      <c r="Y165" s="27">
        <v>0</v>
      </c>
      <c r="Z165" s="27">
        <v>0</v>
      </c>
      <c r="AA165" s="27">
        <v>0</v>
      </c>
      <c r="AB165" s="27">
        <v>0</v>
      </c>
      <c r="AC165" s="28">
        <v>0</v>
      </c>
      <c r="AD165" s="27">
        <v>935000</v>
      </c>
      <c r="AE165" s="27">
        <v>1402500</v>
      </c>
      <c r="AF165" s="27">
        <v>1402500</v>
      </c>
      <c r="AG165" s="27">
        <v>935000</v>
      </c>
      <c r="AH165" s="27">
        <v>0</v>
      </c>
      <c r="AI165" s="28">
        <v>4675000</v>
      </c>
      <c r="AJ165" s="27"/>
      <c r="AK165" s="27"/>
      <c r="AL165" s="27"/>
      <c r="AM165" s="27">
        <v>0</v>
      </c>
      <c r="AN165" s="27">
        <v>0</v>
      </c>
      <c r="AO165" s="27">
        <v>1100000</v>
      </c>
      <c r="AP165" s="27">
        <v>1650000</v>
      </c>
      <c r="AQ165" s="27">
        <v>1650000</v>
      </c>
      <c r="AR165" s="27">
        <v>1100000</v>
      </c>
      <c r="AS165" s="27">
        <v>0</v>
      </c>
      <c r="AT165" s="27">
        <v>5500000</v>
      </c>
    </row>
    <row r="166" spans="1:46" ht="11.25" customHeight="1" x14ac:dyDescent="0.25">
      <c r="A166" s="18" t="str">
        <f t="shared" si="11"/>
        <v>4.2.2.10._</v>
      </c>
      <c r="B166" s="30">
        <v>4</v>
      </c>
      <c r="C166" s="38" t="s">
        <v>253</v>
      </c>
      <c r="D166" s="32" t="s">
        <v>254</v>
      </c>
      <c r="E166" s="38" t="s">
        <v>274</v>
      </c>
      <c r="F166" s="32" t="s">
        <v>290</v>
      </c>
      <c r="G166" s="30" t="s">
        <v>295</v>
      </c>
      <c r="H166" s="32" t="s">
        <v>296</v>
      </c>
      <c r="I166" s="22" t="s">
        <v>27</v>
      </c>
      <c r="J166" s="23">
        <v>905295</v>
      </c>
      <c r="K166" s="24">
        <v>1041089.2499999999</v>
      </c>
      <c r="L166" s="23">
        <v>135794.24999999988</v>
      </c>
      <c r="M166" s="37" t="s">
        <v>28</v>
      </c>
      <c r="N166" s="30" t="s">
        <v>14</v>
      </c>
      <c r="O166" s="27">
        <v>0</v>
      </c>
      <c r="P166" s="27">
        <v>0</v>
      </c>
      <c r="Q166" s="27">
        <v>0</v>
      </c>
      <c r="R166" s="27">
        <v>0</v>
      </c>
      <c r="S166" s="27">
        <v>0</v>
      </c>
      <c r="T166" s="27">
        <v>0</v>
      </c>
      <c r="U166" s="27">
        <v>0</v>
      </c>
      <c r="V166" s="27">
        <v>0</v>
      </c>
      <c r="W166" s="27">
        <v>0</v>
      </c>
      <c r="X166" s="27">
        <v>0</v>
      </c>
      <c r="Y166" s="27">
        <v>0</v>
      </c>
      <c r="Z166" s="27">
        <v>0</v>
      </c>
      <c r="AA166" s="27">
        <v>0</v>
      </c>
      <c r="AB166" s="27">
        <v>0</v>
      </c>
      <c r="AC166" s="28">
        <v>0</v>
      </c>
      <c r="AD166" s="27">
        <v>90529.5</v>
      </c>
      <c r="AE166" s="27">
        <v>470753.4</v>
      </c>
      <c r="AF166" s="27">
        <v>344012.1</v>
      </c>
      <c r="AG166" s="27">
        <v>0</v>
      </c>
      <c r="AH166" s="27">
        <v>0</v>
      </c>
      <c r="AI166" s="28">
        <v>905295</v>
      </c>
      <c r="AJ166" s="27"/>
      <c r="AK166" s="27"/>
      <c r="AL166" s="27"/>
      <c r="AM166" s="27">
        <v>0</v>
      </c>
      <c r="AN166" s="27">
        <v>0</v>
      </c>
      <c r="AO166" s="27">
        <v>106505.29411764706</v>
      </c>
      <c r="AP166" s="27">
        <v>553827.5294117647</v>
      </c>
      <c r="AQ166" s="27">
        <v>404720.1176470588</v>
      </c>
      <c r="AR166" s="27">
        <v>0</v>
      </c>
      <c r="AS166" s="27">
        <v>0</v>
      </c>
      <c r="AT166" s="27">
        <v>1065052.9411764706</v>
      </c>
    </row>
    <row r="167" spans="1:46" ht="11.25" customHeight="1" x14ac:dyDescent="0.25">
      <c r="A167" s="18" t="str">
        <f t="shared" si="11"/>
        <v>4.2.2.11.1</v>
      </c>
      <c r="B167" s="30">
        <v>4</v>
      </c>
      <c r="C167" s="38" t="s">
        <v>253</v>
      </c>
      <c r="D167" s="32" t="s">
        <v>254</v>
      </c>
      <c r="E167" s="38" t="s">
        <v>274</v>
      </c>
      <c r="F167" s="32" t="s">
        <v>290</v>
      </c>
      <c r="G167" s="30" t="s">
        <v>297</v>
      </c>
      <c r="H167" s="32" t="s">
        <v>298</v>
      </c>
      <c r="I167" s="22">
        <v>1</v>
      </c>
      <c r="J167" s="23">
        <v>8500000</v>
      </c>
      <c r="K167" s="24">
        <v>9775000</v>
      </c>
      <c r="L167" s="23">
        <v>1275000</v>
      </c>
      <c r="M167" s="37" t="s">
        <v>28</v>
      </c>
      <c r="N167" s="30" t="s">
        <v>14</v>
      </c>
      <c r="O167" s="27">
        <v>0</v>
      </c>
      <c r="P167" s="27">
        <v>0</v>
      </c>
      <c r="Q167" s="27">
        <v>0</v>
      </c>
      <c r="R167" s="27">
        <v>0</v>
      </c>
      <c r="S167" s="27">
        <v>0</v>
      </c>
      <c r="T167" s="27">
        <v>0</v>
      </c>
      <c r="U167" s="27">
        <v>0</v>
      </c>
      <c r="V167" s="27">
        <v>0</v>
      </c>
      <c r="W167" s="27">
        <v>0</v>
      </c>
      <c r="X167" s="27">
        <v>0</v>
      </c>
      <c r="Y167" s="27">
        <v>0</v>
      </c>
      <c r="Z167" s="27">
        <v>0</v>
      </c>
      <c r="AA167" s="27">
        <v>0</v>
      </c>
      <c r="AB167" s="27">
        <v>0</v>
      </c>
      <c r="AC167" s="28">
        <v>0</v>
      </c>
      <c r="AD167" s="27">
        <v>1700000</v>
      </c>
      <c r="AE167" s="27">
        <v>2550000</v>
      </c>
      <c r="AF167" s="27">
        <v>2210000</v>
      </c>
      <c r="AG167" s="27">
        <v>2040000</v>
      </c>
      <c r="AH167" s="27">
        <v>0</v>
      </c>
      <c r="AI167" s="28">
        <v>8500000</v>
      </c>
      <c r="AJ167" s="27"/>
      <c r="AK167" s="27"/>
      <c r="AL167" s="27"/>
      <c r="AM167" s="27">
        <v>0</v>
      </c>
      <c r="AN167" s="27">
        <v>0</v>
      </c>
      <c r="AO167" s="27">
        <v>2000000</v>
      </c>
      <c r="AP167" s="27">
        <v>3000000</v>
      </c>
      <c r="AQ167" s="27">
        <v>2600000</v>
      </c>
      <c r="AR167" s="27">
        <v>2400000</v>
      </c>
      <c r="AS167" s="27">
        <v>0</v>
      </c>
      <c r="AT167" s="27">
        <v>10000000</v>
      </c>
    </row>
    <row r="168" spans="1:46" ht="11.25" customHeight="1" x14ac:dyDescent="0.25">
      <c r="A168" s="18" t="str">
        <f t="shared" si="11"/>
        <v>4.2.2.11.2</v>
      </c>
      <c r="B168" s="30">
        <v>4</v>
      </c>
      <c r="C168" s="38" t="s">
        <v>253</v>
      </c>
      <c r="D168" s="32" t="s">
        <v>254</v>
      </c>
      <c r="E168" s="38" t="s">
        <v>274</v>
      </c>
      <c r="F168" s="32" t="s">
        <v>290</v>
      </c>
      <c r="G168" s="30" t="s">
        <v>297</v>
      </c>
      <c r="H168" s="32" t="s">
        <v>298</v>
      </c>
      <c r="I168" s="22">
        <v>2</v>
      </c>
      <c r="J168" s="23">
        <v>19922947</v>
      </c>
      <c r="K168" s="24">
        <v>22911389.049999997</v>
      </c>
      <c r="L168" s="23">
        <v>2988442.049999997</v>
      </c>
      <c r="M168" s="37" t="s">
        <v>28</v>
      </c>
      <c r="N168" s="30" t="s">
        <v>14</v>
      </c>
      <c r="O168" s="27">
        <v>0</v>
      </c>
      <c r="P168" s="27">
        <v>0</v>
      </c>
      <c r="Q168" s="27">
        <v>0</v>
      </c>
      <c r="R168" s="27">
        <v>0</v>
      </c>
      <c r="S168" s="27">
        <v>0</v>
      </c>
      <c r="T168" s="27">
        <v>0</v>
      </c>
      <c r="U168" s="27">
        <v>0</v>
      </c>
      <c r="V168" s="27">
        <v>0</v>
      </c>
      <c r="W168" s="27">
        <v>0</v>
      </c>
      <c r="X168" s="27">
        <v>0</v>
      </c>
      <c r="Y168" s="27">
        <v>0</v>
      </c>
      <c r="Z168" s="27">
        <v>0</v>
      </c>
      <c r="AA168" s="27">
        <v>0</v>
      </c>
      <c r="AB168" s="27">
        <v>450000</v>
      </c>
      <c r="AC168" s="28">
        <v>450000</v>
      </c>
      <c r="AD168" s="27">
        <v>4530736.4000000004</v>
      </c>
      <c r="AE168" s="27">
        <v>4980736.75</v>
      </c>
      <c r="AF168" s="27">
        <v>5179966.22</v>
      </c>
      <c r="AG168" s="27">
        <v>4781507.28</v>
      </c>
      <c r="AH168" s="27">
        <v>0</v>
      </c>
      <c r="AI168" s="28">
        <v>19922946.650000002</v>
      </c>
      <c r="AJ168" s="27"/>
      <c r="AK168" s="27"/>
      <c r="AL168" s="27"/>
      <c r="AM168" s="27">
        <v>0</v>
      </c>
      <c r="AN168" s="27">
        <v>529411.76470588241</v>
      </c>
      <c r="AO168" s="27">
        <v>5330278.1176470593</v>
      </c>
      <c r="AP168" s="27">
        <v>5859690.2941176472</v>
      </c>
      <c r="AQ168" s="27">
        <v>6094077.905882353</v>
      </c>
      <c r="AR168" s="27">
        <v>5625302.6823529415</v>
      </c>
      <c r="AS168" s="27">
        <v>0</v>
      </c>
      <c r="AT168" s="27">
        <v>23438760.764705885</v>
      </c>
    </row>
    <row r="169" spans="1:46" ht="11.25" customHeight="1" x14ac:dyDescent="0.25">
      <c r="A169" s="18" t="str">
        <f t="shared" si="11"/>
        <v>4.2.3.1._</v>
      </c>
      <c r="B169" s="30">
        <v>4</v>
      </c>
      <c r="C169" s="38" t="s">
        <v>253</v>
      </c>
      <c r="D169" s="32" t="s">
        <v>254</v>
      </c>
      <c r="E169" s="38" t="s">
        <v>299</v>
      </c>
      <c r="F169" s="32" t="s">
        <v>300</v>
      </c>
      <c r="G169" s="30" t="s">
        <v>301</v>
      </c>
      <c r="H169" s="32" t="s">
        <v>302</v>
      </c>
      <c r="I169" s="22" t="s">
        <v>27</v>
      </c>
      <c r="J169" s="23">
        <v>21343500</v>
      </c>
      <c r="K169" s="24">
        <v>24545024.999999996</v>
      </c>
      <c r="L169" s="23">
        <v>3201524.9999999963</v>
      </c>
      <c r="M169" s="33" t="s">
        <v>28</v>
      </c>
      <c r="N169" s="30" t="s">
        <v>14</v>
      </c>
      <c r="O169" s="27">
        <v>0</v>
      </c>
      <c r="P169" s="27">
        <v>0</v>
      </c>
      <c r="Q169" s="27">
        <v>0</v>
      </c>
      <c r="R169" s="27">
        <v>0</v>
      </c>
      <c r="S169" s="27">
        <v>0</v>
      </c>
      <c r="T169" s="27">
        <v>0</v>
      </c>
      <c r="U169" s="27">
        <v>0</v>
      </c>
      <c r="V169" s="27">
        <v>958767</v>
      </c>
      <c r="W169" s="27">
        <v>0</v>
      </c>
      <c r="X169" s="27">
        <v>0</v>
      </c>
      <c r="Y169" s="27">
        <v>0</v>
      </c>
      <c r="Z169" s="27">
        <v>958767</v>
      </c>
      <c r="AA169" s="27">
        <v>0</v>
      </c>
      <c r="AB169" s="27">
        <v>0</v>
      </c>
      <c r="AC169" s="28">
        <v>1917534</v>
      </c>
      <c r="AD169" s="27">
        <v>4835000</v>
      </c>
      <c r="AE169" s="27">
        <v>4249927</v>
      </c>
      <c r="AF169" s="27">
        <v>3660822</v>
      </c>
      <c r="AG169" s="27">
        <v>6680217</v>
      </c>
      <c r="AH169" s="27">
        <v>0</v>
      </c>
      <c r="AI169" s="28">
        <v>21343500</v>
      </c>
      <c r="AJ169" s="27"/>
      <c r="AK169" s="27"/>
      <c r="AL169" s="27"/>
      <c r="AM169" s="27">
        <v>142398.96</v>
      </c>
      <c r="AN169" s="27">
        <v>2255922.3529411764</v>
      </c>
      <c r="AO169" s="27">
        <v>5688235.2941176472</v>
      </c>
      <c r="AP169" s="27">
        <v>4999914.1176470593</v>
      </c>
      <c r="AQ169" s="27">
        <v>4306849.4117647065</v>
      </c>
      <c r="AR169" s="27">
        <v>7716679.8635294102</v>
      </c>
      <c r="AS169" s="27">
        <v>0</v>
      </c>
      <c r="AT169" s="27">
        <v>25110000</v>
      </c>
    </row>
    <row r="170" spans="1:46" ht="11.25" customHeight="1" x14ac:dyDescent="0.25">
      <c r="A170" s="18" t="str">
        <f t="shared" si="11"/>
        <v>4.2.3.2.1</v>
      </c>
      <c r="B170" s="30">
        <v>4</v>
      </c>
      <c r="C170" s="38" t="s">
        <v>253</v>
      </c>
      <c r="D170" s="32" t="s">
        <v>254</v>
      </c>
      <c r="E170" s="38" t="s">
        <v>299</v>
      </c>
      <c r="F170" s="32" t="s">
        <v>300</v>
      </c>
      <c r="G170" s="30" t="s">
        <v>303</v>
      </c>
      <c r="H170" s="32" t="s">
        <v>304</v>
      </c>
      <c r="I170" s="22">
        <v>1</v>
      </c>
      <c r="J170" s="23">
        <v>0</v>
      </c>
      <c r="K170" s="24">
        <v>0</v>
      </c>
      <c r="L170" s="23">
        <v>0</v>
      </c>
      <c r="M170" s="33" t="s">
        <v>28</v>
      </c>
      <c r="N170" s="30" t="s">
        <v>14</v>
      </c>
      <c r="O170" s="27">
        <v>0</v>
      </c>
      <c r="P170" s="27">
        <v>0</v>
      </c>
      <c r="Q170" s="27">
        <v>0</v>
      </c>
      <c r="R170" s="27">
        <v>0</v>
      </c>
      <c r="S170" s="27">
        <v>0</v>
      </c>
      <c r="T170" s="27">
        <v>0</v>
      </c>
      <c r="U170" s="27">
        <v>0</v>
      </c>
      <c r="V170" s="27">
        <v>0</v>
      </c>
      <c r="W170" s="27">
        <v>0</v>
      </c>
      <c r="X170" s="27">
        <v>0</v>
      </c>
      <c r="Y170" s="27">
        <v>0</v>
      </c>
      <c r="Z170" s="27">
        <v>0</v>
      </c>
      <c r="AA170" s="27">
        <v>0</v>
      </c>
      <c r="AB170" s="27">
        <v>0</v>
      </c>
      <c r="AC170" s="28">
        <v>0</v>
      </c>
      <c r="AD170" s="27">
        <v>0</v>
      </c>
      <c r="AE170" s="27">
        <v>0</v>
      </c>
      <c r="AF170" s="27">
        <v>0</v>
      </c>
      <c r="AG170" s="27">
        <v>0</v>
      </c>
      <c r="AH170" s="27">
        <v>0</v>
      </c>
      <c r="AI170" s="28">
        <v>0</v>
      </c>
      <c r="AJ170" s="27"/>
      <c r="AK170" s="27"/>
      <c r="AL170" s="27"/>
      <c r="AM170" s="27">
        <v>0</v>
      </c>
      <c r="AN170" s="27">
        <v>0</v>
      </c>
      <c r="AO170" s="27">
        <v>0</v>
      </c>
      <c r="AP170" s="27">
        <v>0</v>
      </c>
      <c r="AQ170" s="27">
        <v>0</v>
      </c>
      <c r="AR170" s="27">
        <v>0</v>
      </c>
      <c r="AS170" s="27">
        <v>0</v>
      </c>
      <c r="AT170" s="27">
        <v>0</v>
      </c>
    </row>
    <row r="171" spans="1:46" ht="11.25" customHeight="1" x14ac:dyDescent="0.25">
      <c r="A171" s="18" t="str">
        <f t="shared" si="11"/>
        <v>4.2.3.2.2</v>
      </c>
      <c r="B171" s="30">
        <v>4</v>
      </c>
      <c r="C171" s="38" t="s">
        <v>253</v>
      </c>
      <c r="D171" s="32" t="s">
        <v>254</v>
      </c>
      <c r="E171" s="38" t="s">
        <v>299</v>
      </c>
      <c r="F171" s="32" t="s">
        <v>300</v>
      </c>
      <c r="G171" s="30" t="s">
        <v>303</v>
      </c>
      <c r="H171" s="32" t="s">
        <v>304</v>
      </c>
      <c r="I171" s="22">
        <v>2</v>
      </c>
      <c r="J171" s="23">
        <v>4250000</v>
      </c>
      <c r="K171" s="24">
        <v>4887500</v>
      </c>
      <c r="L171" s="23">
        <v>637500</v>
      </c>
      <c r="M171" s="33" t="s">
        <v>28</v>
      </c>
      <c r="N171" s="30" t="s">
        <v>14</v>
      </c>
      <c r="O171" s="27">
        <v>0</v>
      </c>
      <c r="P171" s="27">
        <v>0</v>
      </c>
      <c r="Q171" s="27">
        <v>0</v>
      </c>
      <c r="R171" s="27">
        <v>0</v>
      </c>
      <c r="S171" s="27">
        <v>0</v>
      </c>
      <c r="T171" s="27">
        <v>0</v>
      </c>
      <c r="U171" s="27">
        <v>0</v>
      </c>
      <c r="V171" s="27">
        <v>0</v>
      </c>
      <c r="W171" s="27">
        <v>0</v>
      </c>
      <c r="X171" s="27">
        <v>0</v>
      </c>
      <c r="Y171" s="27">
        <v>0</v>
      </c>
      <c r="Z171" s="27">
        <v>0</v>
      </c>
      <c r="AA171" s="27">
        <v>0</v>
      </c>
      <c r="AB171" s="27">
        <v>0</v>
      </c>
      <c r="AC171" s="28">
        <v>0</v>
      </c>
      <c r="AD171" s="27">
        <v>1062500</v>
      </c>
      <c r="AE171" s="27">
        <v>1700000</v>
      </c>
      <c r="AF171" s="27">
        <v>1062500</v>
      </c>
      <c r="AG171" s="27">
        <v>425000</v>
      </c>
      <c r="AH171" s="27">
        <v>0</v>
      </c>
      <c r="AI171" s="28">
        <v>4250000</v>
      </c>
      <c r="AJ171" s="27"/>
      <c r="AK171" s="27"/>
      <c r="AL171" s="27"/>
      <c r="AM171" s="27">
        <v>0</v>
      </c>
      <c r="AN171" s="27">
        <v>0</v>
      </c>
      <c r="AO171" s="27">
        <v>1250000</v>
      </c>
      <c r="AP171" s="27">
        <v>2000000</v>
      </c>
      <c r="AQ171" s="27">
        <v>1250000</v>
      </c>
      <c r="AR171" s="27">
        <v>500000</v>
      </c>
      <c r="AS171" s="27">
        <v>0</v>
      </c>
      <c r="AT171" s="27">
        <v>5000000</v>
      </c>
    </row>
    <row r="172" spans="1:46" ht="11.25" customHeight="1" x14ac:dyDescent="0.25">
      <c r="A172" s="18" t="str">
        <f t="shared" si="11"/>
        <v>4.2.3.3._</v>
      </c>
      <c r="B172" s="30">
        <v>4</v>
      </c>
      <c r="C172" s="38" t="s">
        <v>253</v>
      </c>
      <c r="D172" s="32" t="s">
        <v>254</v>
      </c>
      <c r="E172" s="38" t="s">
        <v>299</v>
      </c>
      <c r="F172" s="32" t="s">
        <v>300</v>
      </c>
      <c r="G172" s="22" t="s">
        <v>305</v>
      </c>
      <c r="H172" s="32" t="s">
        <v>306</v>
      </c>
      <c r="I172" s="22" t="s">
        <v>27</v>
      </c>
      <c r="J172" s="23">
        <v>1739773</v>
      </c>
      <c r="K172" s="24">
        <v>2000738.95</v>
      </c>
      <c r="L172" s="23">
        <v>260965.94999999995</v>
      </c>
      <c r="M172" s="37" t="s">
        <v>307</v>
      </c>
      <c r="N172" s="30" t="s">
        <v>14</v>
      </c>
      <c r="O172" s="27">
        <v>0</v>
      </c>
      <c r="P172" s="27">
        <v>0</v>
      </c>
      <c r="Q172" s="27">
        <v>0</v>
      </c>
      <c r="R172" s="27">
        <v>0</v>
      </c>
      <c r="S172" s="27">
        <v>0</v>
      </c>
      <c r="T172" s="27">
        <v>0</v>
      </c>
      <c r="U172" s="27">
        <v>0</v>
      </c>
      <c r="V172" s="27">
        <v>0</v>
      </c>
      <c r="W172" s="27">
        <v>0</v>
      </c>
      <c r="X172" s="27">
        <v>0</v>
      </c>
      <c r="Y172" s="27">
        <v>0</v>
      </c>
      <c r="Z172" s="27">
        <v>0</v>
      </c>
      <c r="AA172" s="27">
        <v>0</v>
      </c>
      <c r="AB172" s="27">
        <v>17440</v>
      </c>
      <c r="AC172" s="28">
        <v>17440</v>
      </c>
      <c r="AD172" s="27">
        <v>176836.8</v>
      </c>
      <c r="AE172" s="27">
        <v>485994.8</v>
      </c>
      <c r="AF172" s="27">
        <v>417827.8</v>
      </c>
      <c r="AG172" s="27">
        <v>318026.8</v>
      </c>
      <c r="AH172" s="27">
        <v>323646.8</v>
      </c>
      <c r="AI172" s="28">
        <v>1739773</v>
      </c>
      <c r="AJ172" s="27"/>
      <c r="AK172" s="27"/>
      <c r="AL172" s="27"/>
      <c r="AM172" s="27">
        <v>0</v>
      </c>
      <c r="AN172" s="27">
        <v>20517.173946754323</v>
      </c>
      <c r="AO172" s="27">
        <v>208038.49689147962</v>
      </c>
      <c r="AP172" s="27">
        <v>571745.40417534846</v>
      </c>
      <c r="AQ172" s="27">
        <v>491550.78282050893</v>
      </c>
      <c r="AR172" s="27">
        <v>374140.54904413118</v>
      </c>
      <c r="AS172" s="27">
        <v>380752.16129073437</v>
      </c>
      <c r="AT172" s="27">
        <v>2046744.568168957</v>
      </c>
    </row>
    <row r="173" spans="1:46" ht="11.25" customHeight="1" x14ac:dyDescent="0.25">
      <c r="A173" s="18" t="str">
        <f t="shared" si="11"/>
        <v>4.2.3.4._</v>
      </c>
      <c r="B173" s="30">
        <v>4</v>
      </c>
      <c r="C173" s="38" t="s">
        <v>253</v>
      </c>
      <c r="D173" s="32" t="s">
        <v>254</v>
      </c>
      <c r="E173" s="38" t="s">
        <v>299</v>
      </c>
      <c r="F173" s="32" t="s">
        <v>308</v>
      </c>
      <c r="G173" s="30" t="s">
        <v>309</v>
      </c>
      <c r="H173" s="32" t="s">
        <v>310</v>
      </c>
      <c r="I173" s="22" t="s">
        <v>27</v>
      </c>
      <c r="J173" s="23">
        <v>5546250</v>
      </c>
      <c r="K173" s="24">
        <v>6378187.4999999991</v>
      </c>
      <c r="L173" s="23">
        <v>831937.49999999907</v>
      </c>
      <c r="M173" s="33" t="s">
        <v>28</v>
      </c>
      <c r="N173" s="30" t="s">
        <v>14</v>
      </c>
      <c r="O173" s="27">
        <v>0</v>
      </c>
      <c r="P173" s="27">
        <v>316811.34999999998</v>
      </c>
      <c r="Q173" s="27">
        <v>0</v>
      </c>
      <c r="R173" s="27">
        <v>0</v>
      </c>
      <c r="S173" s="27">
        <v>44625</v>
      </c>
      <c r="T173" s="27">
        <v>0</v>
      </c>
      <c r="U173" s="27">
        <v>0</v>
      </c>
      <c r="V173" s="27">
        <v>146625</v>
      </c>
      <c r="W173" s="27">
        <v>0</v>
      </c>
      <c r="X173" s="27">
        <v>0</v>
      </c>
      <c r="Y173" s="27">
        <v>191250</v>
      </c>
      <c r="Z173" s="27">
        <v>108375</v>
      </c>
      <c r="AA173" s="27">
        <v>0</v>
      </c>
      <c r="AB173" s="27">
        <v>0</v>
      </c>
      <c r="AC173" s="28">
        <v>490875</v>
      </c>
      <c r="AD173" s="27">
        <v>1090974</v>
      </c>
      <c r="AE173" s="27">
        <v>2042266</v>
      </c>
      <c r="AF173" s="27">
        <v>1605324</v>
      </c>
      <c r="AG173" s="27">
        <v>0</v>
      </c>
      <c r="AH173" s="27">
        <v>0</v>
      </c>
      <c r="AI173" s="28">
        <v>5546250.3499999996</v>
      </c>
      <c r="AJ173" s="27"/>
      <c r="AK173" s="27"/>
      <c r="AL173" s="27"/>
      <c r="AM173" s="27">
        <v>619902.15</v>
      </c>
      <c r="AN173" s="27">
        <v>577500</v>
      </c>
      <c r="AO173" s="27">
        <v>1283498.8235294118</v>
      </c>
      <c r="AP173" s="27">
        <v>2402665.8823529412</v>
      </c>
      <c r="AQ173" s="27">
        <v>1641433.1441176478</v>
      </c>
      <c r="AR173" s="27">
        <v>0</v>
      </c>
      <c r="AS173" s="27">
        <v>0</v>
      </c>
      <c r="AT173" s="27">
        <v>6525000</v>
      </c>
    </row>
    <row r="174" spans="1:46" ht="11.25" customHeight="1" x14ac:dyDescent="0.25">
      <c r="A174" s="18" t="str">
        <f t="shared" si="11"/>
        <v>4.2.4.1.1</v>
      </c>
      <c r="B174" s="30">
        <v>4</v>
      </c>
      <c r="C174" s="38" t="s">
        <v>253</v>
      </c>
      <c r="D174" s="32" t="s">
        <v>254</v>
      </c>
      <c r="E174" s="38" t="s">
        <v>311</v>
      </c>
      <c r="F174" s="32" t="s">
        <v>312</v>
      </c>
      <c r="G174" s="30" t="s">
        <v>313</v>
      </c>
      <c r="H174" s="32" t="s">
        <v>314</v>
      </c>
      <c r="I174" s="22">
        <v>1</v>
      </c>
      <c r="J174" s="23">
        <v>10363449</v>
      </c>
      <c r="K174" s="24">
        <v>11917966.35</v>
      </c>
      <c r="L174" s="23">
        <v>1554517.3499999996</v>
      </c>
      <c r="M174" s="47" t="s">
        <v>51</v>
      </c>
      <c r="N174" s="30" t="s">
        <v>14</v>
      </c>
      <c r="O174" s="27">
        <v>0</v>
      </c>
      <c r="P174" s="27">
        <v>0</v>
      </c>
      <c r="Q174" s="27">
        <v>0</v>
      </c>
      <c r="R174" s="27">
        <v>0</v>
      </c>
      <c r="S174" s="27">
        <v>0</v>
      </c>
      <c r="T174" s="27">
        <v>0</v>
      </c>
      <c r="U174" s="27">
        <v>0</v>
      </c>
      <c r="V174" s="27">
        <v>500000</v>
      </c>
      <c r="W174" s="27">
        <v>0</v>
      </c>
      <c r="X174" s="27">
        <v>0</v>
      </c>
      <c r="Y174" s="27">
        <v>0</v>
      </c>
      <c r="Z174" s="27">
        <v>0</v>
      </c>
      <c r="AA174" s="27">
        <v>800000</v>
      </c>
      <c r="AB174" s="27">
        <v>0</v>
      </c>
      <c r="AC174" s="28">
        <v>1300000</v>
      </c>
      <c r="AD174" s="27">
        <v>2398255.35</v>
      </c>
      <c r="AE174" s="27">
        <v>2398255.35</v>
      </c>
      <c r="AF174" s="27">
        <v>2398255.35</v>
      </c>
      <c r="AG174" s="27">
        <v>1868683.09</v>
      </c>
      <c r="AH174" s="27">
        <v>0</v>
      </c>
      <c r="AI174" s="28">
        <v>10363449.140000001</v>
      </c>
      <c r="AJ174" s="27"/>
      <c r="AK174" s="27"/>
      <c r="AL174" s="27"/>
      <c r="AM174" s="27">
        <v>0</v>
      </c>
      <c r="AN174" s="27">
        <v>1529411.7647058824</v>
      </c>
      <c r="AO174" s="27">
        <v>2821476.8823529412</v>
      </c>
      <c r="AP174" s="27">
        <v>2821476.8823529412</v>
      </c>
      <c r="AQ174" s="27">
        <v>2821476.8823529412</v>
      </c>
      <c r="AR174" s="27">
        <v>2198450.5294117648</v>
      </c>
      <c r="AS174" s="27">
        <v>0</v>
      </c>
      <c r="AT174" s="27">
        <v>12192292.94117647</v>
      </c>
    </row>
    <row r="175" spans="1:46" ht="11.25" customHeight="1" x14ac:dyDescent="0.25">
      <c r="A175" s="18" t="str">
        <f t="shared" si="11"/>
        <v>4.2.4.1.2</v>
      </c>
      <c r="B175" s="30">
        <v>4</v>
      </c>
      <c r="C175" s="38" t="s">
        <v>253</v>
      </c>
      <c r="D175" s="32" t="s">
        <v>254</v>
      </c>
      <c r="E175" s="38" t="s">
        <v>311</v>
      </c>
      <c r="F175" s="32" t="s">
        <v>312</v>
      </c>
      <c r="G175" s="30" t="s">
        <v>313</v>
      </c>
      <c r="H175" s="32" t="s">
        <v>314</v>
      </c>
      <c r="I175" s="22">
        <v>2</v>
      </c>
      <c r="J175" s="23">
        <v>4898317</v>
      </c>
      <c r="K175" s="24">
        <v>5633064.5499999998</v>
      </c>
      <c r="L175" s="23">
        <v>734747.54999999981</v>
      </c>
      <c r="M175" s="47" t="s">
        <v>28</v>
      </c>
      <c r="N175" s="30" t="s">
        <v>14</v>
      </c>
      <c r="O175" s="27">
        <v>0</v>
      </c>
      <c r="P175" s="27">
        <v>0</v>
      </c>
      <c r="Q175" s="27">
        <v>0</v>
      </c>
      <c r="R175" s="27">
        <v>0</v>
      </c>
      <c r="S175" s="27">
        <v>0</v>
      </c>
      <c r="T175" s="27">
        <v>0</v>
      </c>
      <c r="U175" s="27">
        <v>0</v>
      </c>
      <c r="V175" s="27">
        <v>0</v>
      </c>
      <c r="W175" s="27">
        <v>0</v>
      </c>
      <c r="X175" s="27">
        <v>0</v>
      </c>
      <c r="Y175" s="27">
        <v>0</v>
      </c>
      <c r="Z175" s="27">
        <v>0</v>
      </c>
      <c r="AA175" s="27">
        <v>0</v>
      </c>
      <c r="AB175" s="27">
        <v>0</v>
      </c>
      <c r="AC175" s="28">
        <v>0</v>
      </c>
      <c r="AD175" s="27">
        <v>946591</v>
      </c>
      <c r="AE175" s="27">
        <v>540197</v>
      </c>
      <c r="AF175" s="27">
        <v>1253808</v>
      </c>
      <c r="AG175" s="27">
        <v>1083440</v>
      </c>
      <c r="AH175" s="27">
        <v>1074281</v>
      </c>
      <c r="AI175" s="28">
        <v>4898317</v>
      </c>
      <c r="AJ175" s="27"/>
      <c r="AK175" s="27"/>
      <c r="AL175" s="27"/>
      <c r="AM175" s="27">
        <v>0</v>
      </c>
      <c r="AN175" s="27">
        <v>0</v>
      </c>
      <c r="AO175" s="27">
        <v>1113636.4705882354</v>
      </c>
      <c r="AP175" s="27">
        <v>635525.8823529412</v>
      </c>
      <c r="AQ175" s="27">
        <v>1475068.2352941176</v>
      </c>
      <c r="AR175" s="27">
        <v>1274635.294117647</v>
      </c>
      <c r="AS175" s="27">
        <v>1263860</v>
      </c>
      <c r="AT175" s="27">
        <v>5762725.8823529417</v>
      </c>
    </row>
    <row r="176" spans="1:46" ht="11.25" customHeight="1" x14ac:dyDescent="0.25">
      <c r="A176" s="18" t="str">
        <f t="shared" si="11"/>
        <v>4.2.4.2._</v>
      </c>
      <c r="B176" s="30">
        <v>4</v>
      </c>
      <c r="C176" s="38" t="s">
        <v>253</v>
      </c>
      <c r="D176" s="32" t="s">
        <v>254</v>
      </c>
      <c r="E176" s="38" t="s">
        <v>311</v>
      </c>
      <c r="F176" s="32" t="s">
        <v>312</v>
      </c>
      <c r="G176" s="30" t="s">
        <v>315</v>
      </c>
      <c r="H176" s="32" t="s">
        <v>316</v>
      </c>
      <c r="I176" s="22" t="s">
        <v>27</v>
      </c>
      <c r="J176" s="23">
        <v>29429946</v>
      </c>
      <c r="K176" s="24">
        <v>33844437.899999999</v>
      </c>
      <c r="L176" s="23">
        <v>4414491.8999999985</v>
      </c>
      <c r="M176" s="47" t="s">
        <v>28</v>
      </c>
      <c r="N176" s="30" t="s">
        <v>14</v>
      </c>
      <c r="O176" s="27">
        <v>0</v>
      </c>
      <c r="P176" s="27">
        <v>2275.1</v>
      </c>
      <c r="Q176" s="27">
        <v>0</v>
      </c>
      <c r="R176" s="27">
        <v>0</v>
      </c>
      <c r="S176" s="27">
        <v>1697</v>
      </c>
      <c r="T176" s="27">
        <v>0</v>
      </c>
      <c r="U176" s="27">
        <v>0</v>
      </c>
      <c r="V176" s="27">
        <v>0</v>
      </c>
      <c r="W176" s="27">
        <v>354801</v>
      </c>
      <c r="X176" s="27">
        <v>0</v>
      </c>
      <c r="Y176" s="27">
        <v>0</v>
      </c>
      <c r="Z176" s="27">
        <v>0</v>
      </c>
      <c r="AA176" s="27">
        <v>1458779</v>
      </c>
      <c r="AB176" s="27">
        <v>0</v>
      </c>
      <c r="AC176" s="28">
        <v>1815277</v>
      </c>
      <c r="AD176" s="27">
        <v>7713234</v>
      </c>
      <c r="AE176" s="27">
        <v>5876544</v>
      </c>
      <c r="AF176" s="27">
        <v>5983325</v>
      </c>
      <c r="AG176" s="27">
        <v>5584167</v>
      </c>
      <c r="AH176" s="27">
        <v>2455124</v>
      </c>
      <c r="AI176" s="28">
        <v>29429946.100000001</v>
      </c>
      <c r="AJ176" s="27"/>
      <c r="AK176" s="27"/>
      <c r="AL176" s="27"/>
      <c r="AM176" s="27">
        <v>473918.69</v>
      </c>
      <c r="AN176" s="27">
        <v>2135620</v>
      </c>
      <c r="AO176" s="27">
        <v>9074392.9411764704</v>
      </c>
      <c r="AP176" s="27">
        <v>6913581.1764705889</v>
      </c>
      <c r="AQ176" s="27">
        <v>7039205.8823529417</v>
      </c>
      <c r="AR176" s="27">
        <v>6569608.2352941176</v>
      </c>
      <c r="AS176" s="27">
        <v>2417138.9570588246</v>
      </c>
      <c r="AT176" s="27">
        <v>34623465.882352941</v>
      </c>
    </row>
    <row r="177" spans="1:46" ht="11.25" customHeight="1" x14ac:dyDescent="0.25">
      <c r="A177" s="18" t="str">
        <f t="shared" si="11"/>
        <v>4.2.4.3._</v>
      </c>
      <c r="B177" s="30">
        <v>4</v>
      </c>
      <c r="C177" s="38" t="s">
        <v>253</v>
      </c>
      <c r="D177" s="32" t="s">
        <v>254</v>
      </c>
      <c r="E177" s="38" t="s">
        <v>311</v>
      </c>
      <c r="F177" s="32" t="s">
        <v>312</v>
      </c>
      <c r="G177" s="39" t="s">
        <v>317</v>
      </c>
      <c r="H177" s="32" t="s">
        <v>318</v>
      </c>
      <c r="I177" s="22" t="s">
        <v>27</v>
      </c>
      <c r="J177" s="23">
        <v>3685037</v>
      </c>
      <c r="K177" s="24">
        <v>4237792.55</v>
      </c>
      <c r="L177" s="23">
        <v>552755.54999999981</v>
      </c>
      <c r="M177" s="36" t="s">
        <v>81</v>
      </c>
      <c r="N177" s="30" t="s">
        <v>14</v>
      </c>
      <c r="O177" s="27">
        <v>0</v>
      </c>
      <c r="P177" s="27">
        <v>0</v>
      </c>
      <c r="Q177" s="27">
        <v>0</v>
      </c>
      <c r="R177" s="27">
        <v>0</v>
      </c>
      <c r="S177" s="27">
        <v>0</v>
      </c>
      <c r="T177" s="27">
        <v>0</v>
      </c>
      <c r="U177" s="27">
        <v>0</v>
      </c>
      <c r="V177" s="27">
        <v>0</v>
      </c>
      <c r="W177" s="27">
        <v>0</v>
      </c>
      <c r="X177" s="27">
        <v>0</v>
      </c>
      <c r="Y177" s="27">
        <v>0</v>
      </c>
      <c r="Z177" s="27">
        <v>0</v>
      </c>
      <c r="AA177" s="27">
        <v>0</v>
      </c>
      <c r="AB177" s="27">
        <v>0</v>
      </c>
      <c r="AC177" s="28">
        <v>0</v>
      </c>
      <c r="AD177" s="27">
        <v>371846.01153213932</v>
      </c>
      <c r="AE177" s="27">
        <v>679434.86230948498</v>
      </c>
      <c r="AF177" s="27">
        <v>1292916.5456749587</v>
      </c>
      <c r="AG177" s="27">
        <v>928628.6499269309</v>
      </c>
      <c r="AH177" s="27">
        <v>412210.93055648601</v>
      </c>
      <c r="AI177" s="28">
        <v>3685036.9999999995</v>
      </c>
      <c r="AJ177" s="27"/>
      <c r="AK177" s="27"/>
      <c r="AL177" s="27"/>
      <c r="AM177" s="27">
        <v>0</v>
      </c>
      <c r="AN177" s="27">
        <v>0</v>
      </c>
      <c r="AO177" s="27">
        <v>436431.24324461858</v>
      </c>
      <c r="AP177" s="27">
        <v>797444.62079791713</v>
      </c>
      <c r="AQ177" s="27">
        <v>1517480.7795180266</v>
      </c>
      <c r="AR177" s="27">
        <v>1089920.4069186389</v>
      </c>
      <c r="AS177" s="27">
        <v>483807.0688469361</v>
      </c>
      <c r="AT177" s="27">
        <v>4325084.119326137</v>
      </c>
    </row>
    <row r="178" spans="1:46" ht="11.25" customHeight="1" x14ac:dyDescent="0.25">
      <c r="A178" s="18" t="str">
        <f t="shared" si="11"/>
        <v>4.3.1.1._</v>
      </c>
      <c r="B178" s="30">
        <v>4</v>
      </c>
      <c r="C178" s="38" t="s">
        <v>319</v>
      </c>
      <c r="D178" s="32" t="s">
        <v>320</v>
      </c>
      <c r="E178" s="38" t="s">
        <v>321</v>
      </c>
      <c r="F178" s="32" t="s">
        <v>322</v>
      </c>
      <c r="G178" s="30" t="s">
        <v>323</v>
      </c>
      <c r="H178" s="32" t="s">
        <v>324</v>
      </c>
      <c r="I178" s="22" t="s">
        <v>27</v>
      </c>
      <c r="J178" s="23">
        <v>0</v>
      </c>
      <c r="K178" s="24">
        <v>0</v>
      </c>
      <c r="L178" s="23">
        <v>0</v>
      </c>
      <c r="M178" s="33" t="s">
        <v>325</v>
      </c>
      <c r="N178" s="30" t="s">
        <v>16</v>
      </c>
      <c r="O178" s="27">
        <v>0</v>
      </c>
      <c r="P178" s="27">
        <v>0</v>
      </c>
      <c r="Q178" s="27">
        <v>0</v>
      </c>
      <c r="R178" s="27">
        <v>0</v>
      </c>
      <c r="S178" s="27">
        <v>0</v>
      </c>
      <c r="T178" s="27">
        <v>0</v>
      </c>
      <c r="U178" s="27">
        <v>0</v>
      </c>
      <c r="V178" s="27">
        <v>0</v>
      </c>
      <c r="W178" s="27">
        <v>0</v>
      </c>
      <c r="X178" s="27">
        <v>0</v>
      </c>
      <c r="Y178" s="27">
        <v>0</v>
      </c>
      <c r="Z178" s="27">
        <v>0</v>
      </c>
      <c r="AA178" s="27">
        <v>0</v>
      </c>
      <c r="AB178" s="27">
        <v>0</v>
      </c>
      <c r="AC178" s="28">
        <v>0</v>
      </c>
      <c r="AD178" s="27">
        <v>0</v>
      </c>
      <c r="AE178" s="27">
        <v>0</v>
      </c>
      <c r="AF178" s="27">
        <v>0</v>
      </c>
      <c r="AG178" s="27">
        <v>0</v>
      </c>
      <c r="AH178" s="27">
        <v>0</v>
      </c>
      <c r="AI178" s="28">
        <v>0</v>
      </c>
      <c r="AJ178" s="27"/>
      <c r="AK178" s="27"/>
      <c r="AL178" s="27"/>
      <c r="AM178" s="27">
        <v>0</v>
      </c>
      <c r="AN178" s="27">
        <v>0</v>
      </c>
      <c r="AO178" s="27">
        <v>0</v>
      </c>
      <c r="AP178" s="27">
        <v>0</v>
      </c>
      <c r="AQ178" s="27">
        <v>0</v>
      </c>
      <c r="AR178" s="27">
        <v>0</v>
      </c>
      <c r="AS178" s="27">
        <v>0</v>
      </c>
      <c r="AT178" s="27">
        <v>0</v>
      </c>
    </row>
    <row r="179" spans="1:46" ht="11.25" customHeight="1" x14ac:dyDescent="0.25">
      <c r="A179" s="18" t="str">
        <f t="shared" si="11"/>
        <v>4.3.1.2._</v>
      </c>
      <c r="B179" s="30">
        <v>4</v>
      </c>
      <c r="C179" s="38" t="s">
        <v>319</v>
      </c>
      <c r="D179" s="32" t="s">
        <v>320</v>
      </c>
      <c r="E179" s="38" t="s">
        <v>321</v>
      </c>
      <c r="F179" s="32" t="s">
        <v>322</v>
      </c>
      <c r="G179" s="30" t="s">
        <v>326</v>
      </c>
      <c r="H179" s="32" t="s">
        <v>327</v>
      </c>
      <c r="I179" s="22" t="s">
        <v>27</v>
      </c>
      <c r="J179" s="23">
        <v>22203111</v>
      </c>
      <c r="K179" s="24">
        <v>25533577.649999999</v>
      </c>
      <c r="L179" s="23">
        <v>3330466.6499999985</v>
      </c>
      <c r="M179" s="33" t="s">
        <v>325</v>
      </c>
      <c r="N179" s="30" t="s">
        <v>16</v>
      </c>
      <c r="O179" s="27">
        <v>0</v>
      </c>
      <c r="P179" s="27">
        <v>57799.21</v>
      </c>
      <c r="Q179" s="27">
        <v>0</v>
      </c>
      <c r="R179" s="27">
        <v>0</v>
      </c>
      <c r="S179" s="27">
        <v>0</v>
      </c>
      <c r="T179" s="27">
        <v>0</v>
      </c>
      <c r="U179" s="27">
        <v>64388</v>
      </c>
      <c r="V179" s="27">
        <v>0</v>
      </c>
      <c r="W179" s="27">
        <v>0</v>
      </c>
      <c r="X179" s="27">
        <v>0</v>
      </c>
      <c r="Y179" s="27">
        <v>0</v>
      </c>
      <c r="Z179" s="27">
        <v>0</v>
      </c>
      <c r="AA179" s="27">
        <v>111563</v>
      </c>
      <c r="AB179" s="27">
        <v>0</v>
      </c>
      <c r="AC179" s="28">
        <v>175951</v>
      </c>
      <c r="AD179" s="27">
        <v>5355000</v>
      </c>
      <c r="AE179" s="27">
        <v>4628250</v>
      </c>
      <c r="AF179" s="27">
        <v>7481360</v>
      </c>
      <c r="AG179" s="27">
        <v>4486640</v>
      </c>
      <c r="AH179" s="27">
        <v>18111</v>
      </c>
      <c r="AI179" s="28">
        <v>22203111.210000001</v>
      </c>
      <c r="AJ179" s="27"/>
      <c r="AK179" s="27"/>
      <c r="AL179" s="27"/>
      <c r="AM179" s="27">
        <v>67999.070000000007</v>
      </c>
      <c r="AN179" s="27">
        <v>207001.17647058825</v>
      </c>
      <c r="AO179" s="27">
        <v>6300000</v>
      </c>
      <c r="AP179" s="27">
        <v>5445000</v>
      </c>
      <c r="AQ179" s="27">
        <v>8801600</v>
      </c>
      <c r="AR179" s="27">
        <v>5278400</v>
      </c>
      <c r="AS179" s="27">
        <v>21306.81235294044</v>
      </c>
      <c r="AT179" s="27">
        <v>26121307.05882353</v>
      </c>
    </row>
    <row r="180" spans="1:46" ht="11.25" customHeight="1" x14ac:dyDescent="0.25">
      <c r="A180" s="18" t="str">
        <f t="shared" si="11"/>
        <v>4.3.1.3.1</v>
      </c>
      <c r="B180" s="30">
        <v>4</v>
      </c>
      <c r="C180" s="38" t="s">
        <v>319</v>
      </c>
      <c r="D180" s="32" t="s">
        <v>320</v>
      </c>
      <c r="E180" s="38" t="s">
        <v>321</v>
      </c>
      <c r="F180" s="32" t="s">
        <v>322</v>
      </c>
      <c r="G180" s="30" t="s">
        <v>328</v>
      </c>
      <c r="H180" s="32" t="s">
        <v>329</v>
      </c>
      <c r="I180" s="30">
        <v>1</v>
      </c>
      <c r="J180" s="23">
        <v>39015000</v>
      </c>
      <c r="K180" s="24">
        <v>44867250</v>
      </c>
      <c r="L180" s="23">
        <v>5852250</v>
      </c>
      <c r="M180" s="33" t="s">
        <v>51</v>
      </c>
      <c r="N180" s="30" t="s">
        <v>16</v>
      </c>
      <c r="O180" s="27">
        <v>0</v>
      </c>
      <c r="P180" s="27">
        <v>623543.92000000004</v>
      </c>
      <c r="Q180" s="27">
        <v>0</v>
      </c>
      <c r="R180" s="27">
        <v>1193512</v>
      </c>
      <c r="S180" s="27">
        <v>488442</v>
      </c>
      <c r="T180" s="27">
        <v>84567</v>
      </c>
      <c r="U180" s="27">
        <v>357955</v>
      </c>
      <c r="V180" s="27">
        <v>801169</v>
      </c>
      <c r="W180" s="27">
        <v>328174</v>
      </c>
      <c r="X180" s="27">
        <v>744968</v>
      </c>
      <c r="Y180" s="27">
        <v>650850</v>
      </c>
      <c r="Z180" s="27">
        <v>421956</v>
      </c>
      <c r="AA180" s="27">
        <v>74370</v>
      </c>
      <c r="AB180" s="27">
        <v>115307</v>
      </c>
      <c r="AC180" s="28">
        <v>5261270</v>
      </c>
      <c r="AD180" s="27">
        <v>6101595</v>
      </c>
      <c r="AE180" s="27">
        <v>8527111</v>
      </c>
      <c r="AF180" s="27">
        <v>9290781</v>
      </c>
      <c r="AG180" s="27">
        <v>5554221.0800000001</v>
      </c>
      <c r="AH180" s="27">
        <v>3656478</v>
      </c>
      <c r="AI180" s="28">
        <v>39015000</v>
      </c>
      <c r="AJ180" s="27"/>
      <c r="AK180" s="27"/>
      <c r="AL180" s="27"/>
      <c r="AM180" s="27">
        <v>623543.92000000004</v>
      </c>
      <c r="AN180" s="27">
        <v>5261270</v>
      </c>
      <c r="AO180" s="27">
        <v>6101595</v>
      </c>
      <c r="AP180" s="27">
        <v>8527111</v>
      </c>
      <c r="AQ180" s="27">
        <v>9290781</v>
      </c>
      <c r="AR180" s="27">
        <v>5554221.0800000001</v>
      </c>
      <c r="AS180" s="27">
        <v>3656478</v>
      </c>
      <c r="AT180" s="27">
        <v>39015000</v>
      </c>
    </row>
    <row r="181" spans="1:46" ht="11.25" customHeight="1" x14ac:dyDescent="0.25">
      <c r="A181" s="18" t="str">
        <f t="shared" si="11"/>
        <v>4.3.1.3.2</v>
      </c>
      <c r="B181" s="30">
        <v>4</v>
      </c>
      <c r="C181" s="38" t="s">
        <v>319</v>
      </c>
      <c r="D181" s="32" t="s">
        <v>320</v>
      </c>
      <c r="E181" s="38" t="s">
        <v>321</v>
      </c>
      <c r="F181" s="32" t="s">
        <v>322</v>
      </c>
      <c r="G181" s="30" t="s">
        <v>328</v>
      </c>
      <c r="H181" s="32" t="s">
        <v>329</v>
      </c>
      <c r="I181" s="30">
        <v>2</v>
      </c>
      <c r="J181" s="23">
        <v>31237500</v>
      </c>
      <c r="K181" s="24">
        <v>35923125</v>
      </c>
      <c r="L181" s="23">
        <v>4685625</v>
      </c>
      <c r="M181" s="33" t="s">
        <v>51</v>
      </c>
      <c r="N181" s="30" t="s">
        <v>16</v>
      </c>
      <c r="O181" s="27">
        <v>0</v>
      </c>
      <c r="P181" s="27">
        <v>0</v>
      </c>
      <c r="Q181" s="27">
        <v>0</v>
      </c>
      <c r="R181" s="27">
        <v>0</v>
      </c>
      <c r="S181" s="27">
        <v>0</v>
      </c>
      <c r="T181" s="27">
        <v>0</v>
      </c>
      <c r="U181" s="27">
        <v>0</v>
      </c>
      <c r="V181" s="27">
        <v>0</v>
      </c>
      <c r="W181" s="27">
        <v>0</v>
      </c>
      <c r="X181" s="27">
        <v>0</v>
      </c>
      <c r="Y181" s="27">
        <v>0</v>
      </c>
      <c r="Z181" s="27">
        <v>0</v>
      </c>
      <c r="AA181" s="27">
        <v>0</v>
      </c>
      <c r="AB181" s="27">
        <v>0</v>
      </c>
      <c r="AC181" s="28">
        <v>0</v>
      </c>
      <c r="AD181" s="27">
        <v>5500000</v>
      </c>
      <c r="AE181" s="27">
        <v>7000000</v>
      </c>
      <c r="AF181" s="27">
        <v>5000000</v>
      </c>
      <c r="AG181" s="27">
        <v>9237500</v>
      </c>
      <c r="AH181" s="27">
        <v>4500000</v>
      </c>
      <c r="AI181" s="28">
        <v>31237500</v>
      </c>
      <c r="AJ181" s="27"/>
      <c r="AK181" s="27"/>
      <c r="AL181" s="27"/>
      <c r="AM181" s="27">
        <v>0</v>
      </c>
      <c r="AN181" s="27">
        <v>0</v>
      </c>
      <c r="AO181" s="27">
        <v>5500000</v>
      </c>
      <c r="AP181" s="27">
        <v>7000000</v>
      </c>
      <c r="AQ181" s="27">
        <v>5000000</v>
      </c>
      <c r="AR181" s="27">
        <v>9237500</v>
      </c>
      <c r="AS181" s="27">
        <v>4500000</v>
      </c>
      <c r="AT181" s="27">
        <v>31237500</v>
      </c>
    </row>
    <row r="182" spans="1:46" ht="11.25" customHeight="1" x14ac:dyDescent="0.25">
      <c r="A182" s="18" t="str">
        <f t="shared" si="11"/>
        <v>4.3.1.4._</v>
      </c>
      <c r="B182" s="30">
        <v>4</v>
      </c>
      <c r="C182" s="38" t="s">
        <v>319</v>
      </c>
      <c r="D182" s="32" t="s">
        <v>320</v>
      </c>
      <c r="E182" s="38" t="s">
        <v>321</v>
      </c>
      <c r="F182" s="32" t="s">
        <v>322</v>
      </c>
      <c r="G182" s="30" t="s">
        <v>330</v>
      </c>
      <c r="H182" s="32" t="s">
        <v>331</v>
      </c>
      <c r="I182" s="30" t="s">
        <v>27</v>
      </c>
      <c r="J182" s="23">
        <v>0</v>
      </c>
      <c r="K182" s="24">
        <v>0</v>
      </c>
      <c r="L182" s="23">
        <v>0</v>
      </c>
      <c r="M182" s="33" t="s">
        <v>51</v>
      </c>
      <c r="N182" s="30" t="s">
        <v>16</v>
      </c>
      <c r="O182" s="27">
        <v>0</v>
      </c>
      <c r="P182" s="27">
        <v>0</v>
      </c>
      <c r="Q182" s="27">
        <v>0</v>
      </c>
      <c r="R182" s="27">
        <v>0</v>
      </c>
      <c r="S182" s="27">
        <v>0</v>
      </c>
      <c r="T182" s="27">
        <v>0</v>
      </c>
      <c r="U182" s="27">
        <v>0</v>
      </c>
      <c r="V182" s="27">
        <v>0</v>
      </c>
      <c r="W182" s="27">
        <v>0</v>
      </c>
      <c r="X182" s="27">
        <v>0</v>
      </c>
      <c r="Y182" s="27">
        <v>0</v>
      </c>
      <c r="Z182" s="27">
        <v>0</v>
      </c>
      <c r="AA182" s="27">
        <v>0</v>
      </c>
      <c r="AB182" s="27">
        <v>0</v>
      </c>
      <c r="AC182" s="28">
        <v>0</v>
      </c>
      <c r="AD182" s="27">
        <v>0</v>
      </c>
      <c r="AE182" s="27">
        <v>0</v>
      </c>
      <c r="AF182" s="27">
        <v>0</v>
      </c>
      <c r="AG182" s="27">
        <v>0</v>
      </c>
      <c r="AH182" s="27">
        <v>0</v>
      </c>
      <c r="AI182" s="28">
        <v>0</v>
      </c>
      <c r="AJ182" s="27"/>
      <c r="AK182" s="27"/>
      <c r="AL182" s="27"/>
      <c r="AM182" s="27">
        <v>0</v>
      </c>
      <c r="AN182" s="27">
        <v>0</v>
      </c>
      <c r="AO182" s="27">
        <v>0</v>
      </c>
      <c r="AP182" s="27">
        <v>0</v>
      </c>
      <c r="AQ182" s="27">
        <v>0</v>
      </c>
      <c r="AR182" s="27">
        <v>0</v>
      </c>
      <c r="AS182" s="27">
        <v>0</v>
      </c>
      <c r="AT182" s="27">
        <v>0</v>
      </c>
    </row>
    <row r="183" spans="1:46" ht="11.25" customHeight="1" x14ac:dyDescent="0.25">
      <c r="A183" s="18" t="str">
        <f t="shared" si="11"/>
        <v>4.3.1.5._</v>
      </c>
      <c r="B183" s="30">
        <v>4</v>
      </c>
      <c r="C183" s="38" t="s">
        <v>319</v>
      </c>
      <c r="D183" s="32" t="s">
        <v>320</v>
      </c>
      <c r="E183" s="38" t="s">
        <v>321</v>
      </c>
      <c r="F183" s="32" t="s">
        <v>322</v>
      </c>
      <c r="G183" s="30" t="s">
        <v>332</v>
      </c>
      <c r="H183" s="32" t="s">
        <v>333</v>
      </c>
      <c r="I183" s="30" t="s">
        <v>27</v>
      </c>
      <c r="J183" s="23">
        <v>9977402</v>
      </c>
      <c r="K183" s="24">
        <v>11474012.299999999</v>
      </c>
      <c r="L183" s="23">
        <v>1496610.2999999989</v>
      </c>
      <c r="M183" s="33" t="s">
        <v>325</v>
      </c>
      <c r="N183" s="30" t="s">
        <v>16</v>
      </c>
      <c r="O183" s="27">
        <v>0</v>
      </c>
      <c r="P183" s="27">
        <v>0</v>
      </c>
      <c r="Q183" s="27">
        <v>0</v>
      </c>
      <c r="R183" s="27">
        <v>0</v>
      </c>
      <c r="S183" s="27">
        <v>0</v>
      </c>
      <c r="T183" s="27">
        <v>213035</v>
      </c>
      <c r="U183" s="27">
        <v>9905</v>
      </c>
      <c r="V183" s="27">
        <v>0</v>
      </c>
      <c r="W183" s="27">
        <v>23335</v>
      </c>
      <c r="X183" s="27">
        <v>0</v>
      </c>
      <c r="Y183" s="27">
        <v>0</v>
      </c>
      <c r="Z183" s="27">
        <v>0</v>
      </c>
      <c r="AA183" s="27">
        <v>44426</v>
      </c>
      <c r="AB183" s="27">
        <v>0</v>
      </c>
      <c r="AC183" s="28">
        <v>290701</v>
      </c>
      <c r="AD183" s="27">
        <v>2350804</v>
      </c>
      <c r="AE183" s="27">
        <v>3416922.6349999998</v>
      </c>
      <c r="AF183" s="27">
        <v>2029470.635</v>
      </c>
      <c r="AG183" s="27">
        <v>944751.63500000001</v>
      </c>
      <c r="AH183" s="27">
        <v>944751.63500000001</v>
      </c>
      <c r="AI183" s="28">
        <v>9977401.5399999991</v>
      </c>
      <c r="AJ183" s="27"/>
      <c r="AK183" s="27"/>
      <c r="AL183" s="27"/>
      <c r="AM183" s="27">
        <v>0</v>
      </c>
      <c r="AN183" s="27">
        <v>290701</v>
      </c>
      <c r="AO183" s="27">
        <v>2350804</v>
      </c>
      <c r="AP183" s="27">
        <v>3416922.6349999998</v>
      </c>
      <c r="AQ183" s="27">
        <v>2029470.635</v>
      </c>
      <c r="AR183" s="27">
        <v>944751.63500000001</v>
      </c>
      <c r="AS183" s="27">
        <v>944751.63500000001</v>
      </c>
      <c r="AT183" s="27">
        <v>9977401.5399999991</v>
      </c>
    </row>
    <row r="184" spans="1:46" ht="11.25" customHeight="1" x14ac:dyDescent="0.25">
      <c r="A184" s="18" t="str">
        <f t="shared" si="11"/>
        <v>4.3.2.0._</v>
      </c>
      <c r="B184" s="30">
        <v>4</v>
      </c>
      <c r="C184" s="38" t="s">
        <v>319</v>
      </c>
      <c r="D184" s="32" t="s">
        <v>320</v>
      </c>
      <c r="E184" s="38" t="s">
        <v>334</v>
      </c>
      <c r="F184" s="32" t="s">
        <v>335</v>
      </c>
      <c r="G184" s="22" t="s">
        <v>336</v>
      </c>
      <c r="H184" s="32" t="s">
        <v>335</v>
      </c>
      <c r="I184" s="22" t="s">
        <v>27</v>
      </c>
      <c r="J184" s="23">
        <v>17141132</v>
      </c>
      <c r="K184" s="24">
        <v>19712301.799999997</v>
      </c>
      <c r="L184" s="23">
        <v>2571169.799999997</v>
      </c>
      <c r="M184" s="33" t="s">
        <v>307</v>
      </c>
      <c r="N184" s="30" t="s">
        <v>16</v>
      </c>
      <c r="O184" s="27">
        <v>0</v>
      </c>
      <c r="P184" s="27">
        <v>0</v>
      </c>
      <c r="Q184" s="27">
        <v>0</v>
      </c>
      <c r="R184" s="27">
        <v>0</v>
      </c>
      <c r="S184" s="27">
        <v>0</v>
      </c>
      <c r="T184" s="27">
        <v>0</v>
      </c>
      <c r="U184" s="27">
        <v>0</v>
      </c>
      <c r="V184" s="27">
        <v>0</v>
      </c>
      <c r="W184" s="27">
        <v>0</v>
      </c>
      <c r="X184" s="27">
        <v>0</v>
      </c>
      <c r="Y184" s="27">
        <v>1134489</v>
      </c>
      <c r="Z184" s="27">
        <v>0</v>
      </c>
      <c r="AA184" s="27">
        <v>0</v>
      </c>
      <c r="AB184" s="27">
        <v>0</v>
      </c>
      <c r="AC184" s="28">
        <v>1134489</v>
      </c>
      <c r="AD184" s="27">
        <v>2742746</v>
      </c>
      <c r="AE184" s="27">
        <v>4993896</v>
      </c>
      <c r="AF184" s="27">
        <v>4164006</v>
      </c>
      <c r="AG184" s="27">
        <v>2519690</v>
      </c>
      <c r="AH184" s="27">
        <v>1586305</v>
      </c>
      <c r="AI184" s="28">
        <v>17141132</v>
      </c>
      <c r="AJ184" s="27"/>
      <c r="AK184" s="27"/>
      <c r="AL184" s="27"/>
      <c r="AM184" s="27">
        <v>0</v>
      </c>
      <c r="AN184" s="27">
        <v>1334692.9411764706</v>
      </c>
      <c r="AO184" s="27">
        <v>3226760</v>
      </c>
      <c r="AP184" s="27">
        <v>5875171.7647058824</v>
      </c>
      <c r="AQ184" s="27">
        <v>4898830.5882352944</v>
      </c>
      <c r="AR184" s="27">
        <v>2964341.1764705884</v>
      </c>
      <c r="AS184" s="27">
        <v>1866241.1764705882</v>
      </c>
      <c r="AT184" s="27">
        <v>20166037.647058822</v>
      </c>
    </row>
    <row r="185" spans="1:46" ht="11.25" customHeight="1" x14ac:dyDescent="0.25">
      <c r="A185" s="18" t="str">
        <f t="shared" si="11"/>
        <v>4.3.3.1._</v>
      </c>
      <c r="B185" s="30">
        <v>4</v>
      </c>
      <c r="C185" s="38" t="s">
        <v>319</v>
      </c>
      <c r="D185" s="32" t="s">
        <v>320</v>
      </c>
      <c r="E185" s="38" t="s">
        <v>337</v>
      </c>
      <c r="F185" s="32" t="s">
        <v>338</v>
      </c>
      <c r="G185" s="30" t="s">
        <v>339</v>
      </c>
      <c r="H185" s="32" t="s">
        <v>340</v>
      </c>
      <c r="I185" s="22" t="s">
        <v>27</v>
      </c>
      <c r="J185" s="23">
        <v>40672500</v>
      </c>
      <c r="K185" s="24">
        <v>46773375</v>
      </c>
      <c r="L185" s="23">
        <v>6100875</v>
      </c>
      <c r="M185" s="33" t="s">
        <v>325</v>
      </c>
      <c r="N185" s="30" t="s">
        <v>14</v>
      </c>
      <c r="O185" s="27">
        <v>0</v>
      </c>
      <c r="P185" s="27">
        <v>0</v>
      </c>
      <c r="Q185" s="27">
        <v>0</v>
      </c>
      <c r="R185" s="27">
        <v>0</v>
      </c>
      <c r="S185" s="27">
        <v>0</v>
      </c>
      <c r="T185" s="27">
        <v>0</v>
      </c>
      <c r="U185" s="27">
        <v>0</v>
      </c>
      <c r="V185" s="27">
        <v>0</v>
      </c>
      <c r="W185" s="27">
        <v>0</v>
      </c>
      <c r="X185" s="27">
        <v>0</v>
      </c>
      <c r="Y185" s="27">
        <v>0</v>
      </c>
      <c r="Z185" s="27">
        <v>0</v>
      </c>
      <c r="AA185" s="27">
        <v>0</v>
      </c>
      <c r="AB185" s="27">
        <v>0</v>
      </c>
      <c r="AC185" s="28">
        <v>0</v>
      </c>
      <c r="AD185" s="27">
        <v>7321050</v>
      </c>
      <c r="AE185" s="27">
        <v>10066444</v>
      </c>
      <c r="AF185" s="27">
        <v>10168125</v>
      </c>
      <c r="AG185" s="27">
        <v>10473169</v>
      </c>
      <c r="AH185" s="27">
        <v>2643712</v>
      </c>
      <c r="AI185" s="28">
        <v>40672500</v>
      </c>
      <c r="AJ185" s="27"/>
      <c r="AK185" s="27"/>
      <c r="AL185" s="27"/>
      <c r="AM185" s="27">
        <v>0</v>
      </c>
      <c r="AN185" s="27">
        <v>0</v>
      </c>
      <c r="AO185" s="27">
        <v>8613000</v>
      </c>
      <c r="AP185" s="27">
        <v>11842875.294117648</v>
      </c>
      <c r="AQ185" s="27">
        <v>11962500</v>
      </c>
      <c r="AR185" s="27">
        <v>12321375.294117648</v>
      </c>
      <c r="AS185" s="27">
        <v>3110249.411764706</v>
      </c>
      <c r="AT185" s="27">
        <v>47850000</v>
      </c>
    </row>
    <row r="186" spans="1:46" ht="11.25" customHeight="1" x14ac:dyDescent="0.25">
      <c r="A186" s="18" t="str">
        <f t="shared" si="11"/>
        <v>4.3.3.2._</v>
      </c>
      <c r="B186" s="30">
        <v>4</v>
      </c>
      <c r="C186" s="38" t="s">
        <v>319</v>
      </c>
      <c r="D186" s="32" t="s">
        <v>320</v>
      </c>
      <c r="E186" s="38" t="s">
        <v>337</v>
      </c>
      <c r="F186" s="32" t="s">
        <v>338</v>
      </c>
      <c r="G186" s="30" t="s">
        <v>341</v>
      </c>
      <c r="H186" s="32" t="s">
        <v>342</v>
      </c>
      <c r="I186" s="22" t="s">
        <v>27</v>
      </c>
      <c r="J186" s="23">
        <v>55437650</v>
      </c>
      <c r="K186" s="24">
        <v>63753297.499999993</v>
      </c>
      <c r="L186" s="23">
        <v>8315647.4999999925</v>
      </c>
      <c r="M186" s="33" t="s">
        <v>325</v>
      </c>
      <c r="N186" s="30" t="s">
        <v>14</v>
      </c>
      <c r="O186" s="27">
        <v>0</v>
      </c>
      <c r="P186" s="27">
        <v>2578603.9</v>
      </c>
      <c r="Q186" s="27">
        <v>0</v>
      </c>
      <c r="R186" s="27">
        <v>0</v>
      </c>
      <c r="S186" s="27">
        <v>1468169</v>
      </c>
      <c r="T186" s="27">
        <v>0</v>
      </c>
      <c r="U186" s="27">
        <v>0</v>
      </c>
      <c r="V186" s="27">
        <v>1466250</v>
      </c>
      <c r="W186" s="27">
        <v>0</v>
      </c>
      <c r="X186" s="27">
        <v>0</v>
      </c>
      <c r="Y186" s="27">
        <v>1804653</v>
      </c>
      <c r="Z186" s="27">
        <v>0</v>
      </c>
      <c r="AA186" s="27">
        <v>0</v>
      </c>
      <c r="AB186" s="27">
        <v>2230616</v>
      </c>
      <c r="AC186" s="28">
        <v>6969688</v>
      </c>
      <c r="AD186" s="27">
        <v>8478116</v>
      </c>
      <c r="AE186" s="27">
        <v>17596248</v>
      </c>
      <c r="AF186" s="27">
        <v>13864994</v>
      </c>
      <c r="AG186" s="27">
        <v>2975000</v>
      </c>
      <c r="AH186" s="27">
        <v>2975000</v>
      </c>
      <c r="AI186" s="28">
        <v>55437649.899999999</v>
      </c>
      <c r="AJ186" s="27"/>
      <c r="AK186" s="27"/>
      <c r="AL186" s="27">
        <v>31541.53</v>
      </c>
      <c r="AM186" s="27">
        <v>6049580.4100000001</v>
      </c>
      <c r="AN186" s="27">
        <v>8199632.9411764694</v>
      </c>
      <c r="AO186" s="27">
        <v>9974254.1176470574</v>
      </c>
      <c r="AP186" s="27">
        <v>20701468.235294115</v>
      </c>
      <c r="AQ186" s="27">
        <v>16311757.64705882</v>
      </c>
      <c r="AR186" s="27">
        <v>3499999.9999999995</v>
      </c>
      <c r="AS186" s="27">
        <v>452529.82470587641</v>
      </c>
      <c r="AT186" s="27">
        <v>65220764.705882341</v>
      </c>
    </row>
    <row r="187" spans="1:46" ht="11.25" customHeight="1" x14ac:dyDescent="0.25">
      <c r="A187" s="18" t="str">
        <f t="shared" si="11"/>
        <v>4.3.3.3._</v>
      </c>
      <c r="B187" s="30">
        <v>4</v>
      </c>
      <c r="C187" s="38" t="s">
        <v>319</v>
      </c>
      <c r="D187" s="32" t="s">
        <v>320</v>
      </c>
      <c r="E187" s="38" t="s">
        <v>337</v>
      </c>
      <c r="F187" s="32" t="s">
        <v>338</v>
      </c>
      <c r="G187" s="30" t="s">
        <v>343</v>
      </c>
      <c r="H187" s="32" t="s">
        <v>344</v>
      </c>
      <c r="I187" s="22" t="s">
        <v>27</v>
      </c>
      <c r="J187" s="23">
        <v>11730000</v>
      </c>
      <c r="K187" s="24">
        <v>13489499.999999998</v>
      </c>
      <c r="L187" s="23">
        <v>1759499.9999999981</v>
      </c>
      <c r="M187" s="33" t="s">
        <v>325</v>
      </c>
      <c r="N187" s="30" t="s">
        <v>14</v>
      </c>
      <c r="O187" s="27">
        <v>0</v>
      </c>
      <c r="P187" s="27">
        <v>521567.02</v>
      </c>
      <c r="Q187" s="27">
        <v>0</v>
      </c>
      <c r="R187" s="27">
        <v>0</v>
      </c>
      <c r="S187" s="27">
        <v>0</v>
      </c>
      <c r="T187" s="27">
        <v>0</v>
      </c>
      <c r="U187" s="27">
        <v>0</v>
      </c>
      <c r="V187" s="27">
        <v>196715</v>
      </c>
      <c r="W187" s="27">
        <v>0</v>
      </c>
      <c r="X187" s="27">
        <v>0</v>
      </c>
      <c r="Y187" s="27">
        <v>0</v>
      </c>
      <c r="Z187" s="27">
        <v>0</v>
      </c>
      <c r="AA187" s="27">
        <v>379604</v>
      </c>
      <c r="AB187" s="27">
        <v>0</v>
      </c>
      <c r="AC187" s="28">
        <v>576319</v>
      </c>
      <c r="AD187" s="27">
        <v>1572464</v>
      </c>
      <c r="AE187" s="27">
        <v>1791975</v>
      </c>
      <c r="AF187" s="27">
        <v>2639905</v>
      </c>
      <c r="AG187" s="27">
        <v>2977800</v>
      </c>
      <c r="AH187" s="27">
        <v>1649970</v>
      </c>
      <c r="AI187" s="28">
        <v>11730000.02</v>
      </c>
      <c r="AJ187" s="27"/>
      <c r="AK187" s="27"/>
      <c r="AL187" s="27"/>
      <c r="AM187" s="27">
        <v>1312555.82</v>
      </c>
      <c r="AN187" s="27">
        <v>678022.35294117662</v>
      </c>
      <c r="AO187" s="27">
        <v>1849957.6470588238</v>
      </c>
      <c r="AP187" s="27">
        <v>2108205.8823529417</v>
      </c>
      <c r="AQ187" s="27">
        <v>3105770.5882352949</v>
      </c>
      <c r="AR187" s="27">
        <v>3503294.1176470597</v>
      </c>
      <c r="AS187" s="27">
        <v>1242193.5917647071</v>
      </c>
      <c r="AT187" s="27">
        <v>13800000.000000004</v>
      </c>
    </row>
    <row r="188" spans="1:46" ht="11.25" customHeight="1" x14ac:dyDescent="0.25">
      <c r="A188" s="18" t="str">
        <f t="shared" si="11"/>
        <v>4.3.3.4._</v>
      </c>
      <c r="B188" s="30">
        <v>4</v>
      </c>
      <c r="C188" s="38" t="s">
        <v>319</v>
      </c>
      <c r="D188" s="32" t="s">
        <v>320</v>
      </c>
      <c r="E188" s="38" t="s">
        <v>337</v>
      </c>
      <c r="F188" s="32" t="s">
        <v>345</v>
      </c>
      <c r="G188" s="30" t="s">
        <v>346</v>
      </c>
      <c r="H188" s="32" t="s">
        <v>347</v>
      </c>
      <c r="I188" s="22" t="s">
        <v>27</v>
      </c>
      <c r="J188" s="23">
        <v>1262250</v>
      </c>
      <c r="K188" s="24">
        <v>1451587.5</v>
      </c>
      <c r="L188" s="23">
        <v>189337.5</v>
      </c>
      <c r="M188" s="33" t="s">
        <v>325</v>
      </c>
      <c r="N188" s="30" t="s">
        <v>14</v>
      </c>
      <c r="O188" s="27">
        <v>0</v>
      </c>
      <c r="P188" s="27">
        <v>119365.96</v>
      </c>
      <c r="Q188" s="27">
        <v>0</v>
      </c>
      <c r="R188" s="27">
        <v>0</v>
      </c>
      <c r="S188" s="27">
        <v>0</v>
      </c>
      <c r="T188" s="27">
        <v>0</v>
      </c>
      <c r="U188" s="27">
        <v>0</v>
      </c>
      <c r="V188" s="27">
        <v>59421</v>
      </c>
      <c r="W188" s="27">
        <v>0</v>
      </c>
      <c r="X188" s="27">
        <v>0</v>
      </c>
      <c r="Y188" s="27">
        <v>0</v>
      </c>
      <c r="Z188" s="27">
        <v>0</v>
      </c>
      <c r="AA188" s="27">
        <v>0</v>
      </c>
      <c r="AB188" s="27">
        <v>84150</v>
      </c>
      <c r="AC188" s="28">
        <v>143571</v>
      </c>
      <c r="AD188" s="27">
        <v>170534</v>
      </c>
      <c r="AE188" s="27">
        <v>167663</v>
      </c>
      <c r="AF188" s="27">
        <v>212433</v>
      </c>
      <c r="AG188" s="27">
        <v>303644</v>
      </c>
      <c r="AH188" s="27">
        <v>145039</v>
      </c>
      <c r="AI188" s="28">
        <v>1262249.96</v>
      </c>
      <c r="AJ188" s="27"/>
      <c r="AK188" s="27"/>
      <c r="AL188" s="27"/>
      <c r="AM188" s="27">
        <v>194355.8</v>
      </c>
      <c r="AN188" s="27">
        <v>168907.05882352943</v>
      </c>
      <c r="AO188" s="27">
        <v>200628.23529411765</v>
      </c>
      <c r="AP188" s="27">
        <v>197250.58823529413</v>
      </c>
      <c r="AQ188" s="27">
        <v>249921.17647058825</v>
      </c>
      <c r="AR188" s="27">
        <v>357228.23529411765</v>
      </c>
      <c r="AS188" s="27">
        <v>116708.90588235296</v>
      </c>
      <c r="AT188" s="27">
        <v>1485000</v>
      </c>
    </row>
    <row r="189" spans="1:46" ht="11.25" customHeight="1" x14ac:dyDescent="0.25">
      <c r="A189" s="18" t="str">
        <f t="shared" si="11"/>
        <v>4.3.3.5._</v>
      </c>
      <c r="B189" s="30">
        <v>4</v>
      </c>
      <c r="C189" s="38" t="s">
        <v>319</v>
      </c>
      <c r="D189" s="32" t="s">
        <v>320</v>
      </c>
      <c r="E189" s="38" t="s">
        <v>337</v>
      </c>
      <c r="F189" s="32" t="s">
        <v>345</v>
      </c>
      <c r="G189" s="30" t="s">
        <v>348</v>
      </c>
      <c r="H189" s="32" t="s">
        <v>349</v>
      </c>
      <c r="I189" s="22" t="s">
        <v>27</v>
      </c>
      <c r="J189" s="23">
        <v>10924527</v>
      </c>
      <c r="K189" s="24">
        <v>12563206.049999999</v>
      </c>
      <c r="L189" s="23">
        <v>1638679.0499999989</v>
      </c>
      <c r="M189" s="33" t="s">
        <v>325</v>
      </c>
      <c r="N189" s="30" t="s">
        <v>14</v>
      </c>
      <c r="O189" s="27">
        <v>0</v>
      </c>
      <c r="P189" s="27">
        <v>0</v>
      </c>
      <c r="Q189" s="27">
        <v>0</v>
      </c>
      <c r="R189" s="27">
        <v>0</v>
      </c>
      <c r="S189" s="27">
        <v>0</v>
      </c>
      <c r="T189" s="27">
        <v>128000</v>
      </c>
      <c r="U189" s="27">
        <v>0</v>
      </c>
      <c r="V189" s="27">
        <v>0</v>
      </c>
      <c r="W189" s="27">
        <v>0</v>
      </c>
      <c r="X189" s="27">
        <v>408283.375</v>
      </c>
      <c r="Y189" s="27">
        <v>0</v>
      </c>
      <c r="Z189" s="27">
        <v>0</v>
      </c>
      <c r="AA189" s="27">
        <v>0</v>
      </c>
      <c r="AB189" s="27">
        <v>408283.375</v>
      </c>
      <c r="AC189" s="28">
        <v>944566.75</v>
      </c>
      <c r="AD189" s="27">
        <v>2254550</v>
      </c>
      <c r="AE189" s="27">
        <v>2294151</v>
      </c>
      <c r="AF189" s="27">
        <v>2294151</v>
      </c>
      <c r="AG189" s="27">
        <v>1929543</v>
      </c>
      <c r="AH189" s="27">
        <v>1207565</v>
      </c>
      <c r="AI189" s="28">
        <v>10924526.75</v>
      </c>
      <c r="AJ189" s="27"/>
      <c r="AK189" s="27"/>
      <c r="AL189" s="27"/>
      <c r="AM189" s="27">
        <v>172617.4</v>
      </c>
      <c r="AN189" s="27">
        <v>1111254.9999999998</v>
      </c>
      <c r="AO189" s="27">
        <v>2652411.7647058819</v>
      </c>
      <c r="AP189" s="27">
        <v>2699001.176470588</v>
      </c>
      <c r="AQ189" s="27">
        <v>2699001.176470588</v>
      </c>
      <c r="AR189" s="27">
        <v>2270050.588235294</v>
      </c>
      <c r="AS189" s="27">
        <v>1248047.5999999996</v>
      </c>
      <c r="AT189" s="27">
        <v>12852384.705882352</v>
      </c>
    </row>
    <row r="190" spans="1:46" ht="11.25" customHeight="1" x14ac:dyDescent="0.25">
      <c r="A190" s="18" t="str">
        <f t="shared" si="11"/>
        <v>4.3.3.6._</v>
      </c>
      <c r="B190" s="30">
        <v>4</v>
      </c>
      <c r="C190" s="38" t="s">
        <v>319</v>
      </c>
      <c r="D190" s="32" t="s">
        <v>320</v>
      </c>
      <c r="E190" s="38" t="s">
        <v>337</v>
      </c>
      <c r="F190" s="32" t="s">
        <v>338</v>
      </c>
      <c r="G190" s="30" t="s">
        <v>350</v>
      </c>
      <c r="H190" s="32" t="s">
        <v>351</v>
      </c>
      <c r="I190" s="22" t="s">
        <v>27</v>
      </c>
      <c r="J190" s="23">
        <v>6800000</v>
      </c>
      <c r="K190" s="24">
        <v>7819999.9999999991</v>
      </c>
      <c r="L190" s="23">
        <v>1019999.9999999991</v>
      </c>
      <c r="M190" s="33" t="s">
        <v>325</v>
      </c>
      <c r="N190" s="30" t="s">
        <v>14</v>
      </c>
      <c r="O190" s="27">
        <v>0</v>
      </c>
      <c r="P190" s="27">
        <v>256042.36000000002</v>
      </c>
      <c r="Q190" s="27">
        <v>0</v>
      </c>
      <c r="R190" s="27">
        <v>0</v>
      </c>
      <c r="S190" s="27">
        <v>0</v>
      </c>
      <c r="T190" s="27">
        <v>97923</v>
      </c>
      <c r="U190" s="27">
        <v>0</v>
      </c>
      <c r="V190" s="27">
        <v>0</v>
      </c>
      <c r="W190" s="27">
        <v>190161</v>
      </c>
      <c r="X190" s="27">
        <v>0</v>
      </c>
      <c r="Y190" s="27">
        <v>0</v>
      </c>
      <c r="Z190" s="27">
        <v>257890</v>
      </c>
      <c r="AA190" s="27">
        <v>0</v>
      </c>
      <c r="AB190" s="27">
        <v>0</v>
      </c>
      <c r="AC190" s="28">
        <v>545974</v>
      </c>
      <c r="AD190" s="27">
        <v>1482970</v>
      </c>
      <c r="AE190" s="27">
        <v>1327874</v>
      </c>
      <c r="AF190" s="27">
        <v>2537400</v>
      </c>
      <c r="AG190" s="27">
        <v>649740</v>
      </c>
      <c r="AH190" s="27">
        <v>0</v>
      </c>
      <c r="AI190" s="28">
        <v>6800000.3599999994</v>
      </c>
      <c r="AJ190" s="27"/>
      <c r="AK190" s="27"/>
      <c r="AL190" s="27"/>
      <c r="AM190" s="27">
        <v>394235.39</v>
      </c>
      <c r="AN190" s="27">
        <v>642322.3529411765</v>
      </c>
      <c r="AO190" s="27">
        <v>1744670.5882352942</v>
      </c>
      <c r="AP190" s="27">
        <v>1562204.705882353</v>
      </c>
      <c r="AQ190" s="27">
        <v>2985176.4705882352</v>
      </c>
      <c r="AR190" s="27">
        <v>671390.49235294107</v>
      </c>
      <c r="AS190" s="27">
        <v>0</v>
      </c>
      <c r="AT190" s="27">
        <v>8000000</v>
      </c>
    </row>
    <row r="191" spans="1:46" ht="11.25" customHeight="1" x14ac:dyDescent="0.25">
      <c r="A191" s="18" t="str">
        <f t="shared" si="11"/>
        <v>4.3.3.7._</v>
      </c>
      <c r="B191" s="30">
        <v>4</v>
      </c>
      <c r="C191" s="38" t="s">
        <v>319</v>
      </c>
      <c r="D191" s="32" t="s">
        <v>320</v>
      </c>
      <c r="E191" s="38" t="s">
        <v>337</v>
      </c>
      <c r="F191" s="32" t="s">
        <v>338</v>
      </c>
      <c r="G191" s="30" t="s">
        <v>352</v>
      </c>
      <c r="H191" s="32" t="s">
        <v>353</v>
      </c>
      <c r="I191" s="22" t="s">
        <v>27</v>
      </c>
      <c r="J191" s="23">
        <v>4249999</v>
      </c>
      <c r="K191" s="24">
        <v>4887498.8499999996</v>
      </c>
      <c r="L191" s="23">
        <v>637499.84999999963</v>
      </c>
      <c r="M191" s="33" t="s">
        <v>325</v>
      </c>
      <c r="N191" s="30" t="s">
        <v>14</v>
      </c>
      <c r="O191" s="27">
        <v>0</v>
      </c>
      <c r="P191" s="27">
        <v>0</v>
      </c>
      <c r="Q191" s="27">
        <v>0</v>
      </c>
      <c r="R191" s="27">
        <v>145134</v>
      </c>
      <c r="S191" s="27">
        <v>0</v>
      </c>
      <c r="T191" s="27">
        <v>0</v>
      </c>
      <c r="U191" s="27">
        <v>0</v>
      </c>
      <c r="V191" s="27">
        <v>0</v>
      </c>
      <c r="W191" s="27">
        <v>0</v>
      </c>
      <c r="X191" s="27">
        <v>193299</v>
      </c>
      <c r="Y191" s="27">
        <v>0</v>
      </c>
      <c r="Z191" s="27">
        <v>0</v>
      </c>
      <c r="AA191" s="27">
        <v>0</v>
      </c>
      <c r="AB191" s="27">
        <v>0</v>
      </c>
      <c r="AC191" s="28">
        <v>338433</v>
      </c>
      <c r="AD191" s="27">
        <v>683622</v>
      </c>
      <c r="AE191" s="27">
        <v>1009119</v>
      </c>
      <c r="AF191" s="27">
        <v>997972</v>
      </c>
      <c r="AG191" s="27">
        <v>789375</v>
      </c>
      <c r="AH191" s="27">
        <v>431478</v>
      </c>
      <c r="AI191" s="28">
        <v>4249999</v>
      </c>
      <c r="AJ191" s="27"/>
      <c r="AK191" s="27"/>
      <c r="AL191" s="27"/>
      <c r="AM191" s="27">
        <v>188148.17</v>
      </c>
      <c r="AN191" s="27">
        <v>398156.4705882353</v>
      </c>
      <c r="AO191" s="27">
        <v>804261.17647058831</v>
      </c>
      <c r="AP191" s="27">
        <v>1187198.8235294118</v>
      </c>
      <c r="AQ191" s="27">
        <v>1174084.705882353</v>
      </c>
      <c r="AR191" s="27">
        <v>928676.4705882353</v>
      </c>
      <c r="AS191" s="27">
        <v>319473.00647058897</v>
      </c>
      <c r="AT191" s="27">
        <v>4999998.823529412</v>
      </c>
    </row>
    <row r="192" spans="1:46" ht="11.25" customHeight="1" x14ac:dyDescent="0.25">
      <c r="A192" s="18" t="str">
        <f t="shared" si="11"/>
        <v>4.3.4.1._</v>
      </c>
      <c r="B192" s="30">
        <v>4</v>
      </c>
      <c r="C192" s="38" t="s">
        <v>319</v>
      </c>
      <c r="D192" s="32" t="s">
        <v>320</v>
      </c>
      <c r="E192" s="38" t="s">
        <v>354</v>
      </c>
      <c r="F192" s="32" t="s">
        <v>355</v>
      </c>
      <c r="G192" s="30" t="s">
        <v>356</v>
      </c>
      <c r="H192" s="32" t="s">
        <v>357</v>
      </c>
      <c r="I192" s="22" t="s">
        <v>27</v>
      </c>
      <c r="J192" s="23">
        <v>1700000</v>
      </c>
      <c r="K192" s="24">
        <v>1954999.9999999998</v>
      </c>
      <c r="L192" s="23">
        <v>254999.99999999977</v>
      </c>
      <c r="M192" s="33" t="s">
        <v>325</v>
      </c>
      <c r="N192" s="30" t="s">
        <v>14</v>
      </c>
      <c r="O192" s="27">
        <v>0</v>
      </c>
      <c r="P192" s="27">
        <v>59492.020000000004</v>
      </c>
      <c r="Q192" s="27">
        <v>0</v>
      </c>
      <c r="R192" s="27">
        <v>0</v>
      </c>
      <c r="S192" s="27">
        <v>38816</v>
      </c>
      <c r="T192" s="27">
        <v>0</v>
      </c>
      <c r="U192" s="27">
        <v>0</v>
      </c>
      <c r="V192" s="27">
        <v>0</v>
      </c>
      <c r="W192" s="27">
        <v>31850</v>
      </c>
      <c r="X192" s="27">
        <v>0</v>
      </c>
      <c r="Y192" s="27">
        <v>0</v>
      </c>
      <c r="Z192" s="27">
        <v>122096</v>
      </c>
      <c r="AA192" s="27">
        <v>0</v>
      </c>
      <c r="AB192" s="27">
        <v>40602</v>
      </c>
      <c r="AC192" s="28">
        <v>233364</v>
      </c>
      <c r="AD192" s="27">
        <v>282322</v>
      </c>
      <c r="AE192" s="27">
        <v>188794</v>
      </c>
      <c r="AF192" s="27">
        <v>328480</v>
      </c>
      <c r="AG192" s="27">
        <v>441360</v>
      </c>
      <c r="AH192" s="27">
        <v>166188</v>
      </c>
      <c r="AI192" s="28">
        <v>1700000.02</v>
      </c>
      <c r="AJ192" s="27"/>
      <c r="AK192" s="27"/>
      <c r="AL192" s="27">
        <v>10788.66</v>
      </c>
      <c r="AM192" s="27">
        <v>121336.25</v>
      </c>
      <c r="AN192" s="27">
        <v>274545.8823529412</v>
      </c>
      <c r="AO192" s="27">
        <v>332143.5294117647</v>
      </c>
      <c r="AP192" s="27">
        <v>222110.58823529413</v>
      </c>
      <c r="AQ192" s="27">
        <v>386447.0588235294</v>
      </c>
      <c r="AR192" s="27">
        <v>519247.05882352946</v>
      </c>
      <c r="AS192" s="27">
        <v>133380.97235294129</v>
      </c>
      <c r="AT192" s="27">
        <v>2000000</v>
      </c>
    </row>
    <row r="193" spans="1:46" ht="11.25" customHeight="1" x14ac:dyDescent="0.25">
      <c r="A193" s="18" t="str">
        <f t="shared" si="11"/>
        <v>4.3.4.2.1</v>
      </c>
      <c r="B193" s="30">
        <v>4</v>
      </c>
      <c r="C193" s="38" t="s">
        <v>319</v>
      </c>
      <c r="D193" s="32" t="s">
        <v>320</v>
      </c>
      <c r="E193" s="38" t="s">
        <v>354</v>
      </c>
      <c r="F193" s="32" t="s">
        <v>355</v>
      </c>
      <c r="G193" s="30" t="s">
        <v>358</v>
      </c>
      <c r="H193" s="32" t="s">
        <v>359</v>
      </c>
      <c r="I193" s="22">
        <v>1</v>
      </c>
      <c r="J193" s="23">
        <v>1581568</v>
      </c>
      <c r="K193" s="24">
        <v>1818803.2</v>
      </c>
      <c r="L193" s="23">
        <v>237235.19999999995</v>
      </c>
      <c r="M193" s="33" t="s">
        <v>325</v>
      </c>
      <c r="N193" s="30" t="s">
        <v>14</v>
      </c>
      <c r="O193" s="27">
        <v>0</v>
      </c>
      <c r="P193" s="27">
        <v>0</v>
      </c>
      <c r="Q193" s="27">
        <v>39896</v>
      </c>
      <c r="R193" s="27">
        <v>150000</v>
      </c>
      <c r="S193" s="27">
        <v>64565</v>
      </c>
      <c r="T193" s="27">
        <v>9461</v>
      </c>
      <c r="U193" s="27">
        <v>44084</v>
      </c>
      <c r="V193" s="27">
        <v>9186</v>
      </c>
      <c r="W193" s="27">
        <v>225239</v>
      </c>
      <c r="X193" s="27">
        <v>26278</v>
      </c>
      <c r="Y193" s="27">
        <v>0</v>
      </c>
      <c r="Z193" s="27">
        <v>20492</v>
      </c>
      <c r="AA193" s="27">
        <v>236516</v>
      </c>
      <c r="AB193" s="27">
        <v>0</v>
      </c>
      <c r="AC193" s="28">
        <v>825717</v>
      </c>
      <c r="AD193" s="27">
        <v>390236.96746369638</v>
      </c>
      <c r="AE193" s="27">
        <v>365613.8</v>
      </c>
      <c r="AF193" s="27">
        <v>0</v>
      </c>
      <c r="AG193" s="27">
        <v>0</v>
      </c>
      <c r="AH193" s="27">
        <v>0</v>
      </c>
      <c r="AI193" s="28">
        <v>1581567.7674636964</v>
      </c>
      <c r="AJ193" s="27"/>
      <c r="AK193" s="27"/>
      <c r="AL193" s="27"/>
      <c r="AM193" s="27">
        <v>0</v>
      </c>
      <c r="AN193" s="27">
        <v>971431.76470588241</v>
      </c>
      <c r="AO193" s="27">
        <v>459102.31466317223</v>
      </c>
      <c r="AP193" s="27">
        <v>430133.8823529412</v>
      </c>
      <c r="AQ193" s="27">
        <v>0</v>
      </c>
      <c r="AR193" s="27">
        <v>0</v>
      </c>
      <c r="AS193" s="27">
        <v>0</v>
      </c>
      <c r="AT193" s="27">
        <v>1860667.9617219958</v>
      </c>
    </row>
    <row r="194" spans="1:46" ht="11.25" customHeight="1" x14ac:dyDescent="0.25">
      <c r="A194" s="18" t="str">
        <f t="shared" si="11"/>
        <v>4.3.4.2.2</v>
      </c>
      <c r="B194" s="30">
        <v>4</v>
      </c>
      <c r="C194" s="38" t="s">
        <v>319</v>
      </c>
      <c r="D194" s="32" t="s">
        <v>320</v>
      </c>
      <c r="E194" s="38" t="s">
        <v>354</v>
      </c>
      <c r="F194" s="32" t="s">
        <v>355</v>
      </c>
      <c r="G194" s="30" t="s">
        <v>358</v>
      </c>
      <c r="H194" s="32" t="s">
        <v>359</v>
      </c>
      <c r="I194" s="22">
        <v>2</v>
      </c>
      <c r="J194" s="23">
        <v>1459699</v>
      </c>
      <c r="K194" s="24">
        <v>1678653.8499999999</v>
      </c>
      <c r="L194" s="23">
        <v>218954.84999999986</v>
      </c>
      <c r="M194" s="33" t="s">
        <v>325</v>
      </c>
      <c r="N194" s="30" t="s">
        <v>14</v>
      </c>
      <c r="O194" s="27">
        <v>0</v>
      </c>
      <c r="P194" s="27">
        <v>0</v>
      </c>
      <c r="Q194" s="27">
        <v>0</v>
      </c>
      <c r="R194" s="27">
        <v>0</v>
      </c>
      <c r="S194" s="27">
        <v>0</v>
      </c>
      <c r="T194" s="27">
        <v>0</v>
      </c>
      <c r="U194" s="27">
        <v>0</v>
      </c>
      <c r="V194" s="27">
        <v>0</v>
      </c>
      <c r="W194" s="27">
        <v>0</v>
      </c>
      <c r="X194" s="27">
        <v>0</v>
      </c>
      <c r="Y194" s="27">
        <v>0</v>
      </c>
      <c r="Z194" s="27">
        <v>0</v>
      </c>
      <c r="AA194" s="27">
        <v>0</v>
      </c>
      <c r="AB194" s="27">
        <v>0</v>
      </c>
      <c r="AC194" s="28">
        <v>0</v>
      </c>
      <c r="AD194" s="27">
        <v>254030.45064661623</v>
      </c>
      <c r="AE194" s="27">
        <v>405701.38172740111</v>
      </c>
      <c r="AF194" s="27">
        <v>358149.10332560539</v>
      </c>
      <c r="AG194" s="27">
        <v>352292.09454486059</v>
      </c>
      <c r="AH194" s="27">
        <v>89525.969755516679</v>
      </c>
      <c r="AI194" s="28">
        <v>1459699</v>
      </c>
      <c r="AJ194" s="27"/>
      <c r="AK194" s="27"/>
      <c r="AL194" s="27"/>
      <c r="AM194" s="27">
        <v>0</v>
      </c>
      <c r="AN194" s="27">
        <v>0</v>
      </c>
      <c r="AO194" s="27">
        <v>298859.35370190145</v>
      </c>
      <c r="AP194" s="27">
        <v>477295.74320870719</v>
      </c>
      <c r="AQ194" s="27">
        <v>421351.88626541814</v>
      </c>
      <c r="AR194" s="27">
        <v>414461.28769983602</v>
      </c>
      <c r="AS194" s="27">
        <v>105324.67030060786</v>
      </c>
      <c r="AT194" s="27">
        <v>1717292.9411764708</v>
      </c>
    </row>
    <row r="195" spans="1:46" ht="11.25" customHeight="1" x14ac:dyDescent="0.25">
      <c r="A195" s="18" t="str">
        <f t="shared" si="11"/>
        <v>4.3.4.3._</v>
      </c>
      <c r="B195" s="30">
        <v>4</v>
      </c>
      <c r="C195" s="38" t="s">
        <v>319</v>
      </c>
      <c r="D195" s="32" t="s">
        <v>320</v>
      </c>
      <c r="E195" s="38" t="s">
        <v>354</v>
      </c>
      <c r="F195" s="32" t="s">
        <v>355</v>
      </c>
      <c r="G195" s="30" t="s">
        <v>360</v>
      </c>
      <c r="H195" s="32" t="s">
        <v>361</v>
      </c>
      <c r="I195" s="22" t="s">
        <v>27</v>
      </c>
      <c r="J195" s="23">
        <v>4513381</v>
      </c>
      <c r="K195" s="24">
        <v>5190388.1499999994</v>
      </c>
      <c r="L195" s="23">
        <v>677007.14999999944</v>
      </c>
      <c r="M195" s="33" t="s">
        <v>325</v>
      </c>
      <c r="N195" s="30" t="s">
        <v>14</v>
      </c>
      <c r="O195" s="27">
        <v>0</v>
      </c>
      <c r="P195" s="27">
        <v>105406.54999999999</v>
      </c>
      <c r="Q195" s="27">
        <v>0</v>
      </c>
      <c r="R195" s="27">
        <v>0</v>
      </c>
      <c r="S195" s="27">
        <v>0</v>
      </c>
      <c r="T195" s="27">
        <v>0</v>
      </c>
      <c r="U195" s="27">
        <v>0</v>
      </c>
      <c r="V195" s="27">
        <v>81942</v>
      </c>
      <c r="W195" s="27">
        <v>0</v>
      </c>
      <c r="X195" s="27">
        <v>0</v>
      </c>
      <c r="Y195" s="27">
        <v>0</v>
      </c>
      <c r="Z195" s="27">
        <v>102127</v>
      </c>
      <c r="AA195" s="27">
        <v>0</v>
      </c>
      <c r="AB195" s="27">
        <v>0</v>
      </c>
      <c r="AC195" s="28">
        <v>184069</v>
      </c>
      <c r="AD195" s="27">
        <v>417372</v>
      </c>
      <c r="AE195" s="27">
        <v>598765</v>
      </c>
      <c r="AF195" s="27">
        <v>1234901</v>
      </c>
      <c r="AG195" s="27">
        <v>1460121</v>
      </c>
      <c r="AH195" s="27">
        <v>512746</v>
      </c>
      <c r="AI195" s="28">
        <v>4513380.55</v>
      </c>
      <c r="AJ195" s="27"/>
      <c r="AK195" s="27"/>
      <c r="AL195" s="27"/>
      <c r="AM195" s="27">
        <v>193950.49</v>
      </c>
      <c r="AN195" s="27">
        <v>216551.76470588235</v>
      </c>
      <c r="AO195" s="27">
        <v>491025.8823529412</v>
      </c>
      <c r="AP195" s="27">
        <v>704429.4117647059</v>
      </c>
      <c r="AQ195" s="27">
        <v>1452824.705882353</v>
      </c>
      <c r="AR195" s="27">
        <v>1717789.411764706</v>
      </c>
      <c r="AS195" s="27">
        <v>533288.33352941088</v>
      </c>
      <c r="AT195" s="27">
        <v>5309860</v>
      </c>
    </row>
    <row r="196" spans="1:46" ht="11.25" customHeight="1" x14ac:dyDescent="0.25">
      <c r="A196" s="18" t="str">
        <f t="shared" si="11"/>
        <v>4.3.4.3.2</v>
      </c>
      <c r="B196" s="30">
        <v>4</v>
      </c>
      <c r="C196" s="38" t="s">
        <v>319</v>
      </c>
      <c r="D196" s="32" t="s">
        <v>320</v>
      </c>
      <c r="E196" s="38" t="s">
        <v>354</v>
      </c>
      <c r="F196" s="32" t="s">
        <v>355</v>
      </c>
      <c r="G196" s="30" t="s">
        <v>360</v>
      </c>
      <c r="H196" s="32" t="s">
        <v>361</v>
      </c>
      <c r="I196" s="22">
        <v>2</v>
      </c>
      <c r="J196" s="23">
        <v>0</v>
      </c>
      <c r="K196" s="24">
        <v>0</v>
      </c>
      <c r="L196" s="23">
        <v>0</v>
      </c>
      <c r="M196" s="33" t="s">
        <v>325</v>
      </c>
      <c r="N196" s="30" t="s">
        <v>14</v>
      </c>
      <c r="O196" s="27">
        <v>0</v>
      </c>
      <c r="P196" s="27">
        <v>0</v>
      </c>
      <c r="Q196" s="27">
        <v>0</v>
      </c>
      <c r="R196" s="27">
        <v>0</v>
      </c>
      <c r="S196" s="27">
        <v>0</v>
      </c>
      <c r="T196" s="27">
        <v>0</v>
      </c>
      <c r="U196" s="27">
        <v>0</v>
      </c>
      <c r="V196" s="27">
        <v>0</v>
      </c>
      <c r="W196" s="27">
        <v>0</v>
      </c>
      <c r="X196" s="27">
        <v>0</v>
      </c>
      <c r="Y196" s="27">
        <v>0</v>
      </c>
      <c r="Z196" s="27">
        <v>0</v>
      </c>
      <c r="AA196" s="27">
        <v>0</v>
      </c>
      <c r="AB196" s="27">
        <v>0</v>
      </c>
      <c r="AC196" s="28">
        <v>0</v>
      </c>
      <c r="AD196" s="27">
        <v>0</v>
      </c>
      <c r="AE196" s="27">
        <v>0</v>
      </c>
      <c r="AF196" s="27">
        <v>0</v>
      </c>
      <c r="AG196" s="27">
        <v>0</v>
      </c>
      <c r="AH196" s="27">
        <v>0</v>
      </c>
      <c r="AI196" s="28">
        <v>0</v>
      </c>
      <c r="AJ196" s="27"/>
      <c r="AK196" s="27"/>
      <c r="AL196" s="27"/>
      <c r="AM196" s="27">
        <v>0</v>
      </c>
      <c r="AN196" s="27">
        <v>0</v>
      </c>
      <c r="AO196" s="27">
        <v>0</v>
      </c>
      <c r="AP196" s="27">
        <v>0</v>
      </c>
      <c r="AQ196" s="27">
        <v>0</v>
      </c>
      <c r="AR196" s="27">
        <v>0</v>
      </c>
      <c r="AS196" s="27">
        <v>0</v>
      </c>
      <c r="AT196" s="27">
        <v>0</v>
      </c>
    </row>
    <row r="197" spans="1:46" ht="11.25" customHeight="1" x14ac:dyDescent="0.25">
      <c r="A197" s="18" t="str">
        <f t="shared" si="11"/>
        <v>4.3.4.4._</v>
      </c>
      <c r="B197" s="30">
        <v>4</v>
      </c>
      <c r="C197" s="38" t="s">
        <v>319</v>
      </c>
      <c r="D197" s="32" t="s">
        <v>320</v>
      </c>
      <c r="E197" s="38" t="s">
        <v>354</v>
      </c>
      <c r="F197" s="32" t="s">
        <v>355</v>
      </c>
      <c r="G197" s="22" t="s">
        <v>362</v>
      </c>
      <c r="H197" s="32" t="s">
        <v>363</v>
      </c>
      <c r="I197" s="22" t="s">
        <v>27</v>
      </c>
      <c r="J197" s="23">
        <v>1448713</v>
      </c>
      <c r="K197" s="24">
        <v>1666019.95</v>
      </c>
      <c r="L197" s="23">
        <v>217306.94999999995</v>
      </c>
      <c r="M197" s="37" t="s">
        <v>84</v>
      </c>
      <c r="N197" s="30" t="s">
        <v>14</v>
      </c>
      <c r="O197" s="27">
        <v>0</v>
      </c>
      <c r="P197" s="27">
        <v>157263.37</v>
      </c>
      <c r="Q197" s="27">
        <v>25559</v>
      </c>
      <c r="R197" s="27">
        <v>13428</v>
      </c>
      <c r="S197" s="27">
        <v>40954</v>
      </c>
      <c r="T197" s="27">
        <v>0</v>
      </c>
      <c r="U197" s="27">
        <v>40482</v>
      </c>
      <c r="V197" s="27">
        <v>38904</v>
      </c>
      <c r="W197" s="27">
        <v>0</v>
      </c>
      <c r="X197" s="27">
        <v>56186</v>
      </c>
      <c r="Y197" s="27">
        <v>31962</v>
      </c>
      <c r="Z197" s="27">
        <v>0</v>
      </c>
      <c r="AA197" s="27">
        <v>38787</v>
      </c>
      <c r="AB197" s="27">
        <v>34169</v>
      </c>
      <c r="AC197" s="28">
        <v>320431</v>
      </c>
      <c r="AD197" s="27">
        <v>261090</v>
      </c>
      <c r="AE197" s="27">
        <v>428058</v>
      </c>
      <c r="AF197" s="27">
        <v>281871</v>
      </c>
      <c r="AG197" s="27">
        <v>0</v>
      </c>
      <c r="AH197" s="27">
        <v>0</v>
      </c>
      <c r="AI197" s="28">
        <v>1448713.37</v>
      </c>
      <c r="AJ197" s="27"/>
      <c r="AK197" s="27"/>
      <c r="AL197" s="27"/>
      <c r="AM197" s="27">
        <v>185015.72999999998</v>
      </c>
      <c r="AN197" s="27">
        <v>376780.37627225003</v>
      </c>
      <c r="AO197" s="27">
        <v>307003.9679086036</v>
      </c>
      <c r="AP197" s="27">
        <v>503334.11656907975</v>
      </c>
      <c r="AQ197" s="27">
        <v>331342.15595341357</v>
      </c>
      <c r="AR197" s="27">
        <v>0</v>
      </c>
      <c r="AS197" s="27">
        <v>0</v>
      </c>
      <c r="AT197" s="27">
        <v>1703476.3467033468</v>
      </c>
    </row>
    <row r="198" spans="1:46" ht="11.25" customHeight="1" x14ac:dyDescent="0.25">
      <c r="A198" s="18" t="str">
        <f t="shared" si="11"/>
        <v>4.3.4.5._</v>
      </c>
      <c r="B198" s="30">
        <v>4</v>
      </c>
      <c r="C198" s="38" t="s">
        <v>319</v>
      </c>
      <c r="D198" s="32" t="s">
        <v>320</v>
      </c>
      <c r="E198" s="38" t="s">
        <v>354</v>
      </c>
      <c r="F198" s="32" t="s">
        <v>355</v>
      </c>
      <c r="G198" s="22" t="s">
        <v>364</v>
      </c>
      <c r="H198" s="32" t="s">
        <v>365</v>
      </c>
      <c r="I198" s="22" t="s">
        <v>27</v>
      </c>
      <c r="J198" s="23">
        <v>1479000</v>
      </c>
      <c r="K198" s="24">
        <v>1700849.9999999998</v>
      </c>
      <c r="L198" s="23">
        <v>221849.99999999977</v>
      </c>
      <c r="M198" s="37" t="s">
        <v>84</v>
      </c>
      <c r="N198" s="30" t="s">
        <v>14</v>
      </c>
      <c r="O198" s="27">
        <v>0</v>
      </c>
      <c r="P198" s="27">
        <v>4629.55</v>
      </c>
      <c r="Q198" s="27">
        <v>0</v>
      </c>
      <c r="R198" s="27">
        <v>1360</v>
      </c>
      <c r="S198" s="27">
        <v>0</v>
      </c>
      <c r="T198" s="27">
        <v>0</v>
      </c>
      <c r="U198" s="27">
        <v>0</v>
      </c>
      <c r="V198" s="27">
        <v>0</v>
      </c>
      <c r="W198" s="27">
        <v>0</v>
      </c>
      <c r="X198" s="27">
        <v>185794</v>
      </c>
      <c r="Y198" s="27">
        <v>0</v>
      </c>
      <c r="Z198" s="27">
        <v>0</v>
      </c>
      <c r="AA198" s="27">
        <v>0</v>
      </c>
      <c r="AB198" s="27">
        <v>0</v>
      </c>
      <c r="AC198" s="28">
        <v>187154</v>
      </c>
      <c r="AD198" s="27">
        <v>222635</v>
      </c>
      <c r="AE198" s="27">
        <v>279353</v>
      </c>
      <c r="AF198" s="27">
        <v>411261</v>
      </c>
      <c r="AG198" s="27">
        <v>373967</v>
      </c>
      <c r="AH198" s="27">
        <v>0</v>
      </c>
      <c r="AI198" s="28">
        <v>1478999.55</v>
      </c>
      <c r="AJ198" s="27"/>
      <c r="AK198" s="27"/>
      <c r="AL198" s="27"/>
      <c r="AM198" s="27">
        <v>160372.86999999994</v>
      </c>
      <c r="AN198" s="27">
        <v>220181.17647058825</v>
      </c>
      <c r="AO198" s="27">
        <v>261923.52941176473</v>
      </c>
      <c r="AP198" s="27">
        <v>328650.58823529416</v>
      </c>
      <c r="AQ198" s="27">
        <v>483836.4705882353</v>
      </c>
      <c r="AR198" s="27">
        <v>285035.36529411748</v>
      </c>
      <c r="AS198" s="27">
        <v>0</v>
      </c>
      <c r="AT198" s="27">
        <v>1740000</v>
      </c>
    </row>
    <row r="199" spans="1:46" ht="11.25" customHeight="1" x14ac:dyDescent="0.25">
      <c r="A199" s="18" t="str">
        <f t="shared" si="11"/>
        <v>4.3.4.6._</v>
      </c>
      <c r="B199" s="30">
        <v>4</v>
      </c>
      <c r="C199" s="38" t="s">
        <v>319</v>
      </c>
      <c r="D199" s="32" t="s">
        <v>320</v>
      </c>
      <c r="E199" s="38" t="s">
        <v>354</v>
      </c>
      <c r="F199" s="32" t="s">
        <v>355</v>
      </c>
      <c r="G199" s="22" t="s">
        <v>366</v>
      </c>
      <c r="H199" s="32" t="s">
        <v>367</v>
      </c>
      <c r="I199" s="22" t="s">
        <v>27</v>
      </c>
      <c r="J199" s="23">
        <v>2808499</v>
      </c>
      <c r="K199" s="24">
        <v>3229773.8499999996</v>
      </c>
      <c r="L199" s="23">
        <v>421274.84999999963</v>
      </c>
      <c r="M199" s="37" t="s">
        <v>368</v>
      </c>
      <c r="N199" s="30" t="s">
        <v>14</v>
      </c>
      <c r="O199" s="27">
        <v>0</v>
      </c>
      <c r="P199" s="27">
        <v>149087.85</v>
      </c>
      <c r="Q199" s="27">
        <v>0</v>
      </c>
      <c r="R199" s="27">
        <v>0</v>
      </c>
      <c r="S199" s="27">
        <v>173443</v>
      </c>
      <c r="T199" s="27">
        <v>0</v>
      </c>
      <c r="U199" s="27">
        <v>0</v>
      </c>
      <c r="V199" s="27">
        <v>0</v>
      </c>
      <c r="W199" s="27">
        <v>0</v>
      </c>
      <c r="X199" s="27">
        <v>0</v>
      </c>
      <c r="Y199" s="27">
        <v>231209</v>
      </c>
      <c r="Z199" s="27">
        <v>0</v>
      </c>
      <c r="AA199" s="27">
        <v>0</v>
      </c>
      <c r="AB199" s="27">
        <v>0</v>
      </c>
      <c r="AC199" s="28">
        <v>404652</v>
      </c>
      <c r="AD199" s="27">
        <v>615431</v>
      </c>
      <c r="AE199" s="27">
        <v>868753</v>
      </c>
      <c r="AF199" s="27">
        <v>770575</v>
      </c>
      <c r="AG199" s="27">
        <v>0</v>
      </c>
      <c r="AH199" s="27">
        <v>0</v>
      </c>
      <c r="AI199" s="28">
        <v>2808498.85</v>
      </c>
      <c r="AJ199" s="27"/>
      <c r="AK199" s="27"/>
      <c r="AL199" s="27"/>
      <c r="AM199" s="27">
        <v>434159.31000000023</v>
      </c>
      <c r="AN199" s="27">
        <v>473617.66742008796</v>
      </c>
      <c r="AO199" s="27">
        <v>720320.16319704871</v>
      </c>
      <c r="AP199" s="27">
        <v>1016816.3494167919</v>
      </c>
      <c r="AQ199" s="27">
        <v>642243.73477071756</v>
      </c>
      <c r="AR199" s="27">
        <v>0</v>
      </c>
      <c r="AS199" s="27">
        <v>0</v>
      </c>
      <c r="AT199" s="27">
        <v>3287157.2248046463</v>
      </c>
    </row>
    <row r="200" spans="1:46" ht="11.25" customHeight="1" x14ac:dyDescent="0.25">
      <c r="A200" s="18" t="str">
        <f t="shared" si="11"/>
        <v>4.3.4.7._</v>
      </c>
      <c r="B200" s="30">
        <v>4</v>
      </c>
      <c r="C200" s="38" t="s">
        <v>319</v>
      </c>
      <c r="D200" s="32" t="s">
        <v>320</v>
      </c>
      <c r="E200" s="38" t="s">
        <v>354</v>
      </c>
      <c r="F200" s="32" t="s">
        <v>355</v>
      </c>
      <c r="G200" s="22" t="s">
        <v>369</v>
      </c>
      <c r="H200" s="32" t="s">
        <v>370</v>
      </c>
      <c r="I200" s="22" t="s">
        <v>27</v>
      </c>
      <c r="J200" s="23">
        <v>2808500</v>
      </c>
      <c r="K200" s="24">
        <v>3229774.9999999995</v>
      </c>
      <c r="L200" s="23">
        <v>421274.99999999953</v>
      </c>
      <c r="M200" s="37" t="s">
        <v>368</v>
      </c>
      <c r="N200" s="30" t="s">
        <v>14</v>
      </c>
      <c r="O200" s="27">
        <v>0</v>
      </c>
      <c r="P200" s="27">
        <v>41072.769999999997</v>
      </c>
      <c r="Q200" s="27">
        <v>0</v>
      </c>
      <c r="R200" s="27">
        <v>0</v>
      </c>
      <c r="S200" s="27">
        <v>101026</v>
      </c>
      <c r="T200" s="27">
        <v>0</v>
      </c>
      <c r="U200" s="27">
        <v>0</v>
      </c>
      <c r="V200" s="27">
        <v>0</v>
      </c>
      <c r="W200" s="27">
        <v>0</v>
      </c>
      <c r="X200" s="27">
        <v>0</v>
      </c>
      <c r="Y200" s="27">
        <v>218122</v>
      </c>
      <c r="Z200" s="27">
        <v>0</v>
      </c>
      <c r="AA200" s="27">
        <v>74651</v>
      </c>
      <c r="AB200" s="27">
        <v>0</v>
      </c>
      <c r="AC200" s="28">
        <v>393799</v>
      </c>
      <c r="AD200" s="27">
        <v>424462</v>
      </c>
      <c r="AE200" s="27">
        <v>652838.66666666663</v>
      </c>
      <c r="AF200" s="27">
        <v>609586.66666666663</v>
      </c>
      <c r="AG200" s="27">
        <v>686740.66666666663</v>
      </c>
      <c r="AH200" s="27">
        <v>0</v>
      </c>
      <c r="AI200" s="28">
        <v>2808499.7699999996</v>
      </c>
      <c r="AJ200" s="27"/>
      <c r="AK200" s="27"/>
      <c r="AL200" s="27"/>
      <c r="AM200" s="27">
        <v>199028.57</v>
      </c>
      <c r="AN200" s="27">
        <v>461469.10105631576</v>
      </c>
      <c r="AO200" s="27">
        <v>497401.20612943632</v>
      </c>
      <c r="AP200" s="27">
        <v>765021.93413764494</v>
      </c>
      <c r="AQ200" s="27">
        <v>714337.54550565814</v>
      </c>
      <c r="AR200" s="27">
        <v>653852.00738381175</v>
      </c>
      <c r="AS200" s="27">
        <v>0</v>
      </c>
      <c r="AT200" s="27">
        <v>3291110.3642128669</v>
      </c>
    </row>
    <row r="201" spans="1:46" ht="11.25" customHeight="1" x14ac:dyDescent="0.25">
      <c r="A201" s="18" t="str">
        <f t="shared" si="11"/>
        <v>4.3.4.8._</v>
      </c>
      <c r="B201" s="30">
        <v>4</v>
      </c>
      <c r="C201" s="38" t="s">
        <v>319</v>
      </c>
      <c r="D201" s="32" t="s">
        <v>320</v>
      </c>
      <c r="E201" s="38" t="s">
        <v>354</v>
      </c>
      <c r="F201" s="32" t="s">
        <v>355</v>
      </c>
      <c r="G201" s="22" t="s">
        <v>371</v>
      </c>
      <c r="H201" s="32" t="s">
        <v>372</v>
      </c>
      <c r="I201" s="22" t="s">
        <v>27</v>
      </c>
      <c r="J201" s="23">
        <v>2174289</v>
      </c>
      <c r="K201" s="24">
        <v>2500432.3499999996</v>
      </c>
      <c r="L201" s="23">
        <v>326143.34999999963</v>
      </c>
      <c r="M201" s="33" t="s">
        <v>307</v>
      </c>
      <c r="N201" s="30" t="s">
        <v>14</v>
      </c>
      <c r="O201" s="27">
        <v>0</v>
      </c>
      <c r="P201" s="27">
        <v>164557.43000000002</v>
      </c>
      <c r="Q201" s="27">
        <v>0</v>
      </c>
      <c r="R201" s="27">
        <v>0</v>
      </c>
      <c r="S201" s="27">
        <v>44057</v>
      </c>
      <c r="T201" s="27">
        <v>0</v>
      </c>
      <c r="U201" s="27">
        <v>0</v>
      </c>
      <c r="V201" s="27">
        <v>44504</v>
      </c>
      <c r="W201" s="27">
        <v>0</v>
      </c>
      <c r="X201" s="27">
        <v>0</v>
      </c>
      <c r="Y201" s="27">
        <v>44504</v>
      </c>
      <c r="Z201" s="27">
        <v>0</v>
      </c>
      <c r="AA201" s="27">
        <v>0</v>
      </c>
      <c r="AB201" s="27">
        <v>44504</v>
      </c>
      <c r="AC201" s="28">
        <v>177569</v>
      </c>
      <c r="AD201" s="27">
        <v>322654</v>
      </c>
      <c r="AE201" s="27">
        <v>409448.5</v>
      </c>
      <c r="AF201" s="27">
        <v>416457.5</v>
      </c>
      <c r="AG201" s="27">
        <v>419426.5</v>
      </c>
      <c r="AH201" s="27">
        <v>264176.5</v>
      </c>
      <c r="AI201" s="28">
        <v>2174289.4300000002</v>
      </c>
      <c r="AJ201" s="27"/>
      <c r="AK201" s="27"/>
      <c r="AL201" s="27">
        <v>13590.65</v>
      </c>
      <c r="AM201" s="27">
        <v>247669.87</v>
      </c>
      <c r="AN201" s="27">
        <v>208830.51952790286</v>
      </c>
      <c r="AO201" s="27">
        <v>379458.1399216979</v>
      </c>
      <c r="AP201" s="27">
        <v>481533.05461494141</v>
      </c>
      <c r="AQ201" s="27">
        <v>489776.00868559041</v>
      </c>
      <c r="AR201" s="27">
        <v>493267.70944686263</v>
      </c>
      <c r="AS201" s="27">
        <v>310685.51234766783</v>
      </c>
      <c r="AT201" s="27">
        <v>2624811.4645446599</v>
      </c>
    </row>
    <row r="202" spans="1:46" ht="11.25" customHeight="1" x14ac:dyDescent="0.25">
      <c r="A202" s="18" t="str">
        <f t="shared" si="11"/>
        <v>4.3.4.9._</v>
      </c>
      <c r="B202" s="30">
        <v>4</v>
      </c>
      <c r="C202" s="38" t="s">
        <v>319</v>
      </c>
      <c r="D202" s="32" t="s">
        <v>320</v>
      </c>
      <c r="E202" s="38" t="s">
        <v>354</v>
      </c>
      <c r="F202" s="32" t="s">
        <v>355</v>
      </c>
      <c r="G202" s="22" t="s">
        <v>373</v>
      </c>
      <c r="H202" s="32" t="s">
        <v>374</v>
      </c>
      <c r="I202" s="22" t="s">
        <v>27</v>
      </c>
      <c r="J202" s="23">
        <v>3623815</v>
      </c>
      <c r="K202" s="24">
        <v>4167387.2499999995</v>
      </c>
      <c r="L202" s="23">
        <v>543572.24999999953</v>
      </c>
      <c r="M202" s="37" t="s">
        <v>307</v>
      </c>
      <c r="N202" s="30" t="s">
        <v>14</v>
      </c>
      <c r="O202" s="27">
        <v>0</v>
      </c>
      <c r="P202" s="27">
        <v>0</v>
      </c>
      <c r="Q202" s="27">
        <v>0</v>
      </c>
      <c r="R202" s="27">
        <v>0</v>
      </c>
      <c r="S202" s="27">
        <v>0</v>
      </c>
      <c r="T202" s="27">
        <v>0</v>
      </c>
      <c r="U202" s="27">
        <v>0</v>
      </c>
      <c r="V202" s="27">
        <v>0</v>
      </c>
      <c r="W202" s="27">
        <v>0</v>
      </c>
      <c r="X202" s="27">
        <v>0</v>
      </c>
      <c r="Y202" s="27">
        <v>36326</v>
      </c>
      <c r="Z202" s="27">
        <v>0</v>
      </c>
      <c r="AA202" s="27">
        <v>0</v>
      </c>
      <c r="AB202" s="27">
        <v>0</v>
      </c>
      <c r="AC202" s="28">
        <v>36326</v>
      </c>
      <c r="AD202" s="27">
        <v>383075</v>
      </c>
      <c r="AE202" s="27">
        <v>1027027</v>
      </c>
      <c r="AF202" s="27">
        <v>885040</v>
      </c>
      <c r="AG202" s="27">
        <v>677162</v>
      </c>
      <c r="AH202" s="27">
        <v>615185</v>
      </c>
      <c r="AI202" s="28">
        <v>3623815</v>
      </c>
      <c r="AJ202" s="27"/>
      <c r="AK202" s="27"/>
      <c r="AL202" s="27"/>
      <c r="AM202" s="27">
        <v>0</v>
      </c>
      <c r="AN202" s="27">
        <v>42694.601187182489</v>
      </c>
      <c r="AO202" s="27">
        <v>450234.93777954997</v>
      </c>
      <c r="AP202" s="27">
        <v>1207083.3059920848</v>
      </c>
      <c r="AQ202" s="27">
        <v>1040203.4310054504</v>
      </c>
      <c r="AR202" s="27">
        <v>795880.67855296121</v>
      </c>
      <c r="AS202" s="27">
        <v>723037.99568729999</v>
      </c>
      <c r="AT202" s="27">
        <v>4259134.9502045289</v>
      </c>
    </row>
    <row r="203" spans="1:46" ht="11.25" customHeight="1" x14ac:dyDescent="0.25">
      <c r="A203" s="18" t="str">
        <f t="shared" si="11"/>
        <v>4.3.5.1.1</v>
      </c>
      <c r="B203" s="30">
        <v>4</v>
      </c>
      <c r="C203" s="38" t="s">
        <v>319</v>
      </c>
      <c r="D203" s="32" t="s">
        <v>320</v>
      </c>
      <c r="E203" s="38" t="s">
        <v>375</v>
      </c>
      <c r="F203" s="32" t="s">
        <v>376</v>
      </c>
      <c r="G203" s="30" t="s">
        <v>377</v>
      </c>
      <c r="H203" s="32" t="s">
        <v>378</v>
      </c>
      <c r="I203" s="22">
        <v>1</v>
      </c>
      <c r="J203" s="23">
        <v>28765851</v>
      </c>
      <c r="K203" s="24">
        <v>33080728.649999999</v>
      </c>
      <c r="L203" s="23">
        <v>4314877.6499999985</v>
      </c>
      <c r="M203" s="33" t="s">
        <v>325</v>
      </c>
      <c r="N203" s="30" t="s">
        <v>14</v>
      </c>
      <c r="O203" s="27">
        <v>0</v>
      </c>
      <c r="P203" s="27">
        <v>0</v>
      </c>
      <c r="Q203" s="27">
        <v>0</v>
      </c>
      <c r="R203" s="27">
        <v>407386.07666666666</v>
      </c>
      <c r="S203" s="27">
        <v>57488</v>
      </c>
      <c r="T203" s="27">
        <v>11794</v>
      </c>
      <c r="U203" s="27">
        <v>52500</v>
      </c>
      <c r="V203" s="27">
        <v>680233.07666666666</v>
      </c>
      <c r="W203" s="27">
        <v>16717</v>
      </c>
      <c r="X203" s="27">
        <v>0</v>
      </c>
      <c r="Y203" s="27">
        <v>75000</v>
      </c>
      <c r="Z203" s="27">
        <v>438922.07666666666</v>
      </c>
      <c r="AA203" s="27">
        <v>51093</v>
      </c>
      <c r="AB203" s="27">
        <v>333371</v>
      </c>
      <c r="AC203" s="28">
        <v>2124504.23</v>
      </c>
      <c r="AD203" s="27">
        <v>6820273</v>
      </c>
      <c r="AE203" s="27">
        <v>7622322</v>
      </c>
      <c r="AF203" s="27">
        <v>6086393</v>
      </c>
      <c r="AG203" s="27">
        <v>2548901</v>
      </c>
      <c r="AH203" s="27">
        <v>3563458</v>
      </c>
      <c r="AI203" s="28">
        <v>28765851.23</v>
      </c>
      <c r="AJ203" s="27"/>
      <c r="AK203" s="27"/>
      <c r="AL203" s="27"/>
      <c r="AM203" s="27">
        <v>0</v>
      </c>
      <c r="AN203" s="27">
        <v>2124504.2299999995</v>
      </c>
      <c r="AO203" s="27">
        <v>6820272.9999999991</v>
      </c>
      <c r="AP203" s="27">
        <v>7622321.9999999991</v>
      </c>
      <c r="AQ203" s="27">
        <v>6086392.9999999991</v>
      </c>
      <c r="AR203" s="27">
        <v>2548900.9999999995</v>
      </c>
      <c r="AS203" s="27">
        <v>3563457.7699999996</v>
      </c>
      <c r="AT203" s="27">
        <v>28765850.999999996</v>
      </c>
    </row>
    <row r="204" spans="1:46" ht="11.25" customHeight="1" x14ac:dyDescent="0.25">
      <c r="A204" s="18" t="str">
        <f t="shared" si="11"/>
        <v>4.3.5.1.2</v>
      </c>
      <c r="B204" s="30">
        <v>4</v>
      </c>
      <c r="C204" s="38" t="s">
        <v>319</v>
      </c>
      <c r="D204" s="32" t="s">
        <v>320</v>
      </c>
      <c r="E204" s="38" t="s">
        <v>375</v>
      </c>
      <c r="F204" s="32" t="s">
        <v>376</v>
      </c>
      <c r="G204" s="30" t="s">
        <v>377</v>
      </c>
      <c r="H204" s="32" t="s">
        <v>378</v>
      </c>
      <c r="I204" s="22">
        <v>2</v>
      </c>
      <c r="J204" s="23">
        <v>13430158</v>
      </c>
      <c r="K204" s="24">
        <v>15444681.699999999</v>
      </c>
      <c r="L204" s="23">
        <v>2014523.6999999993</v>
      </c>
      <c r="M204" s="33" t="s">
        <v>325</v>
      </c>
      <c r="N204" s="30" t="s">
        <v>14</v>
      </c>
      <c r="O204" s="27">
        <v>0</v>
      </c>
      <c r="P204" s="27">
        <v>0</v>
      </c>
      <c r="Q204" s="27">
        <v>0</v>
      </c>
      <c r="R204" s="27">
        <v>0</v>
      </c>
      <c r="S204" s="27">
        <v>0</v>
      </c>
      <c r="T204" s="27">
        <v>0</v>
      </c>
      <c r="U204" s="27">
        <v>0</v>
      </c>
      <c r="V204" s="27">
        <v>0</v>
      </c>
      <c r="W204" s="27">
        <v>479404</v>
      </c>
      <c r="X204" s="27">
        <v>0</v>
      </c>
      <c r="Y204" s="27">
        <v>205459</v>
      </c>
      <c r="Z204" s="27">
        <v>0</v>
      </c>
      <c r="AA204" s="27">
        <v>0</v>
      </c>
      <c r="AB204" s="27">
        <v>76096</v>
      </c>
      <c r="AC204" s="28">
        <v>760959</v>
      </c>
      <c r="AD204" s="27">
        <v>2169847</v>
      </c>
      <c r="AE204" s="27">
        <v>2535107</v>
      </c>
      <c r="AF204" s="27">
        <v>739245</v>
      </c>
      <c r="AG204" s="27">
        <v>0</v>
      </c>
      <c r="AH204" s="27">
        <v>0</v>
      </c>
      <c r="AI204" s="28">
        <v>6205158</v>
      </c>
      <c r="AJ204" s="27"/>
      <c r="AK204" s="27"/>
      <c r="AL204" s="27"/>
      <c r="AM204" s="27">
        <v>0</v>
      </c>
      <c r="AN204" s="27">
        <v>760959</v>
      </c>
      <c r="AO204" s="27">
        <v>2169847</v>
      </c>
      <c r="AP204" s="27">
        <v>2535107</v>
      </c>
      <c r="AQ204" s="27">
        <v>739245</v>
      </c>
      <c r="AR204" s="27">
        <v>0</v>
      </c>
      <c r="AS204" s="27">
        <v>0</v>
      </c>
      <c r="AT204" s="27">
        <v>6205158</v>
      </c>
    </row>
    <row r="205" spans="1:46" ht="11.25" customHeight="1" x14ac:dyDescent="0.25">
      <c r="A205" s="18" t="str">
        <f t="shared" si="11"/>
        <v>4.3.5.1.3</v>
      </c>
      <c r="B205" s="30">
        <v>4</v>
      </c>
      <c r="C205" s="38" t="s">
        <v>319</v>
      </c>
      <c r="D205" s="32" t="s">
        <v>320</v>
      </c>
      <c r="E205" s="38" t="s">
        <v>375</v>
      </c>
      <c r="F205" s="32" t="s">
        <v>376</v>
      </c>
      <c r="G205" s="30" t="s">
        <v>377</v>
      </c>
      <c r="H205" s="32" t="s">
        <v>378</v>
      </c>
      <c r="I205" s="22">
        <v>3</v>
      </c>
      <c r="J205" s="23">
        <v>1579425</v>
      </c>
      <c r="K205" s="24">
        <v>1816338.7499999998</v>
      </c>
      <c r="L205" s="23">
        <v>236913.74999999977</v>
      </c>
      <c r="M205" s="33" t="s">
        <v>325</v>
      </c>
      <c r="N205" s="30" t="s">
        <v>14</v>
      </c>
      <c r="O205" s="27">
        <v>0</v>
      </c>
      <c r="P205" s="27">
        <v>0</v>
      </c>
      <c r="Q205" s="27">
        <v>0</v>
      </c>
      <c r="R205" s="27">
        <v>0</v>
      </c>
      <c r="S205" s="27">
        <v>0</v>
      </c>
      <c r="T205" s="27">
        <v>0</v>
      </c>
      <c r="U205" s="27">
        <v>0</v>
      </c>
      <c r="V205" s="27">
        <v>0</v>
      </c>
      <c r="W205" s="27">
        <v>0</v>
      </c>
      <c r="X205" s="27">
        <v>0</v>
      </c>
      <c r="Y205" s="27">
        <v>0</v>
      </c>
      <c r="Z205" s="27">
        <v>0</v>
      </c>
      <c r="AA205" s="27">
        <v>0</v>
      </c>
      <c r="AB205" s="27">
        <v>0</v>
      </c>
      <c r="AC205" s="28">
        <v>0</v>
      </c>
      <c r="AD205" s="27">
        <v>0</v>
      </c>
      <c r="AE205" s="27">
        <v>99060.25</v>
      </c>
      <c r="AF205" s="27">
        <v>648396.25</v>
      </c>
      <c r="AG205" s="27">
        <v>690652.25</v>
      </c>
      <c r="AH205" s="27">
        <v>141316.25</v>
      </c>
      <c r="AI205" s="28">
        <v>1579425</v>
      </c>
      <c r="AJ205" s="27"/>
      <c r="AK205" s="27"/>
      <c r="AL205" s="27"/>
      <c r="AM205" s="27">
        <v>0</v>
      </c>
      <c r="AN205" s="27">
        <v>0</v>
      </c>
      <c r="AO205" s="27">
        <v>0</v>
      </c>
      <c r="AP205" s="27">
        <v>99060.25</v>
      </c>
      <c r="AQ205" s="27">
        <v>648396.25</v>
      </c>
      <c r="AR205" s="27">
        <v>690652.25</v>
      </c>
      <c r="AS205" s="27">
        <v>141316.25</v>
      </c>
      <c r="AT205" s="27">
        <v>1579425</v>
      </c>
    </row>
    <row r="206" spans="1:46" ht="11.25" customHeight="1" x14ac:dyDescent="0.25">
      <c r="A206" s="18" t="str">
        <f t="shared" si="11"/>
        <v>4.3.5.1.4</v>
      </c>
      <c r="B206" s="30">
        <v>4</v>
      </c>
      <c r="C206" s="38" t="s">
        <v>319</v>
      </c>
      <c r="D206" s="32" t="s">
        <v>320</v>
      </c>
      <c r="E206" s="38" t="s">
        <v>375</v>
      </c>
      <c r="F206" s="32" t="s">
        <v>376</v>
      </c>
      <c r="G206" s="30" t="s">
        <v>377</v>
      </c>
      <c r="H206" s="32" t="s">
        <v>378</v>
      </c>
      <c r="I206" s="22">
        <v>4</v>
      </c>
      <c r="J206" s="23">
        <v>4779343</v>
      </c>
      <c r="K206" s="24">
        <v>5496244.4499999993</v>
      </c>
      <c r="L206" s="23">
        <v>716901.44999999925</v>
      </c>
      <c r="M206" s="33" t="s">
        <v>325</v>
      </c>
      <c r="N206" s="30" t="s">
        <v>14</v>
      </c>
      <c r="O206" s="27">
        <v>0</v>
      </c>
      <c r="P206" s="27">
        <v>0</v>
      </c>
      <c r="Q206" s="27">
        <v>0</v>
      </c>
      <c r="R206" s="27">
        <v>0</v>
      </c>
      <c r="S206" s="27">
        <v>0</v>
      </c>
      <c r="T206" s="27">
        <v>0</v>
      </c>
      <c r="U206" s="27">
        <v>0</v>
      </c>
      <c r="V206" s="27">
        <v>0</v>
      </c>
      <c r="W206" s="27">
        <v>0</v>
      </c>
      <c r="X206" s="27">
        <v>0</v>
      </c>
      <c r="Y206" s="27">
        <v>0</v>
      </c>
      <c r="Z206" s="27">
        <v>0</v>
      </c>
      <c r="AA206" s="27">
        <v>0</v>
      </c>
      <c r="AB206" s="27">
        <v>1500543</v>
      </c>
      <c r="AC206" s="28">
        <v>1500543</v>
      </c>
      <c r="AD206" s="27">
        <v>4621672</v>
      </c>
      <c r="AE206" s="27">
        <v>4831748</v>
      </c>
      <c r="AF206" s="27">
        <v>1050380</v>
      </c>
      <c r="AG206" s="27">
        <v>0</v>
      </c>
      <c r="AH206" s="27">
        <v>0</v>
      </c>
      <c r="AI206" s="28">
        <v>12004343</v>
      </c>
      <c r="AJ206" s="27"/>
      <c r="AK206" s="27"/>
      <c r="AL206" s="27"/>
      <c r="AM206" s="27">
        <v>0</v>
      </c>
      <c r="AN206" s="27">
        <v>1500543</v>
      </c>
      <c r="AO206" s="27">
        <v>4621672</v>
      </c>
      <c r="AP206" s="27">
        <v>4831748</v>
      </c>
      <c r="AQ206" s="27">
        <v>1050380</v>
      </c>
      <c r="AR206" s="27">
        <v>0</v>
      </c>
      <c r="AS206" s="27">
        <v>0</v>
      </c>
      <c r="AT206" s="27">
        <v>12004343</v>
      </c>
    </row>
    <row r="207" spans="1:46" ht="11.25" customHeight="1" x14ac:dyDescent="0.25">
      <c r="A207" s="18" t="str">
        <f t="shared" si="11"/>
        <v>4.3.5.1.5</v>
      </c>
      <c r="B207" s="30">
        <v>4</v>
      </c>
      <c r="C207" s="38" t="s">
        <v>319</v>
      </c>
      <c r="D207" s="32" t="s">
        <v>320</v>
      </c>
      <c r="E207" s="38" t="s">
        <v>375</v>
      </c>
      <c r="F207" s="32" t="s">
        <v>376</v>
      </c>
      <c r="G207" s="30" t="s">
        <v>377</v>
      </c>
      <c r="H207" s="32" t="s">
        <v>378</v>
      </c>
      <c r="I207" s="22">
        <v>5</v>
      </c>
      <c r="J207" s="23">
        <v>10988592</v>
      </c>
      <c r="K207" s="24">
        <v>12636880.799999999</v>
      </c>
      <c r="L207" s="23">
        <v>1648288.7999999989</v>
      </c>
      <c r="M207" s="33" t="s">
        <v>325</v>
      </c>
      <c r="N207" s="30" t="s">
        <v>14</v>
      </c>
      <c r="O207" s="27">
        <v>0</v>
      </c>
      <c r="P207" s="27">
        <v>0</v>
      </c>
      <c r="Q207" s="27">
        <v>0</v>
      </c>
      <c r="R207" s="27">
        <v>0</v>
      </c>
      <c r="S207" s="27">
        <v>0</v>
      </c>
      <c r="T207" s="27">
        <v>0</v>
      </c>
      <c r="U207" s="27">
        <v>0</v>
      </c>
      <c r="V207" s="27">
        <v>0</v>
      </c>
      <c r="W207" s="27">
        <v>0</v>
      </c>
      <c r="X207" s="27">
        <v>0</v>
      </c>
      <c r="Y207" s="27">
        <v>0</v>
      </c>
      <c r="Z207" s="27">
        <v>0</v>
      </c>
      <c r="AA207" s="27">
        <v>0</v>
      </c>
      <c r="AB207" s="27">
        <v>1030474</v>
      </c>
      <c r="AC207" s="28">
        <v>1030474</v>
      </c>
      <c r="AD207" s="27">
        <v>3296577.6</v>
      </c>
      <c r="AE207" s="27">
        <v>3516349.44</v>
      </c>
      <c r="AF207" s="27">
        <v>1648288.8</v>
      </c>
      <c r="AG207" s="27">
        <v>1098859.2</v>
      </c>
      <c r="AH207" s="27">
        <v>398042.96000000037</v>
      </c>
      <c r="AI207" s="28">
        <v>10988592</v>
      </c>
      <c r="AJ207" s="27"/>
      <c r="AK207" s="27"/>
      <c r="AL207" s="27"/>
      <c r="AM207" s="27">
        <v>0</v>
      </c>
      <c r="AN207" s="27">
        <v>1030474</v>
      </c>
      <c r="AO207" s="27">
        <v>3296577.6</v>
      </c>
      <c r="AP207" s="27">
        <v>3516349.44</v>
      </c>
      <c r="AQ207" s="27">
        <v>1648288.8</v>
      </c>
      <c r="AR207" s="27">
        <v>1098859.2</v>
      </c>
      <c r="AS207" s="27">
        <v>398042.96000000037</v>
      </c>
      <c r="AT207" s="27">
        <v>10988592</v>
      </c>
    </row>
    <row r="208" spans="1:46" ht="11.25" customHeight="1" x14ac:dyDescent="0.25">
      <c r="A208" s="18" t="str">
        <f t="shared" si="11"/>
        <v>4.3.5.2._</v>
      </c>
      <c r="B208" s="30">
        <v>4</v>
      </c>
      <c r="C208" s="38" t="s">
        <v>319</v>
      </c>
      <c r="D208" s="32" t="s">
        <v>320</v>
      </c>
      <c r="E208" s="38" t="s">
        <v>375</v>
      </c>
      <c r="F208" s="32" t="s">
        <v>376</v>
      </c>
      <c r="G208" s="30" t="s">
        <v>379</v>
      </c>
      <c r="H208" s="32" t="s">
        <v>380</v>
      </c>
      <c r="I208" s="22" t="s">
        <v>27</v>
      </c>
      <c r="J208" s="23">
        <v>5950000</v>
      </c>
      <c r="K208" s="24">
        <v>6842499.9999999991</v>
      </c>
      <c r="L208" s="23">
        <v>892499.99999999907</v>
      </c>
      <c r="M208" s="33" t="s">
        <v>325</v>
      </c>
      <c r="N208" s="30" t="s">
        <v>14</v>
      </c>
      <c r="O208" s="27">
        <v>0</v>
      </c>
      <c r="P208" s="27">
        <v>0</v>
      </c>
      <c r="Q208" s="27">
        <v>0</v>
      </c>
      <c r="R208" s="27">
        <v>0</v>
      </c>
      <c r="S208" s="27">
        <v>0</v>
      </c>
      <c r="T208" s="27">
        <v>0</v>
      </c>
      <c r="U208" s="27">
        <v>0</v>
      </c>
      <c r="V208" s="27">
        <v>0</v>
      </c>
      <c r="W208" s="27">
        <v>0</v>
      </c>
      <c r="X208" s="27">
        <v>0</v>
      </c>
      <c r="Y208" s="27">
        <v>0</v>
      </c>
      <c r="Z208" s="27">
        <v>0</v>
      </c>
      <c r="AA208" s="27">
        <v>0</v>
      </c>
      <c r="AB208" s="27">
        <v>0</v>
      </c>
      <c r="AC208" s="28">
        <v>0</v>
      </c>
      <c r="AD208" s="27">
        <v>788375</v>
      </c>
      <c r="AE208" s="27">
        <v>1785000</v>
      </c>
      <c r="AF208" s="27">
        <v>1859375</v>
      </c>
      <c r="AG208" s="27">
        <v>1249500</v>
      </c>
      <c r="AH208" s="27">
        <v>267750</v>
      </c>
      <c r="AI208" s="28">
        <v>5950000</v>
      </c>
      <c r="AJ208" s="27"/>
      <c r="AK208" s="27"/>
      <c r="AL208" s="27"/>
      <c r="AM208" s="27">
        <v>0</v>
      </c>
      <c r="AN208" s="27">
        <v>0</v>
      </c>
      <c r="AO208" s="27">
        <v>927500</v>
      </c>
      <c r="AP208" s="27">
        <v>2100000</v>
      </c>
      <c r="AQ208" s="27">
        <v>2187500</v>
      </c>
      <c r="AR208" s="27">
        <v>1470000</v>
      </c>
      <c r="AS208" s="27">
        <v>315000</v>
      </c>
      <c r="AT208" s="27">
        <v>7000000</v>
      </c>
    </row>
    <row r="209" spans="1:46" ht="11.25" customHeight="1" x14ac:dyDescent="0.25">
      <c r="A209" s="18" t="str">
        <f t="shared" si="11"/>
        <v>4.3.5.3._</v>
      </c>
      <c r="B209" s="30">
        <v>4</v>
      </c>
      <c r="C209" s="38" t="s">
        <v>319</v>
      </c>
      <c r="D209" s="32" t="s">
        <v>320</v>
      </c>
      <c r="E209" s="38" t="s">
        <v>375</v>
      </c>
      <c r="F209" s="32" t="s">
        <v>376</v>
      </c>
      <c r="G209" s="30" t="s">
        <v>381</v>
      </c>
      <c r="H209" s="32" t="s">
        <v>382</v>
      </c>
      <c r="I209" s="22" t="s">
        <v>27</v>
      </c>
      <c r="J209" s="23">
        <v>6120000</v>
      </c>
      <c r="K209" s="24">
        <v>7037999.9999999991</v>
      </c>
      <c r="L209" s="23">
        <v>917999.99999999907</v>
      </c>
      <c r="M209" s="33" t="s">
        <v>325</v>
      </c>
      <c r="N209" s="30" t="s">
        <v>14</v>
      </c>
      <c r="O209" s="27">
        <v>0</v>
      </c>
      <c r="P209" s="27">
        <v>90219.72</v>
      </c>
      <c r="Q209" s="27">
        <v>0</v>
      </c>
      <c r="R209" s="27">
        <v>0</v>
      </c>
      <c r="S209" s="27">
        <v>68560</v>
      </c>
      <c r="T209" s="27">
        <v>0</v>
      </c>
      <c r="U209" s="27">
        <v>0</v>
      </c>
      <c r="V209" s="27">
        <v>44301</v>
      </c>
      <c r="W209" s="27">
        <v>0</v>
      </c>
      <c r="X209" s="27">
        <v>0</v>
      </c>
      <c r="Y209" s="27">
        <v>72879</v>
      </c>
      <c r="Z209" s="27">
        <v>0</v>
      </c>
      <c r="AA209" s="27">
        <v>0</v>
      </c>
      <c r="AB209" s="27">
        <v>102523</v>
      </c>
      <c r="AC209" s="28">
        <v>288263</v>
      </c>
      <c r="AD209" s="27">
        <v>627451</v>
      </c>
      <c r="AE209" s="27">
        <v>1946554</v>
      </c>
      <c r="AF209" s="27">
        <v>2274590</v>
      </c>
      <c r="AG209" s="27">
        <v>892922</v>
      </c>
      <c r="AH209" s="27">
        <v>0</v>
      </c>
      <c r="AI209" s="28">
        <v>6119999.7199999997</v>
      </c>
      <c r="AJ209" s="27"/>
      <c r="AK209" s="27"/>
      <c r="AL209" s="27"/>
      <c r="AM209" s="27">
        <v>239416.38</v>
      </c>
      <c r="AN209" s="27">
        <v>339132.9411764706</v>
      </c>
      <c r="AO209" s="27">
        <v>738177.64705882361</v>
      </c>
      <c r="AP209" s="27">
        <v>2290063.5294117648</v>
      </c>
      <c r="AQ209" s="27">
        <v>2675988.2352941176</v>
      </c>
      <c r="AR209" s="27">
        <v>917221.26705882326</v>
      </c>
      <c r="AS209" s="27">
        <v>0</v>
      </c>
      <c r="AT209" s="27">
        <v>7200000</v>
      </c>
    </row>
    <row r="210" spans="1:46" ht="11.25" customHeight="1" x14ac:dyDescent="0.25">
      <c r="A210" s="18" t="str">
        <f t="shared" si="11"/>
        <v>4.3.5.4._</v>
      </c>
      <c r="B210" s="30">
        <v>4</v>
      </c>
      <c r="C210" s="38" t="s">
        <v>319</v>
      </c>
      <c r="D210" s="32" t="s">
        <v>320</v>
      </c>
      <c r="E210" s="38" t="s">
        <v>375</v>
      </c>
      <c r="F210" s="32" t="s">
        <v>376</v>
      </c>
      <c r="G210" s="30" t="s">
        <v>383</v>
      </c>
      <c r="H210" s="32" t="s">
        <v>384</v>
      </c>
      <c r="I210" s="22" t="s">
        <v>27</v>
      </c>
      <c r="J210" s="23">
        <v>10599500</v>
      </c>
      <c r="K210" s="24">
        <v>12189424.999999998</v>
      </c>
      <c r="L210" s="23">
        <v>1589924.9999999981</v>
      </c>
      <c r="M210" s="33" t="s">
        <v>325</v>
      </c>
      <c r="N210" s="30" t="s">
        <v>14</v>
      </c>
      <c r="O210" s="27">
        <v>0</v>
      </c>
      <c r="P210" s="27">
        <v>647811.40999999992</v>
      </c>
      <c r="Q210" s="27">
        <v>0</v>
      </c>
      <c r="R210" s="27">
        <v>0</v>
      </c>
      <c r="S210" s="27">
        <v>225303</v>
      </c>
      <c r="T210" s="27">
        <v>0</v>
      </c>
      <c r="U210" s="27">
        <v>0</v>
      </c>
      <c r="V210" s="27">
        <v>264186</v>
      </c>
      <c r="W210" s="27">
        <v>0</v>
      </c>
      <c r="X210" s="27">
        <v>0</v>
      </c>
      <c r="Y210" s="27">
        <v>455535</v>
      </c>
      <c r="Z210" s="27">
        <v>0</v>
      </c>
      <c r="AA210" s="27">
        <v>0</v>
      </c>
      <c r="AB210" s="27">
        <v>814029</v>
      </c>
      <c r="AC210" s="28">
        <v>1759053</v>
      </c>
      <c r="AD210" s="27">
        <v>2246778</v>
      </c>
      <c r="AE210" s="27">
        <v>4276491</v>
      </c>
      <c r="AF210" s="27">
        <v>1669367</v>
      </c>
      <c r="AG210" s="27">
        <v>0</v>
      </c>
      <c r="AH210" s="27">
        <v>0</v>
      </c>
      <c r="AI210" s="28">
        <v>10599500.41</v>
      </c>
      <c r="AJ210" s="27"/>
      <c r="AK210" s="27">
        <v>11207.795824024248</v>
      </c>
      <c r="AL210" s="27">
        <v>273365.46999999997</v>
      </c>
      <c r="AM210" s="27">
        <v>1077124.43</v>
      </c>
      <c r="AN210" s="27">
        <v>2069474.1176470588</v>
      </c>
      <c r="AO210" s="27">
        <v>2643268.2352941176</v>
      </c>
      <c r="AP210" s="27">
        <v>5031165.8823529417</v>
      </c>
      <c r="AQ210" s="27">
        <v>1364394.0688818581</v>
      </c>
      <c r="AR210" s="27">
        <v>0</v>
      </c>
      <c r="AS210" s="27">
        <v>0</v>
      </c>
      <c r="AT210" s="27">
        <v>12470000</v>
      </c>
    </row>
    <row r="211" spans="1:46" ht="11.25" customHeight="1" x14ac:dyDescent="0.25">
      <c r="A211" s="18" t="str">
        <f t="shared" si="11"/>
        <v>4.3.5.5._</v>
      </c>
      <c r="B211" s="30">
        <v>4</v>
      </c>
      <c r="C211" s="38" t="s">
        <v>319</v>
      </c>
      <c r="D211" s="32" t="s">
        <v>320</v>
      </c>
      <c r="E211" s="38" t="s">
        <v>375</v>
      </c>
      <c r="F211" s="32" t="s">
        <v>376</v>
      </c>
      <c r="G211" s="30" t="s">
        <v>385</v>
      </c>
      <c r="H211" s="34" t="s">
        <v>386</v>
      </c>
      <c r="I211" s="22" t="s">
        <v>27</v>
      </c>
      <c r="J211" s="23">
        <v>1087059</v>
      </c>
      <c r="K211" s="24">
        <v>1250117.8499999999</v>
      </c>
      <c r="L211" s="23">
        <v>163058.84999999986</v>
      </c>
      <c r="M211" s="33" t="s">
        <v>368</v>
      </c>
      <c r="N211" s="30" t="s">
        <v>14</v>
      </c>
      <c r="O211" s="27">
        <v>0</v>
      </c>
      <c r="P211" s="27">
        <v>0</v>
      </c>
      <c r="Q211" s="27">
        <v>32225</v>
      </c>
      <c r="R211" s="27">
        <v>0</v>
      </c>
      <c r="S211" s="27">
        <v>0</v>
      </c>
      <c r="T211" s="27">
        <v>0</v>
      </c>
      <c r="U211" s="27">
        <v>41366</v>
      </c>
      <c r="V211" s="27">
        <v>0</v>
      </c>
      <c r="W211" s="27">
        <v>0</v>
      </c>
      <c r="X211" s="27">
        <v>93542</v>
      </c>
      <c r="Y211" s="27">
        <v>0</v>
      </c>
      <c r="Z211" s="27">
        <v>0</v>
      </c>
      <c r="AA211" s="27">
        <v>0</v>
      </c>
      <c r="AB211" s="27">
        <v>0</v>
      </c>
      <c r="AC211" s="28">
        <v>167133</v>
      </c>
      <c r="AD211" s="27">
        <v>370599</v>
      </c>
      <c r="AE211" s="27">
        <v>549327</v>
      </c>
      <c r="AF211" s="27">
        <v>0</v>
      </c>
      <c r="AG211" s="27">
        <v>0</v>
      </c>
      <c r="AH211" s="27">
        <v>0</v>
      </c>
      <c r="AI211" s="28">
        <v>1087059</v>
      </c>
      <c r="AJ211" s="27"/>
      <c r="AK211" s="27"/>
      <c r="AL211" s="27"/>
      <c r="AM211" s="27">
        <v>91620.199999999983</v>
      </c>
      <c r="AN211" s="27">
        <v>195552.75050757482</v>
      </c>
      <c r="AO211" s="27">
        <v>433616.66328825976</v>
      </c>
      <c r="AP211" s="27">
        <v>551115.85917487601</v>
      </c>
      <c r="AQ211" s="27">
        <v>0</v>
      </c>
      <c r="AR211" s="27">
        <v>0</v>
      </c>
      <c r="AS211" s="27">
        <v>0</v>
      </c>
      <c r="AT211" s="27">
        <v>1271905.4729707106</v>
      </c>
    </row>
    <row r="212" spans="1:46" ht="11.25" customHeight="1" x14ac:dyDescent="0.25">
      <c r="A212" s="18" t="str">
        <f t="shared" si="11"/>
        <v>4.3.6.1._</v>
      </c>
      <c r="B212" s="30">
        <v>4</v>
      </c>
      <c r="C212" s="38" t="s">
        <v>319</v>
      </c>
      <c r="D212" s="32" t="s">
        <v>320</v>
      </c>
      <c r="E212" s="38" t="s">
        <v>387</v>
      </c>
      <c r="F212" s="32" t="s">
        <v>388</v>
      </c>
      <c r="G212" s="30" t="s">
        <v>389</v>
      </c>
      <c r="H212" s="32" t="s">
        <v>390</v>
      </c>
      <c r="I212" s="22" t="s">
        <v>27</v>
      </c>
      <c r="J212" s="23">
        <v>6732119</v>
      </c>
      <c r="K212" s="24">
        <v>7741936.8499999996</v>
      </c>
      <c r="L212" s="23">
        <v>1009817.8499999996</v>
      </c>
      <c r="M212" s="33" t="s">
        <v>325</v>
      </c>
      <c r="N212" s="30" t="s">
        <v>14</v>
      </c>
      <c r="O212" s="27">
        <v>0</v>
      </c>
      <c r="P212" s="27">
        <v>443656.4</v>
      </c>
      <c r="Q212" s="27">
        <v>0</v>
      </c>
      <c r="R212" s="27">
        <v>0</v>
      </c>
      <c r="S212" s="27">
        <v>35147</v>
      </c>
      <c r="T212" s="27">
        <v>0</v>
      </c>
      <c r="U212" s="27">
        <v>0</v>
      </c>
      <c r="V212" s="27">
        <v>63804</v>
      </c>
      <c r="W212" s="27">
        <v>0</v>
      </c>
      <c r="X212" s="27">
        <v>0</v>
      </c>
      <c r="Y212" s="27">
        <v>103640</v>
      </c>
      <c r="Z212" s="27">
        <v>0</v>
      </c>
      <c r="AA212" s="27">
        <v>71491</v>
      </c>
      <c r="AB212" s="27">
        <v>44463</v>
      </c>
      <c r="AC212" s="28">
        <v>318545</v>
      </c>
      <c r="AD212" s="27">
        <v>1209383.52</v>
      </c>
      <c r="AE212" s="27">
        <v>1160812.52</v>
      </c>
      <c r="AF212" s="27">
        <v>1148677.52</v>
      </c>
      <c r="AG212" s="27">
        <v>1293791.52</v>
      </c>
      <c r="AH212" s="27">
        <v>1157252.52</v>
      </c>
      <c r="AI212" s="28">
        <v>6732119</v>
      </c>
      <c r="AJ212" s="27"/>
      <c r="AK212" s="27">
        <v>19722.861550132944</v>
      </c>
      <c r="AL212" s="27">
        <v>261049.06</v>
      </c>
      <c r="AM212" s="27">
        <v>329020.44999999995</v>
      </c>
      <c r="AN212" s="27">
        <v>374758.81324491039</v>
      </c>
      <c r="AO212" s="27">
        <v>1422804.1021304757</v>
      </c>
      <c r="AP212" s="27">
        <v>1365661.7507574561</v>
      </c>
      <c r="AQ212" s="27">
        <v>1351385.2805610097</v>
      </c>
      <c r="AR212" s="27">
        <v>1522107.6288170549</v>
      </c>
      <c r="AS212" s="27">
        <v>1273629.8355866643</v>
      </c>
      <c r="AT212" s="27">
        <v>7920139.7826477038</v>
      </c>
    </row>
    <row r="213" spans="1:46" ht="11.25" customHeight="1" x14ac:dyDescent="0.25">
      <c r="A213" s="18" t="str">
        <f t="shared" si="11"/>
        <v>4.3.6.2._</v>
      </c>
      <c r="B213" s="30">
        <v>4</v>
      </c>
      <c r="C213" s="38" t="s">
        <v>319</v>
      </c>
      <c r="D213" s="32" t="s">
        <v>320</v>
      </c>
      <c r="E213" s="38" t="s">
        <v>387</v>
      </c>
      <c r="F213" s="32" t="s">
        <v>388</v>
      </c>
      <c r="G213" s="30" t="s">
        <v>391</v>
      </c>
      <c r="H213" s="32" t="s">
        <v>392</v>
      </c>
      <c r="I213" s="22" t="s">
        <v>27</v>
      </c>
      <c r="J213" s="23">
        <v>850000</v>
      </c>
      <c r="K213" s="24">
        <v>977499.99999999988</v>
      </c>
      <c r="L213" s="23">
        <v>127499.99999999988</v>
      </c>
      <c r="M213" s="33" t="s">
        <v>325</v>
      </c>
      <c r="N213" s="30" t="s">
        <v>14</v>
      </c>
      <c r="O213" s="27">
        <v>0</v>
      </c>
      <c r="P213" s="27">
        <v>328215.90999999997</v>
      </c>
      <c r="Q213" s="27">
        <v>0</v>
      </c>
      <c r="R213" s="27">
        <v>0</v>
      </c>
      <c r="S213" s="27">
        <v>23830</v>
      </c>
      <c r="T213" s="27">
        <v>0</v>
      </c>
      <c r="U213" s="27">
        <v>0</v>
      </c>
      <c r="V213" s="27">
        <v>29908</v>
      </c>
      <c r="W213" s="27">
        <v>0</v>
      </c>
      <c r="X213" s="27">
        <v>0</v>
      </c>
      <c r="Y213" s="27">
        <v>42306</v>
      </c>
      <c r="Z213" s="27">
        <v>0</v>
      </c>
      <c r="AA213" s="27">
        <v>0</v>
      </c>
      <c r="AB213" s="27">
        <v>56001</v>
      </c>
      <c r="AC213" s="28">
        <v>152045</v>
      </c>
      <c r="AD213" s="27">
        <v>364145</v>
      </c>
      <c r="AE213" s="27">
        <v>0</v>
      </c>
      <c r="AF213" s="27">
        <v>0</v>
      </c>
      <c r="AG213" s="27">
        <v>0</v>
      </c>
      <c r="AH213" s="27">
        <v>0</v>
      </c>
      <c r="AI213" s="28">
        <v>844405.90999999992</v>
      </c>
      <c r="AJ213" s="27"/>
      <c r="AK213" s="27">
        <v>36971.122625842807</v>
      </c>
      <c r="AL213" s="27">
        <v>192168.13</v>
      </c>
      <c r="AM213" s="27">
        <v>204601.66</v>
      </c>
      <c r="AN213" s="27">
        <v>177027.44644664266</v>
      </c>
      <c r="AO213" s="27">
        <v>378894.76355335733</v>
      </c>
      <c r="AP213" s="27">
        <v>0</v>
      </c>
      <c r="AQ213" s="27">
        <v>0</v>
      </c>
      <c r="AR213" s="27">
        <v>0</v>
      </c>
      <c r="AS213" s="27">
        <v>0</v>
      </c>
      <c r="AT213" s="27">
        <v>989663.12262584281</v>
      </c>
    </row>
    <row r="214" spans="1:46" ht="11.25" customHeight="1" x14ac:dyDescent="0.25">
      <c r="A214" s="18" t="str">
        <f t="shared" si="11"/>
        <v>4.3.6.3._</v>
      </c>
      <c r="B214" s="30">
        <v>4</v>
      </c>
      <c r="C214" s="38" t="s">
        <v>319</v>
      </c>
      <c r="D214" s="32" t="s">
        <v>320</v>
      </c>
      <c r="E214" s="38" t="s">
        <v>387</v>
      </c>
      <c r="F214" s="32" t="s">
        <v>388</v>
      </c>
      <c r="G214" s="30" t="s">
        <v>393</v>
      </c>
      <c r="H214" s="32" t="s">
        <v>394</v>
      </c>
      <c r="I214" s="22" t="s">
        <v>27</v>
      </c>
      <c r="J214" s="23">
        <v>3697500</v>
      </c>
      <c r="K214" s="24">
        <v>4252125</v>
      </c>
      <c r="L214" s="23">
        <v>554625</v>
      </c>
      <c r="M214" s="33" t="s">
        <v>325</v>
      </c>
      <c r="N214" s="30" t="s">
        <v>14</v>
      </c>
      <c r="O214" s="27">
        <v>680000</v>
      </c>
      <c r="P214" s="27">
        <v>675909.3</v>
      </c>
      <c r="Q214" s="27">
        <v>0</v>
      </c>
      <c r="R214" s="27">
        <v>0</v>
      </c>
      <c r="S214" s="27">
        <v>88817</v>
      </c>
      <c r="T214" s="27">
        <v>0</v>
      </c>
      <c r="U214" s="27">
        <v>0</v>
      </c>
      <c r="V214" s="27">
        <v>135841</v>
      </c>
      <c r="W214" s="27">
        <v>0</v>
      </c>
      <c r="X214" s="27">
        <v>0</v>
      </c>
      <c r="Y214" s="27">
        <v>135841</v>
      </c>
      <c r="Z214" s="27">
        <v>0</v>
      </c>
      <c r="AA214" s="27">
        <v>0</v>
      </c>
      <c r="AB214" s="27">
        <v>135841</v>
      </c>
      <c r="AC214" s="28">
        <v>496340</v>
      </c>
      <c r="AD214" s="27">
        <v>909796</v>
      </c>
      <c r="AE214" s="27">
        <v>935455</v>
      </c>
      <c r="AF214" s="27">
        <v>0</v>
      </c>
      <c r="AG214" s="27">
        <v>0</v>
      </c>
      <c r="AH214" s="27">
        <v>0</v>
      </c>
      <c r="AI214" s="28">
        <v>3697500.3</v>
      </c>
      <c r="AJ214" s="27"/>
      <c r="AK214" s="27"/>
      <c r="AL214" s="27">
        <v>800000</v>
      </c>
      <c r="AM214" s="27">
        <v>795187.41999999993</v>
      </c>
      <c r="AN214" s="27">
        <v>583929.4117647059</v>
      </c>
      <c r="AO214" s="27">
        <v>1070348.2352941176</v>
      </c>
      <c r="AP214" s="27">
        <v>1100534.9329411765</v>
      </c>
      <c r="AQ214" s="27">
        <v>0</v>
      </c>
      <c r="AR214" s="27">
        <v>0</v>
      </c>
      <c r="AS214" s="27">
        <v>0</v>
      </c>
      <c r="AT214" s="27">
        <v>4350000</v>
      </c>
    </row>
    <row r="215" spans="1:46" ht="11.25" customHeight="1" x14ac:dyDescent="0.25">
      <c r="A215" s="18" t="str">
        <f t="shared" si="11"/>
        <v>4.3.6.4.1</v>
      </c>
      <c r="B215" s="30">
        <v>4</v>
      </c>
      <c r="C215" s="38" t="s">
        <v>319</v>
      </c>
      <c r="D215" s="32" t="s">
        <v>320</v>
      </c>
      <c r="E215" s="38" t="s">
        <v>387</v>
      </c>
      <c r="F215" s="32" t="s">
        <v>388</v>
      </c>
      <c r="G215" s="30" t="s">
        <v>395</v>
      </c>
      <c r="H215" s="32" t="s">
        <v>396</v>
      </c>
      <c r="I215" s="40">
        <v>1</v>
      </c>
      <c r="J215" s="23">
        <v>8035359</v>
      </c>
      <c r="K215" s="24">
        <v>9240662.8499999996</v>
      </c>
      <c r="L215" s="23">
        <v>1205303.8499999996</v>
      </c>
      <c r="M215" s="33" t="s">
        <v>325</v>
      </c>
      <c r="N215" s="30" t="s">
        <v>14</v>
      </c>
      <c r="O215" s="27">
        <v>0</v>
      </c>
      <c r="P215" s="27">
        <v>91577.25</v>
      </c>
      <c r="Q215" s="27">
        <v>0</v>
      </c>
      <c r="R215" s="27">
        <v>0</v>
      </c>
      <c r="S215" s="27">
        <v>30341</v>
      </c>
      <c r="T215" s="27">
        <v>0</v>
      </c>
      <c r="U215" s="27">
        <v>0</v>
      </c>
      <c r="V215" s="27">
        <v>0</v>
      </c>
      <c r="W215" s="27">
        <v>0</v>
      </c>
      <c r="X215" s="27">
        <v>0</v>
      </c>
      <c r="Y215" s="27">
        <v>61366</v>
      </c>
      <c r="Z215" s="27">
        <v>40800</v>
      </c>
      <c r="AA215" s="27">
        <v>0</v>
      </c>
      <c r="AB215" s="27">
        <v>0</v>
      </c>
      <c r="AC215" s="28">
        <v>132507</v>
      </c>
      <c r="AD215" s="27">
        <v>848937.95</v>
      </c>
      <c r="AE215" s="27">
        <v>1013386.95</v>
      </c>
      <c r="AF215" s="27">
        <v>1725614.95</v>
      </c>
      <c r="AG215" s="27">
        <v>2352735.9500000002</v>
      </c>
      <c r="AH215" s="27">
        <v>1870598.95</v>
      </c>
      <c r="AI215" s="28">
        <v>8035359</v>
      </c>
      <c r="AJ215" s="27"/>
      <c r="AK215" s="27"/>
      <c r="AL215" s="27"/>
      <c r="AM215" s="27">
        <v>174101.1</v>
      </c>
      <c r="AN215" s="27">
        <v>155890.58823529413</v>
      </c>
      <c r="AO215" s="27">
        <v>998750.5294117647</v>
      </c>
      <c r="AP215" s="27">
        <v>1192219.9411764706</v>
      </c>
      <c r="AQ215" s="27">
        <v>2030135.2352941176</v>
      </c>
      <c r="AR215" s="27">
        <v>2767924.6470588236</v>
      </c>
      <c r="AS215" s="27">
        <v>2134341.4882352948</v>
      </c>
      <c r="AT215" s="27">
        <v>9453363.5294117648</v>
      </c>
    </row>
    <row r="216" spans="1:46" ht="11.25" customHeight="1" x14ac:dyDescent="0.25">
      <c r="A216" s="18" t="str">
        <f t="shared" si="11"/>
        <v>4.3.6.4.2</v>
      </c>
      <c r="B216" s="30">
        <v>4</v>
      </c>
      <c r="C216" s="38" t="s">
        <v>319</v>
      </c>
      <c r="D216" s="32" t="s">
        <v>320</v>
      </c>
      <c r="E216" s="38" t="s">
        <v>387</v>
      </c>
      <c r="F216" s="32" t="s">
        <v>388</v>
      </c>
      <c r="G216" s="30" t="s">
        <v>395</v>
      </c>
      <c r="H216" s="32" t="s">
        <v>396</v>
      </c>
      <c r="I216" s="40">
        <v>2</v>
      </c>
      <c r="J216" s="23">
        <v>1280641</v>
      </c>
      <c r="K216" s="24">
        <v>1472737.15</v>
      </c>
      <c r="L216" s="23">
        <v>192096.14999999991</v>
      </c>
      <c r="M216" s="33" t="s">
        <v>325</v>
      </c>
      <c r="N216" s="30" t="s">
        <v>14</v>
      </c>
      <c r="O216" s="27">
        <v>0</v>
      </c>
      <c r="P216" s="27">
        <v>0</v>
      </c>
      <c r="Q216" s="27">
        <v>0</v>
      </c>
      <c r="R216" s="27">
        <v>0</v>
      </c>
      <c r="S216" s="27">
        <v>0</v>
      </c>
      <c r="T216" s="27">
        <v>0</v>
      </c>
      <c r="U216" s="27">
        <v>0</v>
      </c>
      <c r="V216" s="27">
        <v>80040</v>
      </c>
      <c r="W216" s="27">
        <v>0</v>
      </c>
      <c r="X216" s="27">
        <v>0</v>
      </c>
      <c r="Y216" s="27">
        <v>0</v>
      </c>
      <c r="Z216" s="27">
        <v>0</v>
      </c>
      <c r="AA216" s="27">
        <v>0</v>
      </c>
      <c r="AB216" s="27">
        <v>80040</v>
      </c>
      <c r="AC216" s="28">
        <v>160080</v>
      </c>
      <c r="AD216" s="27">
        <v>589094.86</v>
      </c>
      <c r="AE216" s="27">
        <v>531466.01500000001</v>
      </c>
      <c r="AF216" s="27">
        <v>0</v>
      </c>
      <c r="AG216" s="27">
        <v>0</v>
      </c>
      <c r="AH216" s="27">
        <v>0</v>
      </c>
      <c r="AI216" s="28">
        <v>1280640.875</v>
      </c>
      <c r="AJ216" s="27"/>
      <c r="AK216" s="27"/>
      <c r="AL216" s="27"/>
      <c r="AM216" s="27">
        <v>0</v>
      </c>
      <c r="AN216" s="27">
        <v>188329.4117647059</v>
      </c>
      <c r="AO216" s="27">
        <v>693052.77647058829</v>
      </c>
      <c r="AP216" s="27">
        <v>625254.13529411773</v>
      </c>
      <c r="AQ216" s="27">
        <v>0</v>
      </c>
      <c r="AR216" s="27">
        <v>0</v>
      </c>
      <c r="AS216" s="27">
        <v>0</v>
      </c>
      <c r="AT216" s="27">
        <v>1506636.323529412</v>
      </c>
    </row>
    <row r="217" spans="1:46" ht="11.25" customHeight="1" x14ac:dyDescent="0.25">
      <c r="A217" s="18" t="str">
        <f t="shared" si="11"/>
        <v>4.3.6.5._</v>
      </c>
      <c r="B217" s="30">
        <v>4</v>
      </c>
      <c r="C217" s="38" t="s">
        <v>319</v>
      </c>
      <c r="D217" s="32" t="s">
        <v>320</v>
      </c>
      <c r="E217" s="38" t="s">
        <v>387</v>
      </c>
      <c r="F217" s="32" t="s">
        <v>388</v>
      </c>
      <c r="G217" s="30" t="s">
        <v>397</v>
      </c>
      <c r="H217" s="32" t="s">
        <v>398</v>
      </c>
      <c r="I217" s="22" t="s">
        <v>27</v>
      </c>
      <c r="J217" s="23">
        <v>11092500</v>
      </c>
      <c r="K217" s="24">
        <v>12756374.999999998</v>
      </c>
      <c r="L217" s="23">
        <v>1663874.9999999981</v>
      </c>
      <c r="M217" s="33" t="s">
        <v>325</v>
      </c>
      <c r="N217" s="30" t="s">
        <v>14</v>
      </c>
      <c r="O217" s="27">
        <v>0</v>
      </c>
      <c r="P217" s="27">
        <v>348885.01</v>
      </c>
      <c r="Q217" s="27">
        <v>111099</v>
      </c>
      <c r="R217" s="27">
        <v>0</v>
      </c>
      <c r="S217" s="27">
        <v>0</v>
      </c>
      <c r="T217" s="27">
        <v>114750</v>
      </c>
      <c r="U217" s="27">
        <v>0</v>
      </c>
      <c r="V217" s="27">
        <v>0</v>
      </c>
      <c r="W217" s="27">
        <v>265843</v>
      </c>
      <c r="X217" s="27">
        <v>0</v>
      </c>
      <c r="Y217" s="27">
        <v>0</v>
      </c>
      <c r="Z217" s="27">
        <v>501932</v>
      </c>
      <c r="AA217" s="27">
        <v>0</v>
      </c>
      <c r="AB217" s="27">
        <v>0</v>
      </c>
      <c r="AC217" s="28">
        <v>993624</v>
      </c>
      <c r="AD217" s="27">
        <v>2571718</v>
      </c>
      <c r="AE217" s="27">
        <v>2903832</v>
      </c>
      <c r="AF217" s="27">
        <v>1640530</v>
      </c>
      <c r="AG217" s="27">
        <v>1425769</v>
      </c>
      <c r="AH217" s="27">
        <v>1208142</v>
      </c>
      <c r="AI217" s="28">
        <v>11092500.01</v>
      </c>
      <c r="AJ217" s="27"/>
      <c r="AK217" s="27"/>
      <c r="AL217" s="27"/>
      <c r="AM217" s="27">
        <v>666426.57999999996</v>
      </c>
      <c r="AN217" s="27">
        <v>1168969.411764706</v>
      </c>
      <c r="AO217" s="27">
        <v>3025550.5882352944</v>
      </c>
      <c r="AP217" s="27">
        <v>3416272.9411764708</v>
      </c>
      <c r="AQ217" s="27">
        <v>1930035.2941176472</v>
      </c>
      <c r="AR217" s="27">
        <v>1677375.2941176472</v>
      </c>
      <c r="AS217" s="27">
        <v>1165369.8905882351</v>
      </c>
      <c r="AT217" s="27">
        <v>13050000</v>
      </c>
    </row>
    <row r="218" spans="1:46" ht="11.25" customHeight="1" x14ac:dyDescent="0.25">
      <c r="A218" s="18" t="str">
        <f t="shared" si="11"/>
        <v>4.3.6.6._</v>
      </c>
      <c r="B218" s="30">
        <v>4</v>
      </c>
      <c r="C218" s="38" t="s">
        <v>319</v>
      </c>
      <c r="D218" s="32" t="s">
        <v>320</v>
      </c>
      <c r="E218" s="38" t="s">
        <v>387</v>
      </c>
      <c r="F218" s="32" t="s">
        <v>388</v>
      </c>
      <c r="G218" s="39" t="s">
        <v>399</v>
      </c>
      <c r="H218" s="32" t="s">
        <v>400</v>
      </c>
      <c r="I218" s="22" t="s">
        <v>27</v>
      </c>
      <c r="J218" s="23">
        <v>11341111</v>
      </c>
      <c r="K218" s="24">
        <v>13042277.649999999</v>
      </c>
      <c r="L218" s="23">
        <v>1701166.6499999985</v>
      </c>
      <c r="M218" s="36" t="s">
        <v>81</v>
      </c>
      <c r="N218" s="30" t="s">
        <v>14</v>
      </c>
      <c r="O218" s="27">
        <v>0</v>
      </c>
      <c r="P218" s="27">
        <v>682126.15999999992</v>
      </c>
      <c r="Q218" s="27">
        <v>1029193</v>
      </c>
      <c r="R218" s="27">
        <v>187147</v>
      </c>
      <c r="S218" s="27">
        <v>25042</v>
      </c>
      <c r="T218" s="27">
        <v>414050</v>
      </c>
      <c r="U218" s="27">
        <v>83540</v>
      </c>
      <c r="V218" s="27">
        <v>25042</v>
      </c>
      <c r="W218" s="27">
        <v>449672</v>
      </c>
      <c r="X218" s="27">
        <v>211304</v>
      </c>
      <c r="Y218" s="27">
        <v>25042</v>
      </c>
      <c r="Z218" s="27">
        <v>462575</v>
      </c>
      <c r="AA218" s="27">
        <v>96644</v>
      </c>
      <c r="AB218" s="27">
        <v>24570</v>
      </c>
      <c r="AC218" s="28">
        <v>3033821</v>
      </c>
      <c r="AD218" s="27">
        <v>2738092</v>
      </c>
      <c r="AE218" s="27">
        <v>1410689</v>
      </c>
      <c r="AF218" s="27">
        <v>1439400</v>
      </c>
      <c r="AG218" s="27">
        <v>1236704</v>
      </c>
      <c r="AH218" s="27">
        <v>800279</v>
      </c>
      <c r="AI218" s="28">
        <v>11341111.16</v>
      </c>
      <c r="AJ218" s="27"/>
      <c r="AK218" s="27"/>
      <c r="AL218" s="27"/>
      <c r="AM218" s="27">
        <v>682126.15999999992</v>
      </c>
      <c r="AN218" s="27">
        <v>3019160.8745754249</v>
      </c>
      <c r="AO218" s="27">
        <v>2724860.9055669317</v>
      </c>
      <c r="AP218" s="27">
        <v>1403872.2241667956</v>
      </c>
      <c r="AQ218" s="27">
        <v>1432444.4859679814</v>
      </c>
      <c r="AR218" s="27">
        <v>1230727.9599656428</v>
      </c>
      <c r="AS218" s="27">
        <v>793115.51585199684</v>
      </c>
      <c r="AT218" s="27">
        <v>11286308.126094773</v>
      </c>
    </row>
    <row r="219" spans="1:46" ht="11.25" customHeight="1" x14ac:dyDescent="0.25">
      <c r="A219" s="18" t="str">
        <f t="shared" si="11"/>
        <v>4.3.6.7.1</v>
      </c>
      <c r="B219" s="30">
        <v>4</v>
      </c>
      <c r="C219" s="38" t="s">
        <v>319</v>
      </c>
      <c r="D219" s="32" t="s">
        <v>320</v>
      </c>
      <c r="E219" s="38" t="s">
        <v>387</v>
      </c>
      <c r="F219" s="32" t="s">
        <v>388</v>
      </c>
      <c r="G219" s="30" t="s">
        <v>401</v>
      </c>
      <c r="H219" s="32" t="s">
        <v>402</v>
      </c>
      <c r="I219" s="22">
        <v>1</v>
      </c>
      <c r="J219" s="23">
        <v>18716653</v>
      </c>
      <c r="K219" s="24">
        <v>21524150.949999999</v>
      </c>
      <c r="L219" s="23">
        <v>2807497.9499999993</v>
      </c>
      <c r="M219" s="33" t="s">
        <v>84</v>
      </c>
      <c r="N219" s="30" t="s">
        <v>14</v>
      </c>
      <c r="O219" s="27">
        <v>0</v>
      </c>
      <c r="P219" s="27">
        <v>1268479.5899999999</v>
      </c>
      <c r="Q219" s="27">
        <v>0</v>
      </c>
      <c r="R219" s="27">
        <v>0</v>
      </c>
      <c r="S219" s="27">
        <v>0</v>
      </c>
      <c r="T219" s="27">
        <v>0</v>
      </c>
      <c r="U219" s="27">
        <v>0</v>
      </c>
      <c r="V219" s="27">
        <v>0</v>
      </c>
      <c r="W219" s="27">
        <v>523732</v>
      </c>
      <c r="X219" s="27">
        <v>0</v>
      </c>
      <c r="Y219" s="27">
        <v>0</v>
      </c>
      <c r="Z219" s="27">
        <v>0</v>
      </c>
      <c r="AA219" s="27">
        <v>808373</v>
      </c>
      <c r="AB219" s="27">
        <v>0</v>
      </c>
      <c r="AC219" s="28">
        <v>1332105</v>
      </c>
      <c r="AD219" s="27">
        <v>3643829</v>
      </c>
      <c r="AE219" s="27">
        <v>4283017</v>
      </c>
      <c r="AF219" s="27">
        <v>2915784</v>
      </c>
      <c r="AG219" s="27">
        <v>3081342</v>
      </c>
      <c r="AH219" s="27">
        <v>2192096</v>
      </c>
      <c r="AI219" s="28">
        <v>18716652.59</v>
      </c>
      <c r="AJ219" s="27"/>
      <c r="AK219" s="27"/>
      <c r="AL219" s="27">
        <v>231672.16</v>
      </c>
      <c r="AM219" s="27">
        <v>1444931</v>
      </c>
      <c r="AN219" s="27">
        <v>1561879.3299780788</v>
      </c>
      <c r="AO219" s="27">
        <v>4272351.8019035235</v>
      </c>
      <c r="AP219" s="27">
        <v>5021793.1185940458</v>
      </c>
      <c r="AQ219" s="27">
        <v>3418726.5720651173</v>
      </c>
      <c r="AR219" s="27">
        <v>3612841.6141320043</v>
      </c>
      <c r="AS219" s="27">
        <v>2380886.395416595</v>
      </c>
      <c r="AT219" s="27">
        <v>21945081.992089365</v>
      </c>
    </row>
    <row r="220" spans="1:46" ht="11.25" customHeight="1" x14ac:dyDescent="0.25">
      <c r="A220" s="18" t="str">
        <f t="shared" si="11"/>
        <v>4.3.6.7.2</v>
      </c>
      <c r="B220" s="30">
        <v>4</v>
      </c>
      <c r="C220" s="38" t="s">
        <v>319</v>
      </c>
      <c r="D220" s="32" t="s">
        <v>320</v>
      </c>
      <c r="E220" s="38" t="s">
        <v>387</v>
      </c>
      <c r="F220" s="32" t="s">
        <v>388</v>
      </c>
      <c r="G220" s="30" t="s">
        <v>401</v>
      </c>
      <c r="H220" s="32" t="s">
        <v>402</v>
      </c>
      <c r="I220" s="22">
        <v>2</v>
      </c>
      <c r="J220" s="23">
        <v>16081760</v>
      </c>
      <c r="K220" s="24">
        <v>18494024</v>
      </c>
      <c r="L220" s="23">
        <v>2412264</v>
      </c>
      <c r="M220" s="33" t="s">
        <v>84</v>
      </c>
      <c r="N220" s="30" t="s">
        <v>14</v>
      </c>
      <c r="O220" s="27">
        <v>0</v>
      </c>
      <c r="P220" s="27">
        <v>0</v>
      </c>
      <c r="Q220" s="27">
        <v>0</v>
      </c>
      <c r="R220" s="27">
        <v>0</v>
      </c>
      <c r="S220" s="27">
        <v>0</v>
      </c>
      <c r="T220" s="27">
        <v>0</v>
      </c>
      <c r="U220" s="27">
        <v>0</v>
      </c>
      <c r="V220" s="27">
        <v>0</v>
      </c>
      <c r="W220" s="27">
        <v>0</v>
      </c>
      <c r="X220" s="27">
        <v>0</v>
      </c>
      <c r="Y220" s="27">
        <v>0</v>
      </c>
      <c r="Z220" s="27">
        <v>0</v>
      </c>
      <c r="AA220" s="27">
        <v>0</v>
      </c>
      <c r="AB220" s="27">
        <v>0</v>
      </c>
      <c r="AC220" s="28">
        <v>0</v>
      </c>
      <c r="AD220" s="27">
        <v>489761.15583200002</v>
      </c>
      <c r="AE220" s="27">
        <v>3330375.8435758399</v>
      </c>
      <c r="AF220" s="27">
        <v>4016041.46174064</v>
      </c>
      <c r="AG220" s="27">
        <v>4231536.37030672</v>
      </c>
      <c r="AH220" s="27">
        <v>4014045.1846265597</v>
      </c>
      <c r="AI220" s="28">
        <v>16081760.016081762</v>
      </c>
      <c r="AJ220" s="27"/>
      <c r="AK220" s="27"/>
      <c r="AL220" s="27"/>
      <c r="AM220" s="27">
        <v>0</v>
      </c>
      <c r="AN220" s="27">
        <v>0</v>
      </c>
      <c r="AO220" s="27">
        <v>574239.8879368921</v>
      </c>
      <c r="AP220" s="27">
        <v>3904831.2191151688</v>
      </c>
      <c r="AQ220" s="27">
        <v>4708767.0622268179</v>
      </c>
      <c r="AR220" s="27">
        <v>4961432.6129190503</v>
      </c>
      <c r="AS220" s="27">
        <v>4706426.4291091897</v>
      </c>
      <c r="AT220" s="27">
        <v>18855697.21130712</v>
      </c>
    </row>
    <row r="221" spans="1:46" ht="11.25" customHeight="1" x14ac:dyDescent="0.25">
      <c r="A221" s="18" t="str">
        <f t="shared" si="11"/>
        <v>4.3.6.8._</v>
      </c>
      <c r="B221" s="30">
        <v>4</v>
      </c>
      <c r="C221" s="38" t="s">
        <v>319</v>
      </c>
      <c r="D221" s="32" t="s">
        <v>320</v>
      </c>
      <c r="E221" s="38" t="s">
        <v>387</v>
      </c>
      <c r="F221" s="32" t="s">
        <v>388</v>
      </c>
      <c r="G221" s="30" t="s">
        <v>403</v>
      </c>
      <c r="H221" s="32" t="s">
        <v>404</v>
      </c>
      <c r="I221" s="22" t="s">
        <v>27</v>
      </c>
      <c r="J221" s="23">
        <v>3621784</v>
      </c>
      <c r="K221" s="24">
        <v>4165051.5999999996</v>
      </c>
      <c r="L221" s="23">
        <v>543267.59999999963</v>
      </c>
      <c r="M221" s="33" t="s">
        <v>84</v>
      </c>
      <c r="N221" s="30" t="s">
        <v>14</v>
      </c>
      <c r="O221" s="27">
        <v>0</v>
      </c>
      <c r="P221" s="27">
        <v>66861.010000000009</v>
      </c>
      <c r="Q221" s="27">
        <v>0</v>
      </c>
      <c r="R221" s="27">
        <v>0</v>
      </c>
      <c r="S221" s="27">
        <v>78540</v>
      </c>
      <c r="T221" s="27">
        <v>0</v>
      </c>
      <c r="U221" s="27">
        <v>0</v>
      </c>
      <c r="V221" s="27">
        <v>0</v>
      </c>
      <c r="W221" s="27">
        <v>258156.16</v>
      </c>
      <c r="X221" s="27">
        <v>0</v>
      </c>
      <c r="Y221" s="27">
        <v>0</v>
      </c>
      <c r="Z221" s="27">
        <v>193836.18</v>
      </c>
      <c r="AA221" s="27">
        <v>0</v>
      </c>
      <c r="AB221" s="27">
        <v>0</v>
      </c>
      <c r="AC221" s="28">
        <v>530532.34000000008</v>
      </c>
      <c r="AD221" s="27">
        <v>599990.66</v>
      </c>
      <c r="AE221" s="27">
        <v>662178.18000000005</v>
      </c>
      <c r="AF221" s="27">
        <v>645867.84000000008</v>
      </c>
      <c r="AG221" s="27">
        <v>597658.56000000006</v>
      </c>
      <c r="AH221" s="27">
        <v>518695.41</v>
      </c>
      <c r="AI221" s="28">
        <v>3621784.0000000005</v>
      </c>
      <c r="AJ221" s="27"/>
      <c r="AK221" s="27"/>
      <c r="AL221" s="27">
        <v>59350.5</v>
      </c>
      <c r="AM221" s="27">
        <v>196955</v>
      </c>
      <c r="AN221" s="27">
        <v>622075.64942057536</v>
      </c>
      <c r="AO221" s="27">
        <v>703518.9965342728</v>
      </c>
      <c r="AP221" s="27">
        <v>776436.96773628285</v>
      </c>
      <c r="AQ221" s="27">
        <v>757312.2799787554</v>
      </c>
      <c r="AR221" s="27">
        <v>700784.4928808033</v>
      </c>
      <c r="AS221" s="27">
        <v>430288.62966961972</v>
      </c>
      <c r="AT221" s="27">
        <v>4246722.5162203098</v>
      </c>
    </row>
    <row r="222" spans="1:46" ht="11.25" customHeight="1" x14ac:dyDescent="0.25">
      <c r="A222" s="18" t="str">
        <f t="shared" si="11"/>
        <v>4.3.6.9.1</v>
      </c>
      <c r="B222" s="30">
        <v>4</v>
      </c>
      <c r="C222" s="38" t="s">
        <v>319</v>
      </c>
      <c r="D222" s="32" t="s">
        <v>320</v>
      </c>
      <c r="E222" s="38" t="s">
        <v>387</v>
      </c>
      <c r="F222" s="32" t="s">
        <v>388</v>
      </c>
      <c r="G222" s="30" t="s">
        <v>405</v>
      </c>
      <c r="H222" s="32" t="s">
        <v>406</v>
      </c>
      <c r="I222" s="22">
        <v>1</v>
      </c>
      <c r="J222" s="23">
        <v>8301520</v>
      </c>
      <c r="K222" s="24">
        <v>9546748</v>
      </c>
      <c r="L222" s="23">
        <v>1245228</v>
      </c>
      <c r="M222" s="33" t="s">
        <v>84</v>
      </c>
      <c r="N222" s="30" t="s">
        <v>14</v>
      </c>
      <c r="O222" s="27">
        <v>0</v>
      </c>
      <c r="P222" s="27">
        <v>4875.7700000000004</v>
      </c>
      <c r="Q222" s="27">
        <v>0</v>
      </c>
      <c r="R222" s="27">
        <v>36036</v>
      </c>
      <c r="S222" s="27">
        <v>0</v>
      </c>
      <c r="T222" s="27">
        <v>0</v>
      </c>
      <c r="U222" s="27">
        <v>0</v>
      </c>
      <c r="V222" s="27">
        <v>0</v>
      </c>
      <c r="W222" s="27">
        <v>0</v>
      </c>
      <c r="X222" s="27">
        <v>0</v>
      </c>
      <c r="Y222" s="27">
        <v>39621</v>
      </c>
      <c r="Z222" s="27">
        <v>0</v>
      </c>
      <c r="AA222" s="27">
        <v>0</v>
      </c>
      <c r="AB222" s="27">
        <v>0</v>
      </c>
      <c r="AC222" s="28">
        <v>75657</v>
      </c>
      <c r="AD222" s="27">
        <v>1270245</v>
      </c>
      <c r="AE222" s="27">
        <v>1995048</v>
      </c>
      <c r="AF222" s="27">
        <v>1986114</v>
      </c>
      <c r="AG222" s="27">
        <v>2206837</v>
      </c>
      <c r="AH222" s="27">
        <v>762743</v>
      </c>
      <c r="AI222" s="28">
        <v>8301519.7699999996</v>
      </c>
      <c r="AJ222" s="27"/>
      <c r="AK222" s="27"/>
      <c r="AL222" s="27"/>
      <c r="AM222" s="27">
        <v>398016.90000000008</v>
      </c>
      <c r="AN222" s="27">
        <v>88750.245034489373</v>
      </c>
      <c r="AO222" s="27">
        <v>1490074.34875603</v>
      </c>
      <c r="AP222" s="27">
        <v>2340312.1833481099</v>
      </c>
      <c r="AQ222" s="27">
        <v>2329832.0600397829</v>
      </c>
      <c r="AR222" s="27">
        <v>2588753.5125788418</v>
      </c>
      <c r="AS222" s="27">
        <v>502446.69680042379</v>
      </c>
      <c r="AT222" s="27">
        <v>9738185.9465576783</v>
      </c>
    </row>
    <row r="223" spans="1:46" ht="11.25" customHeight="1" x14ac:dyDescent="0.25">
      <c r="A223" s="18" t="str">
        <f t="shared" si="11"/>
        <v>4.3.6.9.2</v>
      </c>
      <c r="B223" s="30">
        <v>4</v>
      </c>
      <c r="C223" s="38" t="s">
        <v>319</v>
      </c>
      <c r="D223" s="32" t="s">
        <v>320</v>
      </c>
      <c r="E223" s="38" t="s">
        <v>387</v>
      </c>
      <c r="F223" s="32" t="s">
        <v>388</v>
      </c>
      <c r="G223" s="30" t="s">
        <v>405</v>
      </c>
      <c r="H223" s="32" t="s">
        <v>406</v>
      </c>
      <c r="I223" s="22">
        <v>2</v>
      </c>
      <c r="J223" s="23">
        <v>4374723</v>
      </c>
      <c r="K223" s="24">
        <v>5030931.4499999993</v>
      </c>
      <c r="L223" s="23">
        <v>656208.44999999925</v>
      </c>
      <c r="M223" s="33" t="s">
        <v>84</v>
      </c>
      <c r="N223" s="30" t="s">
        <v>14</v>
      </c>
      <c r="O223" s="27">
        <v>0</v>
      </c>
      <c r="P223" s="27">
        <v>33974.980000000003</v>
      </c>
      <c r="Q223" s="27">
        <v>0</v>
      </c>
      <c r="R223" s="27">
        <v>0</v>
      </c>
      <c r="S223" s="27">
        <v>0</v>
      </c>
      <c r="T223" s="27">
        <v>0</v>
      </c>
      <c r="U223" s="27">
        <v>108911</v>
      </c>
      <c r="V223" s="27">
        <v>0</v>
      </c>
      <c r="W223" s="27">
        <v>0</v>
      </c>
      <c r="X223" s="27">
        <v>0</v>
      </c>
      <c r="Y223" s="27">
        <v>0</v>
      </c>
      <c r="Z223" s="27">
        <v>192666</v>
      </c>
      <c r="AA223" s="27">
        <v>0</v>
      </c>
      <c r="AB223" s="27">
        <v>0</v>
      </c>
      <c r="AC223" s="28">
        <v>301577</v>
      </c>
      <c r="AD223" s="27">
        <v>721228</v>
      </c>
      <c r="AE223" s="27">
        <v>920284</v>
      </c>
      <c r="AF223" s="27">
        <v>902944</v>
      </c>
      <c r="AG223" s="27">
        <v>790504</v>
      </c>
      <c r="AH223" s="27">
        <v>704211</v>
      </c>
      <c r="AI223" s="28">
        <v>4374722.9800000004</v>
      </c>
      <c r="AJ223" s="27"/>
      <c r="AK223" s="27"/>
      <c r="AL223" s="27"/>
      <c r="AM223" s="27">
        <v>0</v>
      </c>
      <c r="AN223" s="27">
        <v>353768.09345818899</v>
      </c>
      <c r="AO223" s="27">
        <v>846044.14298392355</v>
      </c>
      <c r="AP223" s="27">
        <v>1079548.8917260799</v>
      </c>
      <c r="AQ223" s="27">
        <v>1059208.0211007835</v>
      </c>
      <c r="AR223" s="27">
        <v>927309.08839557471</v>
      </c>
      <c r="AS223" s="27">
        <v>826082.17092909839</v>
      </c>
      <c r="AT223" s="27">
        <v>5091960.40859365</v>
      </c>
    </row>
    <row r="224" spans="1:46" ht="11.25" customHeight="1" x14ac:dyDescent="0.25">
      <c r="A224" s="18" t="str">
        <f t="shared" si="11"/>
        <v>4.4.1.1._</v>
      </c>
      <c r="B224" s="30">
        <v>4</v>
      </c>
      <c r="C224" s="38" t="s">
        <v>407</v>
      </c>
      <c r="D224" s="32" t="s">
        <v>408</v>
      </c>
      <c r="E224" s="38" t="s">
        <v>409</v>
      </c>
      <c r="F224" s="32" t="s">
        <v>410</v>
      </c>
      <c r="G224" s="30" t="s">
        <v>411</v>
      </c>
      <c r="H224" s="32" t="s">
        <v>412</v>
      </c>
      <c r="I224" s="22" t="s">
        <v>27</v>
      </c>
      <c r="J224" s="23">
        <v>8671931</v>
      </c>
      <c r="K224" s="24">
        <v>9972720.6499999985</v>
      </c>
      <c r="L224" s="23">
        <v>1300789.6499999985</v>
      </c>
      <c r="M224" s="33" t="s">
        <v>325</v>
      </c>
      <c r="N224" s="30" t="s">
        <v>14</v>
      </c>
      <c r="O224" s="27">
        <v>0</v>
      </c>
      <c r="P224" s="27">
        <v>123029.78</v>
      </c>
      <c r="Q224" s="27">
        <v>0</v>
      </c>
      <c r="R224" s="27">
        <v>0</v>
      </c>
      <c r="S224" s="27">
        <v>57738</v>
      </c>
      <c r="T224" s="27">
        <v>0</v>
      </c>
      <c r="U224" s="27">
        <v>0</v>
      </c>
      <c r="V224" s="27">
        <v>56986</v>
      </c>
      <c r="W224" s="27">
        <v>0</v>
      </c>
      <c r="X224" s="27">
        <v>0</v>
      </c>
      <c r="Y224" s="27">
        <v>416295</v>
      </c>
      <c r="Z224" s="27">
        <v>0</v>
      </c>
      <c r="AA224" s="27">
        <v>0</v>
      </c>
      <c r="AB224" s="27">
        <v>854307</v>
      </c>
      <c r="AC224" s="28">
        <v>1385326</v>
      </c>
      <c r="AD224" s="27">
        <v>3400162</v>
      </c>
      <c r="AE224" s="27">
        <v>3714541</v>
      </c>
      <c r="AF224" s="27">
        <v>1578873</v>
      </c>
      <c r="AG224" s="27">
        <v>0</v>
      </c>
      <c r="AH224" s="27">
        <v>0</v>
      </c>
      <c r="AI224" s="28">
        <v>10201931.780000001</v>
      </c>
      <c r="AJ224" s="27"/>
      <c r="AK224" s="27"/>
      <c r="AL224" s="27"/>
      <c r="AM224" s="27">
        <v>221011.56</v>
      </c>
      <c r="AN224" s="27">
        <v>1629795.2941176472</v>
      </c>
      <c r="AO224" s="27">
        <v>4000190.5882352944</v>
      </c>
      <c r="AP224" s="27">
        <v>4370048.2352941176</v>
      </c>
      <c r="AQ224" s="27">
        <v>1781227.0047058854</v>
      </c>
      <c r="AR224" s="27">
        <v>0</v>
      </c>
      <c r="AS224" s="27">
        <v>0</v>
      </c>
      <c r="AT224" s="27">
        <v>12002272.682352943</v>
      </c>
    </row>
    <row r="225" spans="1:46" ht="11.25" customHeight="1" x14ac:dyDescent="0.25">
      <c r="A225" s="18" t="str">
        <f t="shared" ref="A225:A249" si="12">G225&amp;I225</f>
        <v>4.4.1.2._</v>
      </c>
      <c r="B225" s="30">
        <v>4</v>
      </c>
      <c r="C225" s="38" t="s">
        <v>407</v>
      </c>
      <c r="D225" s="32" t="s">
        <v>408</v>
      </c>
      <c r="E225" s="38" t="s">
        <v>409</v>
      </c>
      <c r="F225" s="32" t="s">
        <v>410</v>
      </c>
      <c r="G225" s="30" t="s">
        <v>413</v>
      </c>
      <c r="H225" s="32" t="s">
        <v>414</v>
      </c>
      <c r="I225" s="22" t="s">
        <v>27</v>
      </c>
      <c r="J225" s="23">
        <v>0</v>
      </c>
      <c r="K225" s="24">
        <v>0</v>
      </c>
      <c r="L225" s="23">
        <v>0</v>
      </c>
      <c r="M225" s="33" t="s">
        <v>325</v>
      </c>
      <c r="N225" s="30" t="s">
        <v>14</v>
      </c>
      <c r="O225" s="27">
        <v>0</v>
      </c>
      <c r="P225" s="27">
        <v>0</v>
      </c>
      <c r="Q225" s="27">
        <v>0</v>
      </c>
      <c r="R225" s="27">
        <v>0</v>
      </c>
      <c r="S225" s="27">
        <v>0</v>
      </c>
      <c r="T225" s="27">
        <v>0</v>
      </c>
      <c r="U225" s="27">
        <v>0</v>
      </c>
      <c r="V225" s="27">
        <v>0</v>
      </c>
      <c r="W225" s="27">
        <v>0</v>
      </c>
      <c r="X225" s="27">
        <v>0</v>
      </c>
      <c r="Y225" s="27">
        <v>0</v>
      </c>
      <c r="Z225" s="27">
        <v>0</v>
      </c>
      <c r="AA225" s="27">
        <v>0</v>
      </c>
      <c r="AB225" s="27">
        <v>0</v>
      </c>
      <c r="AC225" s="28">
        <v>0</v>
      </c>
      <c r="AD225" s="27">
        <v>0</v>
      </c>
      <c r="AE225" s="27">
        <v>0</v>
      </c>
      <c r="AF225" s="27">
        <v>0</v>
      </c>
      <c r="AG225" s="27">
        <v>0</v>
      </c>
      <c r="AH225" s="27">
        <v>0</v>
      </c>
      <c r="AI225" s="28">
        <v>0</v>
      </c>
      <c r="AJ225" s="27"/>
      <c r="AK225" s="27"/>
      <c r="AL225" s="27"/>
      <c r="AM225" s="27">
        <v>0</v>
      </c>
      <c r="AN225" s="27">
        <v>0</v>
      </c>
      <c r="AO225" s="27">
        <v>0</v>
      </c>
      <c r="AP225" s="27">
        <v>0</v>
      </c>
      <c r="AQ225" s="27">
        <v>0</v>
      </c>
      <c r="AR225" s="27">
        <v>0</v>
      </c>
      <c r="AS225" s="27">
        <v>0</v>
      </c>
      <c r="AT225" s="27">
        <v>0</v>
      </c>
    </row>
    <row r="226" spans="1:46" ht="11.25" customHeight="1" x14ac:dyDescent="0.25">
      <c r="A226" s="18" t="str">
        <f t="shared" si="12"/>
        <v>5.1.1.1.1</v>
      </c>
      <c r="B226" s="30">
        <v>5</v>
      </c>
      <c r="C226" s="38" t="s">
        <v>415</v>
      </c>
      <c r="D226" s="32" t="s">
        <v>416</v>
      </c>
      <c r="E226" s="38" t="s">
        <v>417</v>
      </c>
      <c r="F226" s="32" t="s">
        <v>418</v>
      </c>
      <c r="G226" s="39" t="s">
        <v>419</v>
      </c>
      <c r="H226" s="32" t="s">
        <v>420</v>
      </c>
      <c r="I226" s="22">
        <v>1</v>
      </c>
      <c r="J226" s="23">
        <v>39933000</v>
      </c>
      <c r="K226" s="24">
        <v>45922950</v>
      </c>
      <c r="L226" s="23">
        <v>5989950</v>
      </c>
      <c r="M226" s="36" t="s">
        <v>81</v>
      </c>
      <c r="N226" s="30" t="s">
        <v>16</v>
      </c>
      <c r="O226" s="27">
        <v>0</v>
      </c>
      <c r="P226" s="27">
        <v>0</v>
      </c>
      <c r="Q226" s="27">
        <v>0</v>
      </c>
      <c r="R226" s="27">
        <v>256200</v>
      </c>
      <c r="S226" s="27">
        <v>160000</v>
      </c>
      <c r="T226" s="27">
        <v>0</v>
      </c>
      <c r="U226" s="27">
        <v>0</v>
      </c>
      <c r="V226" s="27">
        <v>1789750.19264</v>
      </c>
      <c r="W226" s="27">
        <v>398589</v>
      </c>
      <c r="X226" s="27">
        <v>10371</v>
      </c>
      <c r="Y226" s="27">
        <v>2000000</v>
      </c>
      <c r="Z226" s="27">
        <v>2118014</v>
      </c>
      <c r="AA226" s="27">
        <v>2178411</v>
      </c>
      <c r="AB226" s="27">
        <v>359000.77055999998</v>
      </c>
      <c r="AC226" s="28">
        <v>9270335.9631999992</v>
      </c>
      <c r="AD226" s="27">
        <v>11527223.747199999</v>
      </c>
      <c r="AE226" s="27">
        <v>7948750.9631999992</v>
      </c>
      <c r="AF226" s="27">
        <v>1987187.7407999998</v>
      </c>
      <c r="AG226" s="27">
        <v>3974375.4815999996</v>
      </c>
      <c r="AH226" s="27">
        <v>5225126.4739999995</v>
      </c>
      <c r="AI226" s="28">
        <v>39933000.369999997</v>
      </c>
      <c r="AJ226" s="27"/>
      <c r="AK226" s="27"/>
      <c r="AL226" s="27"/>
      <c r="AM226" s="27">
        <v>0</v>
      </c>
      <c r="AN226" s="27">
        <v>9270335.9631999992</v>
      </c>
      <c r="AO226" s="27">
        <v>11527223.747199999</v>
      </c>
      <c r="AP226" s="27">
        <v>7948750.9631999992</v>
      </c>
      <c r="AQ226" s="27">
        <v>1987187.7407999998</v>
      </c>
      <c r="AR226" s="27">
        <v>3974375.4815999996</v>
      </c>
      <c r="AS226" s="27">
        <v>5225126.1040000021</v>
      </c>
      <c r="AT226" s="27">
        <v>39933000</v>
      </c>
    </row>
    <row r="227" spans="1:46" ht="11.25" customHeight="1" x14ac:dyDescent="0.25">
      <c r="A227" s="18" t="str">
        <f t="shared" si="12"/>
        <v>5.1.1.1.2</v>
      </c>
      <c r="B227" s="30">
        <v>5</v>
      </c>
      <c r="C227" s="38" t="s">
        <v>415</v>
      </c>
      <c r="D227" s="32" t="s">
        <v>416</v>
      </c>
      <c r="E227" s="38" t="s">
        <v>417</v>
      </c>
      <c r="F227" s="32" t="s">
        <v>418</v>
      </c>
      <c r="G227" s="39" t="s">
        <v>419</v>
      </c>
      <c r="H227" s="32" t="s">
        <v>420</v>
      </c>
      <c r="I227" s="22">
        <v>2</v>
      </c>
      <c r="J227" s="23">
        <v>62868562</v>
      </c>
      <c r="K227" s="24">
        <v>72298846.299999997</v>
      </c>
      <c r="L227" s="23">
        <v>9430284.299999997</v>
      </c>
      <c r="M227" s="36" t="s">
        <v>81</v>
      </c>
      <c r="N227" s="30" t="s">
        <v>16</v>
      </c>
      <c r="O227" s="27">
        <v>0</v>
      </c>
      <c r="P227" s="27">
        <v>441766.49</v>
      </c>
      <c r="Q227" s="27">
        <v>0</v>
      </c>
      <c r="R227" s="27">
        <v>212048</v>
      </c>
      <c r="S227" s="27">
        <v>0</v>
      </c>
      <c r="T227" s="27">
        <v>0</v>
      </c>
      <c r="U227" s="27">
        <v>630000</v>
      </c>
      <c r="V227" s="27">
        <v>104846</v>
      </c>
      <c r="W227" s="27">
        <v>1038250</v>
      </c>
      <c r="X227" s="27">
        <v>1291935</v>
      </c>
      <c r="Y227" s="27">
        <v>6567488.1799999997</v>
      </c>
      <c r="Z227" s="27">
        <v>1690111</v>
      </c>
      <c r="AA227" s="27">
        <v>4000000</v>
      </c>
      <c r="AB227" s="27">
        <v>2742536.18</v>
      </c>
      <c r="AC227" s="28">
        <v>18277214.359999999</v>
      </c>
      <c r="AD227" s="27">
        <v>18184435.310999997</v>
      </c>
      <c r="AE227" s="27">
        <v>13241877.1051</v>
      </c>
      <c r="AF227" s="27">
        <v>4711445.9495999999</v>
      </c>
      <c r="AG227" s="27">
        <v>5067168.9243999999</v>
      </c>
      <c r="AH227" s="27">
        <v>2944653.7185</v>
      </c>
      <c r="AI227" s="28">
        <v>62868561.858600006</v>
      </c>
      <c r="AJ227" s="27"/>
      <c r="AK227" s="27"/>
      <c r="AL227" s="27"/>
      <c r="AM227" s="27">
        <v>441766.49</v>
      </c>
      <c r="AN227" s="27">
        <v>18277214.359999999</v>
      </c>
      <c r="AO227" s="27">
        <v>18184435.310999997</v>
      </c>
      <c r="AP227" s="27">
        <v>13241877.1051</v>
      </c>
      <c r="AQ227" s="27">
        <v>4711445.9495999999</v>
      </c>
      <c r="AR227" s="27">
        <v>5067168.9243999999</v>
      </c>
      <c r="AS227" s="27">
        <v>2944653.7185</v>
      </c>
      <c r="AT227" s="27">
        <v>62868561.858600006</v>
      </c>
    </row>
    <row r="228" spans="1:46" ht="11.25" customHeight="1" x14ac:dyDescent="0.25">
      <c r="A228" s="18" t="str">
        <f t="shared" si="12"/>
        <v>5.1.1.1.3</v>
      </c>
      <c r="B228" s="30">
        <v>5</v>
      </c>
      <c r="C228" s="38" t="s">
        <v>415</v>
      </c>
      <c r="D228" s="32" t="s">
        <v>416</v>
      </c>
      <c r="E228" s="38" t="s">
        <v>417</v>
      </c>
      <c r="F228" s="32" t="s">
        <v>418</v>
      </c>
      <c r="G228" s="39" t="s">
        <v>419</v>
      </c>
      <c r="H228" s="32" t="s">
        <v>420</v>
      </c>
      <c r="I228" s="22">
        <v>3</v>
      </c>
      <c r="J228" s="23">
        <v>31226623</v>
      </c>
      <c r="K228" s="24">
        <v>35910616.449999996</v>
      </c>
      <c r="L228" s="23">
        <v>4683993.4499999955</v>
      </c>
      <c r="M228" s="36" t="s">
        <v>81</v>
      </c>
      <c r="N228" s="30" t="s">
        <v>16</v>
      </c>
      <c r="O228" s="27">
        <v>0</v>
      </c>
      <c r="P228" s="27">
        <v>0</v>
      </c>
      <c r="Q228" s="27">
        <v>0</v>
      </c>
      <c r="R228" s="27">
        <v>0</v>
      </c>
      <c r="S228" s="27">
        <v>0</v>
      </c>
      <c r="T228" s="27">
        <v>0</v>
      </c>
      <c r="U228" s="27">
        <v>0</v>
      </c>
      <c r="V228" s="27">
        <v>0</v>
      </c>
      <c r="W228" s="27">
        <v>0</v>
      </c>
      <c r="X228" s="27">
        <v>0</v>
      </c>
      <c r="Y228" s="27">
        <v>0</v>
      </c>
      <c r="Z228" s="27">
        <v>0</v>
      </c>
      <c r="AA228" s="27">
        <v>0</v>
      </c>
      <c r="AB228" s="27">
        <v>0</v>
      </c>
      <c r="AC228" s="28">
        <v>0</v>
      </c>
      <c r="AD228" s="27">
        <v>1561331.1500000001</v>
      </c>
      <c r="AE228" s="27">
        <v>6557590.8300000001</v>
      </c>
      <c r="AF228" s="27">
        <v>10929318.049999999</v>
      </c>
      <c r="AG228" s="27">
        <v>7182123.29</v>
      </c>
      <c r="AH228" s="27">
        <v>4996259.68</v>
      </c>
      <c r="AI228" s="28">
        <v>31226623</v>
      </c>
      <c r="AJ228" s="27"/>
      <c r="AK228" s="27"/>
      <c r="AL228" s="27"/>
      <c r="AM228" s="27">
        <v>0</v>
      </c>
      <c r="AN228" s="27">
        <v>0</v>
      </c>
      <c r="AO228" s="27">
        <v>1561331.1500000001</v>
      </c>
      <c r="AP228" s="27">
        <v>6557590.8300000001</v>
      </c>
      <c r="AQ228" s="27">
        <v>10929318.049999999</v>
      </c>
      <c r="AR228" s="27">
        <v>7182123.29</v>
      </c>
      <c r="AS228" s="27">
        <v>4996259.68</v>
      </c>
      <c r="AT228" s="27">
        <v>31226623</v>
      </c>
    </row>
    <row r="229" spans="1:46" ht="11.25" customHeight="1" x14ac:dyDescent="0.25">
      <c r="A229" s="18" t="str">
        <f t="shared" si="12"/>
        <v>5.1.1.2._</v>
      </c>
      <c r="B229" s="30">
        <v>5</v>
      </c>
      <c r="C229" s="38" t="s">
        <v>415</v>
      </c>
      <c r="D229" s="32" t="s">
        <v>416</v>
      </c>
      <c r="E229" s="38" t="s">
        <v>417</v>
      </c>
      <c r="F229" s="32" t="s">
        <v>418</v>
      </c>
      <c r="G229" s="39" t="s">
        <v>421</v>
      </c>
      <c r="H229" s="32" t="s">
        <v>422</v>
      </c>
      <c r="I229" s="22" t="s">
        <v>27</v>
      </c>
      <c r="J229" s="23">
        <v>377295</v>
      </c>
      <c r="K229" s="24">
        <v>433889.24999999994</v>
      </c>
      <c r="L229" s="23">
        <v>56594.249999999942</v>
      </c>
      <c r="M229" s="36" t="s">
        <v>81</v>
      </c>
      <c r="N229" s="30" t="s">
        <v>16</v>
      </c>
      <c r="O229" s="27">
        <v>0</v>
      </c>
      <c r="P229" s="27">
        <v>57742.369999999995</v>
      </c>
      <c r="Q229" s="27">
        <v>28133</v>
      </c>
      <c r="R229" s="27">
        <v>0</v>
      </c>
      <c r="S229" s="27">
        <v>0</v>
      </c>
      <c r="T229" s="27">
        <v>0</v>
      </c>
      <c r="U229" s="27">
        <v>0</v>
      </c>
      <c r="V229" s="27">
        <v>0</v>
      </c>
      <c r="W229" s="27">
        <v>0</v>
      </c>
      <c r="X229" s="27">
        <v>54788</v>
      </c>
      <c r="Y229" s="27">
        <v>0</v>
      </c>
      <c r="Z229" s="27">
        <v>0</v>
      </c>
      <c r="AA229" s="27">
        <v>0</v>
      </c>
      <c r="AB229" s="27">
        <v>0</v>
      </c>
      <c r="AC229" s="28">
        <v>82921</v>
      </c>
      <c r="AD229" s="27">
        <v>96260</v>
      </c>
      <c r="AE229" s="27">
        <v>44008</v>
      </c>
      <c r="AF229" s="27">
        <v>36167</v>
      </c>
      <c r="AG229" s="27">
        <v>34123</v>
      </c>
      <c r="AH229" s="27">
        <v>26074</v>
      </c>
      <c r="AI229" s="28">
        <v>377295.37</v>
      </c>
      <c r="AJ229" s="27"/>
      <c r="AK229" s="27"/>
      <c r="AL229" s="27">
        <v>22540.66</v>
      </c>
      <c r="AM229" s="27">
        <v>74532.570000000022</v>
      </c>
      <c r="AN229" s="27">
        <v>97554.117647058825</v>
      </c>
      <c r="AO229" s="27">
        <v>113247.05882352941</v>
      </c>
      <c r="AP229" s="27">
        <v>51774.117647058825</v>
      </c>
      <c r="AQ229" s="27">
        <v>42549.411764705881</v>
      </c>
      <c r="AR229" s="27">
        <v>40144.705882352944</v>
      </c>
      <c r="AS229" s="27">
        <v>1533.8288235293585</v>
      </c>
      <c r="AT229" s="27">
        <v>443876.4705882353</v>
      </c>
    </row>
    <row r="230" spans="1:46" ht="11.25" customHeight="1" x14ac:dyDescent="0.25">
      <c r="A230" s="18" t="str">
        <f t="shared" si="12"/>
        <v>5.1.1.3._</v>
      </c>
      <c r="B230" s="30">
        <v>5</v>
      </c>
      <c r="C230" s="38" t="s">
        <v>415</v>
      </c>
      <c r="D230" s="32" t="s">
        <v>416</v>
      </c>
      <c r="E230" s="38" t="s">
        <v>417</v>
      </c>
      <c r="F230" s="32" t="s">
        <v>418</v>
      </c>
      <c r="G230" s="39" t="s">
        <v>423</v>
      </c>
      <c r="H230" s="32" t="s">
        <v>424</v>
      </c>
      <c r="I230" s="22" t="s">
        <v>27</v>
      </c>
      <c r="J230" s="23">
        <v>26736305</v>
      </c>
      <c r="K230" s="24">
        <v>30746750.749999996</v>
      </c>
      <c r="L230" s="23">
        <v>4010445.7499999963</v>
      </c>
      <c r="M230" s="36" t="s">
        <v>81</v>
      </c>
      <c r="N230" s="30" t="s">
        <v>16</v>
      </c>
      <c r="O230" s="27">
        <v>0</v>
      </c>
      <c r="P230" s="27">
        <v>3147741.9899999993</v>
      </c>
      <c r="Q230" s="27">
        <v>639490</v>
      </c>
      <c r="R230" s="27">
        <v>743855</v>
      </c>
      <c r="S230" s="27">
        <v>943396</v>
      </c>
      <c r="T230" s="27">
        <v>1057042</v>
      </c>
      <c r="U230" s="27">
        <v>844598</v>
      </c>
      <c r="V230" s="27">
        <v>1202691</v>
      </c>
      <c r="W230" s="27">
        <v>1155501</v>
      </c>
      <c r="X230" s="27">
        <v>1334330</v>
      </c>
      <c r="Y230" s="27">
        <v>576984</v>
      </c>
      <c r="Z230" s="27">
        <v>651586</v>
      </c>
      <c r="AA230" s="27">
        <v>1088437</v>
      </c>
      <c r="AB230" s="27">
        <v>548869</v>
      </c>
      <c r="AC230" s="28">
        <v>10786779</v>
      </c>
      <c r="AD230" s="27">
        <v>6867171</v>
      </c>
      <c r="AE230" s="27">
        <v>5934613</v>
      </c>
      <c r="AF230" s="27">
        <v>0</v>
      </c>
      <c r="AG230" s="27">
        <v>0</v>
      </c>
      <c r="AH230" s="27">
        <v>0</v>
      </c>
      <c r="AI230" s="28">
        <v>26736304.989999998</v>
      </c>
      <c r="AJ230" s="27"/>
      <c r="AK230" s="27"/>
      <c r="AL230" s="27"/>
      <c r="AM230" s="27">
        <v>3147741.9899999993</v>
      </c>
      <c r="AN230" s="27">
        <v>10786779</v>
      </c>
      <c r="AO230" s="27">
        <v>6867171</v>
      </c>
      <c r="AP230" s="27">
        <v>5934613</v>
      </c>
      <c r="AQ230" s="27">
        <v>0</v>
      </c>
      <c r="AR230" s="27">
        <v>0</v>
      </c>
      <c r="AS230" s="27">
        <v>0</v>
      </c>
      <c r="AT230" s="27">
        <v>26736304.989999998</v>
      </c>
    </row>
    <row r="231" spans="1:46" ht="11.25" customHeight="1" x14ac:dyDescent="0.25">
      <c r="A231" s="18" t="str">
        <f t="shared" si="12"/>
        <v>5.1.1.4._</v>
      </c>
      <c r="B231" s="30">
        <v>5</v>
      </c>
      <c r="C231" s="38" t="s">
        <v>415</v>
      </c>
      <c r="D231" s="32" t="s">
        <v>416</v>
      </c>
      <c r="E231" s="38" t="s">
        <v>417</v>
      </c>
      <c r="F231" s="32" t="s">
        <v>418</v>
      </c>
      <c r="G231" s="39" t="s">
        <v>425</v>
      </c>
      <c r="H231" s="32" t="s">
        <v>426</v>
      </c>
      <c r="I231" s="22" t="s">
        <v>27</v>
      </c>
      <c r="J231" s="23">
        <v>15529500</v>
      </c>
      <c r="K231" s="24">
        <v>17858925</v>
      </c>
      <c r="L231" s="23">
        <v>2329425</v>
      </c>
      <c r="M231" s="36" t="s">
        <v>81</v>
      </c>
      <c r="N231" s="30" t="s">
        <v>16</v>
      </c>
      <c r="O231" s="27">
        <v>0</v>
      </c>
      <c r="P231" s="27">
        <v>0</v>
      </c>
      <c r="Q231" s="27">
        <v>0</v>
      </c>
      <c r="R231" s="27">
        <v>0</v>
      </c>
      <c r="S231" s="27">
        <v>0</v>
      </c>
      <c r="T231" s="27">
        <v>0</v>
      </c>
      <c r="U231" s="27">
        <v>0</v>
      </c>
      <c r="V231" s="27">
        <v>0</v>
      </c>
      <c r="W231" s="27">
        <v>0</v>
      </c>
      <c r="X231" s="27">
        <v>0</v>
      </c>
      <c r="Y231" s="27">
        <v>0</v>
      </c>
      <c r="Z231" s="27">
        <v>500000</v>
      </c>
      <c r="AA231" s="27">
        <v>900000</v>
      </c>
      <c r="AB231" s="27">
        <v>1100000</v>
      </c>
      <c r="AC231" s="28">
        <v>2500000</v>
      </c>
      <c r="AD231" s="27">
        <v>3584581</v>
      </c>
      <c r="AE231" s="27">
        <v>3760206</v>
      </c>
      <c r="AF231" s="27">
        <v>2899080</v>
      </c>
      <c r="AG231" s="27">
        <v>2123421</v>
      </c>
      <c r="AH231" s="27">
        <v>662212.49100000004</v>
      </c>
      <c r="AI231" s="28">
        <v>15529500.491</v>
      </c>
      <c r="AJ231" s="27"/>
      <c r="AK231" s="27"/>
      <c r="AL231" s="27"/>
      <c r="AM231" s="27">
        <v>0</v>
      </c>
      <c r="AN231" s="27">
        <v>2500000</v>
      </c>
      <c r="AO231" s="27">
        <v>3584581</v>
      </c>
      <c r="AP231" s="27">
        <v>3760206</v>
      </c>
      <c r="AQ231" s="27">
        <v>2899080</v>
      </c>
      <c r="AR231" s="27">
        <v>2123421</v>
      </c>
      <c r="AS231" s="27">
        <v>662212</v>
      </c>
      <c r="AT231" s="27">
        <v>15529500</v>
      </c>
    </row>
    <row r="232" spans="1:46" ht="11.25" customHeight="1" x14ac:dyDescent="0.25">
      <c r="A232" s="18" t="str">
        <f t="shared" si="12"/>
        <v>5.1.1.5.1</v>
      </c>
      <c r="B232" s="30">
        <v>5</v>
      </c>
      <c r="C232" s="38" t="s">
        <v>415</v>
      </c>
      <c r="D232" s="32" t="s">
        <v>416</v>
      </c>
      <c r="E232" s="38" t="s">
        <v>417</v>
      </c>
      <c r="F232" s="32" t="s">
        <v>418</v>
      </c>
      <c r="G232" s="22" t="s">
        <v>427</v>
      </c>
      <c r="H232" s="32" t="s">
        <v>428</v>
      </c>
      <c r="I232" s="22">
        <v>1</v>
      </c>
      <c r="J232" s="23">
        <v>23054781</v>
      </c>
      <c r="K232" s="24">
        <v>26512998.149999999</v>
      </c>
      <c r="L232" s="23">
        <v>3458217.1499999985</v>
      </c>
      <c r="M232" s="37" t="s">
        <v>307</v>
      </c>
      <c r="N232" s="30" t="s">
        <v>16</v>
      </c>
      <c r="O232" s="27">
        <v>0</v>
      </c>
      <c r="P232" s="27">
        <v>0</v>
      </c>
      <c r="Q232" s="27">
        <v>365873</v>
      </c>
      <c r="R232" s="27">
        <v>0</v>
      </c>
      <c r="S232" s="27">
        <v>8625</v>
      </c>
      <c r="T232" s="27">
        <v>210537.18333333335</v>
      </c>
      <c r="U232" s="27">
        <v>0</v>
      </c>
      <c r="V232" s="27">
        <v>4990</v>
      </c>
      <c r="W232" s="27">
        <v>1927729</v>
      </c>
      <c r="X232" s="27">
        <v>429737</v>
      </c>
      <c r="Y232" s="27">
        <v>0</v>
      </c>
      <c r="Z232" s="27">
        <v>210537.18333333335</v>
      </c>
      <c r="AA232" s="27">
        <v>1912500</v>
      </c>
      <c r="AB232" s="27">
        <v>0</v>
      </c>
      <c r="AC232" s="28">
        <v>5070528.3666666672</v>
      </c>
      <c r="AD232" s="27">
        <v>4555395.3666666672</v>
      </c>
      <c r="AE232" s="27">
        <v>5154762.3666666672</v>
      </c>
      <c r="AF232" s="27">
        <v>4025975.3666666667</v>
      </c>
      <c r="AG232" s="27">
        <v>1527456.3666666669</v>
      </c>
      <c r="AH232" s="27">
        <v>2720663.3666666672</v>
      </c>
      <c r="AI232" s="28">
        <v>23054781.200000003</v>
      </c>
      <c r="AJ232" s="27"/>
      <c r="AK232" s="27"/>
      <c r="AL232" s="27"/>
      <c r="AM232" s="27">
        <v>0</v>
      </c>
      <c r="AN232" s="27">
        <v>5070528.3666666672</v>
      </c>
      <c r="AO232" s="27">
        <v>4555395.3666666672</v>
      </c>
      <c r="AP232" s="27">
        <v>5154762.3666666672</v>
      </c>
      <c r="AQ232" s="27">
        <v>4025975.3666666667</v>
      </c>
      <c r="AR232" s="27">
        <v>1527456.3666666669</v>
      </c>
      <c r="AS232" s="27">
        <v>2720663.1666666642</v>
      </c>
      <c r="AT232" s="27">
        <v>23054781</v>
      </c>
    </row>
    <row r="233" spans="1:46" ht="11.25" customHeight="1" x14ac:dyDescent="0.25">
      <c r="A233" s="18" t="str">
        <f t="shared" si="12"/>
        <v>5.1.1.5.2</v>
      </c>
      <c r="B233" s="30">
        <v>5</v>
      </c>
      <c r="C233" s="38" t="s">
        <v>415</v>
      </c>
      <c r="D233" s="32" t="s">
        <v>416</v>
      </c>
      <c r="E233" s="38" t="s">
        <v>417</v>
      </c>
      <c r="F233" s="32" t="s">
        <v>418</v>
      </c>
      <c r="G233" s="22" t="s">
        <v>427</v>
      </c>
      <c r="H233" s="32" t="s">
        <v>428</v>
      </c>
      <c r="I233" s="22">
        <v>2</v>
      </c>
      <c r="J233" s="23">
        <v>8573134</v>
      </c>
      <c r="K233" s="24">
        <v>9859104.0999999996</v>
      </c>
      <c r="L233" s="23">
        <v>1285970.0999999996</v>
      </c>
      <c r="M233" s="37" t="s">
        <v>307</v>
      </c>
      <c r="N233" s="30" t="s">
        <v>16</v>
      </c>
      <c r="O233" s="27">
        <v>0</v>
      </c>
      <c r="P233" s="27">
        <v>1440963.4500000002</v>
      </c>
      <c r="Q233" s="27">
        <v>0</v>
      </c>
      <c r="R233" s="27">
        <v>0</v>
      </c>
      <c r="S233" s="27">
        <v>548250</v>
      </c>
      <c r="T233" s="27">
        <v>0</v>
      </c>
      <c r="U233" s="27">
        <v>0</v>
      </c>
      <c r="V233" s="27">
        <v>0</v>
      </c>
      <c r="W233" s="27">
        <v>1402500</v>
      </c>
      <c r="X233" s="27">
        <v>0</v>
      </c>
      <c r="Y233" s="27">
        <v>0</v>
      </c>
      <c r="Z233" s="27">
        <v>510000</v>
      </c>
      <c r="AA233" s="27">
        <v>0</v>
      </c>
      <c r="AB233" s="27">
        <v>0</v>
      </c>
      <c r="AC233" s="28">
        <v>2460750</v>
      </c>
      <c r="AD233" s="27">
        <v>2958609</v>
      </c>
      <c r="AE233" s="27">
        <v>1712810.7</v>
      </c>
      <c r="AF233" s="27">
        <v>0</v>
      </c>
      <c r="AG233" s="27">
        <v>0</v>
      </c>
      <c r="AH233" s="27">
        <v>0.85</v>
      </c>
      <c r="AI233" s="28">
        <v>8573134</v>
      </c>
      <c r="AJ233" s="27"/>
      <c r="AK233" s="27"/>
      <c r="AL233" s="27"/>
      <c r="AM233" s="27">
        <v>1695251.12</v>
      </c>
      <c r="AN233" s="27">
        <v>2875821.3172367937</v>
      </c>
      <c r="AO233" s="27">
        <v>3457657.5562607469</v>
      </c>
      <c r="AP233" s="27">
        <v>1990492.4032219732</v>
      </c>
      <c r="AQ233" s="27">
        <v>0</v>
      </c>
      <c r="AR233" s="27">
        <v>0</v>
      </c>
      <c r="AS233" s="27">
        <v>0</v>
      </c>
      <c r="AT233" s="27">
        <v>10019222.396719513</v>
      </c>
    </row>
    <row r="234" spans="1:46" ht="11.25" customHeight="1" x14ac:dyDescent="0.25">
      <c r="A234" s="18" t="str">
        <f t="shared" si="12"/>
        <v>5.1.1.6._</v>
      </c>
      <c r="B234" s="30">
        <v>5</v>
      </c>
      <c r="C234" s="38" t="s">
        <v>415</v>
      </c>
      <c r="D234" s="32" t="s">
        <v>416</v>
      </c>
      <c r="E234" s="38" t="s">
        <v>417</v>
      </c>
      <c r="F234" s="32" t="s">
        <v>418</v>
      </c>
      <c r="G234" s="22" t="s">
        <v>429</v>
      </c>
      <c r="H234" s="32" t="s">
        <v>430</v>
      </c>
      <c r="I234" s="22" t="s">
        <v>27</v>
      </c>
      <c r="J234" s="23">
        <v>7395000</v>
      </c>
      <c r="K234" s="24">
        <v>8504250</v>
      </c>
      <c r="L234" s="23">
        <v>1109250</v>
      </c>
      <c r="M234" s="37" t="s">
        <v>307</v>
      </c>
      <c r="N234" s="30" t="s">
        <v>16</v>
      </c>
      <c r="O234" s="27">
        <v>0</v>
      </c>
      <c r="P234" s="27">
        <v>0</v>
      </c>
      <c r="Q234" s="27">
        <v>0</v>
      </c>
      <c r="R234" s="27">
        <v>0</v>
      </c>
      <c r="S234" s="27">
        <v>0</v>
      </c>
      <c r="T234" s="27">
        <v>0</v>
      </c>
      <c r="U234" s="27">
        <v>0</v>
      </c>
      <c r="V234" s="27">
        <v>0</v>
      </c>
      <c r="W234" s="27">
        <v>0</v>
      </c>
      <c r="X234" s="27">
        <v>0</v>
      </c>
      <c r="Y234" s="27">
        <v>751471</v>
      </c>
      <c r="Z234" s="27">
        <v>0</v>
      </c>
      <c r="AA234" s="27">
        <v>0</v>
      </c>
      <c r="AB234" s="27">
        <v>0</v>
      </c>
      <c r="AC234" s="28">
        <v>751471</v>
      </c>
      <c r="AD234" s="27">
        <v>1215757</v>
      </c>
      <c r="AE234" s="27">
        <v>1968688</v>
      </c>
      <c r="AF234" s="27">
        <v>1476676</v>
      </c>
      <c r="AG234" s="27">
        <v>896704</v>
      </c>
      <c r="AH234" s="27">
        <v>1085704</v>
      </c>
      <c r="AI234" s="28">
        <v>7395000</v>
      </c>
      <c r="AJ234" s="27"/>
      <c r="AK234" s="27"/>
      <c r="AL234" s="27"/>
      <c r="AM234" s="27">
        <v>0</v>
      </c>
      <c r="AN234" s="27">
        <v>884083.5294117647</v>
      </c>
      <c r="AO234" s="27">
        <v>1430302.3529411766</v>
      </c>
      <c r="AP234" s="27">
        <v>2316103.5294117648</v>
      </c>
      <c r="AQ234" s="27">
        <v>1737265.8823529412</v>
      </c>
      <c r="AR234" s="27">
        <v>1054945.8823529412</v>
      </c>
      <c r="AS234" s="27">
        <v>1277298.8235294118</v>
      </c>
      <c r="AT234" s="27">
        <v>8699999.9999999981</v>
      </c>
    </row>
    <row r="235" spans="1:46" ht="11.25" customHeight="1" x14ac:dyDescent="0.25">
      <c r="A235" s="18" t="str">
        <f t="shared" si="12"/>
        <v>5.1.1.7._</v>
      </c>
      <c r="B235" s="30">
        <v>5</v>
      </c>
      <c r="C235" s="38" t="s">
        <v>415</v>
      </c>
      <c r="D235" s="32" t="s">
        <v>416</v>
      </c>
      <c r="E235" s="38" t="s">
        <v>417</v>
      </c>
      <c r="F235" s="32" t="s">
        <v>418</v>
      </c>
      <c r="G235" s="22" t="s">
        <v>431</v>
      </c>
      <c r="H235" s="32" t="s">
        <v>432</v>
      </c>
      <c r="I235" s="22" t="s">
        <v>27</v>
      </c>
      <c r="J235" s="23">
        <v>14790000</v>
      </c>
      <c r="K235" s="24">
        <v>17008500</v>
      </c>
      <c r="L235" s="23">
        <v>2218500</v>
      </c>
      <c r="M235" s="37" t="s">
        <v>307</v>
      </c>
      <c r="N235" s="30" t="s">
        <v>16</v>
      </c>
      <c r="O235" s="27">
        <v>0</v>
      </c>
      <c r="P235" s="27">
        <v>4249980.28</v>
      </c>
      <c r="Q235" s="27">
        <v>0</v>
      </c>
      <c r="R235" s="27">
        <v>0</v>
      </c>
      <c r="S235" s="27">
        <v>0</v>
      </c>
      <c r="T235" s="27">
        <v>0</v>
      </c>
      <c r="U235" s="27">
        <v>140800</v>
      </c>
      <c r="V235" s="27">
        <v>0</v>
      </c>
      <c r="W235" s="27">
        <v>16111</v>
      </c>
      <c r="X235" s="27">
        <v>0</v>
      </c>
      <c r="Y235" s="27">
        <v>0</v>
      </c>
      <c r="Z235" s="27">
        <v>0</v>
      </c>
      <c r="AA235" s="27">
        <v>173933</v>
      </c>
      <c r="AB235" s="27">
        <v>0</v>
      </c>
      <c r="AC235" s="28">
        <v>330844</v>
      </c>
      <c r="AD235" s="27">
        <v>1791830</v>
      </c>
      <c r="AE235" s="27">
        <v>3877295.25</v>
      </c>
      <c r="AF235" s="27">
        <v>3373652.25</v>
      </c>
      <c r="AG235" s="27">
        <v>583189.25</v>
      </c>
      <c r="AH235" s="27">
        <v>583209.25</v>
      </c>
      <c r="AI235" s="28">
        <v>14790000.280000001</v>
      </c>
      <c r="AJ235" s="27"/>
      <c r="AK235" s="27"/>
      <c r="AL235" s="27"/>
      <c r="AM235" s="27">
        <v>4999976.8</v>
      </c>
      <c r="AN235" s="27">
        <v>389228.23529411759</v>
      </c>
      <c r="AO235" s="27">
        <v>2108035.2941176468</v>
      </c>
      <c r="AP235" s="27">
        <v>4561523.8235294111</v>
      </c>
      <c r="AQ235" s="27">
        <v>3969002.6470588227</v>
      </c>
      <c r="AR235" s="27">
        <v>686104.99999999988</v>
      </c>
      <c r="AS235" s="27">
        <v>686128.19999999925</v>
      </c>
      <c r="AT235" s="27">
        <v>17399999.999999996</v>
      </c>
    </row>
    <row r="236" spans="1:46" ht="11.25" customHeight="1" x14ac:dyDescent="0.25">
      <c r="A236" s="18" t="str">
        <f t="shared" si="12"/>
        <v>5.1.1.8._</v>
      </c>
      <c r="B236" s="30">
        <v>5</v>
      </c>
      <c r="C236" s="38" t="s">
        <v>415</v>
      </c>
      <c r="D236" s="32" t="s">
        <v>416</v>
      </c>
      <c r="E236" s="38" t="s">
        <v>417</v>
      </c>
      <c r="F236" s="32" t="s">
        <v>418</v>
      </c>
      <c r="G236" s="22" t="s">
        <v>433</v>
      </c>
      <c r="H236" s="32" t="s">
        <v>434</v>
      </c>
      <c r="I236" s="22" t="s">
        <v>27</v>
      </c>
      <c r="J236" s="23">
        <v>13812500</v>
      </c>
      <c r="K236" s="24">
        <v>15884374.999999998</v>
      </c>
      <c r="L236" s="23">
        <v>2071874.9999999981</v>
      </c>
      <c r="M236" s="37" t="s">
        <v>81</v>
      </c>
      <c r="N236" s="30" t="s">
        <v>16</v>
      </c>
      <c r="O236" s="27">
        <v>0</v>
      </c>
      <c r="P236" s="27">
        <v>0</v>
      </c>
      <c r="Q236" s="27">
        <v>0</v>
      </c>
      <c r="R236" s="27">
        <v>0</v>
      </c>
      <c r="S236" s="27">
        <v>0</v>
      </c>
      <c r="T236" s="27">
        <v>0</v>
      </c>
      <c r="U236" s="27">
        <v>0</v>
      </c>
      <c r="V236" s="27">
        <v>0</v>
      </c>
      <c r="W236" s="27">
        <v>0</v>
      </c>
      <c r="X236" s="27">
        <v>0</v>
      </c>
      <c r="Y236" s="27">
        <v>0</v>
      </c>
      <c r="Z236" s="27">
        <v>0</v>
      </c>
      <c r="AA236" s="27">
        <v>0</v>
      </c>
      <c r="AB236" s="27">
        <v>0</v>
      </c>
      <c r="AC236" s="28">
        <v>0</v>
      </c>
      <c r="AD236" s="27">
        <v>2762500</v>
      </c>
      <c r="AE236" s="27">
        <v>4143750</v>
      </c>
      <c r="AF236" s="27">
        <v>4143750</v>
      </c>
      <c r="AG236" s="27">
        <v>2762500</v>
      </c>
      <c r="AH236" s="27">
        <v>0</v>
      </c>
      <c r="AI236" s="28">
        <v>13812500</v>
      </c>
      <c r="AJ236" s="27"/>
      <c r="AK236" s="27"/>
      <c r="AL236" s="27"/>
      <c r="AM236" s="27">
        <v>0</v>
      </c>
      <c r="AN236" s="27">
        <v>0</v>
      </c>
      <c r="AO236" s="27">
        <v>3249999.9999999995</v>
      </c>
      <c r="AP236" s="27">
        <v>4874999.9999999991</v>
      </c>
      <c r="AQ236" s="27">
        <v>4874999.9999999991</v>
      </c>
      <c r="AR236" s="27">
        <v>3249999.9999999995</v>
      </c>
      <c r="AS236" s="27">
        <v>0</v>
      </c>
      <c r="AT236" s="27">
        <v>16249999.999999996</v>
      </c>
    </row>
    <row r="237" spans="1:46" ht="11.25" customHeight="1" x14ac:dyDescent="0.25">
      <c r="A237" s="18" t="str">
        <f t="shared" si="12"/>
        <v>6.1.1.1.1</v>
      </c>
      <c r="B237" s="30">
        <v>6</v>
      </c>
      <c r="C237" s="38" t="s">
        <v>435</v>
      </c>
      <c r="D237" s="32" t="s">
        <v>436</v>
      </c>
      <c r="E237" s="38" t="s">
        <v>437</v>
      </c>
      <c r="F237" s="32" t="s">
        <v>438</v>
      </c>
      <c r="G237" s="22" t="s">
        <v>439</v>
      </c>
      <c r="H237" s="32" t="s">
        <v>440</v>
      </c>
      <c r="I237" s="22">
        <v>1</v>
      </c>
      <c r="J237" s="23">
        <v>1916063</v>
      </c>
      <c r="K237" s="24">
        <v>2203472.4499999997</v>
      </c>
      <c r="L237" s="23">
        <v>287409.44999999972</v>
      </c>
      <c r="M237" s="37" t="s">
        <v>81</v>
      </c>
      <c r="N237" s="30" t="s">
        <v>18</v>
      </c>
      <c r="O237" s="27">
        <v>0</v>
      </c>
      <c r="P237" s="27">
        <v>0</v>
      </c>
      <c r="Q237" s="27">
        <v>0</v>
      </c>
      <c r="R237" s="27">
        <v>0</v>
      </c>
      <c r="S237" s="27">
        <v>0</v>
      </c>
      <c r="T237" s="27">
        <v>0</v>
      </c>
      <c r="U237" s="27">
        <v>8584</v>
      </c>
      <c r="V237" s="27">
        <v>0</v>
      </c>
      <c r="W237" s="27">
        <v>0</v>
      </c>
      <c r="X237" s="27">
        <v>0</v>
      </c>
      <c r="Y237" s="27">
        <v>0</v>
      </c>
      <c r="Z237" s="27">
        <v>0</v>
      </c>
      <c r="AA237" s="27">
        <v>215068</v>
      </c>
      <c r="AB237" s="27">
        <v>0</v>
      </c>
      <c r="AC237" s="28">
        <v>223652</v>
      </c>
      <c r="AD237" s="27">
        <v>1168130</v>
      </c>
      <c r="AE237" s="27">
        <v>516874</v>
      </c>
      <c r="AF237" s="27">
        <v>0</v>
      </c>
      <c r="AG237" s="27">
        <v>0</v>
      </c>
      <c r="AH237" s="27">
        <v>7406.99999999989</v>
      </c>
      <c r="AI237" s="28">
        <v>1916063</v>
      </c>
      <c r="AJ237" s="27"/>
      <c r="AK237" s="27"/>
      <c r="AL237" s="27"/>
      <c r="AM237" s="27">
        <v>105443</v>
      </c>
      <c r="AN237" s="27">
        <v>223651.99806826297</v>
      </c>
      <c r="AO237" s="27">
        <v>1168129.9899105756</v>
      </c>
      <c r="AP237" s="27">
        <v>418837.99547165679</v>
      </c>
      <c r="AQ237" s="27">
        <v>0</v>
      </c>
      <c r="AR237" s="27">
        <v>0</v>
      </c>
      <c r="AS237" s="27">
        <v>0</v>
      </c>
      <c r="AT237" s="27">
        <v>1916062.9834504952</v>
      </c>
    </row>
    <row r="238" spans="1:46" ht="11.25" customHeight="1" x14ac:dyDescent="0.25">
      <c r="A238" s="18" t="str">
        <f t="shared" si="12"/>
        <v>6.1.1.1.2</v>
      </c>
      <c r="B238" s="30">
        <v>6</v>
      </c>
      <c r="C238" s="38" t="s">
        <v>435</v>
      </c>
      <c r="D238" s="32" t="s">
        <v>436</v>
      </c>
      <c r="E238" s="38" t="s">
        <v>437</v>
      </c>
      <c r="F238" s="32" t="s">
        <v>438</v>
      </c>
      <c r="G238" s="22" t="s">
        <v>439</v>
      </c>
      <c r="H238" s="32" t="s">
        <v>440</v>
      </c>
      <c r="I238" s="22">
        <v>2</v>
      </c>
      <c r="J238" s="23">
        <v>47000000</v>
      </c>
      <c r="K238" s="24">
        <v>54049999.999999993</v>
      </c>
      <c r="L238" s="23">
        <v>7049999.9999999925</v>
      </c>
      <c r="M238" s="37" t="s">
        <v>81</v>
      </c>
      <c r="N238" s="30" t="s">
        <v>18</v>
      </c>
      <c r="O238" s="27">
        <v>0</v>
      </c>
      <c r="P238" s="27">
        <v>0</v>
      </c>
      <c r="Q238" s="27">
        <v>0</v>
      </c>
      <c r="R238" s="27">
        <v>0</v>
      </c>
      <c r="S238" s="27">
        <v>0</v>
      </c>
      <c r="T238" s="27">
        <v>0</v>
      </c>
      <c r="U238" s="27">
        <v>0</v>
      </c>
      <c r="V238" s="27">
        <v>0</v>
      </c>
      <c r="W238" s="27">
        <v>0</v>
      </c>
      <c r="X238" s="27">
        <v>0</v>
      </c>
      <c r="Y238" s="27">
        <v>0</v>
      </c>
      <c r="Z238" s="27">
        <v>0</v>
      </c>
      <c r="AA238" s="27">
        <v>0</v>
      </c>
      <c r="AB238" s="27">
        <v>0</v>
      </c>
      <c r="AC238" s="28">
        <v>0</v>
      </c>
      <c r="AD238" s="27">
        <v>7626585.2000000002</v>
      </c>
      <c r="AE238" s="27">
        <v>15994798.199999999</v>
      </c>
      <c r="AF238" s="27">
        <v>14693020.199999999</v>
      </c>
      <c r="AG238" s="27">
        <v>5627426.2000000002</v>
      </c>
      <c r="AH238" s="27">
        <v>3058170.2</v>
      </c>
      <c r="AI238" s="28">
        <v>47000000</v>
      </c>
      <c r="AJ238" s="27"/>
      <c r="AK238" s="27"/>
      <c r="AL238" s="27"/>
      <c r="AM238" s="27">
        <v>0</v>
      </c>
      <c r="AN238" s="27">
        <v>0</v>
      </c>
      <c r="AO238" s="27">
        <v>7626585.1341273189</v>
      </c>
      <c r="AP238" s="27">
        <v>15994798.061849015</v>
      </c>
      <c r="AQ238" s="27">
        <v>14693020.07309279</v>
      </c>
      <c r="AR238" s="27">
        <v>5627426.1513945442</v>
      </c>
      <c r="AS238" s="27">
        <v>3058170.1735858363</v>
      </c>
      <c r="AT238" s="27">
        <v>46999999.594049506</v>
      </c>
    </row>
    <row r="239" spans="1:46" ht="11.25" customHeight="1" x14ac:dyDescent="0.25">
      <c r="A239" s="18" t="str">
        <f t="shared" si="12"/>
        <v>6.1.1.2._</v>
      </c>
      <c r="B239" s="30">
        <v>6</v>
      </c>
      <c r="C239" s="38" t="s">
        <v>435</v>
      </c>
      <c r="D239" s="32" t="s">
        <v>436</v>
      </c>
      <c r="E239" s="38" t="s">
        <v>437</v>
      </c>
      <c r="F239" s="32" t="s">
        <v>438</v>
      </c>
      <c r="G239" s="22" t="s">
        <v>441</v>
      </c>
      <c r="H239" s="32" t="s">
        <v>442</v>
      </c>
      <c r="I239" s="22" t="s">
        <v>27</v>
      </c>
      <c r="J239" s="23">
        <v>5083937</v>
      </c>
      <c r="K239" s="24">
        <v>5846527.5499999998</v>
      </c>
      <c r="L239" s="23">
        <v>762590.54999999981</v>
      </c>
      <c r="M239" s="37" t="s">
        <v>28</v>
      </c>
      <c r="N239" s="30" t="s">
        <v>18</v>
      </c>
      <c r="O239" s="27">
        <v>0</v>
      </c>
      <c r="P239" s="27">
        <v>0</v>
      </c>
      <c r="Q239" s="27">
        <v>0</v>
      </c>
      <c r="R239" s="27">
        <v>0</v>
      </c>
      <c r="S239" s="27">
        <v>0</v>
      </c>
      <c r="T239" s="27">
        <v>0</v>
      </c>
      <c r="U239" s="27">
        <v>0</v>
      </c>
      <c r="V239" s="27">
        <v>0</v>
      </c>
      <c r="W239" s="27">
        <v>0</v>
      </c>
      <c r="X239" s="27">
        <v>0</v>
      </c>
      <c r="Y239" s="27">
        <v>0</v>
      </c>
      <c r="Z239" s="27">
        <v>508394.5</v>
      </c>
      <c r="AA239" s="27">
        <v>0</v>
      </c>
      <c r="AB239" s="27">
        <v>0</v>
      </c>
      <c r="AC239" s="28">
        <v>508394.5</v>
      </c>
      <c r="AD239" s="27">
        <v>1525181.5</v>
      </c>
      <c r="AE239" s="27">
        <v>1016787</v>
      </c>
      <c r="AF239" s="27">
        <v>1016787</v>
      </c>
      <c r="AG239" s="27">
        <v>1016787</v>
      </c>
      <c r="AH239" s="27">
        <v>0</v>
      </c>
      <c r="AI239" s="28">
        <v>5083937</v>
      </c>
      <c r="AJ239" s="27"/>
      <c r="AK239" s="27"/>
      <c r="AL239" s="27"/>
      <c r="AM239" s="27">
        <v>0</v>
      </c>
      <c r="AN239" s="27">
        <v>598111.1661764544</v>
      </c>
      <c r="AO239" s="27">
        <v>1794331.1455882271</v>
      </c>
      <c r="AP239" s="27">
        <v>1196219.9794117727</v>
      </c>
      <c r="AQ239" s="27">
        <v>1196219.9794117727</v>
      </c>
      <c r="AR239" s="27">
        <v>1196219.9794117727</v>
      </c>
      <c r="AS239" s="27">
        <v>0</v>
      </c>
      <c r="AT239" s="27">
        <v>5981102.2499999991</v>
      </c>
    </row>
    <row r="240" spans="1:46" ht="11.25" customHeight="1" x14ac:dyDescent="0.25">
      <c r="A240" s="18" t="str">
        <f t="shared" si="12"/>
        <v>6.1.1.3.1</v>
      </c>
      <c r="B240" s="30">
        <v>6</v>
      </c>
      <c r="C240" s="38" t="s">
        <v>435</v>
      </c>
      <c r="D240" s="32" t="s">
        <v>436</v>
      </c>
      <c r="E240" s="38" t="s">
        <v>437</v>
      </c>
      <c r="F240" s="32" t="s">
        <v>438</v>
      </c>
      <c r="G240" s="22" t="s">
        <v>443</v>
      </c>
      <c r="H240" s="32" t="s">
        <v>444</v>
      </c>
      <c r="I240" s="22">
        <v>1</v>
      </c>
      <c r="J240" s="23">
        <v>46043092</v>
      </c>
      <c r="K240" s="24">
        <v>52949555.799999997</v>
      </c>
      <c r="L240" s="23">
        <v>6906463.799999997</v>
      </c>
      <c r="M240" s="48" t="s">
        <v>81</v>
      </c>
      <c r="N240" s="30" t="s">
        <v>18</v>
      </c>
      <c r="O240" s="27">
        <v>0</v>
      </c>
      <c r="P240" s="27">
        <v>4822663.9000000004</v>
      </c>
      <c r="Q240" s="27">
        <v>504822</v>
      </c>
      <c r="R240" s="27">
        <v>640679</v>
      </c>
      <c r="S240" s="27">
        <v>263014</v>
      </c>
      <c r="T240" s="27">
        <v>2339800</v>
      </c>
      <c r="U240" s="27">
        <v>1197606</v>
      </c>
      <c r="V240" s="27">
        <v>1741111</v>
      </c>
      <c r="W240" s="27">
        <v>2012575</v>
      </c>
      <c r="X240" s="27">
        <v>1421685</v>
      </c>
      <c r="Y240" s="27">
        <v>1151566</v>
      </c>
      <c r="Z240" s="27">
        <v>1629387</v>
      </c>
      <c r="AA240" s="27">
        <v>5041217</v>
      </c>
      <c r="AB240" s="27">
        <v>3056538.2009999999</v>
      </c>
      <c r="AC240" s="28">
        <v>21000000.201000001</v>
      </c>
      <c r="AD240" s="27">
        <v>11781153.335000001</v>
      </c>
      <c r="AE240" s="27">
        <v>8439274.5639999993</v>
      </c>
      <c r="AF240" s="27">
        <v>0</v>
      </c>
      <c r="AG240" s="27">
        <v>0</v>
      </c>
      <c r="AH240" s="27">
        <v>0</v>
      </c>
      <c r="AI240" s="28">
        <v>46043092</v>
      </c>
      <c r="AJ240" s="27"/>
      <c r="AK240" s="27"/>
      <c r="AL240" s="27"/>
      <c r="AM240" s="27">
        <v>4822663.9000000004</v>
      </c>
      <c r="AN240" s="27">
        <v>21000000.073158514</v>
      </c>
      <c r="AO240" s="27">
        <v>11781153.263279993</v>
      </c>
      <c r="AP240" s="27">
        <v>8439274.4832654223</v>
      </c>
      <c r="AQ240" s="27">
        <v>0</v>
      </c>
      <c r="AR240" s="27">
        <v>0</v>
      </c>
      <c r="AS240" s="27">
        <v>0</v>
      </c>
      <c r="AT240" s="27">
        <v>46043091.719703935</v>
      </c>
    </row>
    <row r="241" spans="1:46" ht="11.25" customHeight="1" x14ac:dyDescent="0.25">
      <c r="A241" s="18" t="str">
        <f t="shared" si="12"/>
        <v>6.1.1.3.2</v>
      </c>
      <c r="B241" s="30">
        <v>6</v>
      </c>
      <c r="C241" s="38" t="s">
        <v>435</v>
      </c>
      <c r="D241" s="32" t="s">
        <v>436</v>
      </c>
      <c r="E241" s="38" t="s">
        <v>437</v>
      </c>
      <c r="F241" s="32" t="s">
        <v>438</v>
      </c>
      <c r="G241" s="22" t="s">
        <v>443</v>
      </c>
      <c r="H241" s="32" t="s">
        <v>444</v>
      </c>
      <c r="I241" s="22">
        <v>2</v>
      </c>
      <c r="J241" s="23">
        <v>3236687</v>
      </c>
      <c r="K241" s="24">
        <v>3722190.05</v>
      </c>
      <c r="L241" s="23">
        <v>485503.04999999981</v>
      </c>
      <c r="M241" s="48" t="s">
        <v>81</v>
      </c>
      <c r="N241" s="30" t="s">
        <v>18</v>
      </c>
      <c r="O241" s="27">
        <v>0</v>
      </c>
      <c r="P241" s="27">
        <v>0</v>
      </c>
      <c r="Q241" s="27">
        <v>0</v>
      </c>
      <c r="R241" s="27">
        <v>0</v>
      </c>
      <c r="S241" s="27">
        <v>0</v>
      </c>
      <c r="T241" s="27">
        <v>0</v>
      </c>
      <c r="U241" s="27">
        <v>0</v>
      </c>
      <c r="V241" s="27">
        <v>0</v>
      </c>
      <c r="W241" s="27">
        <v>0</v>
      </c>
      <c r="X241" s="27">
        <v>0</v>
      </c>
      <c r="Y241" s="27">
        <v>0</v>
      </c>
      <c r="Z241" s="27">
        <v>0</v>
      </c>
      <c r="AA241" s="27">
        <v>0</v>
      </c>
      <c r="AB241" s="27">
        <v>0</v>
      </c>
      <c r="AC241" s="28">
        <v>0</v>
      </c>
      <c r="AD241" s="27">
        <v>647337.4</v>
      </c>
      <c r="AE241" s="27">
        <v>647337.4</v>
      </c>
      <c r="AF241" s="27">
        <v>647337.4</v>
      </c>
      <c r="AG241" s="27">
        <v>647337.4</v>
      </c>
      <c r="AH241" s="27">
        <v>647337.4</v>
      </c>
      <c r="AI241" s="28">
        <v>3236687</v>
      </c>
      <c r="AJ241" s="27"/>
      <c r="AK241" s="27"/>
      <c r="AL241" s="27"/>
      <c r="AM241" s="27">
        <v>0</v>
      </c>
      <c r="AN241" s="27">
        <v>0</v>
      </c>
      <c r="AO241" s="27">
        <v>647337.39605921065</v>
      </c>
      <c r="AP241" s="27">
        <v>647337.39605921065</v>
      </c>
      <c r="AQ241" s="27">
        <v>647337.39605921065</v>
      </c>
      <c r="AR241" s="27">
        <v>647337.39605921065</v>
      </c>
      <c r="AS241" s="27">
        <v>647337.39605921065</v>
      </c>
      <c r="AT241" s="27">
        <v>3236686.980296053</v>
      </c>
    </row>
    <row r="242" spans="1:46" ht="11.25" customHeight="1" x14ac:dyDescent="0.25">
      <c r="A242" s="18" t="str">
        <f t="shared" si="12"/>
        <v>6.1.1.4._</v>
      </c>
      <c r="B242" s="30">
        <v>6</v>
      </c>
      <c r="C242" s="38" t="s">
        <v>435</v>
      </c>
      <c r="D242" s="32" t="s">
        <v>436</v>
      </c>
      <c r="E242" s="38" t="s">
        <v>437</v>
      </c>
      <c r="F242" s="32" t="s">
        <v>438</v>
      </c>
      <c r="G242" s="22" t="s">
        <v>445</v>
      </c>
      <c r="H242" s="32" t="s">
        <v>446</v>
      </c>
      <c r="I242" s="22" t="s">
        <v>27</v>
      </c>
      <c r="J242" s="23">
        <v>35298850</v>
      </c>
      <c r="K242" s="24">
        <v>40593677.5</v>
      </c>
      <c r="L242" s="23">
        <v>5294827.5</v>
      </c>
      <c r="M242" s="37" t="s">
        <v>51</v>
      </c>
      <c r="N242" s="30" t="s">
        <v>18</v>
      </c>
      <c r="O242" s="27">
        <v>0</v>
      </c>
      <c r="P242" s="27">
        <v>0</v>
      </c>
      <c r="Q242" s="27">
        <v>0</v>
      </c>
      <c r="R242" s="27">
        <v>0</v>
      </c>
      <c r="S242" s="27">
        <v>0</v>
      </c>
      <c r="T242" s="27">
        <v>0</v>
      </c>
      <c r="U242" s="27">
        <v>0</v>
      </c>
      <c r="V242" s="27">
        <v>0</v>
      </c>
      <c r="W242" s="27">
        <v>10589655</v>
      </c>
      <c r="X242" s="27">
        <v>0</v>
      </c>
      <c r="Y242" s="27">
        <v>0</v>
      </c>
      <c r="Z242" s="27">
        <v>0</v>
      </c>
      <c r="AA242" s="27">
        <v>0</v>
      </c>
      <c r="AB242" s="27">
        <v>0</v>
      </c>
      <c r="AC242" s="28">
        <v>10589655</v>
      </c>
      <c r="AD242" s="27">
        <v>24709195</v>
      </c>
      <c r="AE242" s="27">
        <v>0</v>
      </c>
      <c r="AF242" s="27">
        <v>0</v>
      </c>
      <c r="AG242" s="27">
        <v>0</v>
      </c>
      <c r="AH242" s="27">
        <v>0</v>
      </c>
      <c r="AI242" s="28">
        <v>35298850</v>
      </c>
      <c r="AJ242" s="27"/>
      <c r="AK242" s="27"/>
      <c r="AL242" s="27"/>
      <c r="AM242" s="27">
        <v>0</v>
      </c>
      <c r="AN242" s="27">
        <v>12458417.647058824</v>
      </c>
      <c r="AO242" s="27">
        <v>29069641.176470589</v>
      </c>
      <c r="AP242" s="27">
        <v>0</v>
      </c>
      <c r="AQ242" s="27">
        <v>0</v>
      </c>
      <c r="AR242" s="27">
        <v>0</v>
      </c>
      <c r="AS242" s="27">
        <v>0</v>
      </c>
      <c r="AT242" s="27">
        <v>41528058.823529415</v>
      </c>
    </row>
    <row r="243" spans="1:46" ht="11.25" customHeight="1" x14ac:dyDescent="0.25">
      <c r="A243" s="18" t="str">
        <f t="shared" si="12"/>
        <v>6.1.1.5._</v>
      </c>
      <c r="B243" s="30">
        <v>6</v>
      </c>
      <c r="C243" s="38" t="s">
        <v>435</v>
      </c>
      <c r="D243" s="32" t="s">
        <v>436</v>
      </c>
      <c r="E243" s="38" t="s">
        <v>437</v>
      </c>
      <c r="F243" s="32" t="s">
        <v>438</v>
      </c>
      <c r="G243" s="22" t="s">
        <v>447</v>
      </c>
      <c r="H243" s="32" t="s">
        <v>448</v>
      </c>
      <c r="I243" s="22" t="s">
        <v>27</v>
      </c>
      <c r="J243" s="23">
        <v>16946467</v>
      </c>
      <c r="K243" s="24">
        <v>19488437.049999997</v>
      </c>
      <c r="L243" s="23">
        <v>2541970.049999997</v>
      </c>
      <c r="M243" s="37" t="s">
        <v>28</v>
      </c>
      <c r="N243" s="30" t="s">
        <v>18</v>
      </c>
      <c r="O243" s="27">
        <v>0</v>
      </c>
      <c r="P243" s="27">
        <v>0</v>
      </c>
      <c r="Q243" s="27">
        <v>0</v>
      </c>
      <c r="R243" s="27">
        <v>0</v>
      </c>
      <c r="S243" s="27">
        <v>0</v>
      </c>
      <c r="T243" s="27">
        <v>0</v>
      </c>
      <c r="U243" s="27">
        <v>0</v>
      </c>
      <c r="V243" s="27">
        <v>0</v>
      </c>
      <c r="W243" s="27">
        <v>0</v>
      </c>
      <c r="X243" s="27">
        <v>0</v>
      </c>
      <c r="Y243" s="27">
        <v>0</v>
      </c>
      <c r="Z243" s="27">
        <v>180000</v>
      </c>
      <c r="AA243" s="27">
        <v>0</v>
      </c>
      <c r="AB243" s="27">
        <v>0</v>
      </c>
      <c r="AC243" s="28">
        <v>180000</v>
      </c>
      <c r="AD243" s="27">
        <v>3817456.9953196999</v>
      </c>
      <c r="AE243" s="27">
        <v>4987794.8137271302</v>
      </c>
      <c r="AF243" s="27">
        <v>4172284.8407765701</v>
      </c>
      <c r="AG243" s="27">
        <v>2288365.17426043</v>
      </c>
      <c r="AH243" s="27">
        <v>1500565.1727661572</v>
      </c>
      <c r="AI243" s="28">
        <v>16946466.996849988</v>
      </c>
      <c r="AJ243" s="27"/>
      <c r="AK243" s="27"/>
      <c r="AL243" s="27"/>
      <c r="AM243" s="27">
        <v>0</v>
      </c>
      <c r="AN243" s="27">
        <v>211764.70588235295</v>
      </c>
      <c r="AO243" s="27">
        <v>4491125.8768467056</v>
      </c>
      <c r="AP243" s="27">
        <v>5867993.8985025063</v>
      </c>
      <c r="AQ243" s="27">
        <v>4908570.400913612</v>
      </c>
      <c r="AR243" s="27">
        <v>2692194.3226593295</v>
      </c>
      <c r="AS243" s="27">
        <v>1765370.7914895967</v>
      </c>
      <c r="AT243" s="27">
        <v>19937019.996294104</v>
      </c>
    </row>
    <row r="244" spans="1:46" ht="11.25" customHeight="1" x14ac:dyDescent="0.25">
      <c r="A244" s="18" t="str">
        <f t="shared" si="12"/>
        <v>6.1.1.6.1</v>
      </c>
      <c r="B244" s="30">
        <v>6</v>
      </c>
      <c r="C244" s="38" t="s">
        <v>435</v>
      </c>
      <c r="D244" s="32" t="s">
        <v>436</v>
      </c>
      <c r="E244" s="38" t="s">
        <v>437</v>
      </c>
      <c r="F244" s="32" t="s">
        <v>438</v>
      </c>
      <c r="G244" s="22" t="s">
        <v>449</v>
      </c>
      <c r="H244" s="32" t="s">
        <v>450</v>
      </c>
      <c r="I244" s="22">
        <v>1</v>
      </c>
      <c r="J244" s="23">
        <v>19788257</v>
      </c>
      <c r="K244" s="24">
        <v>22756495.549999997</v>
      </c>
      <c r="L244" s="23">
        <v>2968238.549999997</v>
      </c>
      <c r="M244" s="48" t="s">
        <v>81</v>
      </c>
      <c r="N244" s="30" t="s">
        <v>18</v>
      </c>
      <c r="O244" s="27">
        <v>0</v>
      </c>
      <c r="P244" s="27">
        <v>0</v>
      </c>
      <c r="Q244" s="27">
        <v>0</v>
      </c>
      <c r="R244" s="27">
        <v>0</v>
      </c>
      <c r="S244" s="27">
        <v>88857</v>
      </c>
      <c r="T244" s="27">
        <v>257654</v>
      </c>
      <c r="U244" s="27">
        <v>47208</v>
      </c>
      <c r="V244" s="27">
        <v>2293796</v>
      </c>
      <c r="W244" s="27">
        <v>77199</v>
      </c>
      <c r="X244" s="27">
        <v>123308</v>
      </c>
      <c r="Y244" s="27">
        <v>1155564</v>
      </c>
      <c r="Z244" s="27">
        <v>0</v>
      </c>
      <c r="AA244" s="27">
        <v>1302185</v>
      </c>
      <c r="AB244" s="27">
        <v>1066987</v>
      </c>
      <c r="AC244" s="28">
        <v>6412758</v>
      </c>
      <c r="AD244" s="27">
        <v>6902646.5615999997</v>
      </c>
      <c r="AE244" s="27">
        <v>6472852.4347999999</v>
      </c>
      <c r="AF244" s="27">
        <v>0</v>
      </c>
      <c r="AG244" s="27">
        <v>0</v>
      </c>
      <c r="AH244" s="27">
        <v>0</v>
      </c>
      <c r="AI244" s="28">
        <v>19788256.996399999</v>
      </c>
      <c r="AJ244" s="27"/>
      <c r="AK244" s="27"/>
      <c r="AL244" s="27"/>
      <c r="AM244" s="27">
        <v>0</v>
      </c>
      <c r="AN244" s="27">
        <v>6412758.090835222</v>
      </c>
      <c r="AO244" s="27">
        <v>6902646.6593743796</v>
      </c>
      <c r="AP244" s="27">
        <v>6472852.5264864461</v>
      </c>
      <c r="AQ244" s="27">
        <v>0</v>
      </c>
      <c r="AR244" s="27">
        <v>0</v>
      </c>
      <c r="AS244" s="27">
        <v>0</v>
      </c>
      <c r="AT244" s="27">
        <v>19788257.276696049</v>
      </c>
    </row>
    <row r="245" spans="1:46" ht="11.25" customHeight="1" x14ac:dyDescent="0.25">
      <c r="A245" s="18" t="str">
        <f t="shared" si="12"/>
        <v>6.1.1.6.2</v>
      </c>
      <c r="B245" s="30">
        <v>6</v>
      </c>
      <c r="C245" s="38" t="s">
        <v>435</v>
      </c>
      <c r="D245" s="32" t="s">
        <v>436</v>
      </c>
      <c r="E245" s="38" t="s">
        <v>437</v>
      </c>
      <c r="F245" s="32" t="s">
        <v>438</v>
      </c>
      <c r="G245" s="22" t="s">
        <v>449</v>
      </c>
      <c r="H245" s="32" t="s">
        <v>450</v>
      </c>
      <c r="I245" s="22">
        <v>2</v>
      </c>
      <c r="J245" s="23">
        <v>1391054</v>
      </c>
      <c r="K245" s="24">
        <v>1599712.0999999999</v>
      </c>
      <c r="L245" s="23">
        <v>208658.09999999986</v>
      </c>
      <c r="M245" s="48" t="s">
        <v>81</v>
      </c>
      <c r="N245" s="30" t="s">
        <v>18</v>
      </c>
      <c r="O245" s="27">
        <v>0</v>
      </c>
      <c r="P245" s="27">
        <v>0</v>
      </c>
      <c r="Q245" s="27">
        <v>0</v>
      </c>
      <c r="R245" s="27">
        <v>0</v>
      </c>
      <c r="S245" s="27">
        <v>0</v>
      </c>
      <c r="T245" s="27">
        <v>0</v>
      </c>
      <c r="U245" s="27">
        <v>0</v>
      </c>
      <c r="V245" s="27">
        <v>0</v>
      </c>
      <c r="W245" s="27">
        <v>0</v>
      </c>
      <c r="X245" s="27">
        <v>0</v>
      </c>
      <c r="Y245" s="27">
        <v>0</v>
      </c>
      <c r="Z245" s="27">
        <v>0</v>
      </c>
      <c r="AA245" s="27">
        <v>0</v>
      </c>
      <c r="AB245" s="27">
        <v>0</v>
      </c>
      <c r="AC245" s="28">
        <v>0</v>
      </c>
      <c r="AD245" s="27">
        <v>15613.453874894247</v>
      </c>
      <c r="AE245" s="27">
        <v>64063.290597798776</v>
      </c>
      <c r="AF245" s="27">
        <v>394886.29723323107</v>
      </c>
      <c r="AG245" s="27">
        <v>451799.92862643825</v>
      </c>
      <c r="AH245" s="27">
        <v>464691.02966763778</v>
      </c>
      <c r="AI245" s="28">
        <v>1391054</v>
      </c>
      <c r="AJ245" s="27"/>
      <c r="AK245" s="27"/>
      <c r="AL245" s="27"/>
      <c r="AM245" s="27">
        <v>0</v>
      </c>
      <c r="AN245" s="27">
        <v>0</v>
      </c>
      <c r="AO245" s="27">
        <v>15613.454096055182</v>
      </c>
      <c r="AP245" s="27">
        <v>64063.291505240355</v>
      </c>
      <c r="AQ245" s="27">
        <v>394886.30282670341</v>
      </c>
      <c r="AR245" s="27">
        <v>451799.93502607895</v>
      </c>
      <c r="AS245" s="27">
        <v>464691.03624987788</v>
      </c>
      <c r="AT245" s="27">
        <v>1391054.0197039559</v>
      </c>
    </row>
    <row r="246" spans="1:46" ht="11.25" customHeight="1" x14ac:dyDescent="0.25">
      <c r="A246" s="18" t="str">
        <f t="shared" si="12"/>
        <v>6.1.1.7._</v>
      </c>
      <c r="B246" s="30">
        <v>6</v>
      </c>
      <c r="C246" s="38" t="s">
        <v>435</v>
      </c>
      <c r="D246" s="32" t="s">
        <v>436</v>
      </c>
      <c r="E246" s="38" t="s">
        <v>437</v>
      </c>
      <c r="F246" s="32" t="s">
        <v>438</v>
      </c>
      <c r="G246" s="22" t="s">
        <v>451</v>
      </c>
      <c r="H246" s="32" t="s">
        <v>452</v>
      </c>
      <c r="I246" s="22" t="s">
        <v>27</v>
      </c>
      <c r="J246" s="23">
        <v>6000000</v>
      </c>
      <c r="K246" s="24">
        <v>6899999.9999999991</v>
      </c>
      <c r="L246" s="23">
        <v>899999.99999999907</v>
      </c>
      <c r="M246" s="48" t="s">
        <v>81</v>
      </c>
      <c r="N246" s="30" t="s">
        <v>18</v>
      </c>
      <c r="O246" s="27">
        <v>0</v>
      </c>
      <c r="P246" s="27">
        <v>0</v>
      </c>
      <c r="Q246" s="27">
        <v>5769</v>
      </c>
      <c r="R246" s="27">
        <v>0</v>
      </c>
      <c r="S246" s="27">
        <v>0</v>
      </c>
      <c r="T246" s="27">
        <v>0</v>
      </c>
      <c r="U246" s="27">
        <v>0</v>
      </c>
      <c r="V246" s="27">
        <v>0</v>
      </c>
      <c r="W246" s="27">
        <v>141092</v>
      </c>
      <c r="X246" s="27">
        <v>0</v>
      </c>
      <c r="Y246" s="27">
        <v>0</v>
      </c>
      <c r="Z246" s="27">
        <v>0</v>
      </c>
      <c r="AA246" s="27">
        <v>0</v>
      </c>
      <c r="AB246" s="27">
        <v>174402</v>
      </c>
      <c r="AC246" s="28">
        <v>321263</v>
      </c>
      <c r="AD246" s="27">
        <v>1016387</v>
      </c>
      <c r="AE246" s="27">
        <v>1031552</v>
      </c>
      <c r="AF246" s="27">
        <v>1269667</v>
      </c>
      <c r="AG246" s="27">
        <v>1485481</v>
      </c>
      <c r="AH246" s="27">
        <v>875650</v>
      </c>
      <c r="AI246" s="28">
        <v>6000000</v>
      </c>
      <c r="AJ246" s="27"/>
      <c r="AK246" s="27"/>
      <c r="AL246" s="27"/>
      <c r="AM246" s="27">
        <v>40958.710000000006</v>
      </c>
      <c r="AN246" s="27">
        <v>377956.4705882353</v>
      </c>
      <c r="AO246" s="27">
        <v>1195749.411764706</v>
      </c>
      <c r="AP246" s="27">
        <v>1213590.5882352942</v>
      </c>
      <c r="AQ246" s="27">
        <v>1493725.8823529412</v>
      </c>
      <c r="AR246" s="27">
        <v>1747624.705882353</v>
      </c>
      <c r="AS246" s="27">
        <v>989217.76058823522</v>
      </c>
      <c r="AT246" s="27">
        <v>7058823.5294117648</v>
      </c>
    </row>
    <row r="247" spans="1:46" ht="11.25" customHeight="1" x14ac:dyDescent="0.25">
      <c r="A247" s="18" t="str">
        <f t="shared" si="12"/>
        <v>6.1.1.8._</v>
      </c>
      <c r="B247" s="30">
        <v>6</v>
      </c>
      <c r="C247" s="38" t="s">
        <v>435</v>
      </c>
      <c r="D247" s="32" t="s">
        <v>436</v>
      </c>
      <c r="E247" s="38" t="s">
        <v>437</v>
      </c>
      <c r="F247" s="32" t="s">
        <v>438</v>
      </c>
      <c r="G247" s="22" t="s">
        <v>453</v>
      </c>
      <c r="H247" s="32" t="s">
        <v>454</v>
      </c>
      <c r="I247" s="22" t="s">
        <v>27</v>
      </c>
      <c r="J247" s="23">
        <v>1532920</v>
      </c>
      <c r="K247" s="24">
        <v>1762857.9999999998</v>
      </c>
      <c r="L247" s="23">
        <v>229937.99999999977</v>
      </c>
      <c r="M247" s="48" t="s">
        <v>81</v>
      </c>
      <c r="N247" s="30" t="s">
        <v>18</v>
      </c>
      <c r="O247" s="27">
        <v>0</v>
      </c>
      <c r="P247" s="27">
        <v>0</v>
      </c>
      <c r="Q247" s="27">
        <v>0</v>
      </c>
      <c r="R247" s="27">
        <v>0</v>
      </c>
      <c r="S247" s="27">
        <v>0</v>
      </c>
      <c r="T247" s="27">
        <v>0</v>
      </c>
      <c r="U247" s="27">
        <v>0</v>
      </c>
      <c r="V247" s="27">
        <v>0</v>
      </c>
      <c r="W247" s="27">
        <v>0</v>
      </c>
      <c r="X247" s="27">
        <v>143793</v>
      </c>
      <c r="Y247" s="27">
        <v>0</v>
      </c>
      <c r="Z247" s="27">
        <v>0</v>
      </c>
      <c r="AA247" s="27">
        <v>0</v>
      </c>
      <c r="AB247" s="27">
        <v>0</v>
      </c>
      <c r="AC247" s="28">
        <v>143793</v>
      </c>
      <c r="AD247" s="27">
        <v>581670</v>
      </c>
      <c r="AE247" s="27">
        <v>731945.5</v>
      </c>
      <c r="AF247" s="27">
        <v>25170.5</v>
      </c>
      <c r="AG247" s="27">
        <v>25170.5</v>
      </c>
      <c r="AH247" s="27">
        <v>25170.5</v>
      </c>
      <c r="AI247" s="28">
        <v>1532920</v>
      </c>
      <c r="AJ247" s="27"/>
      <c r="AK247" s="27"/>
      <c r="AL247" s="27"/>
      <c r="AM247" s="27">
        <v>10892</v>
      </c>
      <c r="AN247" s="27">
        <v>169168.23529411765</v>
      </c>
      <c r="AO247" s="27">
        <v>684317.6470588235</v>
      </c>
      <c r="AP247" s="27">
        <v>861112.3529411765</v>
      </c>
      <c r="AQ247" s="27">
        <v>29612.352941176472</v>
      </c>
      <c r="AR247" s="27">
        <v>29612.352941176472</v>
      </c>
      <c r="AS247" s="27">
        <v>18720.352941176854</v>
      </c>
      <c r="AT247" s="27">
        <v>1803435.2941176472</v>
      </c>
    </row>
    <row r="248" spans="1:46" ht="11.25" customHeight="1" x14ac:dyDescent="0.25">
      <c r="A248" s="18" t="str">
        <f t="shared" si="12"/>
        <v>7.1.1.0._</v>
      </c>
      <c r="B248" s="30" t="s">
        <v>19</v>
      </c>
      <c r="C248" s="30" t="s">
        <v>455</v>
      </c>
      <c r="D248" s="34" t="s">
        <v>456</v>
      </c>
      <c r="E248" s="30" t="s">
        <v>457</v>
      </c>
      <c r="F248" s="22" t="s">
        <v>458</v>
      </c>
      <c r="G248" s="22" t="s">
        <v>459</v>
      </c>
      <c r="H248" s="32" t="s">
        <v>460</v>
      </c>
      <c r="I248" s="22" t="s">
        <v>27</v>
      </c>
      <c r="J248" s="23">
        <v>1643848</v>
      </c>
      <c r="K248" s="24">
        <v>1890425.2</v>
      </c>
      <c r="L248" s="23">
        <v>246577.19999999995</v>
      </c>
      <c r="M248" s="48" t="s">
        <v>84</v>
      </c>
      <c r="N248" s="30" t="s">
        <v>14</v>
      </c>
      <c r="O248" s="27">
        <v>0</v>
      </c>
      <c r="P248" s="27">
        <v>0</v>
      </c>
      <c r="Q248" s="27">
        <v>0</v>
      </c>
      <c r="R248" s="27">
        <v>0</v>
      </c>
      <c r="S248" s="27">
        <v>630633</v>
      </c>
      <c r="T248" s="27">
        <v>0</v>
      </c>
      <c r="U248" s="27">
        <v>0</v>
      </c>
      <c r="V248" s="27">
        <v>0</v>
      </c>
      <c r="W248" s="27">
        <v>0</v>
      </c>
      <c r="X248" s="27">
        <v>0</v>
      </c>
      <c r="Y248" s="27">
        <v>0</v>
      </c>
      <c r="Z248" s="27">
        <v>0</v>
      </c>
      <c r="AA248" s="27">
        <v>0</v>
      </c>
      <c r="AB248" s="27">
        <v>0</v>
      </c>
      <c r="AC248" s="28">
        <v>630633</v>
      </c>
      <c r="AD248" s="27">
        <v>0</v>
      </c>
      <c r="AE248" s="27">
        <v>663980</v>
      </c>
      <c r="AF248" s="27">
        <v>0</v>
      </c>
      <c r="AG248" s="27">
        <v>349235</v>
      </c>
      <c r="AH248" s="27">
        <v>0</v>
      </c>
      <c r="AI248" s="28">
        <v>1643848</v>
      </c>
      <c r="AJ248" s="27"/>
      <c r="AK248" s="27"/>
      <c r="AL248" s="27"/>
      <c r="AM248" s="27">
        <v>20428.5</v>
      </c>
      <c r="AN248" s="27">
        <v>741921.17647058831</v>
      </c>
      <c r="AO248" s="27">
        <v>0</v>
      </c>
      <c r="AP248" s="27">
        <v>781152.9411764706</v>
      </c>
      <c r="AQ248" s="27">
        <v>0</v>
      </c>
      <c r="AR248" s="27">
        <v>390436.20588235301</v>
      </c>
      <c r="AS248" s="27">
        <v>0</v>
      </c>
      <c r="AT248" s="27">
        <v>1933938.8235294118</v>
      </c>
    </row>
    <row r="249" spans="1:46" ht="11.25" customHeight="1" x14ac:dyDescent="0.25">
      <c r="A249" s="18" t="str">
        <f t="shared" si="12"/>
        <v>7.1.2.0._</v>
      </c>
      <c r="B249" s="30" t="s">
        <v>19</v>
      </c>
      <c r="C249" s="30" t="s">
        <v>455</v>
      </c>
      <c r="D249" s="34" t="s">
        <v>456</v>
      </c>
      <c r="E249" s="30" t="s">
        <v>461</v>
      </c>
      <c r="F249" s="22" t="s">
        <v>462</v>
      </c>
      <c r="G249" s="22" t="s">
        <v>463</v>
      </c>
      <c r="H249" s="32" t="s">
        <v>464</v>
      </c>
      <c r="I249" s="22" t="s">
        <v>27</v>
      </c>
      <c r="J249" s="23">
        <v>3000000</v>
      </c>
      <c r="K249" s="24">
        <v>3449999.9999999995</v>
      </c>
      <c r="L249" s="23">
        <v>449999.99999999953</v>
      </c>
      <c r="M249" s="49" t="s">
        <v>218</v>
      </c>
      <c r="N249" s="30" t="s">
        <v>16</v>
      </c>
      <c r="O249" s="27">
        <v>0</v>
      </c>
      <c r="P249" s="27">
        <v>0</v>
      </c>
      <c r="Q249" s="27">
        <v>0</v>
      </c>
      <c r="R249" s="27">
        <v>0</v>
      </c>
      <c r="S249" s="27">
        <v>1345014</v>
      </c>
      <c r="T249" s="27">
        <v>0</v>
      </c>
      <c r="U249" s="27">
        <v>0</v>
      </c>
      <c r="V249" s="27">
        <v>0</v>
      </c>
      <c r="W249" s="27">
        <v>0</v>
      </c>
      <c r="X249" s="27">
        <v>0</v>
      </c>
      <c r="Y249" s="27">
        <v>0</v>
      </c>
      <c r="Z249" s="27">
        <v>0</v>
      </c>
      <c r="AA249" s="27">
        <v>0</v>
      </c>
      <c r="AB249" s="27">
        <v>0</v>
      </c>
      <c r="AC249" s="28">
        <v>1345014</v>
      </c>
      <c r="AD249" s="27">
        <v>0</v>
      </c>
      <c r="AE249" s="27">
        <v>1345015</v>
      </c>
      <c r="AF249" s="27">
        <v>0</v>
      </c>
      <c r="AG249" s="27">
        <v>309971</v>
      </c>
      <c r="AH249" s="27">
        <v>0</v>
      </c>
      <c r="AI249" s="28">
        <v>3000000</v>
      </c>
      <c r="AJ249" s="27"/>
      <c r="AK249" s="27"/>
      <c r="AL249" s="27"/>
      <c r="AM249" s="27">
        <v>1399756.23</v>
      </c>
      <c r="AN249" s="27">
        <v>1582369.411764706</v>
      </c>
      <c r="AO249" s="27">
        <v>0</v>
      </c>
      <c r="AP249" s="27">
        <v>547286.12294117641</v>
      </c>
      <c r="AQ249" s="27">
        <v>0</v>
      </c>
      <c r="AR249" s="27">
        <v>0</v>
      </c>
      <c r="AS249" s="27">
        <v>0</v>
      </c>
      <c r="AT249" s="27">
        <v>3529411.7647058824</v>
      </c>
    </row>
    <row r="250" spans="1:46" ht="11.5" x14ac:dyDescent="0.25">
      <c r="A250" s="45" t="s">
        <v>19</v>
      </c>
      <c r="B250" s="30" t="s">
        <v>19</v>
      </c>
      <c r="C250" s="30" t="s">
        <v>19</v>
      </c>
      <c r="D250" s="34"/>
      <c r="E250" s="30" t="s">
        <v>19</v>
      </c>
      <c r="F250" s="22" t="s">
        <v>482</v>
      </c>
      <c r="G250" s="30" t="s">
        <v>19</v>
      </c>
      <c r="H250" s="32" t="s">
        <v>482</v>
      </c>
      <c r="I250" s="22" t="s">
        <v>27</v>
      </c>
      <c r="J250" s="23">
        <v>141843978.70949998</v>
      </c>
      <c r="K250" s="23">
        <v>166875269.06999999</v>
      </c>
      <c r="L250" s="23">
        <v>25031290.360500008</v>
      </c>
      <c r="M250" s="49" t="s">
        <v>483</v>
      </c>
      <c r="N250" s="30" t="s">
        <v>19</v>
      </c>
      <c r="O250" s="27">
        <v>0</v>
      </c>
      <c r="P250" s="27">
        <v>0</v>
      </c>
      <c r="Q250" s="27">
        <v>0</v>
      </c>
      <c r="R250" s="27">
        <v>0</v>
      </c>
      <c r="S250" s="27">
        <v>0</v>
      </c>
      <c r="T250" s="27">
        <v>0</v>
      </c>
      <c r="U250" s="27">
        <v>0</v>
      </c>
      <c r="V250" s="27">
        <v>0</v>
      </c>
      <c r="W250" s="27">
        <v>0</v>
      </c>
      <c r="X250" s="27">
        <v>0</v>
      </c>
      <c r="Y250" s="27">
        <v>0</v>
      </c>
      <c r="Z250" s="27">
        <v>0</v>
      </c>
      <c r="AA250" s="27">
        <v>0</v>
      </c>
      <c r="AB250" s="27">
        <v>0</v>
      </c>
      <c r="AC250" s="28">
        <v>0</v>
      </c>
      <c r="AD250" s="27">
        <v>0</v>
      </c>
      <c r="AE250" s="27">
        <v>0</v>
      </c>
      <c r="AF250" s="27">
        <v>0</v>
      </c>
      <c r="AG250" s="27">
        <v>0</v>
      </c>
      <c r="AH250" s="27">
        <v>0</v>
      </c>
      <c r="AI250" s="28">
        <v>0</v>
      </c>
      <c r="AJ250" s="27"/>
      <c r="AK250" s="27">
        <v>12125372.219999999</v>
      </c>
      <c r="AL250" s="27">
        <v>21150264.580000002</v>
      </c>
      <c r="AM250" s="27">
        <v>24065619.359999996</v>
      </c>
      <c r="AN250" s="27">
        <v>27319769.919999998</v>
      </c>
      <c r="AO250" s="27">
        <v>28141145.279999997</v>
      </c>
      <c r="AP250" s="27">
        <v>27345758.700000003</v>
      </c>
      <c r="AQ250" s="27">
        <v>27709599.82</v>
      </c>
      <c r="AR250" s="27">
        <v>0</v>
      </c>
      <c r="AS250" s="27">
        <v>0</v>
      </c>
      <c r="AT250" s="27">
        <v>167857529.88</v>
      </c>
    </row>
    <row r="251" spans="1:46" x14ac:dyDescent="0.25">
      <c r="A251" s="8"/>
      <c r="B251" s="55"/>
      <c r="C251" s="55"/>
      <c r="D251" s="56"/>
      <c r="E251" s="55"/>
      <c r="F251" s="8"/>
      <c r="G251" s="57"/>
      <c r="H251" s="56"/>
      <c r="I251" s="55"/>
      <c r="J251" s="55"/>
      <c r="K251" s="55"/>
      <c r="L251" s="55"/>
      <c r="M251" s="5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row>
    <row r="252" spans="1:46" x14ac:dyDescent="0.25">
      <c r="A252" s="8"/>
      <c r="B252" s="8" t="s">
        <v>477</v>
      </c>
      <c r="C252" s="55"/>
      <c r="D252" s="56"/>
      <c r="E252" s="55"/>
      <c r="F252" s="8"/>
      <c r="G252" s="57"/>
      <c r="H252" s="56"/>
      <c r="I252" s="55"/>
      <c r="J252" s="55"/>
      <c r="K252" s="55"/>
      <c r="L252" s="55"/>
      <c r="M252" s="5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row>
    <row r="253" spans="1:46" x14ac:dyDescent="0.25">
      <c r="A253" s="8"/>
      <c r="B253" s="55"/>
      <c r="C253" s="55"/>
      <c r="D253" s="56"/>
      <c r="E253" s="55"/>
      <c r="F253" s="8"/>
      <c r="G253" s="57"/>
      <c r="H253" s="56"/>
      <c r="I253" s="55"/>
      <c r="J253" s="55"/>
      <c r="K253" s="55"/>
      <c r="L253" s="55"/>
      <c r="M253" s="5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row>
    <row r="254" spans="1:46" ht="18" x14ac:dyDescent="0.4">
      <c r="A254" s="8"/>
      <c r="B254" s="60" t="s">
        <v>478</v>
      </c>
      <c r="C254" s="55"/>
      <c r="D254" s="56"/>
      <c r="E254" s="55"/>
      <c r="F254" s="8"/>
      <c r="G254" s="57"/>
      <c r="H254" s="56"/>
      <c r="I254" s="55"/>
      <c r="J254" s="55"/>
      <c r="K254" s="55"/>
      <c r="L254" s="55"/>
      <c r="M254" s="58"/>
      <c r="N254" s="8"/>
      <c r="O254" s="8"/>
      <c r="P254" s="8"/>
      <c r="Q254" s="8"/>
      <c r="R254" s="8"/>
      <c r="S254" s="8"/>
      <c r="T254" s="8"/>
      <c r="U254" s="8"/>
      <c r="V254" s="8"/>
      <c r="W254" s="8"/>
      <c r="X254" s="8"/>
      <c r="Y254" s="8"/>
      <c r="Z254" s="8"/>
      <c r="AA254" s="8"/>
      <c r="AB254" s="8"/>
      <c r="AC254" s="112" t="s">
        <v>481</v>
      </c>
      <c r="AD254" s="112"/>
      <c r="AE254" s="8"/>
      <c r="AF254" s="8"/>
      <c r="AG254" s="8"/>
      <c r="AH254" s="8"/>
      <c r="AI254" s="8"/>
      <c r="AJ254" s="8"/>
      <c r="AK254" s="8"/>
      <c r="AL254" s="8"/>
      <c r="AM254" s="8"/>
      <c r="AN254" s="8"/>
      <c r="AO254" s="8"/>
      <c r="AP254" s="8"/>
      <c r="AQ254" s="8"/>
      <c r="AR254" s="8"/>
      <c r="AS254" s="8"/>
      <c r="AT254" s="8"/>
    </row>
    <row r="255" spans="1:46" x14ac:dyDescent="0.25">
      <c r="A255" s="8"/>
      <c r="B255" s="55"/>
      <c r="C255" s="55"/>
      <c r="D255" s="56"/>
      <c r="E255" s="55"/>
      <c r="F255" s="8"/>
      <c r="G255" s="57"/>
      <c r="H255" s="56"/>
      <c r="I255" s="55"/>
      <c r="J255" s="55"/>
      <c r="K255" s="55"/>
      <c r="L255" s="55"/>
      <c r="M255" s="5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row>
    <row r="256" spans="1:46" x14ac:dyDescent="0.25">
      <c r="A256" s="8"/>
      <c r="B256" s="59" t="s">
        <v>479</v>
      </c>
      <c r="C256" s="55"/>
      <c r="D256" s="56"/>
      <c r="E256" s="55"/>
      <c r="F256" s="8"/>
      <c r="G256" s="57"/>
      <c r="H256" s="56"/>
      <c r="I256" s="55"/>
      <c r="J256" s="55"/>
      <c r="K256" s="55"/>
      <c r="L256" s="55"/>
      <c r="M256" s="5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row>
    <row r="257" spans="1:46" x14ac:dyDescent="0.25">
      <c r="A257" s="8"/>
      <c r="B257" s="59" t="s">
        <v>480</v>
      </c>
      <c r="C257" s="55"/>
      <c r="D257" s="56"/>
      <c r="E257" s="55"/>
      <c r="F257" s="8"/>
      <c r="G257" s="57"/>
      <c r="H257" s="56"/>
      <c r="I257" s="55"/>
      <c r="J257" s="55"/>
      <c r="K257" s="55"/>
      <c r="L257" s="55"/>
      <c r="M257" s="5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row>
    <row r="259" spans="1:46" x14ac:dyDescent="0.25">
      <c r="P259" s="54"/>
    </row>
  </sheetData>
  <autoFilter ref="A13:O250" xr:uid="{18336C7E-EA83-48D9-BBD4-B04A11650D02}"/>
  <mergeCells count="20">
    <mergeCell ref="AR1:AT1"/>
    <mergeCell ref="A6:A12"/>
    <mergeCell ref="B6:B12"/>
    <mergeCell ref="C6:C12"/>
    <mergeCell ref="E6:E12"/>
    <mergeCell ref="F6:F12"/>
    <mergeCell ref="Q5:AC5"/>
    <mergeCell ref="M6:M12"/>
    <mergeCell ref="Q3:AI3"/>
    <mergeCell ref="B2:AT2"/>
    <mergeCell ref="B3:P3"/>
    <mergeCell ref="G6:G12"/>
    <mergeCell ref="H6:H12"/>
    <mergeCell ref="I6:I12"/>
    <mergeCell ref="AJ3:AT3"/>
    <mergeCell ref="AC254:AD254"/>
    <mergeCell ref="D6:D12"/>
    <mergeCell ref="J6:J12"/>
    <mergeCell ref="K6:K12"/>
    <mergeCell ref="L6:L12"/>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2060-675E-4A86-A370-067A7CB0C2F3}">
  <sheetPr>
    <tabColor theme="7" tint="0.59999389629810485"/>
    <pageSetUpPr fitToPage="1"/>
  </sheetPr>
  <dimension ref="A1:EV269"/>
  <sheetViews>
    <sheetView tabSelected="1" topLeftCell="J1" zoomScaleNormal="100" zoomScaleSheetLayoutView="85" workbookViewId="0">
      <selection activeCell="EJ11" sqref="EJ11"/>
    </sheetView>
  </sheetViews>
  <sheetFormatPr defaultColWidth="9.1796875" defaultRowHeight="14" outlineLevelRow="1" outlineLevelCol="1" x14ac:dyDescent="0.25"/>
  <cols>
    <col min="1" max="1" width="9.1796875" style="3" hidden="1" customWidth="1"/>
    <col min="2" max="2" width="6.81640625" style="50" customWidth="1"/>
    <col min="3" max="3" width="5.1796875" style="50" customWidth="1"/>
    <col min="4" max="4" width="16.453125" style="51" customWidth="1"/>
    <col min="5" max="5" width="8.54296875" style="50" customWidth="1"/>
    <col min="6" max="6" width="21.7265625" style="3" customWidth="1"/>
    <col min="7" max="7" width="9" style="52" customWidth="1"/>
    <col min="8" max="8" width="22" style="51" customWidth="1"/>
    <col min="9" max="9" width="6.453125" style="50" customWidth="1"/>
    <col min="10" max="10" width="12.1796875" style="53" customWidth="1"/>
    <col min="11" max="11" width="9.1796875" style="3" customWidth="1"/>
    <col min="12" max="12" width="13.1796875" style="3" customWidth="1"/>
    <col min="13" max="13" width="12.26953125" style="3" customWidth="1"/>
    <col min="14" max="14" width="9.81640625" style="3" customWidth="1"/>
    <col min="15" max="15" width="11.54296875" style="3" hidden="1" customWidth="1" outlineLevel="1"/>
    <col min="16" max="16" width="9.81640625" style="3" customWidth="1" collapsed="1"/>
    <col min="17" max="24" width="9.81640625" style="3" hidden="1" customWidth="1" outlineLevel="1"/>
    <col min="25" max="25" width="9.81640625" style="3" hidden="1" customWidth="1" outlineLevel="1" collapsed="1"/>
    <col min="26" max="26" width="9.81640625" style="3" customWidth="1" collapsed="1"/>
    <col min="27" max="34" width="9.81640625" style="3" hidden="1" customWidth="1" outlineLevel="1"/>
    <col min="35" max="35" width="9.81640625" style="3" hidden="1" customWidth="1" outlineLevel="1" collapsed="1"/>
    <col min="36" max="36" width="9.81640625" style="3" customWidth="1" collapsed="1"/>
    <col min="37" max="44" width="9.81640625" style="3" hidden="1" customWidth="1" outlineLevel="1"/>
    <col min="45" max="45" width="9.81640625" style="3" hidden="1" customWidth="1" outlineLevel="1" collapsed="1"/>
    <col min="46" max="46" width="9.81640625" style="3" customWidth="1" collapsed="1"/>
    <col min="47" max="54" width="9.81640625" style="3" hidden="1" customWidth="1" outlineLevel="1"/>
    <col min="55" max="55" width="9.81640625" style="3" hidden="1" customWidth="1" outlineLevel="1" collapsed="1"/>
    <col min="56" max="56" width="9.81640625" style="3" customWidth="1" collapsed="1"/>
    <col min="57" max="64" width="9.81640625" style="3" hidden="1" customWidth="1" outlineLevel="1"/>
    <col min="65" max="65" width="9.81640625" style="3" hidden="1" customWidth="1" outlineLevel="1" collapsed="1"/>
    <col min="66" max="66" width="9.81640625" style="3" customWidth="1" collapsed="1"/>
    <col min="67" max="74" width="9.81640625" style="3" hidden="1" customWidth="1" outlineLevel="1"/>
    <col min="75" max="76" width="9.81640625" style="3" hidden="1" customWidth="1" outlineLevel="1" collapsed="1"/>
    <col min="77" max="77" width="9.81640625" style="3" hidden="1" customWidth="1" outlineLevel="1"/>
    <col min="78" max="78" width="11.54296875" style="3" customWidth="1" collapsed="1"/>
    <col min="79" max="88" width="9.81640625" style="3" hidden="1" customWidth="1" outlineLevel="1"/>
    <col min="89" max="89" width="9.81640625" style="3" hidden="1" customWidth="1" outlineLevel="1" collapsed="1"/>
    <col min="90" max="91" width="9.81640625" style="3" hidden="1" customWidth="1" outlineLevel="1"/>
    <col min="92" max="92" width="11.54296875" style="3" customWidth="1" collapsed="1"/>
    <col min="93" max="102" width="9.81640625" style="3" hidden="1" customWidth="1" outlineLevel="1"/>
    <col min="103" max="103" width="9.81640625" style="3" hidden="1" customWidth="1" outlineLevel="1" collapsed="1"/>
    <col min="104" max="105" width="9.81640625" style="3" hidden="1" customWidth="1" outlineLevel="1"/>
    <col min="106" max="106" width="11.54296875" style="3" customWidth="1" collapsed="1"/>
    <col min="107" max="112" width="9.81640625" style="3" hidden="1" customWidth="1" outlineLevel="1"/>
    <col min="113" max="113" width="13.453125" style="3" hidden="1" customWidth="1" outlineLevel="1"/>
    <col min="114" max="116" width="9.81640625" style="3" hidden="1" customWidth="1" outlineLevel="1"/>
    <col min="117" max="117" width="10.453125" style="3" hidden="1" customWidth="1" outlineLevel="1" collapsed="1"/>
    <col min="118" max="119" width="9.81640625" style="3" hidden="1" customWidth="1" outlineLevel="1"/>
    <col min="120" max="120" width="11.54296875" style="3" customWidth="1" collapsed="1"/>
    <col min="121" max="126" width="9.81640625" style="3" hidden="1" customWidth="1" outlineLevel="1"/>
    <col min="127" max="127" width="13.453125" style="3" hidden="1" customWidth="1" outlineLevel="1"/>
    <col min="128" max="130" width="9.81640625" style="3" hidden="1" customWidth="1" outlineLevel="1"/>
    <col min="131" max="131" width="10.81640625" style="3" customWidth="1" collapsed="1"/>
    <col min="132" max="133" width="9.81640625" style="3" customWidth="1"/>
    <col min="134" max="134" width="11.54296875" style="3" customWidth="1"/>
    <col min="135" max="140" width="9.81640625" style="3" customWidth="1"/>
    <col min="141" max="141" width="13.453125" style="3" customWidth="1"/>
    <col min="142" max="144" width="9.81640625" style="3" customWidth="1"/>
    <col min="145" max="145" width="11.453125" style="3" hidden="1" customWidth="1" outlineLevel="1"/>
    <col min="146" max="146" width="9.1796875" style="3" collapsed="1"/>
    <col min="147" max="16384" width="9.1796875" style="3"/>
  </cols>
  <sheetData>
    <row r="1" spans="1:152" ht="60" customHeight="1" outlineLevel="1" x14ac:dyDescent="0.25">
      <c r="A1" s="8"/>
      <c r="B1" s="55"/>
      <c r="C1" s="55"/>
      <c r="D1" s="56"/>
      <c r="E1" s="55"/>
      <c r="F1" s="8"/>
      <c r="G1" s="57"/>
      <c r="H1" s="56"/>
      <c r="I1" s="55"/>
      <c r="J1" s="5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106"/>
      <c r="BT1" s="8"/>
      <c r="BU1" s="8"/>
      <c r="BV1" s="8"/>
      <c r="BW1" s="8"/>
      <c r="BX1" s="104"/>
      <c r="BY1" s="8"/>
      <c r="BZ1" s="8"/>
      <c r="CA1" s="105"/>
      <c r="CB1" s="8"/>
      <c r="CC1" s="8"/>
      <c r="CD1" s="8"/>
      <c r="CE1" s="8"/>
      <c r="CF1" s="8"/>
      <c r="CG1" s="8"/>
      <c r="CH1" s="8"/>
      <c r="CI1" s="8"/>
      <c r="CJ1" s="8"/>
      <c r="CK1" s="8"/>
      <c r="CL1" s="104"/>
      <c r="CM1" s="8"/>
      <c r="CN1" s="8"/>
      <c r="CO1" s="105"/>
      <c r="CP1" s="8"/>
      <c r="CQ1" s="8"/>
      <c r="CR1" s="8"/>
      <c r="CS1" s="8"/>
      <c r="CT1" s="8"/>
      <c r="CU1" s="8"/>
      <c r="CV1" s="8"/>
      <c r="CW1" s="8"/>
      <c r="CX1" s="8"/>
      <c r="CY1" s="8"/>
      <c r="CZ1" s="104"/>
      <c r="DA1" s="8"/>
      <c r="DB1" s="8"/>
      <c r="DC1" s="105"/>
      <c r="DD1" s="8"/>
      <c r="DE1" s="8"/>
      <c r="DF1" s="8"/>
      <c r="DG1" s="8"/>
      <c r="DH1" s="8"/>
      <c r="DI1" s="8"/>
      <c r="DJ1" s="8"/>
      <c r="DK1" s="8"/>
      <c r="DL1" s="8"/>
      <c r="DM1" s="8"/>
      <c r="DN1" s="104"/>
      <c r="DO1" s="8"/>
      <c r="DP1" s="8"/>
      <c r="DQ1" s="105"/>
      <c r="DR1" s="8"/>
      <c r="DS1" s="8"/>
      <c r="DT1" s="8"/>
      <c r="DU1" s="8"/>
      <c r="DV1" s="8"/>
      <c r="DW1" s="8"/>
      <c r="DX1" s="8"/>
      <c r="DY1" s="8"/>
      <c r="DZ1" s="8"/>
      <c r="EA1" s="8"/>
      <c r="EB1" s="104"/>
      <c r="EC1" s="8"/>
      <c r="ED1" s="8"/>
      <c r="EE1" s="105"/>
      <c r="EF1" s="8"/>
      <c r="EG1" s="8"/>
      <c r="EH1" s="8"/>
      <c r="EI1" s="8"/>
      <c r="EJ1" s="8"/>
      <c r="EK1" s="8"/>
      <c r="EL1" s="8"/>
      <c r="EM1" s="8"/>
      <c r="EN1" s="8"/>
      <c r="EO1" s="8"/>
    </row>
    <row r="2" spans="1:152" s="2" customFormat="1" ht="43" customHeight="1" outlineLevel="1" x14ac:dyDescent="0.3">
      <c r="A2" s="1"/>
      <c r="B2" s="129" t="s">
        <v>511</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3"/>
      <c r="EQ2" s="3"/>
      <c r="ER2" s="3"/>
      <c r="ES2" s="3"/>
      <c r="ET2" s="3"/>
      <c r="EU2" s="3"/>
      <c r="EV2" s="3"/>
    </row>
    <row r="3" spans="1:152" ht="13" customHeight="1" outlineLevel="1" x14ac:dyDescent="0.25">
      <c r="A3" s="8"/>
      <c r="B3" s="128" t="s">
        <v>645</v>
      </c>
      <c r="C3" s="128"/>
      <c r="D3" s="128"/>
      <c r="E3" s="128"/>
      <c r="F3" s="128"/>
      <c r="G3" s="128"/>
      <c r="H3" s="128"/>
      <c r="I3" s="128"/>
      <c r="J3" s="128"/>
      <c r="K3" s="128"/>
      <c r="L3" s="128"/>
      <c r="M3" s="128"/>
      <c r="N3" s="132" t="s">
        <v>510</v>
      </c>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4"/>
    </row>
    <row r="4" spans="1:152" ht="22.5" customHeight="1" outlineLevel="1" x14ac:dyDescent="0.3">
      <c r="A4" s="8"/>
      <c r="B4" s="128"/>
      <c r="C4" s="128"/>
      <c r="D4" s="128"/>
      <c r="E4" s="128"/>
      <c r="F4" s="128"/>
      <c r="G4" s="128"/>
      <c r="H4" s="128"/>
      <c r="I4" s="128"/>
      <c r="J4" s="128"/>
      <c r="K4" s="128"/>
      <c r="L4" s="128"/>
      <c r="M4" s="128"/>
      <c r="N4" s="125" t="s">
        <v>486</v>
      </c>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7"/>
      <c r="EP4" s="2"/>
      <c r="EQ4" s="2"/>
      <c r="ER4" s="2"/>
      <c r="ES4" s="2"/>
    </row>
    <row r="5" spans="1:152" ht="40.5" customHeight="1" outlineLevel="1" x14ac:dyDescent="0.3">
      <c r="A5" s="8"/>
      <c r="B5" s="135"/>
      <c r="C5" s="136"/>
      <c r="D5" s="136"/>
      <c r="E5" s="136"/>
      <c r="F5" s="136"/>
      <c r="G5" s="136"/>
      <c r="H5" s="136"/>
      <c r="I5" s="136"/>
      <c r="J5" s="86" t="s">
        <v>6</v>
      </c>
      <c r="K5" s="88"/>
      <c r="L5" s="9" t="s">
        <v>484</v>
      </c>
      <c r="M5" s="9" t="s">
        <v>485</v>
      </c>
      <c r="N5" s="91" t="s">
        <v>542</v>
      </c>
      <c r="O5" s="11" t="s">
        <v>531</v>
      </c>
      <c r="P5" s="91" t="s">
        <v>512</v>
      </c>
      <c r="Q5" s="91" t="s">
        <v>513</v>
      </c>
      <c r="R5" s="91" t="s">
        <v>514</v>
      </c>
      <c r="S5" s="91" t="s">
        <v>515</v>
      </c>
      <c r="T5" s="95" t="s">
        <v>516</v>
      </c>
      <c r="U5" s="95" t="s">
        <v>517</v>
      </c>
      <c r="V5" s="95" t="s">
        <v>518</v>
      </c>
      <c r="W5" s="95" t="s">
        <v>519</v>
      </c>
      <c r="X5" s="95" t="s">
        <v>520</v>
      </c>
      <c r="Y5" s="11" t="s">
        <v>530</v>
      </c>
      <c r="Z5" s="91" t="s">
        <v>521</v>
      </c>
      <c r="AA5" s="91" t="s">
        <v>522</v>
      </c>
      <c r="AB5" s="91" t="s">
        <v>523</v>
      </c>
      <c r="AC5" s="91" t="s">
        <v>524</v>
      </c>
      <c r="AD5" s="95" t="s">
        <v>525</v>
      </c>
      <c r="AE5" s="95" t="s">
        <v>526</v>
      </c>
      <c r="AF5" s="95" t="s">
        <v>527</v>
      </c>
      <c r="AG5" s="95" t="s">
        <v>528</v>
      </c>
      <c r="AH5" s="95" t="s">
        <v>529</v>
      </c>
      <c r="AI5" s="11" t="s">
        <v>541</v>
      </c>
      <c r="AJ5" s="91" t="s">
        <v>532</v>
      </c>
      <c r="AK5" s="91" t="s">
        <v>533</v>
      </c>
      <c r="AL5" s="91" t="s">
        <v>534</v>
      </c>
      <c r="AM5" s="91" t="s">
        <v>535</v>
      </c>
      <c r="AN5" s="95" t="s">
        <v>536</v>
      </c>
      <c r="AO5" s="95" t="s">
        <v>537</v>
      </c>
      <c r="AP5" s="95" t="s">
        <v>538</v>
      </c>
      <c r="AQ5" s="95" t="s">
        <v>539</v>
      </c>
      <c r="AR5" s="95" t="s">
        <v>540</v>
      </c>
      <c r="AS5" s="11" t="s">
        <v>543</v>
      </c>
      <c r="AT5" s="91" t="s">
        <v>544</v>
      </c>
      <c r="AU5" s="91" t="s">
        <v>545</v>
      </c>
      <c r="AV5" s="91" t="s">
        <v>546</v>
      </c>
      <c r="AW5" s="91" t="s">
        <v>547</v>
      </c>
      <c r="AX5" s="95" t="s">
        <v>548</v>
      </c>
      <c r="AY5" s="95" t="s">
        <v>549</v>
      </c>
      <c r="AZ5" s="95" t="s">
        <v>550</v>
      </c>
      <c r="BA5" s="95" t="s">
        <v>551</v>
      </c>
      <c r="BB5" s="95" t="s">
        <v>552</v>
      </c>
      <c r="BC5" s="11" t="s">
        <v>553</v>
      </c>
      <c r="BD5" s="91" t="s">
        <v>554</v>
      </c>
      <c r="BE5" s="91" t="s">
        <v>555</v>
      </c>
      <c r="BF5" s="91" t="s">
        <v>556</v>
      </c>
      <c r="BG5" s="91" t="s">
        <v>557</v>
      </c>
      <c r="BH5" s="95" t="s">
        <v>558</v>
      </c>
      <c r="BI5" s="95" t="s">
        <v>559</v>
      </c>
      <c r="BJ5" s="95" t="s">
        <v>560</v>
      </c>
      <c r="BK5" s="95" t="s">
        <v>561</v>
      </c>
      <c r="BL5" s="95" t="s">
        <v>562</v>
      </c>
      <c r="BM5" s="11" t="s">
        <v>573</v>
      </c>
      <c r="BN5" s="91" t="s">
        <v>563</v>
      </c>
      <c r="BO5" s="91" t="s">
        <v>564</v>
      </c>
      <c r="BP5" s="91" t="s">
        <v>565</v>
      </c>
      <c r="BQ5" s="91" t="s">
        <v>566</v>
      </c>
      <c r="BR5" s="95" t="s">
        <v>567</v>
      </c>
      <c r="BS5" s="95" t="s">
        <v>568</v>
      </c>
      <c r="BT5" s="95" t="s">
        <v>569</v>
      </c>
      <c r="BU5" s="95" t="s">
        <v>570</v>
      </c>
      <c r="BV5" s="95" t="s">
        <v>571</v>
      </c>
      <c r="BW5" s="11" t="s">
        <v>583</v>
      </c>
      <c r="BX5" s="91" t="s">
        <v>574</v>
      </c>
      <c r="BY5" s="91" t="s">
        <v>597</v>
      </c>
      <c r="BZ5" s="91" t="s">
        <v>598</v>
      </c>
      <c r="CA5" s="91" t="s">
        <v>575</v>
      </c>
      <c r="CB5" s="91" t="s">
        <v>576</v>
      </c>
      <c r="CC5" s="91" t="s">
        <v>577</v>
      </c>
      <c r="CD5" s="95" t="s">
        <v>578</v>
      </c>
      <c r="CE5" s="95" t="s">
        <v>579</v>
      </c>
      <c r="CF5" s="95" t="s">
        <v>599</v>
      </c>
      <c r="CG5" s="95" t="s">
        <v>600</v>
      </c>
      <c r="CH5" s="95" t="s">
        <v>580</v>
      </c>
      <c r="CI5" s="95" t="s">
        <v>581</v>
      </c>
      <c r="CJ5" s="95" t="s">
        <v>582</v>
      </c>
      <c r="CK5" s="11" t="s">
        <v>593</v>
      </c>
      <c r="CL5" s="91" t="s">
        <v>584</v>
      </c>
      <c r="CM5" s="91" t="s">
        <v>601</v>
      </c>
      <c r="CN5" s="91" t="s">
        <v>602</v>
      </c>
      <c r="CO5" s="91" t="s">
        <v>585</v>
      </c>
      <c r="CP5" s="91" t="s">
        <v>586</v>
      </c>
      <c r="CQ5" s="91" t="s">
        <v>587</v>
      </c>
      <c r="CR5" s="95" t="s">
        <v>588</v>
      </c>
      <c r="CS5" s="95" t="s">
        <v>589</v>
      </c>
      <c r="CT5" s="95" t="s">
        <v>603</v>
      </c>
      <c r="CU5" s="95" t="s">
        <v>604</v>
      </c>
      <c r="CV5" s="95" t="s">
        <v>590</v>
      </c>
      <c r="CW5" s="95" t="s">
        <v>591</v>
      </c>
      <c r="CX5" s="95" t="s">
        <v>592</v>
      </c>
      <c r="CY5" s="11" t="s">
        <v>594</v>
      </c>
      <c r="CZ5" s="91" t="s">
        <v>605</v>
      </c>
      <c r="DA5" s="91" t="s">
        <v>606</v>
      </c>
      <c r="DB5" s="91" t="s">
        <v>607</v>
      </c>
      <c r="DC5" s="91" t="s">
        <v>608</v>
      </c>
      <c r="DD5" s="91" t="s">
        <v>609</v>
      </c>
      <c r="DE5" s="91" t="s">
        <v>610</v>
      </c>
      <c r="DF5" s="95" t="s">
        <v>611</v>
      </c>
      <c r="DG5" s="95" t="s">
        <v>612</v>
      </c>
      <c r="DH5" s="95" t="s">
        <v>613</v>
      </c>
      <c r="DI5" s="95" t="s">
        <v>614</v>
      </c>
      <c r="DJ5" s="95" t="s">
        <v>615</v>
      </c>
      <c r="DK5" s="95" t="s">
        <v>616</v>
      </c>
      <c r="DL5" s="95" t="s">
        <v>617</v>
      </c>
      <c r="DM5" s="11" t="s">
        <v>595</v>
      </c>
      <c r="DN5" s="91" t="s">
        <v>619</v>
      </c>
      <c r="DO5" s="91" t="s">
        <v>620</v>
      </c>
      <c r="DP5" s="91" t="s">
        <v>621</v>
      </c>
      <c r="DQ5" s="91" t="s">
        <v>622</v>
      </c>
      <c r="DR5" s="91" t="s">
        <v>623</v>
      </c>
      <c r="DS5" s="91" t="s">
        <v>624</v>
      </c>
      <c r="DT5" s="95" t="s">
        <v>625</v>
      </c>
      <c r="DU5" s="95" t="s">
        <v>626</v>
      </c>
      <c r="DV5" s="95" t="s">
        <v>627</v>
      </c>
      <c r="DW5" s="95" t="s">
        <v>628</v>
      </c>
      <c r="DX5" s="95" t="s">
        <v>629</v>
      </c>
      <c r="DY5" s="95" t="s">
        <v>630</v>
      </c>
      <c r="DZ5" s="95" t="s">
        <v>631</v>
      </c>
      <c r="EA5" s="11" t="s">
        <v>596</v>
      </c>
      <c r="EB5" s="91" t="s">
        <v>632</v>
      </c>
      <c r="EC5" s="91" t="s">
        <v>633</v>
      </c>
      <c r="ED5" s="91" t="s">
        <v>634</v>
      </c>
      <c r="EE5" s="91" t="s">
        <v>635</v>
      </c>
      <c r="EF5" s="91" t="s">
        <v>636</v>
      </c>
      <c r="EG5" s="91" t="s">
        <v>637</v>
      </c>
      <c r="EH5" s="95" t="s">
        <v>638</v>
      </c>
      <c r="EI5" s="95" t="s">
        <v>639</v>
      </c>
      <c r="EJ5" s="95" t="s">
        <v>640</v>
      </c>
      <c r="EK5" s="95" t="s">
        <v>641</v>
      </c>
      <c r="EL5" s="95" t="s">
        <v>642</v>
      </c>
      <c r="EM5" s="95" t="s">
        <v>643</v>
      </c>
      <c r="EN5" s="95" t="s">
        <v>644</v>
      </c>
      <c r="EO5" s="9" t="s">
        <v>7</v>
      </c>
      <c r="EP5" s="2"/>
      <c r="EQ5" s="2"/>
      <c r="ER5" s="2"/>
      <c r="ES5" s="2"/>
    </row>
    <row r="6" spans="1:152" ht="40.5" customHeight="1" outlineLevel="1" x14ac:dyDescent="0.3">
      <c r="A6" s="8"/>
      <c r="B6" s="137"/>
      <c r="C6" s="138"/>
      <c r="D6" s="138"/>
      <c r="E6" s="138"/>
      <c r="F6" s="138"/>
      <c r="G6" s="138"/>
      <c r="H6" s="138"/>
      <c r="I6" s="138"/>
      <c r="J6" s="87" t="s">
        <v>20</v>
      </c>
      <c r="K6" s="85"/>
      <c r="L6" s="84">
        <f>SUM(L7:L18)</f>
        <v>44054370.029999994</v>
      </c>
      <c r="M6" s="84">
        <f>SUM(M7:M18)</f>
        <v>130511296.04999998</v>
      </c>
      <c r="N6" s="84">
        <f>SUM(N7:N18)</f>
        <v>22549588.739999995</v>
      </c>
      <c r="O6" s="84">
        <f>SUM(O7:O18)</f>
        <v>23325648.620000005</v>
      </c>
      <c r="P6" s="84">
        <f>SUM(P7:P18)</f>
        <v>23541649.390000001</v>
      </c>
      <c r="Q6" s="92">
        <f>IFERROR(P6/O6,"nebija plānots")</f>
        <v>1.0092602256648413</v>
      </c>
      <c r="R6" s="84">
        <f>SUM(R7:R18)</f>
        <v>216000.76999999851</v>
      </c>
      <c r="S6" s="84" t="s">
        <v>15</v>
      </c>
      <c r="T6" s="84">
        <f>SUM(T7:T18)</f>
        <v>45875237.360000007</v>
      </c>
      <c r="U6" s="84">
        <f>SUM(U7:U18)</f>
        <v>46091238.130000003</v>
      </c>
      <c r="V6" s="92">
        <f>IFERROR(U6/T6,"nebija plānots")</f>
        <v>1.0047084392894789</v>
      </c>
      <c r="W6" s="84">
        <f>SUM(W7:W18)</f>
        <v>216000.769999999</v>
      </c>
      <c r="X6" s="92">
        <f t="shared" ref="X6:X17" si="0">IFERROR(W6/T6,"nebija plānots")</f>
        <v>4.7084392894790024E-3</v>
      </c>
      <c r="Y6" s="84">
        <f t="shared" ref="Y6:EO6" si="1">SUM(Y7:Y18)</f>
        <v>81032840.810000002</v>
      </c>
      <c r="Z6" s="84">
        <f>SUM(Z7:Z18)</f>
        <v>97816679.159999996</v>
      </c>
      <c r="AA6" s="92">
        <f>IFERROR(Z6/Y6,"nebija plānots")</f>
        <v>1.2071239041138091</v>
      </c>
      <c r="AB6" s="84">
        <f>SUM(AB7:AB18)</f>
        <v>16783838.349999998</v>
      </c>
      <c r="AC6" s="84" t="s">
        <v>15</v>
      </c>
      <c r="AD6" s="84">
        <f>SUM(AD7:AD18)</f>
        <v>126908078.17</v>
      </c>
      <c r="AE6" s="84">
        <f>SUM(AE7:AE18)</f>
        <v>143907917.29000005</v>
      </c>
      <c r="AF6" s="92">
        <f>IFERROR(AE6/AD6,"nebija plānots")</f>
        <v>1.1339539560060776</v>
      </c>
      <c r="AG6" s="84">
        <f>SUM(AG7:AG18)</f>
        <v>16999839.119999986</v>
      </c>
      <c r="AH6" s="92">
        <f t="shared" ref="AH6:AH17" si="2">IFERROR(AG6/AD6,"nebija plānots")</f>
        <v>0.13395395600607721</v>
      </c>
      <c r="AI6" s="84">
        <f t="shared" si="1"/>
        <v>23884267.209999997</v>
      </c>
      <c r="AJ6" s="84">
        <f>SUM(AJ7:AJ18)</f>
        <v>22015601.709999997</v>
      </c>
      <c r="AK6" s="92">
        <f>IFERROR(AJ6/AI6,"nebija plānots")</f>
        <v>0.92176165659302223</v>
      </c>
      <c r="AL6" s="84">
        <f>SUM(AL7:AL18)</f>
        <v>-1868665.5000000002</v>
      </c>
      <c r="AM6" s="84" t="s">
        <v>15</v>
      </c>
      <c r="AN6" s="84">
        <f>SUM(AN7:AN18)</f>
        <v>150792345.38000005</v>
      </c>
      <c r="AO6" s="84">
        <f>SUM(AO7:AO18)</f>
        <v>165923519</v>
      </c>
      <c r="AP6" s="92">
        <f>IFERROR(AO6/AN6,"nebija plānots")</f>
        <v>1.1003444411045471</v>
      </c>
      <c r="AQ6" s="84">
        <f>SUM(AQ7:AQ18)</f>
        <v>15131173.619999988</v>
      </c>
      <c r="AR6" s="92">
        <f t="shared" ref="AR6:AR17" si="3">IFERROR(AQ6/AN6,"nebija plānots")</f>
        <v>0.10034444110454742</v>
      </c>
      <c r="AS6" s="84">
        <f t="shared" si="1"/>
        <v>62649929.559999995</v>
      </c>
      <c r="AT6" s="84">
        <f>SUM(AT7:AT18)</f>
        <v>22544585.220000003</v>
      </c>
      <c r="AU6" s="92">
        <f>IFERROR(AT6/AS6,"nebija plānots")</f>
        <v>0.3598501287764258</v>
      </c>
      <c r="AV6" s="84">
        <f>SUM(AV7:AV18)</f>
        <v>-40105344.339999996</v>
      </c>
      <c r="AW6" s="84" t="s">
        <v>15</v>
      </c>
      <c r="AX6" s="84">
        <f>SUM(AX7:AX18)</f>
        <v>213442274.94000006</v>
      </c>
      <c r="AY6" s="84">
        <f>SUM(AY7:AY18)</f>
        <v>188468104.21999997</v>
      </c>
      <c r="AZ6" s="92">
        <f>IFERROR(AY6/AX6,"nebija plānots")</f>
        <v>0.88299332582066747</v>
      </c>
      <c r="BA6" s="84">
        <f>SUM(BA7:BA18)</f>
        <v>-24974170.720000006</v>
      </c>
      <c r="BB6" s="92">
        <f t="shared" ref="BB6:BB17" si="4">IFERROR(BA6/AX6,"nebija plānots")</f>
        <v>-0.1170066741793321</v>
      </c>
      <c r="BC6" s="84">
        <f t="shared" si="1"/>
        <v>27337345.497540001</v>
      </c>
      <c r="BD6" s="84">
        <f>SUM(BD7:BD18)</f>
        <v>36470632.079999998</v>
      </c>
      <c r="BE6" s="92">
        <f>IFERROR(BD6/BC6,"nebija plānots")</f>
        <v>1.3340955903447858</v>
      </c>
      <c r="BF6" s="84">
        <f>SUM(BF7:BF18)</f>
        <v>9133286.5824599992</v>
      </c>
      <c r="BG6" s="84" t="s">
        <v>15</v>
      </c>
      <c r="BH6" s="84">
        <f>SUM(BH7:BH18)</f>
        <v>240779620.43754002</v>
      </c>
      <c r="BI6" s="84">
        <f>SUM(BI7:BI18)</f>
        <v>224938736.29999998</v>
      </c>
      <c r="BJ6" s="92">
        <f>IFERROR(BI6/BH6,"nebija plānots")</f>
        <v>0.93421002945035669</v>
      </c>
      <c r="BK6" s="84">
        <f>SUM(BK7:BK18)</f>
        <v>-15840884.137540013</v>
      </c>
      <c r="BL6" s="92">
        <f t="shared" ref="BL6:BL17" si="5">IFERROR(BK6/BH6,"nebija plānots")</f>
        <v>-6.578997054964314E-2</v>
      </c>
      <c r="BM6" s="84">
        <f t="shared" si="1"/>
        <v>44958836.843199998</v>
      </c>
      <c r="BN6" s="84">
        <f>SUM(BN7:BN18)</f>
        <v>38358068.369999997</v>
      </c>
      <c r="BO6" s="92">
        <f>IFERROR(BN6/BM6,"nebija plānots")</f>
        <v>0.85318195628100724</v>
      </c>
      <c r="BP6" s="84">
        <f>SUM(BP7:BP18)</f>
        <v>-6600768.4731999999</v>
      </c>
      <c r="BQ6" s="84" t="s">
        <v>15</v>
      </c>
      <c r="BR6" s="84">
        <f>SUM(BR7:BR18)</f>
        <v>285738457.28074002</v>
      </c>
      <c r="BS6" s="84">
        <f>SUM(BS7:BS18)</f>
        <v>263296804.67000002</v>
      </c>
      <c r="BT6" s="92">
        <f>IFERROR(BS6/BR6,"nebija plānots")</f>
        <v>0.92146086031152985</v>
      </c>
      <c r="BU6" s="84">
        <f>SUM(BU7:BU18)</f>
        <v>-22441652.610740006</v>
      </c>
      <c r="BV6" s="92">
        <f t="shared" ref="BV6:BV17" si="6">IFERROR(BU6/BR6,"nebija plānots")</f>
        <v>-7.8539139688470164E-2</v>
      </c>
      <c r="BW6" s="84">
        <f t="shared" si="1"/>
        <v>18707289.47845</v>
      </c>
      <c r="BX6" s="84">
        <f>SUM(BX7:BX18)</f>
        <v>19771561.98</v>
      </c>
      <c r="BY6" s="84">
        <f>SUM(BY7:BY18)</f>
        <v>8937.4699999999993</v>
      </c>
      <c r="BZ6" s="84">
        <f>SUM(BZ7:BZ18)</f>
        <v>19762624.509999998</v>
      </c>
      <c r="CA6" s="92">
        <f>IFERROR(BX6/BW6,"nebija plānots")</f>
        <v>1.0568907913022887</v>
      </c>
      <c r="CB6" s="84">
        <f>SUM(CB7:CB18)</f>
        <v>1055335.0315500009</v>
      </c>
      <c r="CC6" s="84" t="s">
        <v>15</v>
      </c>
      <c r="CD6" s="84">
        <f>SUM(CD7:CD18)</f>
        <v>304445746.75919008</v>
      </c>
      <c r="CE6" s="84">
        <f>SUM(CE7:CE18)</f>
        <v>283068366.65000004</v>
      </c>
      <c r="CF6" s="84">
        <f>SUM(CF7:CF18)</f>
        <v>8937.4699999999993</v>
      </c>
      <c r="CG6" s="84">
        <f>SUM(CG7:CG18)</f>
        <v>283059429.18000001</v>
      </c>
      <c r="CH6" s="92">
        <f>IFERROR(CE6/CD6,"nebija plānots")</f>
        <v>0.92978262847567683</v>
      </c>
      <c r="CI6" s="84">
        <f>SUM(CI7:CI18)</f>
        <v>-21386317.579190012</v>
      </c>
      <c r="CJ6" s="92">
        <f t="shared" ref="CJ6:CJ18" si="7">IFERROR(CI6/CD6,"nebija plānots")</f>
        <v>-7.0246728052029972E-2</v>
      </c>
      <c r="CK6" s="84">
        <f t="shared" si="1"/>
        <v>26775945.069366667</v>
      </c>
      <c r="CL6" s="84">
        <f>SUM(CL7:CL18)</f>
        <v>36664105.43</v>
      </c>
      <c r="CM6" s="84">
        <f>SUM(CM7:CM18)</f>
        <v>0</v>
      </c>
      <c r="CN6" s="84">
        <f>SUM(CN7:CN18)</f>
        <v>36664105.43</v>
      </c>
      <c r="CO6" s="92">
        <f>IFERROR(CL6/CK6,"nebija plānots")</f>
        <v>1.3692926742647824</v>
      </c>
      <c r="CP6" s="84">
        <f>SUM(CP7:CP18)</f>
        <v>9888160.3606333304</v>
      </c>
      <c r="CQ6" s="84" t="s">
        <v>15</v>
      </c>
      <c r="CR6" s="84">
        <f>SUM(CR7:CR18)</f>
        <v>331221691.82855666</v>
      </c>
      <c r="CS6" s="84">
        <f>SUM(CS7:CS18)</f>
        <v>319732472.07999992</v>
      </c>
      <c r="CT6" s="84">
        <f>SUM(CT7:CT18)</f>
        <v>8937.4699999999993</v>
      </c>
      <c r="CU6" s="84">
        <f>SUM(CU7:CU18)</f>
        <v>319723534.6099999</v>
      </c>
      <c r="CV6" s="92">
        <f>IFERROR(CS6/CR6,"nebija plānots")</f>
        <v>0.96531259868540353</v>
      </c>
      <c r="CW6" s="84">
        <f>SUM(CW7:CW18)</f>
        <v>-11489219.748556675</v>
      </c>
      <c r="CX6" s="92">
        <f t="shared" ref="CX6:CX17" si="8">IFERROR(CW6/CR6,"nebija plānots")</f>
        <v>-3.4687401314596265E-2</v>
      </c>
      <c r="CY6" s="84">
        <f t="shared" si="1"/>
        <v>52850003.504291475</v>
      </c>
      <c r="CZ6" s="84">
        <f>SUM(CZ7:CZ18)</f>
        <v>218614446.28000003</v>
      </c>
      <c r="DA6" s="84">
        <f>SUM(DA7:DA18)</f>
        <v>133112.41</v>
      </c>
      <c r="DB6" s="84">
        <f>SUM(DB7:DB18)</f>
        <v>218481333.87000003</v>
      </c>
      <c r="DC6" s="92">
        <f>IFERROR(CZ6/CY6,"nebija plānots")</f>
        <v>4.1365076969625614</v>
      </c>
      <c r="DD6" s="84">
        <f>SUM(DD7:DD18)</f>
        <v>165631330.36570856</v>
      </c>
      <c r="DE6" s="84" t="s">
        <v>15</v>
      </c>
      <c r="DF6" s="84">
        <f>SUM(DF7:DF18)</f>
        <v>384071695.33284819</v>
      </c>
      <c r="DG6" s="84">
        <f>SUM(DG7:DG18)</f>
        <v>538346918.36000001</v>
      </c>
      <c r="DH6" s="84">
        <f>SUM(DH7:DH18)</f>
        <v>142049.88</v>
      </c>
      <c r="DI6" s="84">
        <f>SUM(DI7:DI18)</f>
        <v>538204868.48000002</v>
      </c>
      <c r="DJ6" s="92">
        <f>IFERROR(DG6/DF6,"nebija plānots")</f>
        <v>1.4016833963602868</v>
      </c>
      <c r="DK6" s="84">
        <f>SUM(DK7:DK18)</f>
        <v>154275223.02715185</v>
      </c>
      <c r="DL6" s="92">
        <f t="shared" ref="DL6:DL17" si="9">IFERROR(DK6/DF6,"nebija plānots")</f>
        <v>0.40168339636028699</v>
      </c>
      <c r="DM6" s="84">
        <f t="shared" si="1"/>
        <v>71289487.994366676</v>
      </c>
      <c r="DN6" s="84">
        <f>SUM(DN7:DN18)</f>
        <v>15897259.540000003</v>
      </c>
      <c r="DO6" s="84">
        <f>SUM(DO7:DO18)</f>
        <v>0</v>
      </c>
      <c r="DP6" s="84">
        <f>SUM(DP7:DP18)</f>
        <v>15897259.540000003</v>
      </c>
      <c r="DQ6" s="92">
        <f>IFERROR(DN6/DM6,"nebija plānots")</f>
        <v>0.22299584394905755</v>
      </c>
      <c r="DR6" s="84">
        <f>SUM(DR7:DR18)</f>
        <v>-55392228.454366669</v>
      </c>
      <c r="DS6" s="84" t="s">
        <v>15</v>
      </c>
      <c r="DT6" s="84">
        <f>SUM(DT7:DT18)</f>
        <v>455361183.32721478</v>
      </c>
      <c r="DU6" s="84">
        <f>SUM(DU7:DU18)</f>
        <v>554244177.9000001</v>
      </c>
      <c r="DV6" s="84">
        <f>SUM(DV7:DV18)</f>
        <v>142049.88</v>
      </c>
      <c r="DW6" s="84">
        <f>SUM(DW7:DW18)</f>
        <v>554102128.0200001</v>
      </c>
      <c r="DX6" s="92">
        <f>IFERROR(DU6/DT6,"nebija plānots")</f>
        <v>1.2171528847721955</v>
      </c>
      <c r="DY6" s="84">
        <f>SUM(DY7:DY18)</f>
        <v>98882994.572785184</v>
      </c>
      <c r="DZ6" s="92">
        <f t="shared" ref="DZ6:DZ17" si="10">IFERROR(DY6/DT6,"nebija plānots")</f>
        <v>0.21715288477219533</v>
      </c>
      <c r="EA6" s="84">
        <f t="shared" si="1"/>
        <v>49477984.040807575</v>
      </c>
      <c r="EB6" s="84">
        <f>SUM(EB7:EB18)</f>
        <v>20109994.620000001</v>
      </c>
      <c r="EC6" s="84">
        <f>SUM(EC7:EC18)</f>
        <v>8409673.3499999996</v>
      </c>
      <c r="ED6" s="84">
        <f>SUM(ED7:ED18)</f>
        <v>11700321.270000001</v>
      </c>
      <c r="EE6" s="92">
        <f>IFERROR(EB6/EA6,"nebija plānots")</f>
        <v>0.40644329007855362</v>
      </c>
      <c r="EF6" s="84">
        <f>SUM(EF7:EF18)</f>
        <v>-37777662.770807579</v>
      </c>
      <c r="EG6" s="84" t="s">
        <v>15</v>
      </c>
      <c r="EH6" s="84">
        <f>SUM(EH7:EH18)</f>
        <v>504839167.36802238</v>
      </c>
      <c r="EI6" s="84">
        <f>SUM(EI7:EI18)</f>
        <v>574354172.52000022</v>
      </c>
      <c r="EJ6" s="84">
        <f>SUM(EJ7:EJ18)</f>
        <v>8551723.2300000004</v>
      </c>
      <c r="EK6" s="84">
        <f>SUM(EK7:EK18)</f>
        <v>565802449.2900002</v>
      </c>
      <c r="EL6" s="92">
        <f>IFERROR(EK6/EH6,"nebija plānots")</f>
        <v>1.12075782915143</v>
      </c>
      <c r="EM6" s="84">
        <f>SUM(EM7:EM18)</f>
        <v>60963281.921977609</v>
      </c>
      <c r="EN6" s="92">
        <f t="shared" ref="EN6:EN17" si="11">IFERROR(EM6/EH6,"nebija plānots")</f>
        <v>0.12075782915142957</v>
      </c>
      <c r="EO6" s="84">
        <f t="shared" si="1"/>
        <v>504839167.36802238</v>
      </c>
      <c r="EP6" s="2"/>
      <c r="EQ6" s="2"/>
      <c r="ER6" s="2"/>
      <c r="ES6" s="2"/>
    </row>
    <row r="7" spans="1:152" ht="14.15" customHeight="1" outlineLevel="1" x14ac:dyDescent="0.3">
      <c r="A7" s="8"/>
      <c r="B7" s="137"/>
      <c r="C7" s="138"/>
      <c r="D7" s="138"/>
      <c r="E7" s="138"/>
      <c r="F7" s="138"/>
      <c r="G7" s="138"/>
      <c r="H7" s="138"/>
      <c r="I7" s="138"/>
      <c r="J7" s="87" t="s">
        <v>51</v>
      </c>
      <c r="K7" s="85"/>
      <c r="L7" s="14">
        <v>42994222.299999997</v>
      </c>
      <c r="M7" s="14">
        <v>34557969.030000001</v>
      </c>
      <c r="N7" s="14">
        <v>2235956.88</v>
      </c>
      <c r="O7" s="14">
        <v>12414264.15</v>
      </c>
      <c r="P7" s="14">
        <f>SUMIF($J$27:$J$264,$J7,$P$27:$P$264)</f>
        <v>12414262.949999999</v>
      </c>
      <c r="Q7" s="93">
        <f>IFERROR(P7/O7,"nebija plānots")</f>
        <v>0.99999990333700117</v>
      </c>
      <c r="R7" s="94">
        <f>P7-O7</f>
        <v>-1.2000000011175871</v>
      </c>
      <c r="S7" s="93">
        <f>IFERROR(R7/O7,"nebija plānots")</f>
        <v>-9.6662998838927321E-8</v>
      </c>
      <c r="T7" s="14">
        <f>N7+O7</f>
        <v>14650221.030000001</v>
      </c>
      <c r="U7" s="14">
        <f>N7+P7</f>
        <v>14650219.829999998</v>
      </c>
      <c r="V7" s="93">
        <f>IFERROR(U7/T7,"nebija plānots")</f>
        <v>0.99999991808997279</v>
      </c>
      <c r="W7" s="96">
        <f>U7-T7</f>
        <v>-1.2000000029802322</v>
      </c>
      <c r="X7" s="93">
        <f t="shared" si="0"/>
        <v>-8.1910027195011683E-8</v>
      </c>
      <c r="Y7" s="14">
        <v>52800255.102781758</v>
      </c>
      <c r="Z7" s="14">
        <f>SUMIF($J$28:$J$264,$J7,$Z$28:$AI$264)+52173091.0248</f>
        <v>53070991.704800002</v>
      </c>
      <c r="AA7" s="93">
        <f>IFERROR(Z7/Y7,"nebija plānots")</f>
        <v>1.0051275623856595</v>
      </c>
      <c r="AB7" s="94">
        <f>Z7-Y7</f>
        <v>270736.60201824456</v>
      </c>
      <c r="AC7" s="93">
        <f>IFERROR(AB7/Y7,"nebija plānots")</f>
        <v>5.1275623856594007E-3</v>
      </c>
      <c r="AD7" s="14">
        <f>T7+Y7</f>
        <v>67450476.132781759</v>
      </c>
      <c r="AE7" s="14">
        <f>U7+Z7</f>
        <v>67721211.534799993</v>
      </c>
      <c r="AF7" s="93">
        <f>IFERROR(AE7/AD7,"nebija plānots")</f>
        <v>1.0040138397464426</v>
      </c>
      <c r="AG7" s="96">
        <f>AE7-AD7</f>
        <v>270735.40201823413</v>
      </c>
      <c r="AH7" s="93">
        <f t="shared" si="2"/>
        <v>4.0138397464425518E-3</v>
      </c>
      <c r="AI7" s="101">
        <v>241190</v>
      </c>
      <c r="AJ7" s="101">
        <f>SUMIF($J$28:$J$264,$J7,$AJ$28:$AJ$264)</f>
        <v>3963296.3400000003</v>
      </c>
      <c r="AK7" s="93">
        <f>IFERROR(AJ7/AI7,"nebija plānots")</f>
        <v>16.432258136738671</v>
      </c>
      <c r="AL7" s="94">
        <f>AJ7-AI7</f>
        <v>3722106.3400000003</v>
      </c>
      <c r="AM7" s="93">
        <f>IFERROR(AL7/AI7,"nebija plānots")</f>
        <v>15.432258136738673</v>
      </c>
      <c r="AN7" s="101">
        <f>AD7+AI7</f>
        <v>67691666.132781759</v>
      </c>
      <c r="AO7" s="101">
        <f>AE7+AJ7</f>
        <v>71684507.874799997</v>
      </c>
      <c r="AP7" s="93">
        <f>IFERROR(AO7/AN7,"nebija plānots")</f>
        <v>1.0589857211401181</v>
      </c>
      <c r="AQ7" s="96">
        <f>AO7-AN7</f>
        <v>3992841.7420182377</v>
      </c>
      <c r="AR7" s="93">
        <f t="shared" si="3"/>
        <v>5.8985721140118047E-2</v>
      </c>
      <c r="AS7" s="14">
        <v>11778615</v>
      </c>
      <c r="AT7" s="101">
        <f>SUMIF($J$28:$J$264,$J7,$AT$28:$AT$264)</f>
        <v>653467.21000000008</v>
      </c>
      <c r="AU7" s="100">
        <f>IFERROR(AT7/AS7,"nebija plānots")</f>
        <v>5.5479121271898274E-2</v>
      </c>
      <c r="AV7" s="97">
        <f>AT7-AS7</f>
        <v>-11125147.789999999</v>
      </c>
      <c r="AW7" s="100">
        <f>IFERROR(AV7/AS7,"nebija plānots")</f>
        <v>-0.94452087872810164</v>
      </c>
      <c r="AX7" s="103">
        <f>AN7+AS7</f>
        <v>79470281.132781759</v>
      </c>
      <c r="AY7" s="103">
        <f>AO7+AT7</f>
        <v>72337975.08479999</v>
      </c>
      <c r="AZ7" s="100">
        <f>IFERROR(AY7/AX7,"nebija plānots")</f>
        <v>0.9102519086843941</v>
      </c>
      <c r="BA7" s="99">
        <f>AY7-AX7</f>
        <v>-7132306.0479817688</v>
      </c>
      <c r="BB7" s="100">
        <f t="shared" si="4"/>
        <v>-8.9748091315605891E-2</v>
      </c>
      <c r="BC7" s="14">
        <v>8844845</v>
      </c>
      <c r="BD7" s="101">
        <f>SUMIF($J$28:$J$264,$J7,$BD$28:$BD$264)</f>
        <v>11394355.25</v>
      </c>
      <c r="BE7" s="93">
        <f>IFERROR(BD7/BC7,"nebija plānots")</f>
        <v>1.2882481547161087</v>
      </c>
      <c r="BF7" s="94">
        <f>BD7-BC7</f>
        <v>2549510.25</v>
      </c>
      <c r="BG7" s="93">
        <f>IFERROR(BF7/BC7,"nebija plānots")</f>
        <v>0.28824815471610865</v>
      </c>
      <c r="BH7" s="101">
        <f>AX7+BC7</f>
        <v>88315126.132781759</v>
      </c>
      <c r="BI7" s="103">
        <f>AY7+BD7</f>
        <v>83732330.33479999</v>
      </c>
      <c r="BJ7" s="100">
        <f>IFERROR(BI7/BH7,"nebija plānots")</f>
        <v>0.94810859703589689</v>
      </c>
      <c r="BK7" s="99">
        <f>BI7-BH7</f>
        <v>-4582795.7979817688</v>
      </c>
      <c r="BL7" s="100">
        <f t="shared" si="5"/>
        <v>-5.1891402964103078E-2</v>
      </c>
      <c r="BM7" s="14">
        <v>10828785</v>
      </c>
      <c r="BN7" s="101">
        <f>SUMIF($J$28:$J$264,$J7,$BN$28:$BN$264)</f>
        <v>2475820.6100000003</v>
      </c>
      <c r="BO7" s="100">
        <f>IFERROR(BN7/BM7,"nebija plānots")</f>
        <v>0.22863327787928198</v>
      </c>
      <c r="BP7" s="97">
        <f>BN7-BM7</f>
        <v>-8352964.3899999997</v>
      </c>
      <c r="BQ7" s="100">
        <f>IFERROR(BP7/BM7,"nebija plānots")</f>
        <v>-0.771366722120718</v>
      </c>
      <c r="BR7" s="101">
        <f>BH7+BM7</f>
        <v>99143911.132781759</v>
      </c>
      <c r="BS7" s="103">
        <f>BI7+BN7</f>
        <v>86208150.944799989</v>
      </c>
      <c r="BT7" s="100">
        <f>IFERROR(BS7/BR7,"nebija plānots")</f>
        <v>0.86952541976423414</v>
      </c>
      <c r="BU7" s="99">
        <f>BS7-BR7</f>
        <v>-12935760.187981769</v>
      </c>
      <c r="BV7" s="100">
        <f t="shared" si="6"/>
        <v>-0.13047458023576583</v>
      </c>
      <c r="BW7" s="14">
        <v>2977543.2</v>
      </c>
      <c r="BX7" s="101">
        <f>SUMIF($J$28:$J$264,$J7,$BX$28:$BX$264)</f>
        <v>1060993</v>
      </c>
      <c r="BY7" s="94">
        <f>SUMIF($J$28:$J$264,$J7,$BY$28:$BY$264)</f>
        <v>0</v>
      </c>
      <c r="BZ7" s="94">
        <f t="shared" ref="BZ7:BZ18" si="12">BX7-BY7</f>
        <v>1060993</v>
      </c>
      <c r="CA7" s="93">
        <f>IFERROR(BZ7/BW7,"nebija plānots")</f>
        <v>0.35633168983073021</v>
      </c>
      <c r="CB7" s="94">
        <f>BZ7-BW7</f>
        <v>-1916550.2000000002</v>
      </c>
      <c r="CC7" s="93">
        <f>IFERROR(CB7/BW7,"nebija plānots")</f>
        <v>-0.64366831016926973</v>
      </c>
      <c r="CD7" s="101">
        <f t="shared" ref="CD7:CD18" si="13">BR7+BW7</f>
        <v>102121454.33278176</v>
      </c>
      <c r="CE7" s="101">
        <f t="shared" ref="CE7:CE18" si="14">BS7+BX7</f>
        <v>87269143.944799989</v>
      </c>
      <c r="CF7" s="101">
        <f>BY7</f>
        <v>0</v>
      </c>
      <c r="CG7" s="101">
        <f>CE7-CF7</f>
        <v>87269143.944799989</v>
      </c>
      <c r="CH7" s="93">
        <f>IFERROR(CG7/CD7,"nebija plānots")</f>
        <v>0.85456229070550882</v>
      </c>
      <c r="CI7" s="96">
        <f>CG7-CD7</f>
        <v>-14852310.387981772</v>
      </c>
      <c r="CJ7" s="93">
        <f t="shared" si="7"/>
        <v>-0.14543770929449121</v>
      </c>
      <c r="CK7" s="101">
        <v>897184</v>
      </c>
      <c r="CL7" s="101">
        <f>SUMIF($J$28:$J$264,$J7,$CL$28:$CL$264)</f>
        <v>12073523.199999999</v>
      </c>
      <c r="CM7" s="94">
        <f>SUMIF($J$28:$J$264,$J7,$CM$28:$CM$264)</f>
        <v>0</v>
      </c>
      <c r="CN7" s="94">
        <f t="shared" ref="CN7:CN18" si="15">CL7-CM7</f>
        <v>12073523.199999999</v>
      </c>
      <c r="CO7" s="93">
        <f>IFERROR(CN7/CK7,"nebija plānots")</f>
        <v>13.457131647465848</v>
      </c>
      <c r="CP7" s="94">
        <f>CN7-CK7</f>
        <v>11176339.199999999</v>
      </c>
      <c r="CQ7" s="93">
        <f>IFERROR(CP7/CK7,"nebija plānots")</f>
        <v>12.457131647465848</v>
      </c>
      <c r="CR7" s="101">
        <f>CD7+CK7</f>
        <v>103018638.33278176</v>
      </c>
      <c r="CS7" s="101">
        <f>CE7+CL7</f>
        <v>99342667.144799992</v>
      </c>
      <c r="CT7" s="101">
        <f>CF7+CM7</f>
        <v>0</v>
      </c>
      <c r="CU7" s="107">
        <f>CS7-CT7</f>
        <v>99342667.144799992</v>
      </c>
      <c r="CV7" s="108">
        <f>IFERROR(CS7/CR7,"nebija plānots")</f>
        <v>0.96431741627076006</v>
      </c>
      <c r="CW7" s="109">
        <f>CS7-CR7</f>
        <v>-3675971.1879817694</v>
      </c>
      <c r="CX7" s="108">
        <f t="shared" si="8"/>
        <v>-3.5682583729239908E-2</v>
      </c>
      <c r="CY7" s="14">
        <v>5534073.9500000002</v>
      </c>
      <c r="CZ7" s="101">
        <f>SUMIF($J$28:$J$264,$J7,$CZ$28:$CZ$264)</f>
        <v>22826383.200000003</v>
      </c>
      <c r="DA7" s="94">
        <f>SUMIF($J$28:$J$264,$J7,$DA$28:$DA$264)</f>
        <v>0</v>
      </c>
      <c r="DB7" s="94">
        <f t="shared" ref="DB7:DB18" si="16">CZ7-DA7</f>
        <v>22826383.200000003</v>
      </c>
      <c r="DC7" s="93">
        <f>IFERROR(DB7/CY7,"nebija plānots")</f>
        <v>4.1246978999982469</v>
      </c>
      <c r="DD7" s="94">
        <f>DB7-CY7</f>
        <v>17292309.250000004</v>
      </c>
      <c r="DE7" s="93">
        <f>IFERROR(DD7/CY7,"nebija plānots")</f>
        <v>3.1246978999982469</v>
      </c>
      <c r="DF7" s="101">
        <f>CR7+CY7</f>
        <v>108552712.28278176</v>
      </c>
      <c r="DG7" s="101">
        <f>CS7+CZ7</f>
        <v>122169050.3448</v>
      </c>
      <c r="DH7" s="101">
        <f>CT7+DA7</f>
        <v>0</v>
      </c>
      <c r="DI7" s="101">
        <f>DG7-DH7</f>
        <v>122169050.3448</v>
      </c>
      <c r="DJ7" s="93">
        <f>IFERROR(DG7/DF7,"nebija plānots")</f>
        <v>1.1254352634372453</v>
      </c>
      <c r="DK7" s="96">
        <f>DG7-DF7</f>
        <v>13616338.062018231</v>
      </c>
      <c r="DL7" s="93">
        <f t="shared" si="9"/>
        <v>0.12543526343724537</v>
      </c>
      <c r="DM7" s="14">
        <v>19514808.350403663</v>
      </c>
      <c r="DN7" s="101">
        <f>SUMIF($J$28:$J$264,$J7,$DN$28:$DN$264)</f>
        <v>1423254.9000000001</v>
      </c>
      <c r="DO7" s="94">
        <f>SUMIF($J$28:$J$264,$J7,$DO$28:$DO$264)</f>
        <v>0</v>
      </c>
      <c r="DP7" s="94">
        <f t="shared" ref="DP7:DP18" si="17">DN7-DO7</f>
        <v>1423254.9000000001</v>
      </c>
      <c r="DQ7" s="93">
        <f>IFERROR(DP7/DM7,"nebija plānots")</f>
        <v>7.2932045984994781E-2</v>
      </c>
      <c r="DR7" s="94">
        <f>DP7-DM7</f>
        <v>-18091553.450403664</v>
      </c>
      <c r="DS7" s="93">
        <f>IFERROR(DR7/DM7,"nebija plānots")</f>
        <v>-0.9270679540150053</v>
      </c>
      <c r="DT7" s="101">
        <f>DF7+DM7</f>
        <v>128067520.63318543</v>
      </c>
      <c r="DU7" s="101">
        <f>DG7+DN7</f>
        <v>123592305.2448</v>
      </c>
      <c r="DV7" s="101">
        <f>DH7+DO7</f>
        <v>0</v>
      </c>
      <c r="DW7" s="101">
        <f>DU7-DV7</f>
        <v>123592305.2448</v>
      </c>
      <c r="DX7" s="100">
        <f>IFERROR(DU7/DT7,"nebija plānots")</f>
        <v>0.96505581300973675</v>
      </c>
      <c r="DY7" s="99">
        <f>DU7-DT7</f>
        <v>-4475215.38838543</v>
      </c>
      <c r="DZ7" s="100">
        <f t="shared" si="10"/>
        <v>-3.4944186990263262E-2</v>
      </c>
      <c r="EA7" s="14">
        <v>5407817</v>
      </c>
      <c r="EB7" s="101">
        <f>SUMIF($J$28:$J$264,$J7,$EB$28:$EB$264)</f>
        <v>441151.26</v>
      </c>
      <c r="EC7" s="94">
        <f>SUMIF($J$28:$J$264,$J7,$EC$28:$EC$264)</f>
        <v>0</v>
      </c>
      <c r="ED7" s="94">
        <f t="shared" ref="ED7:ED18" si="18">EB7-EC7</f>
        <v>441151.26</v>
      </c>
      <c r="EE7" s="93">
        <f>IFERROR(ED7/EA7,"nebija plānots")</f>
        <v>8.1576588113096288E-2</v>
      </c>
      <c r="EF7" s="94">
        <f>ED7-EA7</f>
        <v>-4966665.74</v>
      </c>
      <c r="EG7" s="93">
        <f>IFERROR(EF7/EA7,"nebija plānots")</f>
        <v>-0.9184234118869038</v>
      </c>
      <c r="EH7" s="101">
        <f>DT7+EA7</f>
        <v>133475337.63318543</v>
      </c>
      <c r="EI7" s="101">
        <f>DU7+EB7</f>
        <v>124033456.50480001</v>
      </c>
      <c r="EJ7" s="101">
        <f>DV7+EC7</f>
        <v>0</v>
      </c>
      <c r="EK7" s="101">
        <f>EI7-EJ7</f>
        <v>124033456.50480001</v>
      </c>
      <c r="EL7" s="100">
        <f>IFERROR(EK7/EH7,"nebija plānots")</f>
        <v>0.92926123060775889</v>
      </c>
      <c r="EM7" s="99">
        <f>EK7-EH7</f>
        <v>-9441881.1283854246</v>
      </c>
      <c r="EN7" s="100">
        <f>IFERROR(EM7/EH7,"nebija plānots")</f>
        <v>-7.0738769392241108E-2</v>
      </c>
      <c r="EO7" s="14">
        <v>133475337.63318543</v>
      </c>
      <c r="EP7" s="2"/>
      <c r="EQ7" s="2"/>
      <c r="ER7" s="2"/>
      <c r="ES7" s="2"/>
    </row>
    <row r="8" spans="1:152" ht="14.15" customHeight="1" outlineLevel="1" x14ac:dyDescent="0.3">
      <c r="A8" s="8"/>
      <c r="B8" s="137"/>
      <c r="C8" s="138"/>
      <c r="D8" s="138"/>
      <c r="E8" s="138"/>
      <c r="F8" s="138"/>
      <c r="G8" s="138"/>
      <c r="H8" s="138"/>
      <c r="I8" s="138"/>
      <c r="J8" s="87" t="s">
        <v>81</v>
      </c>
      <c r="K8" s="85"/>
      <c r="L8" s="14">
        <v>265045.21999999997</v>
      </c>
      <c r="M8" s="14">
        <v>24924687.629999995</v>
      </c>
      <c r="N8" s="14">
        <v>6712665.3099999996</v>
      </c>
      <c r="O8" s="14">
        <v>4530142.84</v>
      </c>
      <c r="P8" s="14">
        <f>SUMIF($J$27:$J$264,$J8,$P$27:$P$264)</f>
        <v>4530141.51</v>
      </c>
      <c r="Q8" s="93">
        <f t="shared" ref="Q8:Q18" si="19">IFERROR(P8/O8,"nebija plānots")</f>
        <v>0.99999970641102343</v>
      </c>
      <c r="R8" s="94">
        <f t="shared" ref="R8:R18" si="20">P8-O8</f>
        <v>-1.3300000000745058</v>
      </c>
      <c r="S8" s="93">
        <f t="shared" ref="S8:S18" si="21">IFERROR(R8/O8,"nebija plānots")</f>
        <v>-2.9358897656183083E-7</v>
      </c>
      <c r="T8" s="14">
        <f t="shared" ref="T8:T18" si="22">N8+O8</f>
        <v>11242808.149999999</v>
      </c>
      <c r="U8" s="14">
        <f t="shared" ref="U8:U18" si="23">N8+P8</f>
        <v>11242806.82</v>
      </c>
      <c r="V8" s="93">
        <f t="shared" ref="V8:V17" si="24">IFERROR(U8/T8,"nebija plānots")</f>
        <v>0.99999988170215304</v>
      </c>
      <c r="W8" s="96">
        <f t="shared" ref="W8:W18" si="25">U8-T8</f>
        <v>-1.3299999982118607</v>
      </c>
      <c r="X8" s="93">
        <f t="shared" si="0"/>
        <v>-1.1829784698512897E-7</v>
      </c>
      <c r="Y8" s="14">
        <v>4538410.03</v>
      </c>
      <c r="Z8" s="14">
        <f>SUMIF($J$28:$J$264,$J8,$Z$28:$Z$264)</f>
        <v>6654567.3899999997</v>
      </c>
      <c r="AA8" s="93">
        <f t="shared" ref="AA8:AA18" si="26">IFERROR(Z8/Y8,"nebija plānots")</f>
        <v>1.4662772526086629</v>
      </c>
      <c r="AB8" s="94">
        <f t="shared" ref="AB8:AB18" si="27">Z8-Y8</f>
        <v>2116157.3599999994</v>
      </c>
      <c r="AC8" s="93">
        <f t="shared" ref="AC8:AC18" si="28">IFERROR(AB8/Y8,"nebija plānots")</f>
        <v>0.46627725260866287</v>
      </c>
      <c r="AD8" s="14">
        <f t="shared" ref="AD8:AD18" si="29">T8+Y8</f>
        <v>15781218.18</v>
      </c>
      <c r="AE8" s="14">
        <f t="shared" ref="AE8:AE18" si="30">U8+Z8</f>
        <v>17897374.210000001</v>
      </c>
      <c r="AF8" s="93">
        <f t="shared" ref="AF8:AF17" si="31">IFERROR(AE8/AD8,"nebija plānots")</f>
        <v>1.1340933257409664</v>
      </c>
      <c r="AG8" s="96">
        <f t="shared" ref="AG8:AG18" si="32">AE8-AD8</f>
        <v>2116156.0300000012</v>
      </c>
      <c r="AH8" s="93">
        <f t="shared" si="2"/>
        <v>0.13409332574096641</v>
      </c>
      <c r="AI8" s="101">
        <v>5111176.34</v>
      </c>
      <c r="AJ8" s="101">
        <f>SUMIF($J$28:$J$264,$J8,$AJ$28:$AJ$264)</f>
        <v>4985242.13</v>
      </c>
      <c r="AK8" s="98">
        <f t="shared" ref="AK8:AK18" si="33">IFERROR(AJ8/AI8,"nebija plānots")</f>
        <v>0.97536101249052187</v>
      </c>
      <c r="AL8" s="99">
        <f t="shared" ref="AL8:AL18" si="34">AJ8-AI8</f>
        <v>-125934.20999999996</v>
      </c>
      <c r="AM8" s="100">
        <f t="shared" ref="AM8:AM18" si="35">IFERROR(AL8/AI8,"nebija plānots")</f>
        <v>-2.4638987509478096E-2</v>
      </c>
      <c r="AN8" s="101">
        <f t="shared" ref="AN8:AN18" si="36">AD8+AI8</f>
        <v>20892394.52</v>
      </c>
      <c r="AO8" s="101">
        <f t="shared" ref="AO8:AO18" si="37">AE8+AJ8</f>
        <v>22882616.34</v>
      </c>
      <c r="AP8" s="93">
        <f t="shared" ref="AP8:AP17" si="38">IFERROR(AO8/AN8,"nebija plānots")</f>
        <v>1.0952605895937293</v>
      </c>
      <c r="AQ8" s="96">
        <f t="shared" ref="AQ8:AQ18" si="39">AO8-AN8</f>
        <v>1990221.8200000003</v>
      </c>
      <c r="AR8" s="93">
        <f t="shared" si="3"/>
        <v>9.5260589593729364E-2</v>
      </c>
      <c r="AS8" s="14">
        <v>7617534.7999999998</v>
      </c>
      <c r="AT8" s="101">
        <f>SUMIF($J$28:$J$264,$J8,$AT$28:$AT$264)</f>
        <v>8316279.1500000004</v>
      </c>
      <c r="AU8" s="98">
        <f t="shared" ref="AU8:AU18" si="40">IFERROR(AT8/AS8,"nebija plānots")</f>
        <v>1.0917284093011299</v>
      </c>
      <c r="AV8" s="99">
        <f t="shared" ref="AV8:AV18" si="41">AT8-AS8</f>
        <v>698744.35000000056</v>
      </c>
      <c r="AW8" s="100">
        <f t="shared" ref="AW8:AW18" si="42">IFERROR(AV8/AS8,"nebija plānots")</f>
        <v>9.1728409301129882E-2</v>
      </c>
      <c r="AX8" s="103">
        <f t="shared" ref="AX8:AX18" si="43">AN8+AS8</f>
        <v>28509929.32</v>
      </c>
      <c r="AY8" s="103">
        <f t="shared" ref="AY8:AY18" si="44">AO8+AT8</f>
        <v>31198895.490000002</v>
      </c>
      <c r="AZ8" s="100">
        <f t="shared" ref="AZ8:AZ17" si="45">IFERROR(AY8/AX8,"nebija plānots")</f>
        <v>1.0943168304564566</v>
      </c>
      <c r="BA8" s="99">
        <f t="shared" ref="BA8:BA18" si="46">AY8-AX8</f>
        <v>2688966.1700000018</v>
      </c>
      <c r="BB8" s="100">
        <f t="shared" si="4"/>
        <v>9.4316830456456627E-2</v>
      </c>
      <c r="BC8" s="14">
        <v>11068271.977539999</v>
      </c>
      <c r="BD8" s="101">
        <f>SUMIF($J$28:$J$264,$J8,$BD$28:$BD$264)</f>
        <v>12662933.459999999</v>
      </c>
      <c r="BE8" s="98">
        <f t="shared" ref="BE8:BE18" si="47">IFERROR(BD8/BC8,"nebija plānots")</f>
        <v>1.1440750178253591</v>
      </c>
      <c r="BF8" s="99">
        <f t="shared" ref="BF8:BF18" si="48">BD8-BC8</f>
        <v>1594661.4824599996</v>
      </c>
      <c r="BG8" s="100">
        <f t="shared" ref="BG8:BG18" si="49">IFERROR(BF8/BC8,"nebija plānots")</f>
        <v>0.14407501782535925</v>
      </c>
      <c r="BH8" s="101">
        <f t="shared" ref="BH8:BH18" si="50">AX8+BC8</f>
        <v>39578201.297540002</v>
      </c>
      <c r="BI8" s="103">
        <f t="shared" ref="BI8:BI18" si="51">AY8+BD8</f>
        <v>43861828.950000003</v>
      </c>
      <c r="BJ8" s="100">
        <f t="shared" ref="BJ8:BJ17" si="52">IFERROR(BI8/BH8,"nebija plānots")</f>
        <v>1.1082319941792365</v>
      </c>
      <c r="BK8" s="99">
        <f t="shared" ref="BK8:BK18" si="53">BI8-BH8</f>
        <v>4283627.6524600014</v>
      </c>
      <c r="BL8" s="100">
        <f t="shared" si="5"/>
        <v>0.10823199417923654</v>
      </c>
      <c r="BM8" s="14">
        <v>6288952.3831999991</v>
      </c>
      <c r="BN8" s="101">
        <f>SUMIF($J$28:$J$264,$J8,$BN$28:$BN$264)</f>
        <v>9066615.1999999993</v>
      </c>
      <c r="BO8" s="102">
        <f t="shared" ref="BO8:BO18" si="54">IFERROR(BN8/BM8,"nebija plānots")</f>
        <v>1.4416733738070768</v>
      </c>
      <c r="BP8" s="96">
        <f t="shared" ref="BP8:BP18" si="55">BN8-BM8</f>
        <v>2777662.8168000001</v>
      </c>
      <c r="BQ8" s="93">
        <f t="shared" ref="BQ8:BQ18" si="56">IFERROR(BP8/BM8,"nebija plānots")</f>
        <v>0.44167337380707689</v>
      </c>
      <c r="BR8" s="101">
        <f t="shared" ref="BR8:BR18" si="57">BH8+BM8</f>
        <v>45867153.680739999</v>
      </c>
      <c r="BS8" s="103">
        <f t="shared" ref="BS8:BS18" si="58">BI8+BN8</f>
        <v>52928444.150000006</v>
      </c>
      <c r="BT8" s="100">
        <f t="shared" ref="BT8:BT17" si="59">IFERROR(BS8/BR8,"nebija plānots")</f>
        <v>1.1539509191786868</v>
      </c>
      <c r="BU8" s="99">
        <f t="shared" ref="BU8:BU18" si="60">BS8-BR8</f>
        <v>7061290.4692600071</v>
      </c>
      <c r="BV8" s="100">
        <f t="shared" si="6"/>
        <v>0.15395091917868672</v>
      </c>
      <c r="BW8" s="14">
        <v>7661301.61845</v>
      </c>
      <c r="BX8" s="101">
        <f>SUMIF($J$28:$J$264,$J8,$BX$28:$BX$264)</f>
        <v>9939620.6700000018</v>
      </c>
      <c r="BY8" s="94">
        <f>SUMIF($J$28:$J$264,$J8,$BY$28:$BY$264)</f>
        <v>0</v>
      </c>
      <c r="BZ8" s="94">
        <f t="shared" si="12"/>
        <v>9939620.6700000018</v>
      </c>
      <c r="CA8" s="93">
        <f t="shared" ref="CA8:CA18" si="61">IFERROR(BZ8/BW8,"nebija plānots")</f>
        <v>1.2973801535320497</v>
      </c>
      <c r="CB8" s="94">
        <f t="shared" ref="CB8:CB18" si="62">BZ8-BW8</f>
        <v>2278319.0515500018</v>
      </c>
      <c r="CC8" s="93">
        <f t="shared" ref="CC8:CC18" si="63">IFERROR(CB8/BW8,"nebija plānots")</f>
        <v>0.29738015353204972</v>
      </c>
      <c r="CD8" s="101">
        <f t="shared" si="13"/>
        <v>53528455.29919</v>
      </c>
      <c r="CE8" s="101">
        <f t="shared" si="14"/>
        <v>62868064.820000008</v>
      </c>
      <c r="CF8" s="101">
        <f t="shared" ref="CF8:CF18" si="64">BY8</f>
        <v>0</v>
      </c>
      <c r="CG8" s="101">
        <f t="shared" ref="CG8:CG18" si="65">CE8-CF8</f>
        <v>62868064.820000008</v>
      </c>
      <c r="CH8" s="93">
        <f t="shared" ref="CH8:CH18" si="66">IFERROR(CG8/CD8,"nebija plānots")</f>
        <v>1.1744793394206414</v>
      </c>
      <c r="CI8" s="96">
        <f t="shared" ref="CI8:CI18" si="67">CG8-CD8</f>
        <v>9339609.520810008</v>
      </c>
      <c r="CJ8" s="93">
        <f t="shared" si="7"/>
        <v>0.1744793394206415</v>
      </c>
      <c r="CK8" s="101">
        <v>10644641.179366667</v>
      </c>
      <c r="CL8" s="101">
        <f>SUMIF($J$28:$J$264,$J8,$CL$28:$CL$264)</f>
        <v>8041297.4400000004</v>
      </c>
      <c r="CM8" s="94">
        <f>SUMIF($J$28:$J$264,$J8,$CM$28:$CM$264)</f>
        <v>0</v>
      </c>
      <c r="CN8" s="94">
        <f t="shared" si="15"/>
        <v>8041297.4400000004</v>
      </c>
      <c r="CO8" s="108">
        <f t="shared" ref="CO8:CO18" si="68">IFERROR(CN8/CK8,"nebija plānots")</f>
        <v>0.75543151755900151</v>
      </c>
      <c r="CP8" s="110">
        <f t="shared" ref="CP8:CP18" si="69">CN8-CK8</f>
        <v>-2603343.7393666664</v>
      </c>
      <c r="CQ8" s="108">
        <f t="shared" ref="CQ8:CQ18" si="70">IFERROR(CP8/CK8,"nebija plānots")</f>
        <v>-0.24456848244099852</v>
      </c>
      <c r="CR8" s="101">
        <f t="shared" ref="CR8:CR15" si="71">CD8+CK8</f>
        <v>64173096.478556663</v>
      </c>
      <c r="CS8" s="101">
        <f t="shared" ref="CS8:CS15" si="72">CE8+CL8</f>
        <v>70909362.260000005</v>
      </c>
      <c r="CT8" s="101">
        <f t="shared" ref="CT8:CT18" si="73">CF8+CM8</f>
        <v>0</v>
      </c>
      <c r="CU8" s="101">
        <f t="shared" ref="CU8:CU18" si="74">CS8-CT8</f>
        <v>70909362.260000005</v>
      </c>
      <c r="CV8" s="93">
        <f t="shared" ref="CV8:CV17" si="75">IFERROR(CS8/CR8,"nebija plānots")</f>
        <v>1.1049702468961313</v>
      </c>
      <c r="CW8" s="96">
        <f t="shared" ref="CW8:CW18" si="76">CS8-CR8</f>
        <v>6736265.7814433426</v>
      </c>
      <c r="CX8" s="93">
        <f t="shared" si="8"/>
        <v>0.10497024689613123</v>
      </c>
      <c r="CY8" s="14">
        <v>19886395.329366665</v>
      </c>
      <c r="CZ8" s="101">
        <f>SUMIF($J$28:$J$264,$J8,$CZ$28:$CZ$264)</f>
        <v>13853175.149999999</v>
      </c>
      <c r="DA8" s="94">
        <f>SUMIF($J$28:$J$264,$J8,$DA$28:$DA$264)</f>
        <v>0</v>
      </c>
      <c r="DB8" s="97">
        <f t="shared" si="16"/>
        <v>13853175.149999999</v>
      </c>
      <c r="DC8" s="100">
        <f t="shared" ref="DC8:DC18" si="77">IFERROR(DB8/CY8,"nebija plānots")</f>
        <v>0.69661569734273154</v>
      </c>
      <c r="DD8" s="97">
        <f t="shared" ref="DD8:DD18" si="78">DB8-CY8</f>
        <v>-6033220.1793666668</v>
      </c>
      <c r="DE8" s="100">
        <f t="shared" ref="DE8:DE18" si="79">IFERROR(DD8/CY8,"nebija plānots")</f>
        <v>-0.30338430265726851</v>
      </c>
      <c r="DF8" s="101">
        <f t="shared" ref="DF8:DF15" si="80">CR8+CY8</f>
        <v>84059491.807923332</v>
      </c>
      <c r="DG8" s="101">
        <f t="shared" ref="DG8:DG15" si="81">CS8+CZ8</f>
        <v>84762537.409999996</v>
      </c>
      <c r="DH8" s="101">
        <f t="shared" ref="DH8:DH18" si="82">CT8+DA8</f>
        <v>0</v>
      </c>
      <c r="DI8" s="101">
        <f t="shared" ref="DI8:DI18" si="83">DG8-DH8</f>
        <v>84762537.409999996</v>
      </c>
      <c r="DJ8" s="93">
        <f t="shared" ref="DJ8:DJ17" si="84">IFERROR(DG8/DF8,"nebija plānots")</f>
        <v>1.0083636670524148</v>
      </c>
      <c r="DK8" s="96">
        <f t="shared" ref="DK8:DK18" si="85">DG8-DF8</f>
        <v>703045.60207666457</v>
      </c>
      <c r="DL8" s="93">
        <f t="shared" si="9"/>
        <v>8.3636670524148519E-3</v>
      </c>
      <c r="DM8" s="14">
        <v>37230876.054366671</v>
      </c>
      <c r="DN8" s="101">
        <f>SUMIF($J$28:$J$264,$J8,$DN$28:$DN$264)</f>
        <v>4969907.25</v>
      </c>
      <c r="DO8" s="94">
        <f>SUMIF($J$28:$J$264,$J8,$DO$28:$DO$264)</f>
        <v>0</v>
      </c>
      <c r="DP8" s="94">
        <f t="shared" si="17"/>
        <v>4969907.25</v>
      </c>
      <c r="DQ8" s="93">
        <f t="shared" ref="DQ8:DQ18" si="86">IFERROR(DP8/DM8,"nebija plānots")</f>
        <v>0.13348886130808887</v>
      </c>
      <c r="DR8" s="94">
        <f t="shared" ref="DR8:DR18" si="87">DP8-DM8</f>
        <v>-32260968.804366671</v>
      </c>
      <c r="DS8" s="93">
        <f t="shared" ref="DS8:DS18" si="88">IFERROR(DR8/DM8,"nebija plānots")</f>
        <v>-0.8665111386919111</v>
      </c>
      <c r="DT8" s="101">
        <f t="shared" ref="DT8:DT15" si="89">DF8+DM8</f>
        <v>121290367.86228999</v>
      </c>
      <c r="DU8" s="101">
        <f t="shared" ref="DU8:DU15" si="90">DG8+DN8</f>
        <v>89732444.659999996</v>
      </c>
      <c r="DV8" s="101">
        <f t="shared" ref="DV8:DV18" si="91">DH8+DO8</f>
        <v>0</v>
      </c>
      <c r="DW8" s="101">
        <f t="shared" ref="DW8:DW18" si="92">DU8-DV8</f>
        <v>89732444.659999996</v>
      </c>
      <c r="DX8" s="100">
        <f t="shared" ref="DX8:DX17" si="93">IFERROR(DU8/DT8,"nebija plānots")</f>
        <v>0.73981509201027351</v>
      </c>
      <c r="DY8" s="99">
        <f t="shared" ref="DY8:DY18" si="94">DU8-DT8</f>
        <v>-31557923.202289999</v>
      </c>
      <c r="DZ8" s="100">
        <f t="shared" si="10"/>
        <v>-0.26018490798972649</v>
      </c>
      <c r="EA8" s="14">
        <v>11598733.200807575</v>
      </c>
      <c r="EB8" s="101">
        <f>SUMIF($J$28:$J$264,$J8,$EB$28:$EB$264)</f>
        <v>9734935.7400000002</v>
      </c>
      <c r="EC8" s="94">
        <f>SUMIF($J$28:$J$264,$J8,$EC$28:$EC$264)</f>
        <v>0</v>
      </c>
      <c r="ED8" s="94">
        <f t="shared" si="18"/>
        <v>9734935.7400000002</v>
      </c>
      <c r="EE8" s="93">
        <f t="shared" ref="EE8:EE18" si="95">IFERROR(ED8/EA8,"nebija plānots")</f>
        <v>0.83931025668580717</v>
      </c>
      <c r="EF8" s="94">
        <f t="shared" ref="EF8:EF18" si="96">ED8-EA8</f>
        <v>-1863797.4608075749</v>
      </c>
      <c r="EG8" s="93">
        <f t="shared" ref="EG8:EG18" si="97">IFERROR(EF8/EA8,"nebija plānots")</f>
        <v>-0.16068974331419278</v>
      </c>
      <c r="EH8" s="101">
        <f t="shared" ref="EH8:EH15" si="98">DT8+EA8</f>
        <v>132889101.06309757</v>
      </c>
      <c r="EI8" s="101">
        <f t="shared" ref="EI8:EI15" si="99">DU8+EB8</f>
        <v>99467380.399999991</v>
      </c>
      <c r="EJ8" s="101">
        <f t="shared" ref="EJ8:EJ18" si="100">DV8+EC8</f>
        <v>0</v>
      </c>
      <c r="EK8" s="101">
        <f t="shared" ref="EK8:EK18" si="101">EI8-EJ8</f>
        <v>99467380.399999991</v>
      </c>
      <c r="EL8" s="100">
        <f t="shared" ref="EL8:EL18" si="102">IFERROR(EK8/EH8,"nebija plānots")</f>
        <v>0.74849915910539211</v>
      </c>
      <c r="EM8" s="99">
        <f t="shared" ref="EM8:EM18" si="103">EK8-EH8</f>
        <v>-33421720.663097575</v>
      </c>
      <c r="EN8" s="100">
        <f t="shared" si="11"/>
        <v>-0.25150084089460795</v>
      </c>
      <c r="EO8" s="14">
        <v>132889101.06309757</v>
      </c>
      <c r="EP8" s="2"/>
      <c r="EQ8" s="2"/>
      <c r="ER8" s="2"/>
      <c r="ES8" s="2"/>
    </row>
    <row r="9" spans="1:152" ht="14.15" customHeight="1" outlineLevel="1" x14ac:dyDescent="0.3">
      <c r="A9" s="8"/>
      <c r="B9" s="137"/>
      <c r="C9" s="138"/>
      <c r="D9" s="138"/>
      <c r="E9" s="138"/>
      <c r="F9" s="138"/>
      <c r="G9" s="138"/>
      <c r="H9" s="138"/>
      <c r="I9" s="138"/>
      <c r="J9" s="87" t="s">
        <v>89</v>
      </c>
      <c r="K9" s="85"/>
      <c r="L9" s="14">
        <v>0</v>
      </c>
      <c r="M9" s="14">
        <v>37408396.289999999</v>
      </c>
      <c r="N9" s="14">
        <v>10120152</v>
      </c>
      <c r="O9" s="14">
        <v>2999551</v>
      </c>
      <c r="P9" s="14">
        <f>SUMIF($J$27:$J$264,$J9,$P$27:$P$264)</f>
        <v>2999551.48</v>
      </c>
      <c r="Q9" s="93">
        <f t="shared" si="19"/>
        <v>1.0000001600239503</v>
      </c>
      <c r="R9" s="94">
        <f t="shared" si="20"/>
        <v>0.47999999998137355</v>
      </c>
      <c r="S9" s="93">
        <f t="shared" si="21"/>
        <v>1.600239502450112E-7</v>
      </c>
      <c r="T9" s="14">
        <f t="shared" si="22"/>
        <v>13119703</v>
      </c>
      <c r="U9" s="14">
        <f t="shared" si="23"/>
        <v>13119703.48</v>
      </c>
      <c r="V9" s="93">
        <f t="shared" si="24"/>
        <v>1.0000000365861941</v>
      </c>
      <c r="W9" s="96">
        <f t="shared" si="25"/>
        <v>0.48000000044703484</v>
      </c>
      <c r="X9" s="93">
        <f t="shared" si="0"/>
        <v>3.6586194096545844E-8</v>
      </c>
      <c r="Y9" s="14">
        <v>0</v>
      </c>
      <c r="Z9" s="14">
        <f>SUMIF($J$28:$J$264,$J9,$Z$28:$Z$264)</f>
        <v>1164467.7</v>
      </c>
      <c r="AA9" s="93" t="str">
        <f t="shared" si="26"/>
        <v>nebija plānots</v>
      </c>
      <c r="AB9" s="94">
        <f t="shared" si="27"/>
        <v>1164467.7</v>
      </c>
      <c r="AC9" s="93" t="str">
        <f t="shared" si="28"/>
        <v>nebija plānots</v>
      </c>
      <c r="AD9" s="14">
        <f t="shared" si="29"/>
        <v>13119703</v>
      </c>
      <c r="AE9" s="14">
        <f t="shared" si="30"/>
        <v>14284171.18</v>
      </c>
      <c r="AF9" s="93">
        <f t="shared" si="31"/>
        <v>1.088757205860529</v>
      </c>
      <c r="AG9" s="96">
        <f t="shared" si="32"/>
        <v>1164468.1799999997</v>
      </c>
      <c r="AH9" s="93">
        <f t="shared" si="2"/>
        <v>8.8757205860528987E-2</v>
      </c>
      <c r="AI9" s="101">
        <v>1557762</v>
      </c>
      <c r="AJ9" s="101">
        <f>SUMIF($J$28:$J$264,$J9,$AJ$28:$AJ$264)</f>
        <v>1486158.88</v>
      </c>
      <c r="AK9" s="93">
        <f t="shared" si="33"/>
        <v>0.95403462146335571</v>
      </c>
      <c r="AL9" s="94">
        <f t="shared" si="34"/>
        <v>-71603.120000000112</v>
      </c>
      <c r="AM9" s="93">
        <f t="shared" si="35"/>
        <v>-4.5965378536644307E-2</v>
      </c>
      <c r="AN9" s="101">
        <f t="shared" si="36"/>
        <v>14677465</v>
      </c>
      <c r="AO9" s="101">
        <f t="shared" si="37"/>
        <v>15770330.059999999</v>
      </c>
      <c r="AP9" s="93">
        <f t="shared" si="38"/>
        <v>1.0744587065954507</v>
      </c>
      <c r="AQ9" s="96">
        <f t="shared" si="39"/>
        <v>1092865.0599999987</v>
      </c>
      <c r="AR9" s="93">
        <f t="shared" si="3"/>
        <v>7.4458706595450827E-2</v>
      </c>
      <c r="AS9" s="14">
        <v>40087268</v>
      </c>
      <c r="AT9" s="101">
        <f>SUMIF($J$28:$J$264,$J9,$AT$28:$AT$264)</f>
        <v>1026496.53</v>
      </c>
      <c r="AU9" s="100">
        <f t="shared" si="40"/>
        <v>2.5606547445438287E-2</v>
      </c>
      <c r="AV9" s="97">
        <f t="shared" si="41"/>
        <v>-39060771.469999999</v>
      </c>
      <c r="AW9" s="100">
        <f t="shared" si="42"/>
        <v>-0.97439345255456167</v>
      </c>
      <c r="AX9" s="103">
        <f t="shared" si="43"/>
        <v>54764733</v>
      </c>
      <c r="AY9" s="103">
        <f t="shared" si="44"/>
        <v>16796826.59</v>
      </c>
      <c r="AZ9" s="100">
        <f t="shared" si="45"/>
        <v>0.3067088191592206</v>
      </c>
      <c r="BA9" s="99">
        <f t="shared" si="46"/>
        <v>-37967906.409999996</v>
      </c>
      <c r="BB9" s="100">
        <f t="shared" si="4"/>
        <v>-0.69329118084077934</v>
      </c>
      <c r="BC9" s="14">
        <v>1249500</v>
      </c>
      <c r="BD9" s="101">
        <f>SUMIF($J$28:$J$264,$J9,$BD$28:$BD$264)</f>
        <v>7116073.7999999998</v>
      </c>
      <c r="BE9" s="93">
        <f t="shared" si="47"/>
        <v>5.6951370948379347</v>
      </c>
      <c r="BF9" s="94">
        <f t="shared" si="48"/>
        <v>5866573.7999999998</v>
      </c>
      <c r="BG9" s="93">
        <f t="shared" si="49"/>
        <v>4.6951370948379347</v>
      </c>
      <c r="BH9" s="101">
        <f t="shared" si="50"/>
        <v>56014233</v>
      </c>
      <c r="BI9" s="103">
        <f t="shared" si="51"/>
        <v>23912900.390000001</v>
      </c>
      <c r="BJ9" s="100">
        <f t="shared" si="52"/>
        <v>0.42690757525859546</v>
      </c>
      <c r="BK9" s="99">
        <f t="shared" si="53"/>
        <v>-32101332.609999999</v>
      </c>
      <c r="BL9" s="100">
        <f t="shared" si="5"/>
        <v>-0.57309242474140454</v>
      </c>
      <c r="BM9" s="14">
        <v>3213463</v>
      </c>
      <c r="BN9" s="101">
        <f>SUMIF($J$28:$J$264,$J9,$BN$28:$BN$264)</f>
        <v>711957.48</v>
      </c>
      <c r="BO9" s="100">
        <f t="shared" si="54"/>
        <v>0.2215545907950395</v>
      </c>
      <c r="BP9" s="97">
        <f t="shared" si="55"/>
        <v>-2501505.52</v>
      </c>
      <c r="BQ9" s="100">
        <f t="shared" si="56"/>
        <v>-0.77844540920496053</v>
      </c>
      <c r="BR9" s="101">
        <f t="shared" si="57"/>
        <v>59227696</v>
      </c>
      <c r="BS9" s="103">
        <f t="shared" si="58"/>
        <v>24624857.870000001</v>
      </c>
      <c r="BT9" s="100">
        <f t="shared" si="59"/>
        <v>0.41576592596139483</v>
      </c>
      <c r="BU9" s="99">
        <f t="shared" si="60"/>
        <v>-34602838.129999995</v>
      </c>
      <c r="BV9" s="100">
        <f t="shared" si="6"/>
        <v>-0.58423407403860506</v>
      </c>
      <c r="BW9" s="14">
        <v>1249500</v>
      </c>
      <c r="BX9" s="101">
        <f>SUMIF($J$28:$J$264,$J9,$BX$28:$BX$264)</f>
        <v>1464246.97</v>
      </c>
      <c r="BY9" s="94">
        <f>SUMIF($J$28:$J$264,$J9,$BY$28:$BY$264)</f>
        <v>0</v>
      </c>
      <c r="BZ9" s="94">
        <f t="shared" si="12"/>
        <v>1464246.97</v>
      </c>
      <c r="CA9" s="93">
        <f t="shared" si="61"/>
        <v>1.1718663225290116</v>
      </c>
      <c r="CB9" s="94">
        <f t="shared" si="62"/>
        <v>214746.96999999997</v>
      </c>
      <c r="CC9" s="93">
        <f t="shared" si="63"/>
        <v>0.17186632252901157</v>
      </c>
      <c r="CD9" s="101">
        <f t="shared" si="13"/>
        <v>60477196</v>
      </c>
      <c r="CE9" s="101">
        <f t="shared" si="14"/>
        <v>26089104.84</v>
      </c>
      <c r="CF9" s="101">
        <f t="shared" si="64"/>
        <v>0</v>
      </c>
      <c r="CG9" s="101">
        <f t="shared" si="65"/>
        <v>26089104.84</v>
      </c>
      <c r="CH9" s="93">
        <f t="shared" si="66"/>
        <v>0.43138747437959923</v>
      </c>
      <c r="CI9" s="96">
        <f t="shared" si="67"/>
        <v>-34388091.159999996</v>
      </c>
      <c r="CJ9" s="93">
        <f t="shared" si="7"/>
        <v>-0.56861252562040077</v>
      </c>
      <c r="CK9" s="101">
        <v>0</v>
      </c>
      <c r="CL9" s="101">
        <f>SUMIF($J$28:$J$264,$J9,$CL$28:$CL$264)</f>
        <v>1086659.3</v>
      </c>
      <c r="CM9" s="94">
        <f>SUMIF($J$28:$J$264,$J9,$CM$28:$CM$264)</f>
        <v>0</v>
      </c>
      <c r="CN9" s="94">
        <f t="shared" si="15"/>
        <v>1086659.3</v>
      </c>
      <c r="CO9" s="93" t="str">
        <f t="shared" si="68"/>
        <v>nebija plānots</v>
      </c>
      <c r="CP9" s="94">
        <f t="shared" si="69"/>
        <v>1086659.3</v>
      </c>
      <c r="CQ9" s="93" t="str">
        <f t="shared" si="70"/>
        <v>nebija plānots</v>
      </c>
      <c r="CR9" s="101">
        <f t="shared" si="71"/>
        <v>60477196</v>
      </c>
      <c r="CS9" s="101">
        <f t="shared" si="72"/>
        <v>27175764.140000001</v>
      </c>
      <c r="CT9" s="101">
        <f t="shared" si="73"/>
        <v>0</v>
      </c>
      <c r="CU9" s="107">
        <f t="shared" si="74"/>
        <v>27175764.140000001</v>
      </c>
      <c r="CV9" s="108">
        <f t="shared" si="75"/>
        <v>0.44935555775436414</v>
      </c>
      <c r="CW9" s="109">
        <f t="shared" si="76"/>
        <v>-33301431.859999999</v>
      </c>
      <c r="CX9" s="108">
        <f t="shared" si="8"/>
        <v>-0.5506444422456358</v>
      </c>
      <c r="CY9" s="14">
        <v>8240765</v>
      </c>
      <c r="CZ9" s="101">
        <f>SUMIF($J$28:$J$264,$J9,$CZ$28:$CZ$264)</f>
        <v>71659135.190000013</v>
      </c>
      <c r="DA9" s="94">
        <f>SUMIF($J$28:$J$264,$J9,$DA$28:$DA$264)</f>
        <v>0</v>
      </c>
      <c r="DB9" s="94">
        <f t="shared" si="16"/>
        <v>71659135.190000013</v>
      </c>
      <c r="DC9" s="93">
        <f t="shared" si="77"/>
        <v>8.6956896829359902</v>
      </c>
      <c r="DD9" s="94">
        <f t="shared" si="78"/>
        <v>63418370.190000013</v>
      </c>
      <c r="DE9" s="93">
        <f t="shared" si="79"/>
        <v>7.6956896829359911</v>
      </c>
      <c r="DF9" s="101">
        <f t="shared" si="80"/>
        <v>68717961</v>
      </c>
      <c r="DG9" s="101">
        <f t="shared" si="81"/>
        <v>98834899.330000013</v>
      </c>
      <c r="DH9" s="101">
        <f t="shared" si="82"/>
        <v>0</v>
      </c>
      <c r="DI9" s="101">
        <f t="shared" si="83"/>
        <v>98834899.330000013</v>
      </c>
      <c r="DJ9" s="93">
        <f t="shared" si="84"/>
        <v>1.4382688003504647</v>
      </c>
      <c r="DK9" s="96">
        <f t="shared" si="85"/>
        <v>30116938.330000013</v>
      </c>
      <c r="DL9" s="93">
        <f t="shared" si="9"/>
        <v>0.43826880035046462</v>
      </c>
      <c r="DM9" s="14">
        <v>1190074</v>
      </c>
      <c r="DN9" s="101">
        <f>SUMIF($J$28:$J$264,$J9,$DN$28:$DN$264)</f>
        <v>570000</v>
      </c>
      <c r="DO9" s="94">
        <f>SUMIF($J$28:$J$264,$J9,$DO$28:$DO$264)</f>
        <v>0</v>
      </c>
      <c r="DP9" s="94">
        <f t="shared" si="17"/>
        <v>570000</v>
      </c>
      <c r="DQ9" s="93">
        <f t="shared" si="86"/>
        <v>0.47896181245872105</v>
      </c>
      <c r="DR9" s="94">
        <f t="shared" si="87"/>
        <v>-620074</v>
      </c>
      <c r="DS9" s="93">
        <f t="shared" si="88"/>
        <v>-0.52103818754127895</v>
      </c>
      <c r="DT9" s="101">
        <f t="shared" si="89"/>
        <v>69908035</v>
      </c>
      <c r="DU9" s="101">
        <f t="shared" si="90"/>
        <v>99404899.330000013</v>
      </c>
      <c r="DV9" s="101">
        <f t="shared" si="91"/>
        <v>0</v>
      </c>
      <c r="DW9" s="101">
        <f t="shared" si="92"/>
        <v>99404899.330000013</v>
      </c>
      <c r="DX9" s="93">
        <f t="shared" si="93"/>
        <v>1.4219381124072508</v>
      </c>
      <c r="DY9" s="96">
        <f t="shared" si="94"/>
        <v>29496864.330000013</v>
      </c>
      <c r="DZ9" s="93">
        <f t="shared" si="10"/>
        <v>0.42193811240725065</v>
      </c>
      <c r="EA9" s="14">
        <v>15304945</v>
      </c>
      <c r="EB9" s="101">
        <f>SUMIF($J$28:$J$264,$J9,$EB$28:$EB$264)</f>
        <v>14093</v>
      </c>
      <c r="EC9" s="94">
        <f>SUMIF($J$28:$J$264,$J9,$EC$28:$EC$264)</f>
        <v>0</v>
      </c>
      <c r="ED9" s="94">
        <f t="shared" si="18"/>
        <v>14093</v>
      </c>
      <c r="EE9" s="93">
        <f t="shared" si="95"/>
        <v>9.2081350177998023E-4</v>
      </c>
      <c r="EF9" s="94">
        <f t="shared" si="96"/>
        <v>-15290852</v>
      </c>
      <c r="EG9" s="93">
        <f t="shared" si="97"/>
        <v>-0.99907918649822003</v>
      </c>
      <c r="EH9" s="101">
        <f t="shared" si="98"/>
        <v>85212980</v>
      </c>
      <c r="EI9" s="101">
        <f t="shared" si="99"/>
        <v>99418992.330000013</v>
      </c>
      <c r="EJ9" s="101">
        <f t="shared" si="100"/>
        <v>0</v>
      </c>
      <c r="EK9" s="101">
        <f t="shared" si="101"/>
        <v>99418992.330000013</v>
      </c>
      <c r="EL9" s="93">
        <f t="shared" si="102"/>
        <v>1.1667118358024799</v>
      </c>
      <c r="EM9" s="96">
        <f t="shared" si="103"/>
        <v>14206012.330000013</v>
      </c>
      <c r="EN9" s="93">
        <f t="shared" si="11"/>
        <v>0.16671183580248</v>
      </c>
      <c r="EO9" s="14">
        <v>85212980</v>
      </c>
      <c r="EP9" s="2"/>
      <c r="EQ9" s="2"/>
      <c r="ER9" s="2"/>
      <c r="ES9" s="2"/>
    </row>
    <row r="10" spans="1:152" ht="14.15" customHeight="1" outlineLevel="1" x14ac:dyDescent="0.3">
      <c r="A10" s="8"/>
      <c r="B10" s="137"/>
      <c r="C10" s="138"/>
      <c r="D10" s="138"/>
      <c r="E10" s="138"/>
      <c r="F10" s="138"/>
      <c r="G10" s="138"/>
      <c r="H10" s="138"/>
      <c r="I10" s="138"/>
      <c r="J10" s="87" t="s">
        <v>28</v>
      </c>
      <c r="K10" s="85"/>
      <c r="L10" s="14">
        <v>115102.51</v>
      </c>
      <c r="M10" s="14">
        <v>4990447.5299999993</v>
      </c>
      <c r="N10" s="14">
        <v>148750</v>
      </c>
      <c r="O10" s="14">
        <v>1621314.8200000003</v>
      </c>
      <c r="P10" s="14">
        <f>SUMIF($J$27:$J$264,$J10,$P$27:$P$264)</f>
        <v>1781478.56</v>
      </c>
      <c r="Q10" s="93">
        <f t="shared" si="19"/>
        <v>1.098786329480415</v>
      </c>
      <c r="R10" s="94">
        <f t="shared" si="20"/>
        <v>160163.73999999976</v>
      </c>
      <c r="S10" s="93">
        <f t="shared" si="21"/>
        <v>9.8786329480414992E-2</v>
      </c>
      <c r="T10" s="14">
        <f t="shared" si="22"/>
        <v>1770064.8200000003</v>
      </c>
      <c r="U10" s="14">
        <f t="shared" si="23"/>
        <v>1930228.56</v>
      </c>
      <c r="V10" s="93">
        <f t="shared" si="24"/>
        <v>1.0904846750188504</v>
      </c>
      <c r="W10" s="96">
        <f t="shared" si="25"/>
        <v>160163.73999999976</v>
      </c>
      <c r="X10" s="93">
        <f t="shared" si="0"/>
        <v>9.0484675018850283E-2</v>
      </c>
      <c r="Y10" s="14">
        <v>1931676.44</v>
      </c>
      <c r="Z10" s="14">
        <f>SUMIF($J$28:$J$264,$J10,$Z$28:$Z$264)</f>
        <v>2007274.12</v>
      </c>
      <c r="AA10" s="93">
        <f t="shared" si="26"/>
        <v>1.0391357881861416</v>
      </c>
      <c r="AB10" s="94">
        <f t="shared" si="27"/>
        <v>75597.680000000168</v>
      </c>
      <c r="AC10" s="93">
        <f t="shared" si="28"/>
        <v>3.9135788186141655E-2</v>
      </c>
      <c r="AD10" s="14">
        <f t="shared" si="29"/>
        <v>3701741.2600000002</v>
      </c>
      <c r="AE10" s="14">
        <f t="shared" si="30"/>
        <v>3937502.68</v>
      </c>
      <c r="AF10" s="93">
        <f t="shared" si="31"/>
        <v>1.0636893298155581</v>
      </c>
      <c r="AG10" s="96">
        <f t="shared" si="32"/>
        <v>235761.41999999993</v>
      </c>
      <c r="AH10" s="93">
        <f t="shared" si="2"/>
        <v>6.3689329815558179E-2</v>
      </c>
      <c r="AI10" s="101">
        <v>4972419.63</v>
      </c>
      <c r="AJ10" s="101">
        <f>SUMIF($J$28:$J$264,$J10,$AJ$28:$AJ$264)</f>
        <v>7137239.9699999997</v>
      </c>
      <c r="AK10" s="93">
        <f t="shared" si="33"/>
        <v>1.4353655767383413</v>
      </c>
      <c r="AL10" s="94">
        <f t="shared" si="34"/>
        <v>2164820.34</v>
      </c>
      <c r="AM10" s="93">
        <f t="shared" si="35"/>
        <v>0.43536557673834136</v>
      </c>
      <c r="AN10" s="101">
        <f t="shared" si="36"/>
        <v>8674160.8900000006</v>
      </c>
      <c r="AO10" s="101">
        <f t="shared" si="37"/>
        <v>11074742.65</v>
      </c>
      <c r="AP10" s="93">
        <f t="shared" si="38"/>
        <v>1.2767508915781709</v>
      </c>
      <c r="AQ10" s="96">
        <f t="shared" si="39"/>
        <v>2400581.7599999998</v>
      </c>
      <c r="AR10" s="93">
        <f t="shared" si="3"/>
        <v>0.27675089157817079</v>
      </c>
      <c r="AS10" s="14">
        <v>599320.73</v>
      </c>
      <c r="AT10" s="101">
        <f>SUMIF($J$28:$J$264,$J10,$AT$28:$AT$264)</f>
        <v>1012409.5700000001</v>
      </c>
      <c r="AU10" s="93">
        <f t="shared" si="40"/>
        <v>1.6892617246862129</v>
      </c>
      <c r="AV10" s="94">
        <f t="shared" si="41"/>
        <v>413088.84000000008</v>
      </c>
      <c r="AW10" s="93">
        <f t="shared" si="42"/>
        <v>0.68926172468621283</v>
      </c>
      <c r="AX10" s="101">
        <f t="shared" si="43"/>
        <v>9273481.620000001</v>
      </c>
      <c r="AY10" s="101">
        <f t="shared" si="44"/>
        <v>12087152.220000001</v>
      </c>
      <c r="AZ10" s="93">
        <f t="shared" si="45"/>
        <v>1.3034103819143601</v>
      </c>
      <c r="BA10" s="96">
        <f t="shared" si="46"/>
        <v>2813670.5999999996</v>
      </c>
      <c r="BB10" s="93">
        <f t="shared" si="4"/>
        <v>0.30341038191436015</v>
      </c>
      <c r="BC10" s="14">
        <v>2148893.1100000003</v>
      </c>
      <c r="BD10" s="101">
        <f>SUMIF($J$28:$J$264,$J10,$BD$28:$BD$264)</f>
        <v>2694051.1599999997</v>
      </c>
      <c r="BE10" s="93">
        <f t="shared" si="47"/>
        <v>1.253692492876018</v>
      </c>
      <c r="BF10" s="94">
        <f t="shared" si="48"/>
        <v>545158.04999999935</v>
      </c>
      <c r="BG10" s="93">
        <f t="shared" si="49"/>
        <v>0.25369249287601803</v>
      </c>
      <c r="BH10" s="101">
        <f t="shared" si="50"/>
        <v>11422374.73</v>
      </c>
      <c r="BI10" s="101">
        <f t="shared" si="51"/>
        <v>14781203.380000001</v>
      </c>
      <c r="BJ10" s="93">
        <f t="shared" si="52"/>
        <v>1.2940569478234936</v>
      </c>
      <c r="BK10" s="96">
        <f t="shared" si="53"/>
        <v>3358828.6500000004</v>
      </c>
      <c r="BL10" s="93">
        <f t="shared" si="5"/>
        <v>0.29405694782349345</v>
      </c>
      <c r="BM10" s="14">
        <v>16901736.289999999</v>
      </c>
      <c r="BN10" s="101">
        <f>SUMIF($J$28:$J$264,$J10,$BN$28:$BN$264)</f>
        <v>17864812.989999998</v>
      </c>
      <c r="BO10" s="93">
        <f t="shared" si="54"/>
        <v>1.0569809328151576</v>
      </c>
      <c r="BP10" s="94">
        <f t="shared" si="55"/>
        <v>963076.69999999925</v>
      </c>
      <c r="BQ10" s="93">
        <f t="shared" si="56"/>
        <v>5.6980932815157495E-2</v>
      </c>
      <c r="BR10" s="101">
        <f t="shared" si="57"/>
        <v>28324111.02</v>
      </c>
      <c r="BS10" s="101">
        <f t="shared" si="58"/>
        <v>32646016.369999997</v>
      </c>
      <c r="BT10" s="93">
        <f t="shared" si="59"/>
        <v>1.1525875021090071</v>
      </c>
      <c r="BU10" s="96">
        <f t="shared" si="60"/>
        <v>4321905.3499999978</v>
      </c>
      <c r="BV10" s="93">
        <f t="shared" si="6"/>
        <v>0.15258750210900698</v>
      </c>
      <c r="BW10" s="14">
        <v>2614865.73</v>
      </c>
      <c r="BX10" s="101">
        <f>SUMIF($J$28:$J$264,$J10,$BX$28:$BX$264)</f>
        <v>3678492.34</v>
      </c>
      <c r="BY10" s="94">
        <f>SUMIF($J$28:$J$264,$J10,$BY$28:$BY$264)</f>
        <v>8937.4699999999993</v>
      </c>
      <c r="BZ10" s="94">
        <f t="shared" si="12"/>
        <v>3669554.8699999996</v>
      </c>
      <c r="CA10" s="93">
        <f t="shared" si="61"/>
        <v>1.4033435169919795</v>
      </c>
      <c r="CB10" s="94">
        <f t="shared" si="62"/>
        <v>1054689.1399999997</v>
      </c>
      <c r="CC10" s="93">
        <f t="shared" si="63"/>
        <v>0.4033435169919794</v>
      </c>
      <c r="CD10" s="101">
        <f t="shared" si="13"/>
        <v>30938976.75</v>
      </c>
      <c r="CE10" s="101">
        <f t="shared" si="14"/>
        <v>36324508.709999993</v>
      </c>
      <c r="CF10" s="101">
        <f t="shared" si="64"/>
        <v>8937.4699999999993</v>
      </c>
      <c r="CG10" s="101">
        <f t="shared" si="65"/>
        <v>36315571.239999995</v>
      </c>
      <c r="CH10" s="93">
        <f t="shared" si="66"/>
        <v>1.1737806176799301</v>
      </c>
      <c r="CI10" s="96">
        <f t="shared" si="67"/>
        <v>5376594.4899999946</v>
      </c>
      <c r="CJ10" s="93">
        <f t="shared" si="7"/>
        <v>0.17378061767993006</v>
      </c>
      <c r="CK10" s="101">
        <v>2644077.16</v>
      </c>
      <c r="CL10" s="101">
        <f>SUMIF($J$28:$J$264,$J10,$CL$28:$CL$264)</f>
        <v>2209945.9500000002</v>
      </c>
      <c r="CM10" s="94">
        <f>SUMIF($J$28:$J$264,$J10,$CM$28:$CM$264)</f>
        <v>0</v>
      </c>
      <c r="CN10" s="94">
        <f t="shared" si="15"/>
        <v>2209945.9500000002</v>
      </c>
      <c r="CO10" s="108">
        <f t="shared" si="68"/>
        <v>0.83580993150744509</v>
      </c>
      <c r="CP10" s="110">
        <f t="shared" si="69"/>
        <v>-434131.20999999996</v>
      </c>
      <c r="CQ10" s="108">
        <f t="shared" si="70"/>
        <v>-0.16419006849255485</v>
      </c>
      <c r="CR10" s="101">
        <f t="shared" si="71"/>
        <v>33583053.909999996</v>
      </c>
      <c r="CS10" s="101">
        <f t="shared" si="72"/>
        <v>38534454.659999996</v>
      </c>
      <c r="CT10" s="101">
        <f t="shared" si="73"/>
        <v>8937.4699999999993</v>
      </c>
      <c r="CU10" s="101">
        <f t="shared" si="74"/>
        <v>38525517.189999998</v>
      </c>
      <c r="CV10" s="93">
        <f t="shared" si="75"/>
        <v>1.147437477344061</v>
      </c>
      <c r="CW10" s="96">
        <f t="shared" si="76"/>
        <v>4951400.75</v>
      </c>
      <c r="CX10" s="93">
        <f t="shared" si="8"/>
        <v>0.1474374773440609</v>
      </c>
      <c r="CY10" s="14">
        <v>8178496.2000000002</v>
      </c>
      <c r="CZ10" s="101">
        <f>SUMIF($J$28:$J$264,$J10,$CZ$28:$CZ$264)</f>
        <v>12702197.670000002</v>
      </c>
      <c r="DA10" s="94">
        <f>SUMIF($J$28:$J$264,$J10,$DA$28:$DA$264)</f>
        <v>133112.41</v>
      </c>
      <c r="DB10" s="94">
        <f t="shared" si="16"/>
        <v>12569085.260000002</v>
      </c>
      <c r="DC10" s="93">
        <f t="shared" si="77"/>
        <v>1.5368455217965378</v>
      </c>
      <c r="DD10" s="94">
        <f t="shared" si="78"/>
        <v>4390589.0600000015</v>
      </c>
      <c r="DE10" s="93">
        <f t="shared" si="79"/>
        <v>0.53684552179653777</v>
      </c>
      <c r="DF10" s="101">
        <f t="shared" si="80"/>
        <v>41761550.109999999</v>
      </c>
      <c r="DG10" s="101">
        <f t="shared" si="81"/>
        <v>51236652.329999998</v>
      </c>
      <c r="DH10" s="101">
        <f t="shared" si="82"/>
        <v>142049.88</v>
      </c>
      <c r="DI10" s="101">
        <f t="shared" si="83"/>
        <v>51094602.449999996</v>
      </c>
      <c r="DJ10" s="93">
        <f t="shared" si="84"/>
        <v>1.2268857883637596</v>
      </c>
      <c r="DK10" s="96">
        <f t="shared" si="85"/>
        <v>9475102.2199999988</v>
      </c>
      <c r="DL10" s="93">
        <f t="shared" si="9"/>
        <v>0.22688578836375953</v>
      </c>
      <c r="DM10" s="14">
        <v>8769082.2899999991</v>
      </c>
      <c r="DN10" s="101">
        <f>SUMIF($J$28:$J$264,$J10,$DN$28:$DN$264)</f>
        <v>7153085.4900000002</v>
      </c>
      <c r="DO10" s="94">
        <f>SUMIF($J$28:$J$264,$J10,$DO$28:$DO$264)</f>
        <v>0</v>
      </c>
      <c r="DP10" s="94">
        <f t="shared" si="17"/>
        <v>7153085.4900000002</v>
      </c>
      <c r="DQ10" s="93">
        <f t="shared" si="86"/>
        <v>0.81571654289949658</v>
      </c>
      <c r="DR10" s="94">
        <f t="shared" si="87"/>
        <v>-1615996.7999999989</v>
      </c>
      <c r="DS10" s="93">
        <f t="shared" si="88"/>
        <v>-0.1842834571005034</v>
      </c>
      <c r="DT10" s="101">
        <f t="shared" si="89"/>
        <v>50530632.399999999</v>
      </c>
      <c r="DU10" s="101">
        <f t="shared" si="90"/>
        <v>58389737.82</v>
      </c>
      <c r="DV10" s="101">
        <f t="shared" si="91"/>
        <v>142049.88</v>
      </c>
      <c r="DW10" s="101">
        <f t="shared" si="92"/>
        <v>58247687.939999998</v>
      </c>
      <c r="DX10" s="93">
        <f t="shared" si="93"/>
        <v>1.1555315072605346</v>
      </c>
      <c r="DY10" s="96">
        <f t="shared" si="94"/>
        <v>7859105.4200000018</v>
      </c>
      <c r="DZ10" s="93">
        <f t="shared" si="10"/>
        <v>0.15553150726053455</v>
      </c>
      <c r="EA10" s="14">
        <v>6621839.96</v>
      </c>
      <c r="EB10" s="101">
        <f>SUMIF($J$28:$J$264,$J10,$EB$28:$EB$264)</f>
        <v>3761491.78</v>
      </c>
      <c r="EC10" s="94">
        <f>SUMIF($J$28:$J$264,$J10,$EC$28:$EC$264)</f>
        <v>0</v>
      </c>
      <c r="ED10" s="94">
        <f t="shared" si="18"/>
        <v>3761491.78</v>
      </c>
      <c r="EE10" s="93">
        <f t="shared" si="95"/>
        <v>0.56804329351384686</v>
      </c>
      <c r="EF10" s="94">
        <f t="shared" si="96"/>
        <v>-2860348.18</v>
      </c>
      <c r="EG10" s="93">
        <f t="shared" si="97"/>
        <v>-0.43195670648615314</v>
      </c>
      <c r="EH10" s="101">
        <f t="shared" si="98"/>
        <v>57152472.359999999</v>
      </c>
      <c r="EI10" s="101">
        <f t="shared" si="99"/>
        <v>62151229.600000001</v>
      </c>
      <c r="EJ10" s="101">
        <f t="shared" si="100"/>
        <v>142049.88</v>
      </c>
      <c r="EK10" s="101">
        <f t="shared" si="101"/>
        <v>62009179.719999999</v>
      </c>
      <c r="EL10" s="93">
        <f t="shared" si="102"/>
        <v>1.0849780798529221</v>
      </c>
      <c r="EM10" s="96">
        <f t="shared" si="103"/>
        <v>4856707.3599999994</v>
      </c>
      <c r="EN10" s="93">
        <f t="shared" si="11"/>
        <v>8.4978079852922037E-2</v>
      </c>
      <c r="EO10" s="14">
        <v>57152472.359999999</v>
      </c>
      <c r="EP10" s="2"/>
      <c r="EQ10" s="2"/>
      <c r="ER10" s="2"/>
      <c r="ES10" s="2"/>
    </row>
    <row r="11" spans="1:152" ht="13.5" customHeight="1" outlineLevel="1" x14ac:dyDescent="0.3">
      <c r="A11" s="8"/>
      <c r="B11" s="137"/>
      <c r="C11" s="138"/>
      <c r="D11" s="138"/>
      <c r="E11" s="138"/>
      <c r="F11" s="138"/>
      <c r="G11" s="138"/>
      <c r="H11" s="138"/>
      <c r="I11" s="138"/>
      <c r="J11" s="87" t="s">
        <v>164</v>
      </c>
      <c r="K11" s="85"/>
      <c r="L11" s="14">
        <v>0</v>
      </c>
      <c r="M11" s="14">
        <v>14600467.719999999</v>
      </c>
      <c r="N11" s="14">
        <v>2599871.7000000002</v>
      </c>
      <c r="O11" s="14">
        <v>986916.3</v>
      </c>
      <c r="P11" s="14">
        <f>SUMIF($J$27:$J$264,$J11,$P$27:$P$264)</f>
        <v>986916.01</v>
      </c>
      <c r="Q11" s="93">
        <f t="shared" si="19"/>
        <v>0.99999970615542566</v>
      </c>
      <c r="R11" s="94">
        <f t="shared" si="20"/>
        <v>-0.2900000000372529</v>
      </c>
      <c r="S11" s="93">
        <f t="shared" si="21"/>
        <v>-2.9384457429394252E-7</v>
      </c>
      <c r="T11" s="14">
        <f t="shared" si="22"/>
        <v>3586788</v>
      </c>
      <c r="U11" s="14">
        <f t="shared" si="23"/>
        <v>3586787.71</v>
      </c>
      <c r="V11" s="93">
        <f t="shared" si="24"/>
        <v>0.99999991914771658</v>
      </c>
      <c r="W11" s="96">
        <f t="shared" si="25"/>
        <v>-0.2900000000372529</v>
      </c>
      <c r="X11" s="93">
        <f t="shared" si="0"/>
        <v>-8.0852283446150963E-8</v>
      </c>
      <c r="Y11" s="14">
        <v>292629.28000000003</v>
      </c>
      <c r="Z11" s="14">
        <f>SUMIF($J$28:$J$264,$J11,$Z$28:$Z$264)</f>
        <v>3953475.47</v>
      </c>
      <c r="AA11" s="93">
        <f t="shared" si="26"/>
        <v>13.510184182526094</v>
      </c>
      <c r="AB11" s="94">
        <f t="shared" si="27"/>
        <v>3660846.1900000004</v>
      </c>
      <c r="AC11" s="93">
        <f t="shared" si="28"/>
        <v>12.510184182526096</v>
      </c>
      <c r="AD11" s="14">
        <f t="shared" si="29"/>
        <v>3879417.2800000003</v>
      </c>
      <c r="AE11" s="14">
        <f t="shared" si="30"/>
        <v>7540263.1799999997</v>
      </c>
      <c r="AF11" s="93">
        <f t="shared" si="31"/>
        <v>1.9436587084542758</v>
      </c>
      <c r="AG11" s="96">
        <f t="shared" si="32"/>
        <v>3660845.8999999994</v>
      </c>
      <c r="AH11" s="93">
        <f t="shared" si="2"/>
        <v>0.94365870845427569</v>
      </c>
      <c r="AI11" s="101">
        <v>3704601.91</v>
      </c>
      <c r="AJ11" s="101">
        <f>SUMIF($J$28:$J$264,$J11,$AJ$28:$AJ$264)</f>
        <v>2206000.6300000004</v>
      </c>
      <c r="AK11" s="98">
        <f t="shared" si="33"/>
        <v>0.59547575787974483</v>
      </c>
      <c r="AL11" s="99">
        <f t="shared" si="34"/>
        <v>-1498601.2799999998</v>
      </c>
      <c r="AM11" s="100">
        <f t="shared" si="35"/>
        <v>-0.40452424212025517</v>
      </c>
      <c r="AN11" s="101">
        <f t="shared" si="36"/>
        <v>7584019.1900000004</v>
      </c>
      <c r="AO11" s="101">
        <f t="shared" si="37"/>
        <v>9746263.8100000005</v>
      </c>
      <c r="AP11" s="93">
        <f t="shared" si="38"/>
        <v>1.2851053729994584</v>
      </c>
      <c r="AQ11" s="96">
        <f t="shared" si="39"/>
        <v>2162244.62</v>
      </c>
      <c r="AR11" s="93">
        <f t="shared" si="3"/>
        <v>0.28510537299945837</v>
      </c>
      <c r="AS11" s="14">
        <v>1459604.3900000001</v>
      </c>
      <c r="AT11" s="101">
        <f>SUMIF($J$28:$J$264,$J11,$AT$28:$AT$264)</f>
        <v>6203745.3900000006</v>
      </c>
      <c r="AU11" s="98">
        <f t="shared" si="40"/>
        <v>4.2502923617542701</v>
      </c>
      <c r="AV11" s="99">
        <f t="shared" si="41"/>
        <v>4744141</v>
      </c>
      <c r="AW11" s="100">
        <f t="shared" si="42"/>
        <v>3.2502923617542692</v>
      </c>
      <c r="AX11" s="101">
        <f t="shared" si="43"/>
        <v>9043623.5800000001</v>
      </c>
      <c r="AY11" s="101">
        <f t="shared" si="44"/>
        <v>15950009.200000001</v>
      </c>
      <c r="AZ11" s="93">
        <f t="shared" si="45"/>
        <v>1.7636745999992185</v>
      </c>
      <c r="BA11" s="96">
        <f t="shared" si="46"/>
        <v>6906385.620000001</v>
      </c>
      <c r="BB11" s="93">
        <f t="shared" si="4"/>
        <v>0.76367459999921861</v>
      </c>
      <c r="BC11" s="14">
        <v>929123.5</v>
      </c>
      <c r="BD11" s="101">
        <f>SUMIF($J$28:$J$264,$J11,$BD$28:$BD$264)</f>
        <v>601740.59</v>
      </c>
      <c r="BE11" s="98">
        <f t="shared" si="47"/>
        <v>0.64764327885367223</v>
      </c>
      <c r="BF11" s="99">
        <f t="shared" si="48"/>
        <v>-327382.91000000003</v>
      </c>
      <c r="BG11" s="100">
        <f t="shared" si="49"/>
        <v>-0.35235672114632771</v>
      </c>
      <c r="BH11" s="101">
        <f t="shared" si="50"/>
        <v>9972747.0800000001</v>
      </c>
      <c r="BI11" s="101">
        <f t="shared" si="51"/>
        <v>16551749.790000001</v>
      </c>
      <c r="BJ11" s="93">
        <f t="shared" si="52"/>
        <v>1.6596981410662628</v>
      </c>
      <c r="BK11" s="96">
        <f t="shared" si="53"/>
        <v>6579002.7100000009</v>
      </c>
      <c r="BL11" s="93">
        <f t="shared" si="5"/>
        <v>0.65969814106626279</v>
      </c>
      <c r="BM11" s="14">
        <v>2861398.08</v>
      </c>
      <c r="BN11" s="101">
        <f>SUMIF($J$28:$J$264,$J11,$BN$28:$BN$264)</f>
        <v>3842829.8600000008</v>
      </c>
      <c r="BO11" s="98">
        <f t="shared" si="54"/>
        <v>1.3429902979455417</v>
      </c>
      <c r="BP11" s="99">
        <f t="shared" si="55"/>
        <v>981431.78000000073</v>
      </c>
      <c r="BQ11" s="100">
        <f t="shared" si="56"/>
        <v>0.34299029794554159</v>
      </c>
      <c r="BR11" s="101">
        <f t="shared" si="57"/>
        <v>12834145.16</v>
      </c>
      <c r="BS11" s="101">
        <f t="shared" si="58"/>
        <v>20394579.650000002</v>
      </c>
      <c r="BT11" s="93">
        <f t="shared" si="59"/>
        <v>1.5890875002383098</v>
      </c>
      <c r="BU11" s="96">
        <f t="shared" si="60"/>
        <v>7560434.4900000021</v>
      </c>
      <c r="BV11" s="93">
        <f t="shared" si="6"/>
        <v>0.5890875002383098</v>
      </c>
      <c r="BW11" s="14">
        <v>2748721.52</v>
      </c>
      <c r="BX11" s="101">
        <f>SUMIF($J$28:$J$264,$J11,$BX$28:$BX$264)</f>
        <v>1349245.31</v>
      </c>
      <c r="BY11" s="94">
        <f>SUMIF($J$28:$J$264,$J11,$BY$28:$BY$264)</f>
        <v>0</v>
      </c>
      <c r="BZ11" s="94">
        <f t="shared" si="12"/>
        <v>1349245.31</v>
      </c>
      <c r="CA11" s="93">
        <f t="shared" si="61"/>
        <v>0.49086286121847661</v>
      </c>
      <c r="CB11" s="94">
        <f t="shared" si="62"/>
        <v>-1399476.21</v>
      </c>
      <c r="CC11" s="93">
        <f t="shared" si="63"/>
        <v>-0.50913713878152345</v>
      </c>
      <c r="CD11" s="101">
        <f t="shared" si="13"/>
        <v>15582866.68</v>
      </c>
      <c r="CE11" s="101">
        <f t="shared" si="14"/>
        <v>21743824.960000001</v>
      </c>
      <c r="CF11" s="101">
        <f t="shared" si="64"/>
        <v>0</v>
      </c>
      <c r="CG11" s="101">
        <f t="shared" si="65"/>
        <v>21743824.960000001</v>
      </c>
      <c r="CH11" s="93">
        <f t="shared" si="66"/>
        <v>1.3953674510934082</v>
      </c>
      <c r="CI11" s="96">
        <f t="shared" si="67"/>
        <v>6160958.2800000012</v>
      </c>
      <c r="CJ11" s="93">
        <f t="shared" si="7"/>
        <v>0.39536745109340826</v>
      </c>
      <c r="CK11" s="101">
        <v>8331488</v>
      </c>
      <c r="CL11" s="101">
        <f>SUMIF($J$28:$J$264,$J11,$CL$28:$CL$264)</f>
        <v>3653606.1199999992</v>
      </c>
      <c r="CM11" s="94">
        <f>SUMIF($J$28:$J$264,$J11,$CM$28:$CM$264)</f>
        <v>0</v>
      </c>
      <c r="CN11" s="94">
        <f t="shared" si="15"/>
        <v>3653606.1199999992</v>
      </c>
      <c r="CO11" s="108">
        <f t="shared" si="68"/>
        <v>0.43852984244831167</v>
      </c>
      <c r="CP11" s="110">
        <f t="shared" si="69"/>
        <v>-4677881.8800000008</v>
      </c>
      <c r="CQ11" s="108">
        <f t="shared" si="70"/>
        <v>-0.56147015755168839</v>
      </c>
      <c r="CR11" s="101">
        <f t="shared" si="71"/>
        <v>23914354.68</v>
      </c>
      <c r="CS11" s="101">
        <f t="shared" si="72"/>
        <v>25397431.079999998</v>
      </c>
      <c r="CT11" s="101">
        <f t="shared" si="73"/>
        <v>0</v>
      </c>
      <c r="CU11" s="101">
        <f t="shared" si="74"/>
        <v>25397431.079999998</v>
      </c>
      <c r="CV11" s="93">
        <f t="shared" si="75"/>
        <v>1.0620161580709648</v>
      </c>
      <c r="CW11" s="96">
        <f t="shared" si="76"/>
        <v>1483076.3999999985</v>
      </c>
      <c r="CX11" s="93">
        <f t="shared" si="8"/>
        <v>6.2016158070964868E-2</v>
      </c>
      <c r="CY11" s="14">
        <v>6049638.2599999998</v>
      </c>
      <c r="CZ11" s="101">
        <f>SUMIF($J$28:$J$264,$J11,$CZ$28:$CZ$264)</f>
        <v>15457070.420000002</v>
      </c>
      <c r="DA11" s="94">
        <f>SUMIF($J$28:$J$264,$J11,$DA$28:$DA$264)</f>
        <v>0</v>
      </c>
      <c r="DB11" s="94">
        <f t="shared" si="16"/>
        <v>15457070.420000002</v>
      </c>
      <c r="DC11" s="93">
        <f t="shared" si="77"/>
        <v>2.5550404430297298</v>
      </c>
      <c r="DD11" s="94">
        <f t="shared" si="78"/>
        <v>9407432.160000002</v>
      </c>
      <c r="DE11" s="93">
        <f t="shared" si="79"/>
        <v>1.5550404430297295</v>
      </c>
      <c r="DF11" s="101">
        <f t="shared" si="80"/>
        <v>29963992.939999998</v>
      </c>
      <c r="DG11" s="101">
        <f t="shared" si="81"/>
        <v>40854501.5</v>
      </c>
      <c r="DH11" s="101">
        <f t="shared" si="82"/>
        <v>0</v>
      </c>
      <c r="DI11" s="101">
        <f t="shared" si="83"/>
        <v>40854501.5</v>
      </c>
      <c r="DJ11" s="93">
        <f t="shared" si="84"/>
        <v>1.3634531813502691</v>
      </c>
      <c r="DK11" s="96">
        <f t="shared" si="85"/>
        <v>10890508.560000002</v>
      </c>
      <c r="DL11" s="93">
        <f t="shared" si="9"/>
        <v>0.36345318135026911</v>
      </c>
      <c r="DM11" s="14">
        <v>748012.5</v>
      </c>
      <c r="DN11" s="101">
        <f>SUMIF($J$28:$J$264,$J11,$DN$28:$DN$264)</f>
        <v>731143.96</v>
      </c>
      <c r="DO11" s="94">
        <f>SUMIF($J$28:$J$264,$J11,$DO$28:$DO$264)</f>
        <v>0</v>
      </c>
      <c r="DP11" s="94">
        <f t="shared" si="17"/>
        <v>731143.96</v>
      </c>
      <c r="DQ11" s="93">
        <f t="shared" si="86"/>
        <v>0.97744885279323535</v>
      </c>
      <c r="DR11" s="94">
        <f t="shared" si="87"/>
        <v>-16868.540000000037</v>
      </c>
      <c r="DS11" s="93">
        <f t="shared" si="88"/>
        <v>-2.2551147206764644E-2</v>
      </c>
      <c r="DT11" s="101">
        <f t="shared" si="89"/>
        <v>30712005.439999998</v>
      </c>
      <c r="DU11" s="101">
        <f t="shared" si="90"/>
        <v>41585645.460000001</v>
      </c>
      <c r="DV11" s="101">
        <f t="shared" si="91"/>
        <v>0</v>
      </c>
      <c r="DW11" s="101">
        <f t="shared" si="92"/>
        <v>41585645.460000001</v>
      </c>
      <c r="DX11" s="93">
        <f t="shared" si="93"/>
        <v>1.3540517743539449</v>
      </c>
      <c r="DY11" s="96">
        <f t="shared" si="94"/>
        <v>10873640.020000003</v>
      </c>
      <c r="DZ11" s="93">
        <f t="shared" si="10"/>
        <v>0.35405177435394475</v>
      </c>
      <c r="EA11" s="14">
        <v>3029282</v>
      </c>
      <c r="EB11" s="101">
        <f>SUMIF($J$28:$J$264,$J11,$EB$28:$EB$264)</f>
        <v>2963467.6300000004</v>
      </c>
      <c r="EC11" s="94">
        <f>SUMIF($J$28:$J$264,$J11,$EC$28:$EC$264)</f>
        <v>8409673.3499999996</v>
      </c>
      <c r="ED11" s="94">
        <f t="shared" si="18"/>
        <v>-5446205.7199999988</v>
      </c>
      <c r="EE11" s="93">
        <f t="shared" si="95"/>
        <v>-1.7978536564109908</v>
      </c>
      <c r="EF11" s="94">
        <f t="shared" si="96"/>
        <v>-8475487.7199999988</v>
      </c>
      <c r="EG11" s="93">
        <f t="shared" si="97"/>
        <v>-2.7978536564109908</v>
      </c>
      <c r="EH11" s="101">
        <f t="shared" si="98"/>
        <v>33741287.439999998</v>
      </c>
      <c r="EI11" s="101">
        <f t="shared" si="99"/>
        <v>44549113.090000004</v>
      </c>
      <c r="EJ11" s="101">
        <f t="shared" si="100"/>
        <v>8409673.3499999996</v>
      </c>
      <c r="EK11" s="101">
        <f t="shared" si="101"/>
        <v>36139439.740000002</v>
      </c>
      <c r="EL11" s="93">
        <f t="shared" si="102"/>
        <v>1.0710747123761797</v>
      </c>
      <c r="EM11" s="96">
        <f t="shared" si="103"/>
        <v>2398152.3000000045</v>
      </c>
      <c r="EN11" s="93">
        <f t="shared" si="11"/>
        <v>7.1074712376179697E-2</v>
      </c>
      <c r="EO11" s="14">
        <v>33741287.439999998</v>
      </c>
      <c r="EP11" s="2"/>
      <c r="EQ11" s="2"/>
      <c r="ER11" s="2"/>
      <c r="ES11" s="2"/>
    </row>
    <row r="12" spans="1:152" ht="14.15" customHeight="1" outlineLevel="1" x14ac:dyDescent="0.3">
      <c r="A12" s="8"/>
      <c r="B12" s="137"/>
      <c r="C12" s="138"/>
      <c r="D12" s="138"/>
      <c r="E12" s="138"/>
      <c r="F12" s="138"/>
      <c r="G12" s="138"/>
      <c r="H12" s="138"/>
      <c r="I12" s="138"/>
      <c r="J12" s="87" t="s">
        <v>112</v>
      </c>
      <c r="K12" s="85"/>
      <c r="L12" s="14">
        <v>0</v>
      </c>
      <c r="M12" s="14">
        <v>0</v>
      </c>
      <c r="N12" s="14">
        <v>0</v>
      </c>
      <c r="O12" s="14">
        <v>0</v>
      </c>
      <c r="P12" s="14">
        <f>SUMIF($J$27:$J$264,$J12,$P$27:$P$264)</f>
        <v>0</v>
      </c>
      <c r="Q12" s="93" t="str">
        <f t="shared" si="19"/>
        <v>nebija plānots</v>
      </c>
      <c r="R12" s="94">
        <f t="shared" si="20"/>
        <v>0</v>
      </c>
      <c r="S12" s="93" t="str">
        <f t="shared" si="21"/>
        <v>nebija plānots</v>
      </c>
      <c r="T12" s="14">
        <f t="shared" si="22"/>
        <v>0</v>
      </c>
      <c r="U12" s="14">
        <f t="shared" si="23"/>
        <v>0</v>
      </c>
      <c r="V12" s="93" t="str">
        <f t="shared" si="24"/>
        <v>nebija plānots</v>
      </c>
      <c r="W12" s="96">
        <f t="shared" si="25"/>
        <v>0</v>
      </c>
      <c r="X12" s="93" t="str">
        <f t="shared" si="0"/>
        <v>nebija plānots</v>
      </c>
      <c r="Y12" s="14">
        <v>16384691.877218246</v>
      </c>
      <c r="Z12" s="14">
        <f>SUMIF($J$28:$J$264,$J12,$Z$28:$AI$264)+16475712.9552</f>
        <v>21949571.005199999</v>
      </c>
      <c r="AA12" s="93">
        <f t="shared" si="26"/>
        <v>1.3396389245329248</v>
      </c>
      <c r="AB12" s="94">
        <f t="shared" si="27"/>
        <v>5564879.1279817522</v>
      </c>
      <c r="AC12" s="93">
        <f t="shared" si="28"/>
        <v>0.33963892453292471</v>
      </c>
      <c r="AD12" s="14">
        <f t="shared" si="29"/>
        <v>16384691.877218246</v>
      </c>
      <c r="AE12" s="14">
        <f t="shared" si="30"/>
        <v>21949571.005199999</v>
      </c>
      <c r="AF12" s="93">
        <f t="shared" si="31"/>
        <v>1.3396389245329248</v>
      </c>
      <c r="AG12" s="96">
        <f t="shared" si="32"/>
        <v>5564879.1279817522</v>
      </c>
      <c r="AH12" s="93">
        <f t="shared" si="2"/>
        <v>0.33963892453292471</v>
      </c>
      <c r="AI12" s="101">
        <v>5473858</v>
      </c>
      <c r="AJ12" s="101">
        <f>SUMIF($J$28:$J$264,$J12,$AJ$28:$AJ$264)</f>
        <v>0</v>
      </c>
      <c r="AK12" s="98">
        <f t="shared" si="33"/>
        <v>0</v>
      </c>
      <c r="AL12" s="99">
        <f t="shared" si="34"/>
        <v>-5473858</v>
      </c>
      <c r="AM12" s="100">
        <f t="shared" si="35"/>
        <v>-1</v>
      </c>
      <c r="AN12" s="101">
        <f t="shared" si="36"/>
        <v>21858549.877218246</v>
      </c>
      <c r="AO12" s="101">
        <f t="shared" si="37"/>
        <v>21949571.005199999</v>
      </c>
      <c r="AP12" s="93">
        <f t="shared" si="38"/>
        <v>1.0041640972751178</v>
      </c>
      <c r="AQ12" s="96">
        <f t="shared" si="39"/>
        <v>91021.127981752157</v>
      </c>
      <c r="AR12" s="93">
        <f t="shared" si="3"/>
        <v>4.1640972751178515E-3</v>
      </c>
      <c r="AS12" s="14">
        <v>0</v>
      </c>
      <c r="AT12" s="101">
        <f>SUMIF($J$28:$J$264,$J12,$AT$28:$AT$264)</f>
        <v>0</v>
      </c>
      <c r="AU12" s="102" t="str">
        <f t="shared" si="40"/>
        <v>nebija plānots</v>
      </c>
      <c r="AV12" s="96">
        <f t="shared" si="41"/>
        <v>0</v>
      </c>
      <c r="AW12" s="93" t="str">
        <f t="shared" si="42"/>
        <v>nebija plānots</v>
      </c>
      <c r="AX12" s="101">
        <f t="shared" si="43"/>
        <v>21858549.877218246</v>
      </c>
      <c r="AY12" s="101">
        <f t="shared" si="44"/>
        <v>21949571.005199999</v>
      </c>
      <c r="AZ12" s="93">
        <f t="shared" si="45"/>
        <v>1.0041640972751178</v>
      </c>
      <c r="BA12" s="96">
        <f t="shared" si="46"/>
        <v>91021.127981752157</v>
      </c>
      <c r="BB12" s="93">
        <f t="shared" si="4"/>
        <v>4.1640972751178515E-3</v>
      </c>
      <c r="BC12" s="14">
        <v>0</v>
      </c>
      <c r="BD12" s="101">
        <f>SUMIF($J$28:$J$264,$J12,$BD$28:$BD$264)</f>
        <v>0</v>
      </c>
      <c r="BE12" s="102" t="str">
        <f t="shared" si="47"/>
        <v>nebija plānots</v>
      </c>
      <c r="BF12" s="96">
        <f t="shared" si="48"/>
        <v>0</v>
      </c>
      <c r="BG12" s="93" t="str">
        <f t="shared" si="49"/>
        <v>nebija plānots</v>
      </c>
      <c r="BH12" s="101">
        <f t="shared" si="50"/>
        <v>21858549.877218246</v>
      </c>
      <c r="BI12" s="101">
        <f t="shared" si="51"/>
        <v>21949571.005199999</v>
      </c>
      <c r="BJ12" s="93">
        <f t="shared" si="52"/>
        <v>1.0041640972751178</v>
      </c>
      <c r="BK12" s="96">
        <f t="shared" si="53"/>
        <v>91021.127981752157</v>
      </c>
      <c r="BL12" s="93">
        <f t="shared" si="5"/>
        <v>4.1640972751178515E-3</v>
      </c>
      <c r="BM12" s="14">
        <v>0</v>
      </c>
      <c r="BN12" s="101">
        <f>SUMIF($J$28:$J$264,$J12,$BN$28:$BN$264)</f>
        <v>0</v>
      </c>
      <c r="BO12" s="102" t="str">
        <f t="shared" si="54"/>
        <v>nebija plānots</v>
      </c>
      <c r="BP12" s="96">
        <f t="shared" si="55"/>
        <v>0</v>
      </c>
      <c r="BQ12" s="93" t="str">
        <f t="shared" si="56"/>
        <v>nebija plānots</v>
      </c>
      <c r="BR12" s="101">
        <f t="shared" si="57"/>
        <v>21858549.877218246</v>
      </c>
      <c r="BS12" s="101">
        <f t="shared" si="58"/>
        <v>21949571.005199999</v>
      </c>
      <c r="BT12" s="93">
        <f t="shared" si="59"/>
        <v>1.0041640972751178</v>
      </c>
      <c r="BU12" s="96">
        <f t="shared" si="60"/>
        <v>91021.127981752157</v>
      </c>
      <c r="BV12" s="93">
        <f t="shared" si="6"/>
        <v>4.1640972751178515E-3</v>
      </c>
      <c r="BW12" s="14">
        <v>0</v>
      </c>
      <c r="BX12" s="101">
        <f>SUMIF($J$28:$J$264,$J12,$BX$28:$BX$264)</f>
        <v>0</v>
      </c>
      <c r="BY12" s="94">
        <f>SUMIF($J$28:$J$264,$J12,$BY$28:$BY$264)</f>
        <v>0</v>
      </c>
      <c r="BZ12" s="94">
        <f t="shared" si="12"/>
        <v>0</v>
      </c>
      <c r="CA12" s="93" t="str">
        <f t="shared" si="61"/>
        <v>nebija plānots</v>
      </c>
      <c r="CB12" s="94">
        <f t="shared" si="62"/>
        <v>0</v>
      </c>
      <c r="CC12" s="93" t="str">
        <f t="shared" si="63"/>
        <v>nebija plānots</v>
      </c>
      <c r="CD12" s="101">
        <f t="shared" si="13"/>
        <v>21858549.877218246</v>
      </c>
      <c r="CE12" s="101">
        <f t="shared" si="14"/>
        <v>21949571.005199999</v>
      </c>
      <c r="CF12" s="101">
        <f t="shared" si="64"/>
        <v>0</v>
      </c>
      <c r="CG12" s="101">
        <f t="shared" si="65"/>
        <v>21949571.005199999</v>
      </c>
      <c r="CH12" s="93">
        <f t="shared" si="66"/>
        <v>1.0041640972751178</v>
      </c>
      <c r="CI12" s="96">
        <f t="shared" si="67"/>
        <v>91021.127981752157</v>
      </c>
      <c r="CJ12" s="93">
        <f t="shared" si="7"/>
        <v>4.1640972751178515E-3</v>
      </c>
      <c r="CK12" s="101">
        <v>0</v>
      </c>
      <c r="CL12" s="101">
        <f>SUMIF($J$28:$J$264,$J12,$CL$28:$CL$264)</f>
        <v>0</v>
      </c>
      <c r="CM12" s="94">
        <f>SUMIF($J$28:$J$264,$J12,$CM$28:$CM$264)</f>
        <v>0</v>
      </c>
      <c r="CN12" s="94">
        <f t="shared" si="15"/>
        <v>0</v>
      </c>
      <c r="CO12" s="93" t="str">
        <f t="shared" si="68"/>
        <v>nebija plānots</v>
      </c>
      <c r="CP12" s="94">
        <f t="shared" si="69"/>
        <v>0</v>
      </c>
      <c r="CQ12" s="93" t="str">
        <f t="shared" si="70"/>
        <v>nebija plānots</v>
      </c>
      <c r="CR12" s="101">
        <f t="shared" si="71"/>
        <v>21858549.877218246</v>
      </c>
      <c r="CS12" s="101">
        <f t="shared" si="72"/>
        <v>21949571.005199999</v>
      </c>
      <c r="CT12" s="101">
        <f t="shared" si="73"/>
        <v>0</v>
      </c>
      <c r="CU12" s="101">
        <f t="shared" si="74"/>
        <v>21949571.005199999</v>
      </c>
      <c r="CV12" s="93">
        <f t="shared" si="75"/>
        <v>1.0041640972751178</v>
      </c>
      <c r="CW12" s="96">
        <f t="shared" si="76"/>
        <v>91021.127981752157</v>
      </c>
      <c r="CX12" s="93">
        <f t="shared" si="8"/>
        <v>4.1640972751178515E-3</v>
      </c>
      <c r="CY12" s="14">
        <v>0</v>
      </c>
      <c r="CZ12" s="101">
        <f>SUMIF($J$28:$J$264,$J12,$CZ$28:$CZ$264)</f>
        <v>0</v>
      </c>
      <c r="DA12" s="94">
        <f>SUMIF($J$28:$J$264,$J12,$DA$28:$DA$264)</f>
        <v>0</v>
      </c>
      <c r="DB12" s="94">
        <f t="shared" si="16"/>
        <v>0</v>
      </c>
      <c r="DC12" s="93" t="str">
        <f t="shared" si="77"/>
        <v>nebija plānots</v>
      </c>
      <c r="DD12" s="94">
        <f t="shared" si="78"/>
        <v>0</v>
      </c>
      <c r="DE12" s="93" t="str">
        <f t="shared" si="79"/>
        <v>nebija plānots</v>
      </c>
      <c r="DF12" s="101">
        <f t="shared" si="80"/>
        <v>21858549.877218246</v>
      </c>
      <c r="DG12" s="101">
        <f t="shared" si="81"/>
        <v>21949571.005199999</v>
      </c>
      <c r="DH12" s="101">
        <f t="shared" si="82"/>
        <v>0</v>
      </c>
      <c r="DI12" s="101">
        <f t="shared" si="83"/>
        <v>21949571.005199999</v>
      </c>
      <c r="DJ12" s="93">
        <f t="shared" si="84"/>
        <v>1.0041640972751178</v>
      </c>
      <c r="DK12" s="96">
        <f t="shared" si="85"/>
        <v>91021.127981752157</v>
      </c>
      <c r="DL12" s="93">
        <f t="shared" si="9"/>
        <v>4.1640972751178515E-3</v>
      </c>
      <c r="DM12" s="14">
        <v>202872.98959633685</v>
      </c>
      <c r="DN12" s="101">
        <f>SUMIF($J$28:$J$264,$J12,$DN$28:$DN$264)</f>
        <v>0</v>
      </c>
      <c r="DO12" s="94">
        <f>SUMIF($J$28:$J$264,$J12,$DO$28:$DO$264)</f>
        <v>0</v>
      </c>
      <c r="DP12" s="94">
        <f t="shared" si="17"/>
        <v>0</v>
      </c>
      <c r="DQ12" s="93">
        <f t="shared" si="86"/>
        <v>0</v>
      </c>
      <c r="DR12" s="94">
        <f t="shared" si="87"/>
        <v>-202872.98959633685</v>
      </c>
      <c r="DS12" s="93">
        <f t="shared" si="88"/>
        <v>-1</v>
      </c>
      <c r="DT12" s="101">
        <f t="shared" si="89"/>
        <v>22061422.866814584</v>
      </c>
      <c r="DU12" s="101">
        <f t="shared" si="90"/>
        <v>21949571.005199999</v>
      </c>
      <c r="DV12" s="101">
        <f t="shared" si="91"/>
        <v>0</v>
      </c>
      <c r="DW12" s="101">
        <f t="shared" si="92"/>
        <v>21949571.005199999</v>
      </c>
      <c r="DX12" s="100">
        <f t="shared" si="93"/>
        <v>0.99492997970757202</v>
      </c>
      <c r="DY12" s="99">
        <f t="shared" si="94"/>
        <v>-111851.86161458492</v>
      </c>
      <c r="DZ12" s="100">
        <f t="shared" si="10"/>
        <v>-5.0700202924279947E-3</v>
      </c>
      <c r="EA12" s="14">
        <v>0</v>
      </c>
      <c r="EB12" s="101">
        <f>SUMIF($J$28:$J$264,$J12,$EB$28:$EB$264)</f>
        <v>0</v>
      </c>
      <c r="EC12" s="94">
        <f>SUMIF($J$28:$J$264,$J12,$EC$28:$EC$264)</f>
        <v>0</v>
      </c>
      <c r="ED12" s="94">
        <f t="shared" si="18"/>
        <v>0</v>
      </c>
      <c r="EE12" s="93" t="str">
        <f t="shared" si="95"/>
        <v>nebija plānots</v>
      </c>
      <c r="EF12" s="94">
        <f t="shared" si="96"/>
        <v>0</v>
      </c>
      <c r="EG12" s="93" t="str">
        <f t="shared" si="97"/>
        <v>nebija plānots</v>
      </c>
      <c r="EH12" s="101">
        <f t="shared" si="98"/>
        <v>22061422.866814584</v>
      </c>
      <c r="EI12" s="101">
        <f t="shared" si="99"/>
        <v>21949571.005199999</v>
      </c>
      <c r="EJ12" s="101">
        <f t="shared" si="100"/>
        <v>0</v>
      </c>
      <c r="EK12" s="101">
        <f t="shared" si="101"/>
        <v>21949571.005199999</v>
      </c>
      <c r="EL12" s="100">
        <f t="shared" si="102"/>
        <v>0.99492997970757202</v>
      </c>
      <c r="EM12" s="99">
        <f t="shared" si="103"/>
        <v>-111851.86161458492</v>
      </c>
      <c r="EN12" s="100">
        <f t="shared" si="11"/>
        <v>-5.0700202924279947E-3</v>
      </c>
      <c r="EO12" s="14">
        <v>22061422.866814584</v>
      </c>
      <c r="EP12" s="2"/>
      <c r="EQ12" s="2"/>
      <c r="ER12" s="2"/>
      <c r="ES12" s="2"/>
    </row>
    <row r="13" spans="1:152" ht="14.15" customHeight="1" outlineLevel="1" x14ac:dyDescent="0.3">
      <c r="A13" s="8"/>
      <c r="B13" s="137"/>
      <c r="C13" s="138"/>
      <c r="D13" s="138"/>
      <c r="E13" s="138"/>
      <c r="F13" s="138"/>
      <c r="G13" s="138"/>
      <c r="H13" s="138"/>
      <c r="I13" s="138"/>
      <c r="J13" s="87" t="s">
        <v>325</v>
      </c>
      <c r="K13" s="85"/>
      <c r="L13" s="14">
        <v>680000</v>
      </c>
      <c r="M13" s="14">
        <v>6447581.7999999998</v>
      </c>
      <c r="N13" s="14">
        <v>281209.27</v>
      </c>
      <c r="O13" s="14">
        <v>253682.51</v>
      </c>
      <c r="P13" s="14">
        <f>SUMIF($J$27:$J$264,$J13,$P$27:$P$264)</f>
        <v>309520.34999999998</v>
      </c>
      <c r="Q13" s="93">
        <f t="shared" si="19"/>
        <v>1.2201091435117066</v>
      </c>
      <c r="R13" s="94">
        <f t="shared" si="20"/>
        <v>55837.839999999967</v>
      </c>
      <c r="S13" s="93">
        <f t="shared" si="21"/>
        <v>0.22010914351170668</v>
      </c>
      <c r="T13" s="14">
        <f t="shared" si="22"/>
        <v>534891.78</v>
      </c>
      <c r="U13" s="14">
        <f t="shared" si="23"/>
        <v>590729.62</v>
      </c>
      <c r="V13" s="93">
        <f t="shared" si="24"/>
        <v>1.1043909106249492</v>
      </c>
      <c r="W13" s="96">
        <f t="shared" si="25"/>
        <v>55837.839999999967</v>
      </c>
      <c r="X13" s="93">
        <f t="shared" si="0"/>
        <v>0.10439091062494915</v>
      </c>
      <c r="Y13" s="14">
        <v>3431937.72</v>
      </c>
      <c r="Z13" s="14">
        <f>SUMIF($J$28:$J$264,$J13,$Z$28:$Z$264)</f>
        <v>3415913.4899999998</v>
      </c>
      <c r="AA13" s="98">
        <f t="shared" si="26"/>
        <v>0.99533085058431636</v>
      </c>
      <c r="AB13" s="97">
        <f t="shared" si="27"/>
        <v>-16024.230000000447</v>
      </c>
      <c r="AC13" s="98">
        <f t="shared" si="28"/>
        <v>-4.6691494156835822E-3</v>
      </c>
      <c r="AD13" s="14">
        <f t="shared" si="29"/>
        <v>3966829.5</v>
      </c>
      <c r="AE13" s="14">
        <f t="shared" si="30"/>
        <v>4006643.11</v>
      </c>
      <c r="AF13" s="93">
        <f t="shared" si="31"/>
        <v>1.0100366325298327</v>
      </c>
      <c r="AG13" s="96">
        <f t="shared" si="32"/>
        <v>39813.60999999987</v>
      </c>
      <c r="AH13" s="93">
        <f t="shared" si="2"/>
        <v>1.0036632529832671E-2</v>
      </c>
      <c r="AI13" s="101">
        <v>454624.32999999996</v>
      </c>
      <c r="AJ13" s="101">
        <f>SUMIF($J$28:$J$264,$J13,$AJ$28:$AJ$264)</f>
        <v>671539.68</v>
      </c>
      <c r="AK13" s="102">
        <f t="shared" si="33"/>
        <v>1.4771309753703681</v>
      </c>
      <c r="AL13" s="94">
        <f t="shared" si="34"/>
        <v>216915.35000000009</v>
      </c>
      <c r="AM13" s="102">
        <f t="shared" si="35"/>
        <v>0.47713097537036814</v>
      </c>
      <c r="AN13" s="101">
        <f t="shared" si="36"/>
        <v>4421453.83</v>
      </c>
      <c r="AO13" s="101">
        <f t="shared" si="37"/>
        <v>4678182.79</v>
      </c>
      <c r="AP13" s="93">
        <f t="shared" si="38"/>
        <v>1.0580643765311013</v>
      </c>
      <c r="AQ13" s="96">
        <f t="shared" si="39"/>
        <v>256728.95999999996</v>
      </c>
      <c r="AR13" s="93">
        <f t="shared" si="3"/>
        <v>5.8064376531101303E-2</v>
      </c>
      <c r="AS13" s="14">
        <v>403434.64</v>
      </c>
      <c r="AT13" s="101">
        <f>SUMIF($J$28:$J$264,$J13,$AT$28:$AT$264)</f>
        <v>3975511.7999999993</v>
      </c>
      <c r="AU13" s="102">
        <f t="shared" si="40"/>
        <v>9.8541657206232944</v>
      </c>
      <c r="AV13" s="94">
        <f t="shared" si="41"/>
        <v>3572077.1599999992</v>
      </c>
      <c r="AW13" s="102">
        <f t="shared" si="42"/>
        <v>8.8541657206232944</v>
      </c>
      <c r="AX13" s="101">
        <f t="shared" si="43"/>
        <v>4824888.47</v>
      </c>
      <c r="AY13" s="101">
        <f t="shared" si="44"/>
        <v>8653694.5899999999</v>
      </c>
      <c r="AZ13" s="93">
        <f t="shared" si="45"/>
        <v>1.7935532901551194</v>
      </c>
      <c r="BA13" s="96">
        <f t="shared" si="46"/>
        <v>3828806.12</v>
      </c>
      <c r="BB13" s="93">
        <f t="shared" si="4"/>
        <v>0.79355329015511944</v>
      </c>
      <c r="BC13" s="14">
        <v>2863502.06</v>
      </c>
      <c r="BD13" s="101">
        <f>SUMIF($J$28:$J$264,$J13,$BD$28:$BD$264)</f>
        <v>525964.96</v>
      </c>
      <c r="BE13" s="102">
        <f t="shared" si="47"/>
        <v>0.18367891797500574</v>
      </c>
      <c r="BF13" s="94">
        <f t="shared" si="48"/>
        <v>-2337537.1</v>
      </c>
      <c r="BG13" s="102">
        <f t="shared" si="49"/>
        <v>-0.81632108202499432</v>
      </c>
      <c r="BH13" s="101">
        <f t="shared" si="50"/>
        <v>7688390.5299999993</v>
      </c>
      <c r="BI13" s="101">
        <f t="shared" si="51"/>
        <v>9179659.5500000007</v>
      </c>
      <c r="BJ13" s="93">
        <f t="shared" si="52"/>
        <v>1.1939637449712119</v>
      </c>
      <c r="BK13" s="96">
        <f t="shared" si="53"/>
        <v>1491269.0200000014</v>
      </c>
      <c r="BL13" s="93">
        <f t="shared" si="5"/>
        <v>0.19396374497121202</v>
      </c>
      <c r="BM13" s="14">
        <v>1185118.03</v>
      </c>
      <c r="BN13" s="101">
        <f>SUMIF($J$28:$J$264,$J13,$BN$28:$BN$264)</f>
        <v>1048927.73</v>
      </c>
      <c r="BO13" s="102">
        <f t="shared" si="54"/>
        <v>0.88508292292203161</v>
      </c>
      <c r="BP13" s="94">
        <f t="shared" si="55"/>
        <v>-136190.30000000005</v>
      </c>
      <c r="BQ13" s="102">
        <f t="shared" si="56"/>
        <v>-0.11491707707796837</v>
      </c>
      <c r="BR13" s="101">
        <f t="shared" si="57"/>
        <v>8873508.5599999987</v>
      </c>
      <c r="BS13" s="101">
        <f t="shared" si="58"/>
        <v>10228587.280000001</v>
      </c>
      <c r="BT13" s="93">
        <f t="shared" si="59"/>
        <v>1.1527105891471641</v>
      </c>
      <c r="BU13" s="96">
        <f t="shared" si="60"/>
        <v>1355078.7200000025</v>
      </c>
      <c r="BV13" s="93">
        <f t="shared" si="6"/>
        <v>0.15271058914716398</v>
      </c>
      <c r="BW13" s="14">
        <v>277377.68</v>
      </c>
      <c r="BX13" s="101">
        <f>SUMIF($J$28:$J$264,$J13,$BX$28:$BX$264)</f>
        <v>988326.99999999988</v>
      </c>
      <c r="BY13" s="94">
        <f>SUMIF($J$28:$J$264,$J13,$BY$28:$BY$264)</f>
        <v>0</v>
      </c>
      <c r="BZ13" s="94">
        <f t="shared" si="12"/>
        <v>988326.99999999988</v>
      </c>
      <c r="CA13" s="93">
        <f t="shared" si="61"/>
        <v>3.5631093316520634</v>
      </c>
      <c r="CB13" s="94">
        <f t="shared" si="62"/>
        <v>710949.31999999983</v>
      </c>
      <c r="CC13" s="102">
        <f t="shared" si="63"/>
        <v>2.563109331652063</v>
      </c>
      <c r="CD13" s="101">
        <f t="shared" si="13"/>
        <v>9150886.2399999984</v>
      </c>
      <c r="CE13" s="101">
        <f t="shared" si="14"/>
        <v>11216914.280000001</v>
      </c>
      <c r="CF13" s="101">
        <f t="shared" si="64"/>
        <v>0</v>
      </c>
      <c r="CG13" s="101">
        <f t="shared" si="65"/>
        <v>11216914.280000001</v>
      </c>
      <c r="CH13" s="93">
        <f t="shared" si="66"/>
        <v>1.2257735464975033</v>
      </c>
      <c r="CI13" s="96">
        <f t="shared" si="67"/>
        <v>2066028.0400000028</v>
      </c>
      <c r="CJ13" s="93">
        <f t="shared" si="7"/>
        <v>0.22577354649750331</v>
      </c>
      <c r="CK13" s="101">
        <v>3473230.73</v>
      </c>
      <c r="CL13" s="101">
        <f>SUMIF($J$28:$J$264,$J13,$CL$28:$CL$264)</f>
        <v>4522274.75</v>
      </c>
      <c r="CM13" s="94">
        <f>SUMIF($J$28:$J$264,$J13,$CM$28:$CM$264)</f>
        <v>0</v>
      </c>
      <c r="CN13" s="94">
        <f t="shared" si="15"/>
        <v>4522274.75</v>
      </c>
      <c r="CO13" s="93">
        <f t="shared" si="68"/>
        <v>1.3020369510550771</v>
      </c>
      <c r="CP13" s="94">
        <f t="shared" si="69"/>
        <v>1049044.02</v>
      </c>
      <c r="CQ13" s="93">
        <f t="shared" si="70"/>
        <v>0.30203695105507722</v>
      </c>
      <c r="CR13" s="101">
        <f t="shared" si="71"/>
        <v>12624116.969999999</v>
      </c>
      <c r="CS13" s="101">
        <f t="shared" si="72"/>
        <v>15739189.030000001</v>
      </c>
      <c r="CT13" s="101">
        <f t="shared" si="73"/>
        <v>0</v>
      </c>
      <c r="CU13" s="101">
        <f t="shared" si="74"/>
        <v>15739189.030000001</v>
      </c>
      <c r="CV13" s="93">
        <f t="shared" si="75"/>
        <v>1.2467556398124853</v>
      </c>
      <c r="CW13" s="96">
        <f t="shared" si="76"/>
        <v>3115072.0600000024</v>
      </c>
      <c r="CX13" s="93">
        <f t="shared" si="8"/>
        <v>0.24675563981248524</v>
      </c>
      <c r="CY13" s="14">
        <v>1177284.56</v>
      </c>
      <c r="CZ13" s="101">
        <f>SUMIF($J$28:$J$264,$J13,$CZ$28:$CZ$264)</f>
        <v>7578632.5799999991</v>
      </c>
      <c r="DA13" s="94">
        <f>SUMIF($J$28:$J$264,$J13,$DA$28:$DA$264)</f>
        <v>0</v>
      </c>
      <c r="DB13" s="94">
        <f t="shared" si="16"/>
        <v>7578632.5799999991</v>
      </c>
      <c r="DC13" s="93">
        <f t="shared" si="77"/>
        <v>6.4373838216310242</v>
      </c>
      <c r="DD13" s="94">
        <f t="shared" si="78"/>
        <v>6401348.0199999996</v>
      </c>
      <c r="DE13" s="93">
        <f t="shared" si="79"/>
        <v>5.4373838216310242</v>
      </c>
      <c r="DF13" s="101">
        <f t="shared" si="80"/>
        <v>13801401.529999999</v>
      </c>
      <c r="DG13" s="101">
        <f t="shared" si="81"/>
        <v>23317821.609999999</v>
      </c>
      <c r="DH13" s="101">
        <f t="shared" si="82"/>
        <v>0</v>
      </c>
      <c r="DI13" s="101">
        <f t="shared" si="83"/>
        <v>23317821.609999999</v>
      </c>
      <c r="DJ13" s="93">
        <f t="shared" si="84"/>
        <v>1.6895256296481362</v>
      </c>
      <c r="DK13" s="96">
        <f t="shared" si="85"/>
        <v>9516420.0800000001</v>
      </c>
      <c r="DL13" s="93">
        <f t="shared" si="9"/>
        <v>0.68952562964813624</v>
      </c>
      <c r="DM13" s="14">
        <v>750121.81</v>
      </c>
      <c r="DN13" s="101">
        <f>SUMIF($J$28:$J$264,$J13,$DN$28:$DN$264)</f>
        <v>527745.64</v>
      </c>
      <c r="DO13" s="94">
        <f>SUMIF($J$28:$J$264,$J13,$DO$28:$DO$264)</f>
        <v>0</v>
      </c>
      <c r="DP13" s="94">
        <f t="shared" si="17"/>
        <v>527745.64</v>
      </c>
      <c r="DQ13" s="93">
        <f t="shared" si="86"/>
        <v>0.70354658798682301</v>
      </c>
      <c r="DR13" s="94">
        <f t="shared" si="87"/>
        <v>-222376.17000000004</v>
      </c>
      <c r="DS13" s="93">
        <f t="shared" si="88"/>
        <v>-0.29645341201317693</v>
      </c>
      <c r="DT13" s="101">
        <f t="shared" si="89"/>
        <v>14551523.34</v>
      </c>
      <c r="DU13" s="101">
        <f t="shared" si="90"/>
        <v>23845567.25</v>
      </c>
      <c r="DV13" s="101">
        <f t="shared" si="91"/>
        <v>0</v>
      </c>
      <c r="DW13" s="101">
        <f t="shared" si="92"/>
        <v>23845567.25</v>
      </c>
      <c r="DX13" s="93">
        <f t="shared" si="93"/>
        <v>1.6386990346537835</v>
      </c>
      <c r="DY13" s="96">
        <f t="shared" si="94"/>
        <v>9294043.9100000001</v>
      </c>
      <c r="DZ13" s="93">
        <f t="shared" si="10"/>
        <v>0.63869903465378353</v>
      </c>
      <c r="EA13" s="14">
        <v>7245939.6699999999</v>
      </c>
      <c r="EB13" s="101">
        <f>SUMIF($J$28:$J$264,$J13,$EB$28:$EB$264)</f>
        <v>863766.98</v>
      </c>
      <c r="EC13" s="94">
        <f>SUMIF($J$28:$J$264,$J13,$EC$28:$EC$264)</f>
        <v>0</v>
      </c>
      <c r="ED13" s="94">
        <f t="shared" si="18"/>
        <v>863766.98</v>
      </c>
      <c r="EE13" s="93">
        <f t="shared" si="95"/>
        <v>0.11920703446872612</v>
      </c>
      <c r="EF13" s="94">
        <f t="shared" si="96"/>
        <v>-6382172.6899999995</v>
      </c>
      <c r="EG13" s="93">
        <f t="shared" si="97"/>
        <v>-0.88079296553127384</v>
      </c>
      <c r="EH13" s="101">
        <f t="shared" si="98"/>
        <v>21797463.009999998</v>
      </c>
      <c r="EI13" s="101">
        <f t="shared" si="99"/>
        <v>24709334.23</v>
      </c>
      <c r="EJ13" s="101">
        <f t="shared" si="100"/>
        <v>0</v>
      </c>
      <c r="EK13" s="101">
        <f t="shared" si="101"/>
        <v>24709334.23</v>
      </c>
      <c r="EL13" s="93">
        <f t="shared" si="102"/>
        <v>1.1335876206631994</v>
      </c>
      <c r="EM13" s="96">
        <f t="shared" si="103"/>
        <v>2911871.2200000025</v>
      </c>
      <c r="EN13" s="93">
        <f t="shared" si="11"/>
        <v>0.13358762066319951</v>
      </c>
      <c r="EO13" s="14">
        <v>21797463.009999998</v>
      </c>
      <c r="EP13" s="2"/>
      <c r="EQ13" s="2"/>
      <c r="ER13" s="2"/>
      <c r="ES13" s="2"/>
    </row>
    <row r="14" spans="1:152" ht="14.15" customHeight="1" outlineLevel="1" x14ac:dyDescent="0.3">
      <c r="A14" s="8"/>
      <c r="B14" s="137"/>
      <c r="C14" s="138"/>
      <c r="D14" s="138"/>
      <c r="E14" s="138"/>
      <c r="F14" s="138"/>
      <c r="G14" s="138"/>
      <c r="H14" s="138"/>
      <c r="I14" s="138"/>
      <c r="J14" s="87" t="s">
        <v>307</v>
      </c>
      <c r="K14" s="85"/>
      <c r="L14" s="14">
        <v>0</v>
      </c>
      <c r="M14" s="14">
        <v>5855501.1600000001</v>
      </c>
      <c r="N14" s="14">
        <v>425667.77</v>
      </c>
      <c r="O14" s="14">
        <v>147338</v>
      </c>
      <c r="P14" s="14">
        <f>SUMIF($J$27:$J$264,$J14,$P$27:$P$264)</f>
        <v>147338.04</v>
      </c>
      <c r="Q14" s="93">
        <f t="shared" si="19"/>
        <v>1.0000002714846137</v>
      </c>
      <c r="R14" s="94">
        <f t="shared" si="20"/>
        <v>4.0000000008149073E-2</v>
      </c>
      <c r="S14" s="93">
        <f t="shared" si="21"/>
        <v>2.714846136648324E-7</v>
      </c>
      <c r="T14" s="14">
        <f t="shared" si="22"/>
        <v>573005.77</v>
      </c>
      <c r="U14" s="14">
        <f t="shared" si="23"/>
        <v>573005.81000000006</v>
      </c>
      <c r="V14" s="93">
        <f t="shared" si="24"/>
        <v>1.000000069807325</v>
      </c>
      <c r="W14" s="96">
        <f t="shared" si="25"/>
        <v>4.0000000037252903E-2</v>
      </c>
      <c r="X14" s="93">
        <f t="shared" si="0"/>
        <v>6.9807325041862842E-8</v>
      </c>
      <c r="Y14" s="14">
        <v>0</v>
      </c>
      <c r="Z14" s="14">
        <f>SUMIF($J$28:$J$264,$J14,$Z$28:$Z$264)</f>
        <v>2566935.9900000002</v>
      </c>
      <c r="AA14" s="93" t="str">
        <f t="shared" si="26"/>
        <v>nebija plānots</v>
      </c>
      <c r="AB14" s="94">
        <f t="shared" si="27"/>
        <v>2566935.9900000002</v>
      </c>
      <c r="AC14" s="93" t="str">
        <f t="shared" si="28"/>
        <v>nebija plānots</v>
      </c>
      <c r="AD14" s="14">
        <f t="shared" si="29"/>
        <v>573005.77</v>
      </c>
      <c r="AE14" s="14">
        <f t="shared" si="30"/>
        <v>3139941.8000000003</v>
      </c>
      <c r="AF14" s="93">
        <f t="shared" si="31"/>
        <v>5.4797734410248609</v>
      </c>
      <c r="AG14" s="96">
        <f t="shared" si="32"/>
        <v>2566936.0300000003</v>
      </c>
      <c r="AH14" s="93">
        <f t="shared" si="2"/>
        <v>4.4797734410248609</v>
      </c>
      <c r="AI14" s="101">
        <v>0</v>
      </c>
      <c r="AJ14" s="101">
        <f>SUMIF($J$28:$J$264,$J14,$AJ$28:$AJ$264)</f>
        <v>906458.49</v>
      </c>
      <c r="AK14" s="93" t="str">
        <f t="shared" si="33"/>
        <v>nebija plānots</v>
      </c>
      <c r="AL14" s="94">
        <f t="shared" si="34"/>
        <v>906458.49</v>
      </c>
      <c r="AM14" s="93" t="str">
        <f t="shared" si="35"/>
        <v>nebija plānots</v>
      </c>
      <c r="AN14" s="101">
        <f t="shared" si="36"/>
        <v>573005.77</v>
      </c>
      <c r="AO14" s="101">
        <f t="shared" si="37"/>
        <v>4046400.29</v>
      </c>
      <c r="AP14" s="93">
        <f t="shared" si="38"/>
        <v>7.0617095007612223</v>
      </c>
      <c r="AQ14" s="96">
        <f t="shared" si="39"/>
        <v>3473394.52</v>
      </c>
      <c r="AR14" s="93">
        <f t="shared" si="3"/>
        <v>6.0617095007612223</v>
      </c>
      <c r="AS14" s="14">
        <v>446250</v>
      </c>
      <c r="AT14" s="101">
        <f>SUMIF($J$28:$J$264,$J14,$AT$28:$AT$264)</f>
        <v>1166809.28</v>
      </c>
      <c r="AU14" s="100">
        <f t="shared" si="40"/>
        <v>2.6146986666666669</v>
      </c>
      <c r="AV14" s="97">
        <f t="shared" si="41"/>
        <v>720559.28</v>
      </c>
      <c r="AW14" s="100">
        <f t="shared" si="42"/>
        <v>1.6146986666666667</v>
      </c>
      <c r="AX14" s="101">
        <f t="shared" si="43"/>
        <v>1019255.77</v>
      </c>
      <c r="AY14" s="101">
        <f t="shared" si="44"/>
        <v>5213209.57</v>
      </c>
      <c r="AZ14" s="93">
        <f t="shared" si="45"/>
        <v>5.1147216659857619</v>
      </c>
      <c r="BA14" s="96">
        <f t="shared" si="46"/>
        <v>4193953.8000000003</v>
      </c>
      <c r="BB14" s="93">
        <f t="shared" si="4"/>
        <v>4.1147216659857619</v>
      </c>
      <c r="BC14" s="14">
        <v>187115.85</v>
      </c>
      <c r="BD14" s="101">
        <f>SUMIF($J$28:$J$264,$J14,$BD$28:$BD$264)</f>
        <v>129357.08</v>
      </c>
      <c r="BE14" s="100">
        <f t="shared" si="47"/>
        <v>0.69132080473140034</v>
      </c>
      <c r="BF14" s="97">
        <f t="shared" si="48"/>
        <v>-57758.770000000004</v>
      </c>
      <c r="BG14" s="100">
        <f t="shared" si="49"/>
        <v>-0.30867919526859966</v>
      </c>
      <c r="BH14" s="101">
        <f t="shared" si="50"/>
        <v>1206371.6200000001</v>
      </c>
      <c r="BI14" s="101">
        <f t="shared" si="51"/>
        <v>5342566.6500000004</v>
      </c>
      <c r="BJ14" s="93">
        <f t="shared" si="52"/>
        <v>4.4286242824578386</v>
      </c>
      <c r="BK14" s="96">
        <f t="shared" si="53"/>
        <v>4136195.0300000003</v>
      </c>
      <c r="BL14" s="93">
        <f t="shared" si="5"/>
        <v>3.4286242824578381</v>
      </c>
      <c r="BM14" s="14">
        <v>3330229.06</v>
      </c>
      <c r="BN14" s="101">
        <f>SUMIF($J$28:$J$264,$J14,$BN$28:$BN$264)</f>
        <v>3264320.6599999997</v>
      </c>
      <c r="BO14" s="100">
        <f t="shared" si="54"/>
        <v>0.98020904904361128</v>
      </c>
      <c r="BP14" s="97">
        <f t="shared" si="55"/>
        <v>-65908.400000000373</v>
      </c>
      <c r="BQ14" s="100">
        <f t="shared" si="56"/>
        <v>-1.9790950956388678E-2</v>
      </c>
      <c r="BR14" s="101">
        <f t="shared" si="57"/>
        <v>4536600.68</v>
      </c>
      <c r="BS14" s="101">
        <f t="shared" si="58"/>
        <v>8606887.3100000005</v>
      </c>
      <c r="BT14" s="93">
        <f t="shared" si="59"/>
        <v>1.8972106908029651</v>
      </c>
      <c r="BU14" s="96">
        <f t="shared" si="60"/>
        <v>4070286.6300000008</v>
      </c>
      <c r="BV14" s="93">
        <f t="shared" si="6"/>
        <v>0.89721069080296512</v>
      </c>
      <c r="BW14" s="14">
        <v>288347.73</v>
      </c>
      <c r="BX14" s="101">
        <f>SUMIF($J$28:$J$264,$J14,$BX$28:$BX$264)</f>
        <v>692514.2</v>
      </c>
      <c r="BY14" s="94">
        <f>SUMIF($J$28:$J$264,$J14,$BY$28:$BY$264)</f>
        <v>0</v>
      </c>
      <c r="BZ14" s="94">
        <f t="shared" si="12"/>
        <v>692514.2</v>
      </c>
      <c r="CA14" s="93">
        <f t="shared" si="61"/>
        <v>2.4016634360187266</v>
      </c>
      <c r="CB14" s="94">
        <f t="shared" si="62"/>
        <v>404166.47</v>
      </c>
      <c r="CC14" s="93">
        <f t="shared" si="63"/>
        <v>1.4016634360187263</v>
      </c>
      <c r="CD14" s="101">
        <f t="shared" si="13"/>
        <v>4824948.41</v>
      </c>
      <c r="CE14" s="101">
        <f t="shared" si="14"/>
        <v>9299401.5099999998</v>
      </c>
      <c r="CF14" s="101">
        <f t="shared" si="64"/>
        <v>0</v>
      </c>
      <c r="CG14" s="101">
        <f t="shared" si="65"/>
        <v>9299401.5099999998</v>
      </c>
      <c r="CH14" s="93">
        <f t="shared" si="66"/>
        <v>1.9273577082661491</v>
      </c>
      <c r="CI14" s="96">
        <f t="shared" si="67"/>
        <v>4474453.0999999996</v>
      </c>
      <c r="CJ14" s="93">
        <f t="shared" si="7"/>
        <v>0.92735770826614905</v>
      </c>
      <c r="CK14" s="101">
        <v>230090</v>
      </c>
      <c r="CL14" s="101">
        <f>SUMIF($J$28:$J$264,$J14,$CL$28:$CL$264)</f>
        <v>717882.03</v>
      </c>
      <c r="CM14" s="94">
        <f>SUMIF($J$28:$J$264,$J14,$CM$28:$CM$264)</f>
        <v>0</v>
      </c>
      <c r="CN14" s="94">
        <f t="shared" si="15"/>
        <v>717882.03</v>
      </c>
      <c r="CO14" s="93">
        <f t="shared" si="68"/>
        <v>3.120005345734278</v>
      </c>
      <c r="CP14" s="94">
        <f t="shared" si="69"/>
        <v>487792.03</v>
      </c>
      <c r="CQ14" s="93">
        <f t="shared" si="70"/>
        <v>2.120005345734278</v>
      </c>
      <c r="CR14" s="101">
        <f t="shared" si="71"/>
        <v>5055038.41</v>
      </c>
      <c r="CS14" s="101">
        <f t="shared" si="72"/>
        <v>10017283.539999999</v>
      </c>
      <c r="CT14" s="101">
        <f t="shared" si="73"/>
        <v>0</v>
      </c>
      <c r="CU14" s="101">
        <f t="shared" si="74"/>
        <v>10017283.539999999</v>
      </c>
      <c r="CV14" s="93">
        <f t="shared" si="75"/>
        <v>1.9816434075324858</v>
      </c>
      <c r="CW14" s="96">
        <f t="shared" si="76"/>
        <v>4962245.129999999</v>
      </c>
      <c r="CX14" s="93">
        <f t="shared" si="8"/>
        <v>0.9816434075324858</v>
      </c>
      <c r="CY14" s="14">
        <v>514773.45</v>
      </c>
      <c r="CZ14" s="101">
        <f>SUMIF($J$28:$J$264,$J14,$CZ$28:$CZ$264)</f>
        <v>679200.85</v>
      </c>
      <c r="DA14" s="94">
        <f>SUMIF($J$28:$J$264,$J14,$DA$28:$DA$264)</f>
        <v>0</v>
      </c>
      <c r="DB14" s="94">
        <f t="shared" si="16"/>
        <v>679200.85</v>
      </c>
      <c r="DC14" s="93">
        <f t="shared" si="77"/>
        <v>1.3194170173306334</v>
      </c>
      <c r="DD14" s="94">
        <f t="shared" si="78"/>
        <v>164427.39999999997</v>
      </c>
      <c r="DE14" s="93">
        <f t="shared" si="79"/>
        <v>0.31941701733063343</v>
      </c>
      <c r="DF14" s="101">
        <f t="shared" si="80"/>
        <v>5569811.8600000003</v>
      </c>
      <c r="DG14" s="101">
        <f t="shared" si="81"/>
        <v>10696484.389999999</v>
      </c>
      <c r="DH14" s="101">
        <f t="shared" si="82"/>
        <v>0</v>
      </c>
      <c r="DI14" s="101">
        <f t="shared" si="83"/>
        <v>10696484.389999999</v>
      </c>
      <c r="DJ14" s="93">
        <f t="shared" si="84"/>
        <v>1.9204390846336412</v>
      </c>
      <c r="DK14" s="96">
        <f t="shared" si="85"/>
        <v>5126672.5299999984</v>
      </c>
      <c r="DL14" s="93">
        <f t="shared" si="9"/>
        <v>0.9204390846336411</v>
      </c>
      <c r="DM14" s="14">
        <v>1912500</v>
      </c>
      <c r="DN14" s="101">
        <f>SUMIF($J$28:$J$264,$J14,$DN$28:$DN$264)</f>
        <v>243459.21000000002</v>
      </c>
      <c r="DO14" s="94">
        <f>SUMIF($J$28:$J$264,$J14,$DO$28:$DO$264)</f>
        <v>0</v>
      </c>
      <c r="DP14" s="94">
        <f t="shared" si="17"/>
        <v>243459.21000000002</v>
      </c>
      <c r="DQ14" s="93">
        <f t="shared" si="86"/>
        <v>0.12729893333333334</v>
      </c>
      <c r="DR14" s="94">
        <f t="shared" si="87"/>
        <v>-1669040.79</v>
      </c>
      <c r="DS14" s="93">
        <f t="shared" si="88"/>
        <v>-0.87270106666666669</v>
      </c>
      <c r="DT14" s="101">
        <f t="shared" si="89"/>
        <v>7482311.8600000003</v>
      </c>
      <c r="DU14" s="101">
        <f t="shared" si="90"/>
        <v>10939943.6</v>
      </c>
      <c r="DV14" s="101">
        <f t="shared" si="91"/>
        <v>0</v>
      </c>
      <c r="DW14" s="101">
        <f t="shared" si="92"/>
        <v>10939943.6</v>
      </c>
      <c r="DX14" s="93">
        <f t="shared" si="93"/>
        <v>1.4621074080705316</v>
      </c>
      <c r="DY14" s="96">
        <f t="shared" si="94"/>
        <v>3457631.7399999993</v>
      </c>
      <c r="DZ14" s="93">
        <f t="shared" si="10"/>
        <v>0.46210740807053169</v>
      </c>
      <c r="EA14" s="14">
        <v>235258.21</v>
      </c>
      <c r="EB14" s="101">
        <f>SUMIF($J$28:$J$264,$J14,$EB$28:$EB$264)</f>
        <v>746513.75</v>
      </c>
      <c r="EC14" s="94">
        <f>SUMIF($J$28:$J$264,$J14,$EC$28:$EC$264)</f>
        <v>0</v>
      </c>
      <c r="ED14" s="94">
        <f t="shared" si="18"/>
        <v>746513.75</v>
      </c>
      <c r="EE14" s="93">
        <f t="shared" si="95"/>
        <v>3.1731676866877465</v>
      </c>
      <c r="EF14" s="94">
        <f t="shared" si="96"/>
        <v>511255.54000000004</v>
      </c>
      <c r="EG14" s="93">
        <f t="shared" si="97"/>
        <v>2.1731676866877465</v>
      </c>
      <c r="EH14" s="101">
        <f t="shared" si="98"/>
        <v>7717570.0700000003</v>
      </c>
      <c r="EI14" s="101">
        <f t="shared" si="99"/>
        <v>11686457.35</v>
      </c>
      <c r="EJ14" s="101">
        <f t="shared" si="100"/>
        <v>0</v>
      </c>
      <c r="EK14" s="101">
        <f t="shared" si="101"/>
        <v>11686457.35</v>
      </c>
      <c r="EL14" s="93">
        <f t="shared" si="102"/>
        <v>1.5142664393068477</v>
      </c>
      <c r="EM14" s="96">
        <f t="shared" si="103"/>
        <v>3968887.2799999993</v>
      </c>
      <c r="EN14" s="93">
        <f t="shared" si="11"/>
        <v>0.51426643930684768</v>
      </c>
      <c r="EO14" s="14">
        <v>7717570.0700000003</v>
      </c>
      <c r="EP14" s="2"/>
      <c r="EQ14" s="2"/>
      <c r="ER14" s="2"/>
      <c r="ES14" s="2"/>
    </row>
    <row r="15" spans="1:152" ht="14.15" customHeight="1" outlineLevel="1" x14ac:dyDescent="0.3">
      <c r="A15" s="8"/>
      <c r="B15" s="137"/>
      <c r="C15" s="138"/>
      <c r="D15" s="138"/>
      <c r="E15" s="138"/>
      <c r="F15" s="138"/>
      <c r="G15" s="138"/>
      <c r="H15" s="138"/>
      <c r="I15" s="138"/>
      <c r="J15" s="87" t="s">
        <v>134</v>
      </c>
      <c r="K15" s="85"/>
      <c r="L15" s="14">
        <v>0</v>
      </c>
      <c r="M15" s="14">
        <v>0</v>
      </c>
      <c r="N15" s="14">
        <v>0</v>
      </c>
      <c r="O15" s="14">
        <v>0</v>
      </c>
      <c r="P15" s="14">
        <f>SUMIF($J$27:$J$264,$J15,$P$27:$P$264)</f>
        <v>0</v>
      </c>
      <c r="Q15" s="93" t="str">
        <f t="shared" si="19"/>
        <v>nebija plānots</v>
      </c>
      <c r="R15" s="94">
        <f t="shared" si="20"/>
        <v>0</v>
      </c>
      <c r="S15" s="93" t="str">
        <f t="shared" si="21"/>
        <v>nebija plānots</v>
      </c>
      <c r="T15" s="14">
        <f t="shared" si="22"/>
        <v>0</v>
      </c>
      <c r="U15" s="14">
        <f t="shared" si="23"/>
        <v>0</v>
      </c>
      <c r="V15" s="93" t="str">
        <f t="shared" si="24"/>
        <v>nebija plānots</v>
      </c>
      <c r="W15" s="96">
        <f t="shared" si="25"/>
        <v>0</v>
      </c>
      <c r="X15" s="93" t="str">
        <f t="shared" si="0"/>
        <v>nebija plānots</v>
      </c>
      <c r="Y15" s="14">
        <v>0</v>
      </c>
      <c r="Z15" s="14">
        <f>SUMIF($J$28:$J$264,$J15,$Z$28:$Z$264)</f>
        <v>1381001.79</v>
      </c>
      <c r="AA15" s="93" t="str">
        <f t="shared" si="26"/>
        <v>nebija plānots</v>
      </c>
      <c r="AB15" s="94">
        <f t="shared" si="27"/>
        <v>1381001.79</v>
      </c>
      <c r="AC15" s="93" t="str">
        <f t="shared" si="28"/>
        <v>nebija plānots</v>
      </c>
      <c r="AD15" s="14">
        <f t="shared" si="29"/>
        <v>0</v>
      </c>
      <c r="AE15" s="14">
        <f t="shared" si="30"/>
        <v>1381001.79</v>
      </c>
      <c r="AF15" s="93" t="str">
        <f t="shared" si="31"/>
        <v>nebija plānots</v>
      </c>
      <c r="AG15" s="96">
        <f t="shared" si="32"/>
        <v>1381001.79</v>
      </c>
      <c r="AH15" s="93" t="str">
        <f t="shared" si="2"/>
        <v>nebija plānots</v>
      </c>
      <c r="AI15" s="101">
        <v>1381002</v>
      </c>
      <c r="AJ15" s="101">
        <f>SUMIF($J$28:$J$264,$J15,$AJ$28:$AJ$264)</f>
        <v>0</v>
      </c>
      <c r="AK15" s="98">
        <f t="shared" si="33"/>
        <v>0</v>
      </c>
      <c r="AL15" s="99">
        <f t="shared" si="34"/>
        <v>-1381002</v>
      </c>
      <c r="AM15" s="100">
        <f t="shared" si="35"/>
        <v>-1</v>
      </c>
      <c r="AN15" s="101">
        <f t="shared" si="36"/>
        <v>1381002</v>
      </c>
      <c r="AO15" s="101">
        <f t="shared" si="37"/>
        <v>1381001.79</v>
      </c>
      <c r="AP15" s="93">
        <f t="shared" si="38"/>
        <v>0.99999984793649832</v>
      </c>
      <c r="AQ15" s="96">
        <f t="shared" si="39"/>
        <v>-0.2099999999627471</v>
      </c>
      <c r="AR15" s="93">
        <f t="shared" si="3"/>
        <v>-1.520635016913423E-7</v>
      </c>
      <c r="AS15" s="14">
        <v>0</v>
      </c>
      <c r="AT15" s="101">
        <f>SUMIF($J$28:$J$264,$J15,$AT$28:$AT$264)</f>
        <v>0</v>
      </c>
      <c r="AU15" s="102" t="str">
        <f t="shared" si="40"/>
        <v>nebija plānots</v>
      </c>
      <c r="AV15" s="96">
        <f t="shared" si="41"/>
        <v>0</v>
      </c>
      <c r="AW15" s="93" t="str">
        <f t="shared" si="42"/>
        <v>nebija plānots</v>
      </c>
      <c r="AX15" s="101">
        <f t="shared" si="43"/>
        <v>1381002</v>
      </c>
      <c r="AY15" s="101">
        <f t="shared" si="44"/>
        <v>1381001.79</v>
      </c>
      <c r="AZ15" s="93">
        <f t="shared" si="45"/>
        <v>0.99999984793649832</v>
      </c>
      <c r="BA15" s="96">
        <f t="shared" si="46"/>
        <v>-0.2099999999627471</v>
      </c>
      <c r="BB15" s="93">
        <f t="shared" si="4"/>
        <v>-1.520635016913423E-7</v>
      </c>
      <c r="BC15" s="14">
        <v>0</v>
      </c>
      <c r="BD15" s="101">
        <f>SUMIF($J$28:$J$264,$J15,$BD$28:$BD$264)</f>
        <v>0</v>
      </c>
      <c r="BE15" s="102" t="str">
        <f t="shared" si="47"/>
        <v>nebija plānots</v>
      </c>
      <c r="BF15" s="96">
        <f t="shared" si="48"/>
        <v>0</v>
      </c>
      <c r="BG15" s="93" t="str">
        <f t="shared" si="49"/>
        <v>nebija plānots</v>
      </c>
      <c r="BH15" s="101">
        <f t="shared" si="50"/>
        <v>1381002</v>
      </c>
      <c r="BI15" s="101">
        <f t="shared" si="51"/>
        <v>1381001.79</v>
      </c>
      <c r="BJ15" s="93">
        <f t="shared" si="52"/>
        <v>0.99999984793649832</v>
      </c>
      <c r="BK15" s="96">
        <f t="shared" si="53"/>
        <v>-0.2099999999627471</v>
      </c>
      <c r="BL15" s="93">
        <f t="shared" si="5"/>
        <v>-1.520635016913423E-7</v>
      </c>
      <c r="BM15" s="14">
        <v>0</v>
      </c>
      <c r="BN15" s="101">
        <f>SUMIF($J$28:$J$264,$J15,$BN$28:$BN$264)</f>
        <v>0</v>
      </c>
      <c r="BO15" s="102" t="str">
        <f t="shared" si="54"/>
        <v>nebija plānots</v>
      </c>
      <c r="BP15" s="96">
        <f t="shared" si="55"/>
        <v>0</v>
      </c>
      <c r="BQ15" s="93" t="str">
        <f t="shared" si="56"/>
        <v>nebija plānots</v>
      </c>
      <c r="BR15" s="101">
        <f t="shared" si="57"/>
        <v>1381002</v>
      </c>
      <c r="BS15" s="101">
        <f t="shared" si="58"/>
        <v>1381001.79</v>
      </c>
      <c r="BT15" s="93">
        <f t="shared" si="59"/>
        <v>0.99999984793649832</v>
      </c>
      <c r="BU15" s="96">
        <f t="shared" si="60"/>
        <v>-0.2099999999627471</v>
      </c>
      <c r="BV15" s="93">
        <f t="shared" si="6"/>
        <v>-1.520635016913423E-7</v>
      </c>
      <c r="BW15" s="14">
        <v>0</v>
      </c>
      <c r="BX15" s="101">
        <f>SUMIF($J$28:$J$264,$J15,$BX$28:$BX$264)</f>
        <v>0</v>
      </c>
      <c r="BY15" s="94">
        <f>SUMIF($J$28:$J$264,$J15,$BY$28:$BY$264)</f>
        <v>0</v>
      </c>
      <c r="BZ15" s="94">
        <f t="shared" si="12"/>
        <v>0</v>
      </c>
      <c r="CA15" s="93" t="str">
        <f t="shared" si="61"/>
        <v>nebija plānots</v>
      </c>
      <c r="CB15" s="94">
        <f t="shared" si="62"/>
        <v>0</v>
      </c>
      <c r="CC15" s="93" t="str">
        <f t="shared" si="63"/>
        <v>nebija plānots</v>
      </c>
      <c r="CD15" s="101">
        <f t="shared" si="13"/>
        <v>1381002</v>
      </c>
      <c r="CE15" s="101">
        <f t="shared" si="14"/>
        <v>1381001.79</v>
      </c>
      <c r="CF15" s="101">
        <f t="shared" si="64"/>
        <v>0</v>
      </c>
      <c r="CG15" s="101">
        <f t="shared" si="65"/>
        <v>1381001.79</v>
      </c>
      <c r="CH15" s="93">
        <f t="shared" si="66"/>
        <v>0.99999984793649832</v>
      </c>
      <c r="CI15" s="96">
        <f t="shared" si="67"/>
        <v>-0.2099999999627471</v>
      </c>
      <c r="CJ15" s="93">
        <f t="shared" si="7"/>
        <v>-1.520635016913423E-7</v>
      </c>
      <c r="CK15" s="101">
        <v>0</v>
      </c>
      <c r="CL15" s="101">
        <f>SUMIF($J$28:$J$264,$J15,$CL$28:$CL$264)</f>
        <v>4035615.23</v>
      </c>
      <c r="CM15" s="94">
        <f>SUMIF($J$28:$J$264,$J15,$CM$28:$CM$264)</f>
        <v>0</v>
      </c>
      <c r="CN15" s="94">
        <f t="shared" si="15"/>
        <v>4035615.23</v>
      </c>
      <c r="CO15" s="93" t="str">
        <f t="shared" si="68"/>
        <v>nebija plānots</v>
      </c>
      <c r="CP15" s="94">
        <f t="shared" si="69"/>
        <v>4035615.23</v>
      </c>
      <c r="CQ15" s="93" t="str">
        <f t="shared" si="70"/>
        <v>nebija plānots</v>
      </c>
      <c r="CR15" s="101">
        <f t="shared" si="71"/>
        <v>1381002</v>
      </c>
      <c r="CS15" s="101">
        <f t="shared" si="72"/>
        <v>5416617.0199999996</v>
      </c>
      <c r="CT15" s="101">
        <f t="shared" si="73"/>
        <v>0</v>
      </c>
      <c r="CU15" s="101">
        <f t="shared" si="74"/>
        <v>5416617.0199999996</v>
      </c>
      <c r="CV15" s="93">
        <f t="shared" si="75"/>
        <v>3.9222369120392293</v>
      </c>
      <c r="CW15" s="96">
        <f t="shared" si="76"/>
        <v>4035615.0199999996</v>
      </c>
      <c r="CX15" s="93">
        <f t="shared" si="8"/>
        <v>2.9222369120392293</v>
      </c>
      <c r="CY15" s="14">
        <v>3075910.7549248058</v>
      </c>
      <c r="CZ15" s="101">
        <f>SUMIF($J$28:$J$264,$J15,$CZ$28:$CZ$264)</f>
        <v>71908381.319999993</v>
      </c>
      <c r="DA15" s="94">
        <f>SUMIF($J$28:$J$264,$J15,$DA$28:$DA$264)</f>
        <v>0</v>
      </c>
      <c r="DB15" s="94">
        <f t="shared" si="16"/>
        <v>71908381.319999993</v>
      </c>
      <c r="DC15" s="93">
        <f t="shared" si="77"/>
        <v>23.377915371851508</v>
      </c>
      <c r="DD15" s="94">
        <f t="shared" si="78"/>
        <v>68832470.565075189</v>
      </c>
      <c r="DE15" s="93">
        <f t="shared" si="79"/>
        <v>22.377915371851508</v>
      </c>
      <c r="DF15" s="101">
        <f t="shared" si="80"/>
        <v>4456912.7549248058</v>
      </c>
      <c r="DG15" s="101">
        <f t="shared" si="81"/>
        <v>77324998.339999989</v>
      </c>
      <c r="DH15" s="101">
        <f t="shared" si="82"/>
        <v>0</v>
      </c>
      <c r="DI15" s="101">
        <f t="shared" si="83"/>
        <v>77324998.339999989</v>
      </c>
      <c r="DJ15" s="93">
        <f t="shared" si="84"/>
        <v>17.349452994016385</v>
      </c>
      <c r="DK15" s="96">
        <f t="shared" si="85"/>
        <v>72868085.585075185</v>
      </c>
      <c r="DL15" s="93">
        <f t="shared" si="9"/>
        <v>16.349452994016385</v>
      </c>
      <c r="DM15" s="14">
        <v>0</v>
      </c>
      <c r="DN15" s="101">
        <f>SUMIF($J$28:$J$264,$J15,$DN$28:$DN$264)</f>
        <v>0</v>
      </c>
      <c r="DO15" s="94">
        <f>SUMIF($J$28:$J$264,$J15,$DO$28:$DO$264)</f>
        <v>0</v>
      </c>
      <c r="DP15" s="94">
        <f t="shared" si="17"/>
        <v>0</v>
      </c>
      <c r="DQ15" s="93" t="str">
        <f t="shared" si="86"/>
        <v>nebija plānots</v>
      </c>
      <c r="DR15" s="94">
        <f t="shared" si="87"/>
        <v>0</v>
      </c>
      <c r="DS15" s="93" t="str">
        <f t="shared" si="88"/>
        <v>nebija plānots</v>
      </c>
      <c r="DT15" s="101">
        <f t="shared" si="89"/>
        <v>4456912.7549248058</v>
      </c>
      <c r="DU15" s="101">
        <f t="shared" si="90"/>
        <v>77324998.339999989</v>
      </c>
      <c r="DV15" s="101">
        <f t="shared" si="91"/>
        <v>0</v>
      </c>
      <c r="DW15" s="101">
        <f t="shared" si="92"/>
        <v>77324998.339999989</v>
      </c>
      <c r="DX15" s="93">
        <f t="shared" si="93"/>
        <v>17.349452994016385</v>
      </c>
      <c r="DY15" s="96">
        <f t="shared" si="94"/>
        <v>72868085.585075185</v>
      </c>
      <c r="DZ15" s="93">
        <f t="shared" si="10"/>
        <v>16.349452994016385</v>
      </c>
      <c r="EA15" s="14">
        <v>0</v>
      </c>
      <c r="EB15" s="101">
        <f>SUMIF($J$28:$J$264,$J15,$EB$28:$EB$264)</f>
        <v>860712.8</v>
      </c>
      <c r="EC15" s="94">
        <f>SUMIF($J$28:$J$264,$J15,$EC$28:$EC$264)</f>
        <v>0</v>
      </c>
      <c r="ED15" s="94">
        <f t="shared" si="18"/>
        <v>860712.8</v>
      </c>
      <c r="EE15" s="93" t="str">
        <f t="shared" si="95"/>
        <v>nebija plānots</v>
      </c>
      <c r="EF15" s="94">
        <f t="shared" si="96"/>
        <v>860712.8</v>
      </c>
      <c r="EG15" s="93" t="str">
        <f t="shared" si="97"/>
        <v>nebija plānots</v>
      </c>
      <c r="EH15" s="101">
        <f t="shared" si="98"/>
        <v>4456912.7549248058</v>
      </c>
      <c r="EI15" s="101">
        <f t="shared" si="99"/>
        <v>78185711.139999986</v>
      </c>
      <c r="EJ15" s="101">
        <f t="shared" si="100"/>
        <v>0</v>
      </c>
      <c r="EK15" s="101">
        <f t="shared" si="101"/>
        <v>78185711.139999986</v>
      </c>
      <c r="EL15" s="93">
        <f t="shared" si="102"/>
        <v>17.542571604886415</v>
      </c>
      <c r="EM15" s="96">
        <f t="shared" si="103"/>
        <v>73728798.385075182</v>
      </c>
      <c r="EN15" s="93">
        <f t="shared" si="11"/>
        <v>16.542571604886415</v>
      </c>
      <c r="EO15" s="14">
        <v>4456912.7549248058</v>
      </c>
      <c r="EP15" s="2"/>
      <c r="EQ15" s="2"/>
      <c r="ER15" s="2"/>
      <c r="ES15" s="2"/>
    </row>
    <row r="16" spans="1:152" ht="14.15" customHeight="1" outlineLevel="1" x14ac:dyDescent="0.3">
      <c r="A16" s="8"/>
      <c r="B16" s="137"/>
      <c r="C16" s="138"/>
      <c r="D16" s="138"/>
      <c r="E16" s="138"/>
      <c r="F16" s="138"/>
      <c r="G16" s="138"/>
      <c r="H16" s="138"/>
      <c r="I16" s="138"/>
      <c r="J16" s="87" t="s">
        <v>218</v>
      </c>
      <c r="K16" s="85"/>
      <c r="L16" s="14">
        <v>0</v>
      </c>
      <c r="M16" s="14">
        <v>0</v>
      </c>
      <c r="N16" s="14">
        <v>0</v>
      </c>
      <c r="O16" s="14">
        <v>0</v>
      </c>
      <c r="P16" s="14">
        <f>SUMIF($J$27:$J$264,$J16,$P$27:$P$264)</f>
        <v>0</v>
      </c>
      <c r="Q16" s="93" t="str">
        <f t="shared" si="19"/>
        <v>nebija plānots</v>
      </c>
      <c r="R16" s="94">
        <f t="shared" si="20"/>
        <v>0</v>
      </c>
      <c r="S16" s="93" t="str">
        <f t="shared" si="21"/>
        <v>nebija plānots</v>
      </c>
      <c r="T16" s="14">
        <f t="shared" si="22"/>
        <v>0</v>
      </c>
      <c r="U16" s="14">
        <f t="shared" si="23"/>
        <v>0</v>
      </c>
      <c r="V16" s="93" t="str">
        <f t="shared" si="24"/>
        <v>nebija plānots</v>
      </c>
      <c r="W16" s="96">
        <f t="shared" si="25"/>
        <v>0</v>
      </c>
      <c r="X16" s="93" t="str">
        <f t="shared" si="0"/>
        <v>nebija plānots</v>
      </c>
      <c r="Y16" s="14">
        <v>1345014</v>
      </c>
      <c r="Z16" s="14">
        <f>SUMIF($J$28:$J$264,$J16,$Z$28:$Z$264)</f>
        <v>1345014.5</v>
      </c>
      <c r="AA16" s="93">
        <f t="shared" si="26"/>
        <v>1.0000003717433426</v>
      </c>
      <c r="AB16" s="94">
        <f t="shared" si="27"/>
        <v>0.5</v>
      </c>
      <c r="AC16" s="93">
        <f t="shared" si="28"/>
        <v>3.7174334244848009E-7</v>
      </c>
      <c r="AD16" s="14">
        <f t="shared" si="29"/>
        <v>1345014</v>
      </c>
      <c r="AE16" s="14">
        <f t="shared" si="30"/>
        <v>1345014.5</v>
      </c>
      <c r="AF16" s="93">
        <f t="shared" si="31"/>
        <v>1.0000003717433426</v>
      </c>
      <c r="AG16" s="96">
        <f t="shared" si="32"/>
        <v>0.5</v>
      </c>
      <c r="AH16" s="93">
        <f t="shared" si="2"/>
        <v>3.7174334244848009E-7</v>
      </c>
      <c r="AI16" s="101">
        <v>987633</v>
      </c>
      <c r="AJ16" s="101">
        <f>SUMIF($J$28:$J$264,$J16,$AJ$28:$AJ$264)</f>
        <v>630632.85</v>
      </c>
      <c r="AK16" s="98">
        <f t="shared" si="33"/>
        <v>0.63852954488155012</v>
      </c>
      <c r="AL16" s="99">
        <f t="shared" si="34"/>
        <v>-357000.15</v>
      </c>
      <c r="AM16" s="100">
        <f t="shared" si="35"/>
        <v>-0.36147045511844988</v>
      </c>
      <c r="AN16" s="101">
        <f t="shared" si="36"/>
        <v>2332647</v>
      </c>
      <c r="AO16" s="101">
        <f t="shared" si="37"/>
        <v>1975647.35</v>
      </c>
      <c r="AP16" s="100">
        <f t="shared" si="38"/>
        <v>0.8469551329455336</v>
      </c>
      <c r="AQ16" s="99">
        <f t="shared" si="39"/>
        <v>-356999.64999999991</v>
      </c>
      <c r="AR16" s="100">
        <f t="shared" si="3"/>
        <v>-0.1530448670544664</v>
      </c>
      <c r="AS16" s="14">
        <v>0</v>
      </c>
      <c r="AT16" s="101">
        <f>SUMIF($J$28:$J$264,$J16,$AT$28:$AT$264)</f>
        <v>0</v>
      </c>
      <c r="AU16" s="102" t="str">
        <f t="shared" si="40"/>
        <v>nebija plānots</v>
      </c>
      <c r="AV16" s="96">
        <f t="shared" si="41"/>
        <v>0</v>
      </c>
      <c r="AW16" s="93" t="str">
        <f t="shared" si="42"/>
        <v>nebija plānots</v>
      </c>
      <c r="AX16" s="103">
        <f t="shared" si="43"/>
        <v>2332647</v>
      </c>
      <c r="AY16" s="103">
        <f t="shared" si="44"/>
        <v>1975647.35</v>
      </c>
      <c r="AZ16" s="100">
        <f t="shared" si="45"/>
        <v>0.8469551329455336</v>
      </c>
      <c r="BA16" s="99">
        <f t="shared" si="46"/>
        <v>-356999.64999999991</v>
      </c>
      <c r="BB16" s="100">
        <f t="shared" si="4"/>
        <v>-0.1530448670544664</v>
      </c>
      <c r="BC16" s="14">
        <v>0</v>
      </c>
      <c r="BD16" s="101">
        <f>SUMIF($J$28:$J$264,$J16,$BD$28:$BD$264)</f>
        <v>545700</v>
      </c>
      <c r="BE16" s="102" t="str">
        <f t="shared" si="47"/>
        <v>nebija plānots</v>
      </c>
      <c r="BF16" s="96">
        <f t="shared" si="48"/>
        <v>545700</v>
      </c>
      <c r="BG16" s="93" t="str">
        <f t="shared" si="49"/>
        <v>nebija plānots</v>
      </c>
      <c r="BH16" s="101">
        <f t="shared" si="50"/>
        <v>2332647</v>
      </c>
      <c r="BI16" s="103">
        <f t="shared" si="51"/>
        <v>2521347.35</v>
      </c>
      <c r="BJ16" s="100">
        <f t="shared" si="52"/>
        <v>1.0808953733676807</v>
      </c>
      <c r="BK16" s="99">
        <f t="shared" si="53"/>
        <v>188700.35000000009</v>
      </c>
      <c r="BL16" s="100">
        <f t="shared" si="5"/>
        <v>8.0895373367680615E-2</v>
      </c>
      <c r="BM16" s="14">
        <v>0</v>
      </c>
      <c r="BN16" s="101">
        <f>SUMIF($J$28:$J$264,$J16,$BN$28:$BN$264)</f>
        <v>0</v>
      </c>
      <c r="BO16" s="102" t="str">
        <f t="shared" si="54"/>
        <v>nebija plānots</v>
      </c>
      <c r="BP16" s="96">
        <f t="shared" si="55"/>
        <v>0</v>
      </c>
      <c r="BQ16" s="93" t="str">
        <f t="shared" si="56"/>
        <v>nebija plānots</v>
      </c>
      <c r="BR16" s="101">
        <f>BH16+BM16</f>
        <v>2332647</v>
      </c>
      <c r="BS16" s="103">
        <f>BI16+BN16</f>
        <v>2521347.35</v>
      </c>
      <c r="BT16" s="100">
        <f t="shared" si="59"/>
        <v>1.0808953733676807</v>
      </c>
      <c r="BU16" s="99">
        <f t="shared" si="60"/>
        <v>188700.35000000009</v>
      </c>
      <c r="BV16" s="100">
        <f t="shared" si="6"/>
        <v>8.0895373367680615E-2</v>
      </c>
      <c r="BW16" s="14">
        <v>362950</v>
      </c>
      <c r="BX16" s="101">
        <f>SUMIF($J$28:$J$264,$J16,$BX$28:$BX$264)</f>
        <v>27859.86</v>
      </c>
      <c r="BY16" s="94">
        <f>SUMIF($J$28:$J$264,$J16,$BY$28:$BY$264)</f>
        <v>0</v>
      </c>
      <c r="BZ16" s="94">
        <f t="shared" si="12"/>
        <v>27859.86</v>
      </c>
      <c r="CA16" s="93">
        <f t="shared" si="61"/>
        <v>7.6759498553519767E-2</v>
      </c>
      <c r="CB16" s="94">
        <f t="shared" si="62"/>
        <v>-335090.14</v>
      </c>
      <c r="CC16" s="93">
        <f t="shared" si="63"/>
        <v>-0.92324050144648029</v>
      </c>
      <c r="CD16" s="101">
        <f t="shared" si="13"/>
        <v>2695597</v>
      </c>
      <c r="CE16" s="101">
        <f t="shared" si="14"/>
        <v>2549207.21</v>
      </c>
      <c r="CF16" s="101">
        <f t="shared" si="64"/>
        <v>0</v>
      </c>
      <c r="CG16" s="101">
        <f t="shared" si="65"/>
        <v>2549207.21</v>
      </c>
      <c r="CH16" s="93">
        <f t="shared" si="66"/>
        <v>0.94569299861960077</v>
      </c>
      <c r="CI16" s="96">
        <f t="shared" si="67"/>
        <v>-146389.79000000004</v>
      </c>
      <c r="CJ16" s="93">
        <f t="shared" si="7"/>
        <v>-5.4307001380399234E-2</v>
      </c>
      <c r="CK16" s="101">
        <v>0</v>
      </c>
      <c r="CL16" s="101">
        <f>SUMIF($J$28:$J$264,$J16,$CL$28:$CL$264)</f>
        <v>45218.12</v>
      </c>
      <c r="CM16" s="94">
        <f>SUMIF($J$28:$J$264,$J16,$CM$28:$CM$264)</f>
        <v>0</v>
      </c>
      <c r="CN16" s="94">
        <f t="shared" si="15"/>
        <v>45218.12</v>
      </c>
      <c r="CO16" s="93" t="str">
        <f t="shared" si="68"/>
        <v>nebija plānots</v>
      </c>
      <c r="CP16" s="94">
        <f t="shared" si="69"/>
        <v>45218.12</v>
      </c>
      <c r="CQ16" s="93" t="str">
        <f t="shared" si="70"/>
        <v>nebija plānots</v>
      </c>
      <c r="CR16" s="101">
        <f>CD16+CK16</f>
        <v>2695597</v>
      </c>
      <c r="CS16" s="101">
        <f>CE16+CL16</f>
        <v>2594425.33</v>
      </c>
      <c r="CT16" s="101">
        <f t="shared" si="73"/>
        <v>0</v>
      </c>
      <c r="CU16" s="107">
        <f t="shared" si="74"/>
        <v>2594425.33</v>
      </c>
      <c r="CV16" s="108">
        <f t="shared" si="75"/>
        <v>0.96246780583299363</v>
      </c>
      <c r="CW16" s="109">
        <f t="shared" si="76"/>
        <v>-101171.66999999993</v>
      </c>
      <c r="CX16" s="108">
        <f t="shared" si="8"/>
        <v>-3.7532194167006393E-2</v>
      </c>
      <c r="CY16" s="14">
        <v>0</v>
      </c>
      <c r="CZ16" s="101">
        <f>SUMIF($J$28:$J$264,$J16,$CZ$28:$CZ$264)</f>
        <v>321448.11</v>
      </c>
      <c r="DA16" s="94">
        <f>SUMIF($J$28:$J$264,$J16,$DA$28:$DA$264)</f>
        <v>0</v>
      </c>
      <c r="DB16" s="94">
        <f t="shared" si="16"/>
        <v>321448.11</v>
      </c>
      <c r="DC16" s="93" t="str">
        <f t="shared" si="77"/>
        <v>nebija plānots</v>
      </c>
      <c r="DD16" s="94">
        <f t="shared" si="78"/>
        <v>321448.11</v>
      </c>
      <c r="DE16" s="93" t="str">
        <f t="shared" si="79"/>
        <v>nebija plānots</v>
      </c>
      <c r="DF16" s="101">
        <f>CR16+CY16</f>
        <v>2695597</v>
      </c>
      <c r="DG16" s="101">
        <f>CS16+CZ16</f>
        <v>2915873.44</v>
      </c>
      <c r="DH16" s="101">
        <f t="shared" si="82"/>
        <v>0</v>
      </c>
      <c r="DI16" s="101">
        <f t="shared" si="83"/>
        <v>2915873.44</v>
      </c>
      <c r="DJ16" s="93">
        <f t="shared" si="84"/>
        <v>1.0817171261134362</v>
      </c>
      <c r="DK16" s="96">
        <f t="shared" si="85"/>
        <v>220276.43999999994</v>
      </c>
      <c r="DL16" s="93">
        <f t="shared" si="9"/>
        <v>8.1717126113436081E-2</v>
      </c>
      <c r="DM16" s="14">
        <v>124950</v>
      </c>
      <c r="DN16" s="101">
        <f>SUMIF($J$28:$J$264,$J16,$DN$28:$DN$264)</f>
        <v>0</v>
      </c>
      <c r="DO16" s="94">
        <f>SUMIF($J$28:$J$264,$J16,$DO$28:$DO$264)</f>
        <v>0</v>
      </c>
      <c r="DP16" s="94">
        <f t="shared" si="17"/>
        <v>0</v>
      </c>
      <c r="DQ16" s="93">
        <f t="shared" si="86"/>
        <v>0</v>
      </c>
      <c r="DR16" s="94">
        <f t="shared" si="87"/>
        <v>-124950</v>
      </c>
      <c r="DS16" s="93">
        <f t="shared" si="88"/>
        <v>-1</v>
      </c>
      <c r="DT16" s="101">
        <f>DF16+DM16</f>
        <v>2820547</v>
      </c>
      <c r="DU16" s="101">
        <f>DG16+DN16</f>
        <v>2915873.44</v>
      </c>
      <c r="DV16" s="101">
        <f t="shared" si="91"/>
        <v>0</v>
      </c>
      <c r="DW16" s="101">
        <f t="shared" si="92"/>
        <v>2915873.44</v>
      </c>
      <c r="DX16" s="93">
        <f t="shared" si="93"/>
        <v>1.0337971464400344</v>
      </c>
      <c r="DY16" s="96">
        <f t="shared" si="94"/>
        <v>95326.439999999944</v>
      </c>
      <c r="DZ16" s="93">
        <f t="shared" si="10"/>
        <v>3.3797146440034481E-2</v>
      </c>
      <c r="EA16" s="14">
        <v>0</v>
      </c>
      <c r="EB16" s="101">
        <f>SUMIF($J$28:$J$264,$J16,$EB$28:$EB$264)</f>
        <v>158546.25</v>
      </c>
      <c r="EC16" s="94">
        <f>SUMIF($J$28:$J$264,$J16,$EC$28:$EC$264)</f>
        <v>0</v>
      </c>
      <c r="ED16" s="94">
        <f t="shared" si="18"/>
        <v>158546.25</v>
      </c>
      <c r="EE16" s="93" t="str">
        <f t="shared" si="95"/>
        <v>nebija plānots</v>
      </c>
      <c r="EF16" s="94">
        <f t="shared" si="96"/>
        <v>158546.25</v>
      </c>
      <c r="EG16" s="93" t="str">
        <f t="shared" si="97"/>
        <v>nebija plānots</v>
      </c>
      <c r="EH16" s="101">
        <f>DT16+EA16</f>
        <v>2820547</v>
      </c>
      <c r="EI16" s="101">
        <f>DU16+EB16</f>
        <v>3074419.69</v>
      </c>
      <c r="EJ16" s="101">
        <f t="shared" si="100"/>
        <v>0</v>
      </c>
      <c r="EK16" s="101">
        <f t="shared" si="101"/>
        <v>3074419.69</v>
      </c>
      <c r="EL16" s="93">
        <f t="shared" si="102"/>
        <v>1.0900083175355701</v>
      </c>
      <c r="EM16" s="96">
        <f t="shared" si="103"/>
        <v>253872.68999999994</v>
      </c>
      <c r="EN16" s="93">
        <f t="shared" si="11"/>
        <v>9.0008317535570204E-2</v>
      </c>
      <c r="EO16" s="14">
        <v>2820547</v>
      </c>
      <c r="EP16" s="2"/>
      <c r="EQ16" s="2"/>
      <c r="ER16" s="2"/>
      <c r="ES16" s="2"/>
    </row>
    <row r="17" spans="1:149" ht="14.15" customHeight="1" outlineLevel="1" x14ac:dyDescent="0.3">
      <c r="A17" s="8"/>
      <c r="B17" s="137"/>
      <c r="C17" s="138"/>
      <c r="D17" s="138"/>
      <c r="E17" s="138"/>
      <c r="F17" s="138"/>
      <c r="G17" s="138"/>
      <c r="H17" s="138"/>
      <c r="I17" s="138"/>
      <c r="J17" s="87" t="s">
        <v>84</v>
      </c>
      <c r="K17" s="85"/>
      <c r="L17" s="14">
        <v>0</v>
      </c>
      <c r="M17" s="14">
        <v>1536084.2699999998</v>
      </c>
      <c r="N17" s="14">
        <v>25315.81</v>
      </c>
      <c r="O17" s="14">
        <v>202069</v>
      </c>
      <c r="P17" s="14">
        <f>SUMIF($J$27:$J$264,$J17,$P$27:$P$264)</f>
        <v>202070.11000000002</v>
      </c>
      <c r="Q17" s="93">
        <f t="shared" si="19"/>
        <v>1.0000054931731241</v>
      </c>
      <c r="R17" s="94">
        <f t="shared" si="20"/>
        <v>1.110000000015134</v>
      </c>
      <c r="S17" s="93">
        <f t="shared" si="21"/>
        <v>5.4931731241067851E-6</v>
      </c>
      <c r="T17" s="14">
        <f t="shared" si="22"/>
        <v>227384.81</v>
      </c>
      <c r="U17" s="14">
        <f t="shared" si="23"/>
        <v>227385.92</v>
      </c>
      <c r="V17" s="93">
        <f t="shared" si="24"/>
        <v>1.0000048815925744</v>
      </c>
      <c r="W17" s="96">
        <f t="shared" si="25"/>
        <v>1.110000000015134</v>
      </c>
      <c r="X17" s="93">
        <f t="shared" si="0"/>
        <v>4.8815925743462547E-6</v>
      </c>
      <c r="Y17" s="14">
        <v>49070</v>
      </c>
      <c r="Z17" s="14">
        <f>SUMIF($J$28:$J$264,$J17,$Z$28:$Z$264)</f>
        <v>49060.45</v>
      </c>
      <c r="AA17" s="93">
        <f t="shared" si="26"/>
        <v>0.99980538006928876</v>
      </c>
      <c r="AB17" s="94">
        <f t="shared" si="27"/>
        <v>-9.5500000000029104</v>
      </c>
      <c r="AC17" s="93">
        <f t="shared" si="28"/>
        <v>-1.9461993071128816E-4</v>
      </c>
      <c r="AD17" s="14">
        <f t="shared" si="29"/>
        <v>276454.81</v>
      </c>
      <c r="AE17" s="14">
        <f t="shared" si="30"/>
        <v>276446.37</v>
      </c>
      <c r="AF17" s="93">
        <f t="shared" si="31"/>
        <v>0.99996947059810604</v>
      </c>
      <c r="AG17" s="96">
        <f t="shared" si="32"/>
        <v>-8.4400000000023283</v>
      </c>
      <c r="AH17" s="93">
        <f t="shared" si="2"/>
        <v>-3.0529401893938212E-5</v>
      </c>
      <c r="AI17" s="101">
        <v>0</v>
      </c>
      <c r="AJ17" s="101">
        <f>SUMIF($J$28:$J$264,$J17,$AJ$28:$AJ$264)</f>
        <v>29032.74</v>
      </c>
      <c r="AK17" s="93" t="str">
        <f t="shared" si="33"/>
        <v>nebija plānots</v>
      </c>
      <c r="AL17" s="94">
        <f t="shared" si="34"/>
        <v>29032.74</v>
      </c>
      <c r="AM17" s="93" t="str">
        <f t="shared" si="35"/>
        <v>nebija plānots</v>
      </c>
      <c r="AN17" s="101">
        <f t="shared" si="36"/>
        <v>276454.81</v>
      </c>
      <c r="AO17" s="101">
        <f t="shared" si="37"/>
        <v>305479.11</v>
      </c>
      <c r="AP17" s="93">
        <f t="shared" si="38"/>
        <v>1.1049875022973916</v>
      </c>
      <c r="AQ17" s="96">
        <f t="shared" si="39"/>
        <v>29024.299999999988</v>
      </c>
      <c r="AR17" s="93">
        <f t="shared" si="3"/>
        <v>0.1049875022973917</v>
      </c>
      <c r="AS17" s="14">
        <v>216536</v>
      </c>
      <c r="AT17" s="101">
        <f>SUMIF($J$28:$J$264,$J17,$AT$28:$AT$264)</f>
        <v>189866.29</v>
      </c>
      <c r="AU17" s="100">
        <f t="shared" si="40"/>
        <v>0.87683475265082944</v>
      </c>
      <c r="AV17" s="97">
        <f t="shared" si="41"/>
        <v>-26669.709999999992</v>
      </c>
      <c r="AW17" s="100">
        <f t="shared" si="42"/>
        <v>-0.12316524734917055</v>
      </c>
      <c r="AX17" s="103">
        <f t="shared" si="43"/>
        <v>492990.81</v>
      </c>
      <c r="AY17" s="103">
        <f t="shared" si="44"/>
        <v>495345.4</v>
      </c>
      <c r="AZ17" s="100">
        <f t="shared" si="45"/>
        <v>1.004776133656528</v>
      </c>
      <c r="BA17" s="99">
        <f t="shared" si="46"/>
        <v>2354.5900000000256</v>
      </c>
      <c r="BB17" s="100">
        <f t="shared" si="4"/>
        <v>4.7761336565280508E-3</v>
      </c>
      <c r="BC17" s="14">
        <v>46094</v>
      </c>
      <c r="BD17" s="101">
        <f>SUMIF($J$28:$J$264,$J17,$BD$28:$BD$264)</f>
        <v>792579.65999999992</v>
      </c>
      <c r="BE17" s="93">
        <f t="shared" si="47"/>
        <v>17.194855295700091</v>
      </c>
      <c r="BF17" s="94">
        <f t="shared" si="48"/>
        <v>746485.65999999992</v>
      </c>
      <c r="BG17" s="93">
        <f t="shared" si="49"/>
        <v>16.194855295700091</v>
      </c>
      <c r="BH17" s="101">
        <f t="shared" si="50"/>
        <v>539084.81000000006</v>
      </c>
      <c r="BI17" s="101">
        <f t="shared" si="51"/>
        <v>1287925.06</v>
      </c>
      <c r="BJ17" s="93">
        <f t="shared" si="52"/>
        <v>2.3890954375063913</v>
      </c>
      <c r="BK17" s="96">
        <f t="shared" si="53"/>
        <v>748840.25</v>
      </c>
      <c r="BL17" s="93">
        <f t="shared" si="5"/>
        <v>1.3890954375063915</v>
      </c>
      <c r="BM17" s="14">
        <v>349155</v>
      </c>
      <c r="BN17" s="101">
        <f>SUMIF($J$28:$J$264,$J17,$BN$28:$BN$264)</f>
        <v>82783.839999999997</v>
      </c>
      <c r="BO17" s="100">
        <f t="shared" si="54"/>
        <v>0.23709767868138792</v>
      </c>
      <c r="BP17" s="97">
        <f t="shared" si="55"/>
        <v>-266371.16000000003</v>
      </c>
      <c r="BQ17" s="100">
        <f t="shared" si="56"/>
        <v>-0.76290232131861213</v>
      </c>
      <c r="BR17" s="101">
        <f t="shared" si="57"/>
        <v>888239.81</v>
      </c>
      <c r="BS17" s="103">
        <f t="shared" si="58"/>
        <v>1370708.9000000001</v>
      </c>
      <c r="BT17" s="100">
        <f t="shared" si="59"/>
        <v>1.5431743596360536</v>
      </c>
      <c r="BU17" s="99">
        <f t="shared" si="60"/>
        <v>482469.09000000008</v>
      </c>
      <c r="BV17" s="100">
        <f t="shared" si="6"/>
        <v>0.54317435963605376</v>
      </c>
      <c r="BW17" s="14">
        <v>433140</v>
      </c>
      <c r="BX17" s="101">
        <f>SUMIF($J$28:$J$264,$J17,$BX$28:$BX$264)</f>
        <v>56113.8</v>
      </c>
      <c r="BY17" s="94">
        <f>SUMIF($J$28:$J$264,$J17,$BY$28:$BY$264)</f>
        <v>0</v>
      </c>
      <c r="BZ17" s="94">
        <f t="shared" si="12"/>
        <v>56113.8</v>
      </c>
      <c r="CA17" s="93">
        <f t="shared" si="61"/>
        <v>0.12955118437456711</v>
      </c>
      <c r="CB17" s="94">
        <f t="shared" si="62"/>
        <v>-377026.2</v>
      </c>
      <c r="CC17" s="93">
        <f t="shared" si="63"/>
        <v>-0.87044881562543286</v>
      </c>
      <c r="CD17" s="101">
        <f t="shared" si="13"/>
        <v>1321379.81</v>
      </c>
      <c r="CE17" s="101">
        <f t="shared" si="14"/>
        <v>1426822.7000000002</v>
      </c>
      <c r="CF17" s="101">
        <f t="shared" si="64"/>
        <v>0</v>
      </c>
      <c r="CG17" s="101">
        <f t="shared" si="65"/>
        <v>1426822.7000000002</v>
      </c>
      <c r="CH17" s="93">
        <f t="shared" si="66"/>
        <v>1.0797975640327062</v>
      </c>
      <c r="CI17" s="96">
        <f t="shared" si="67"/>
        <v>105442.89000000013</v>
      </c>
      <c r="CJ17" s="93">
        <f t="shared" si="7"/>
        <v>7.9797564032706186E-2</v>
      </c>
      <c r="CK17" s="101">
        <v>105230</v>
      </c>
      <c r="CL17" s="101">
        <f>SUMIF($J$28:$J$264,$J17,$CL$28:$CL$264)</f>
        <v>146042.70000000001</v>
      </c>
      <c r="CM17" s="94">
        <f>SUMIF($J$28:$J$264,$J17,$CM$28:$CM$264)</f>
        <v>0</v>
      </c>
      <c r="CN17" s="94">
        <f t="shared" si="15"/>
        <v>146042.70000000001</v>
      </c>
      <c r="CO17" s="93">
        <f t="shared" si="68"/>
        <v>1.3878428204884539</v>
      </c>
      <c r="CP17" s="94">
        <f t="shared" si="69"/>
        <v>40812.700000000012</v>
      </c>
      <c r="CQ17" s="93">
        <f t="shared" si="70"/>
        <v>0.38784282048845398</v>
      </c>
      <c r="CR17" s="101">
        <f t="shared" ref="CR17:CR18" si="104">CD17+CK17</f>
        <v>1426609.81</v>
      </c>
      <c r="CS17" s="101">
        <f t="shared" ref="CS17:CS18" si="105">CE17+CL17</f>
        <v>1572865.4000000001</v>
      </c>
      <c r="CT17" s="101">
        <f t="shared" si="73"/>
        <v>0</v>
      </c>
      <c r="CU17" s="101">
        <f t="shared" si="74"/>
        <v>1572865.4000000001</v>
      </c>
      <c r="CV17" s="93">
        <f t="shared" si="75"/>
        <v>1.1025196861642217</v>
      </c>
      <c r="CW17" s="96">
        <f t="shared" si="76"/>
        <v>146255.59000000008</v>
      </c>
      <c r="CX17" s="93">
        <f t="shared" si="8"/>
        <v>0.10251968616422179</v>
      </c>
      <c r="CY17" s="14">
        <v>192666</v>
      </c>
      <c r="CZ17" s="101">
        <f>SUMIF($J$28:$J$264,$J17,$CZ$28:$CZ$264)</f>
        <v>1575278.79</v>
      </c>
      <c r="DA17" s="94">
        <f>SUMIF($J$28:$J$264,$J17,$DA$28:$DA$264)</f>
        <v>0</v>
      </c>
      <c r="DB17" s="94">
        <f t="shared" si="16"/>
        <v>1575278.79</v>
      </c>
      <c r="DC17" s="93">
        <f t="shared" si="77"/>
        <v>8.1762157827535731</v>
      </c>
      <c r="DD17" s="94">
        <f t="shared" si="78"/>
        <v>1382612.79</v>
      </c>
      <c r="DE17" s="93">
        <f t="shared" si="79"/>
        <v>7.176215782753574</v>
      </c>
      <c r="DF17" s="101">
        <f t="shared" ref="DF17:DF18" si="106">CR17+CY17</f>
        <v>1619275.81</v>
      </c>
      <c r="DG17" s="101">
        <f t="shared" ref="DG17:DG18" si="107">CS17+CZ17</f>
        <v>3148144.1900000004</v>
      </c>
      <c r="DH17" s="101">
        <f t="shared" si="82"/>
        <v>0</v>
      </c>
      <c r="DI17" s="101">
        <f t="shared" si="83"/>
        <v>3148144.1900000004</v>
      </c>
      <c r="DJ17" s="93">
        <f t="shared" si="84"/>
        <v>1.9441679858108918</v>
      </c>
      <c r="DK17" s="96">
        <f t="shared" si="85"/>
        <v>1528868.3800000004</v>
      </c>
      <c r="DL17" s="93">
        <f t="shared" si="9"/>
        <v>0.94416798581089179</v>
      </c>
      <c r="DM17" s="14">
        <v>771539</v>
      </c>
      <c r="DN17" s="101">
        <f>SUMIF($J$28:$J$264,$J17,$DN$28:$DN$264)</f>
        <v>278663.09000000003</v>
      </c>
      <c r="DO17" s="94">
        <f>SUMIF($J$28:$J$264,$J17,$DO$28:$DO$264)</f>
        <v>0</v>
      </c>
      <c r="DP17" s="94">
        <f t="shared" si="17"/>
        <v>278663.09000000003</v>
      </c>
      <c r="DQ17" s="93">
        <f t="shared" si="86"/>
        <v>0.36117822948677908</v>
      </c>
      <c r="DR17" s="94">
        <f t="shared" si="87"/>
        <v>-492875.91</v>
      </c>
      <c r="DS17" s="93">
        <f t="shared" si="88"/>
        <v>-0.63882177051322098</v>
      </c>
      <c r="DT17" s="101">
        <f t="shared" ref="DT17:DT18" si="108">DF17+DM17</f>
        <v>2390814.81</v>
      </c>
      <c r="DU17" s="101">
        <f t="shared" ref="DU17:DU18" si="109">DG17+DN17</f>
        <v>3426807.2800000003</v>
      </c>
      <c r="DV17" s="101">
        <f t="shared" si="91"/>
        <v>0</v>
      </c>
      <c r="DW17" s="101">
        <f t="shared" si="92"/>
        <v>3426807.2800000003</v>
      </c>
      <c r="DX17" s="93">
        <f t="shared" si="93"/>
        <v>1.4333219225791898</v>
      </c>
      <c r="DY17" s="96">
        <f t="shared" si="94"/>
        <v>1035992.4700000002</v>
      </c>
      <c r="DZ17" s="93">
        <f t="shared" si="10"/>
        <v>0.43332192257918972</v>
      </c>
      <c r="EA17" s="14">
        <v>34169</v>
      </c>
      <c r="EB17" s="101">
        <f>SUMIF($J$28:$J$264,$J17,$EB$28:$EB$264)</f>
        <v>565315.43000000005</v>
      </c>
      <c r="EC17" s="94">
        <f>SUMIF($J$28:$J$264,$J17,$EC$28:$EC$264)</f>
        <v>0</v>
      </c>
      <c r="ED17" s="94">
        <f t="shared" si="18"/>
        <v>565315.43000000005</v>
      </c>
      <c r="EE17" s="93">
        <f t="shared" si="95"/>
        <v>16.544687582311454</v>
      </c>
      <c r="EF17" s="94">
        <f t="shared" si="96"/>
        <v>531146.43000000005</v>
      </c>
      <c r="EG17" s="93">
        <f t="shared" si="97"/>
        <v>15.544687582311454</v>
      </c>
      <c r="EH17" s="101">
        <f t="shared" ref="EH17:EH18" si="110">DT17+EA17</f>
        <v>2424983.81</v>
      </c>
      <c r="EI17" s="101">
        <f t="shared" ref="EI17:EI18" si="111">DU17+EB17</f>
        <v>3992122.7100000004</v>
      </c>
      <c r="EJ17" s="101">
        <f t="shared" si="100"/>
        <v>0</v>
      </c>
      <c r="EK17" s="101">
        <f t="shared" si="101"/>
        <v>3992122.7100000004</v>
      </c>
      <c r="EL17" s="93">
        <f t="shared" si="102"/>
        <v>1.6462471598934099</v>
      </c>
      <c r="EM17" s="96">
        <f t="shared" si="103"/>
        <v>1567138.9000000004</v>
      </c>
      <c r="EN17" s="93">
        <f t="shared" si="11"/>
        <v>0.64624715989340986</v>
      </c>
      <c r="EO17" s="14">
        <v>2424983.81</v>
      </c>
      <c r="EP17" s="2"/>
      <c r="EQ17" s="2"/>
      <c r="ER17" s="2"/>
      <c r="ES17" s="2"/>
    </row>
    <row r="18" spans="1:149" ht="14.15" customHeight="1" outlineLevel="1" x14ac:dyDescent="0.3">
      <c r="A18" s="8"/>
      <c r="B18" s="137"/>
      <c r="C18" s="138"/>
      <c r="D18" s="138"/>
      <c r="E18" s="138"/>
      <c r="F18" s="138"/>
      <c r="G18" s="138"/>
      <c r="H18" s="138"/>
      <c r="I18" s="138"/>
      <c r="J18" s="87" t="s">
        <v>368</v>
      </c>
      <c r="K18" s="85"/>
      <c r="L18" s="14">
        <v>0</v>
      </c>
      <c r="M18" s="14">
        <v>190160.62</v>
      </c>
      <c r="N18" s="14">
        <v>0</v>
      </c>
      <c r="O18" s="14">
        <v>170370</v>
      </c>
      <c r="P18" s="14">
        <f>SUMIF($J$27:$J$264,$J18,$P$27:$P$264)</f>
        <v>170370.38</v>
      </c>
      <c r="Q18" s="93">
        <f t="shared" si="19"/>
        <v>1.0000022304396314</v>
      </c>
      <c r="R18" s="94">
        <f t="shared" si="20"/>
        <v>0.38000000000465661</v>
      </c>
      <c r="S18" s="93">
        <f t="shared" si="21"/>
        <v>2.2304396314178356E-6</v>
      </c>
      <c r="T18" s="14">
        <f t="shared" si="22"/>
        <v>170370</v>
      </c>
      <c r="U18" s="14">
        <f t="shared" si="23"/>
        <v>170370.38</v>
      </c>
      <c r="V18" s="93">
        <f>IFERROR(U18/T18,"nebija plānots")</f>
        <v>1.0000022304396314</v>
      </c>
      <c r="W18" s="96">
        <f t="shared" si="25"/>
        <v>0.38000000000465661</v>
      </c>
      <c r="X18" s="93">
        <f>IFERROR(W18/T18,"nebija plānots")</f>
        <v>2.2304396314178356E-6</v>
      </c>
      <c r="Y18" s="14">
        <v>259156.36</v>
      </c>
      <c r="Z18" s="14">
        <f>SUMIF($J$28:$J$264,$J18,$Z$28:$Z$264)</f>
        <v>258405.55</v>
      </c>
      <c r="AA18" s="98">
        <f t="shared" si="26"/>
        <v>0.99710286870829645</v>
      </c>
      <c r="AB18" s="97">
        <f t="shared" si="27"/>
        <v>-750.80999999999767</v>
      </c>
      <c r="AC18" s="98">
        <f t="shared" si="28"/>
        <v>-2.8971312917035791E-3</v>
      </c>
      <c r="AD18" s="14">
        <f t="shared" si="29"/>
        <v>429526.36</v>
      </c>
      <c r="AE18" s="14">
        <f t="shared" si="30"/>
        <v>428775.93</v>
      </c>
      <c r="AF18" s="98">
        <f>IFERROR(AE18/AD18,"nebija plānots")</f>
        <v>0.99825288953162272</v>
      </c>
      <c r="AG18" s="99">
        <f t="shared" si="32"/>
        <v>-750.42999999999302</v>
      </c>
      <c r="AH18" s="100">
        <f>IFERROR(AG18/AD18,"nebija plānots")</f>
        <v>-1.7471104683772912E-3</v>
      </c>
      <c r="AI18" s="101">
        <v>0</v>
      </c>
      <c r="AJ18" s="101">
        <f>SUMIF($J$28:$J$264,$J18,$AJ$28:$AJ$264)</f>
        <v>0</v>
      </c>
      <c r="AK18" s="102" t="str">
        <f t="shared" si="33"/>
        <v>nebija plānots</v>
      </c>
      <c r="AL18" s="94">
        <f t="shared" si="34"/>
        <v>0</v>
      </c>
      <c r="AM18" s="102" t="str">
        <f t="shared" si="35"/>
        <v>nebija plānots</v>
      </c>
      <c r="AN18" s="101">
        <f t="shared" si="36"/>
        <v>429526.36</v>
      </c>
      <c r="AO18" s="101">
        <f t="shared" si="37"/>
        <v>428775.93</v>
      </c>
      <c r="AP18" s="102">
        <f>IFERROR(AO18/AN18,"nebija plānots")</f>
        <v>0.99825288953162272</v>
      </c>
      <c r="AQ18" s="96">
        <f t="shared" si="39"/>
        <v>-750.42999999999302</v>
      </c>
      <c r="AR18" s="93">
        <f>IFERROR(AQ18/AN18,"nebija plānots")</f>
        <v>-1.7471104683772912E-3</v>
      </c>
      <c r="AS18" s="14">
        <v>41366</v>
      </c>
      <c r="AT18" s="101">
        <f>SUMIF($J$28:$J$264,$J18,$AT$28:$AT$264)</f>
        <v>0</v>
      </c>
      <c r="AU18" s="102">
        <f t="shared" si="40"/>
        <v>0</v>
      </c>
      <c r="AV18" s="94">
        <f t="shared" si="41"/>
        <v>-41366</v>
      </c>
      <c r="AW18" s="102">
        <f t="shared" si="42"/>
        <v>-1</v>
      </c>
      <c r="AX18" s="101">
        <f t="shared" si="43"/>
        <v>470892.36</v>
      </c>
      <c r="AY18" s="101">
        <f t="shared" si="44"/>
        <v>428775.93</v>
      </c>
      <c r="AZ18" s="102">
        <f>IFERROR(AY18/AX18,"nebija plānots")</f>
        <v>0.91056038794088734</v>
      </c>
      <c r="BA18" s="96">
        <f t="shared" si="46"/>
        <v>-42116.429999999993</v>
      </c>
      <c r="BB18" s="93">
        <f>IFERROR(BA18/AX18,"nebija plānots")</f>
        <v>-8.9439612059112605E-2</v>
      </c>
      <c r="BC18" s="14">
        <v>0</v>
      </c>
      <c r="BD18" s="101">
        <f>SUMIF($J$28:$J$264,$J18,$BD$28:$BD$264)</f>
        <v>7876.12</v>
      </c>
      <c r="BE18" s="102" t="str">
        <f t="shared" si="47"/>
        <v>nebija plānots</v>
      </c>
      <c r="BF18" s="94">
        <f t="shared" si="48"/>
        <v>7876.12</v>
      </c>
      <c r="BG18" s="102" t="str">
        <f t="shared" si="49"/>
        <v>nebija plānots</v>
      </c>
      <c r="BH18" s="101">
        <f t="shared" si="50"/>
        <v>470892.36</v>
      </c>
      <c r="BI18" s="101">
        <f t="shared" si="51"/>
        <v>436652.05</v>
      </c>
      <c r="BJ18" s="102">
        <f>IFERROR(BI18/BH18,"nebija plānots")</f>
        <v>0.92728633354764978</v>
      </c>
      <c r="BK18" s="96">
        <f t="shared" si="53"/>
        <v>-34240.31</v>
      </c>
      <c r="BL18" s="93">
        <f>IFERROR(BK18/BH18,"nebija plānots")</f>
        <v>-7.2713666452350167E-2</v>
      </c>
      <c r="BM18" s="14">
        <v>0</v>
      </c>
      <c r="BN18" s="101">
        <f>SUMIF($J$28:$J$264,$J18,$BN$28:$BN$264)</f>
        <v>0</v>
      </c>
      <c r="BO18" s="102" t="str">
        <f t="shared" si="54"/>
        <v>nebija plānots</v>
      </c>
      <c r="BP18" s="94">
        <f t="shared" si="55"/>
        <v>0</v>
      </c>
      <c r="BQ18" s="102" t="str">
        <f t="shared" si="56"/>
        <v>nebija plānots</v>
      </c>
      <c r="BR18" s="101">
        <f t="shared" si="57"/>
        <v>470892.36</v>
      </c>
      <c r="BS18" s="101">
        <f t="shared" si="58"/>
        <v>436652.05</v>
      </c>
      <c r="BT18" s="102">
        <f>IFERROR(BS18/BR18,"nebija plānots")</f>
        <v>0.92728633354764978</v>
      </c>
      <c r="BU18" s="96">
        <f t="shared" si="60"/>
        <v>-34240.31</v>
      </c>
      <c r="BV18" s="93">
        <f>IFERROR(BU18/BR18,"nebija plānots")</f>
        <v>-7.2713666452350167E-2</v>
      </c>
      <c r="BW18" s="14">
        <v>93542</v>
      </c>
      <c r="BX18" s="101">
        <f>SUMIF($J$28:$J$264,$J18,$BX$28:$BX$264)</f>
        <v>514148.82999999996</v>
      </c>
      <c r="BY18" s="94">
        <f>SUMIF($J$28:$J$264,$J18,$BY$28:$BY$264)</f>
        <v>0</v>
      </c>
      <c r="BZ18" s="94">
        <f t="shared" si="12"/>
        <v>514148.82999999996</v>
      </c>
      <c r="CA18" s="93">
        <f t="shared" si="61"/>
        <v>5.496448974792072</v>
      </c>
      <c r="CB18" s="94">
        <f t="shared" si="62"/>
        <v>420606.82999999996</v>
      </c>
      <c r="CC18" s="102">
        <f t="shared" si="63"/>
        <v>4.496448974792072</v>
      </c>
      <c r="CD18" s="101">
        <f t="shared" si="13"/>
        <v>564434.36</v>
      </c>
      <c r="CE18" s="101">
        <f t="shared" si="14"/>
        <v>950800.87999999989</v>
      </c>
      <c r="CF18" s="101">
        <f t="shared" si="64"/>
        <v>0</v>
      </c>
      <c r="CG18" s="101">
        <f t="shared" si="65"/>
        <v>950800.87999999989</v>
      </c>
      <c r="CH18" s="93">
        <f t="shared" si="66"/>
        <v>1.6845198439017779</v>
      </c>
      <c r="CI18" s="96">
        <f t="shared" si="67"/>
        <v>386366.5199999999</v>
      </c>
      <c r="CJ18" s="93">
        <f t="shared" si="7"/>
        <v>0.68451984390177789</v>
      </c>
      <c r="CK18" s="101">
        <v>450004</v>
      </c>
      <c r="CL18" s="101">
        <f>SUMIF($J$28:$J$264,$J18,$CL$28:$CL$264)</f>
        <v>132040.59</v>
      </c>
      <c r="CM18" s="94">
        <f>SUMIF($J$28:$J$264,$J18,$CM$28:$CM$264)</f>
        <v>0</v>
      </c>
      <c r="CN18" s="94">
        <f t="shared" si="15"/>
        <v>132040.59</v>
      </c>
      <c r="CO18" s="108">
        <f t="shared" si="68"/>
        <v>0.29342092514733203</v>
      </c>
      <c r="CP18" s="110">
        <f t="shared" si="69"/>
        <v>-317963.41000000003</v>
      </c>
      <c r="CQ18" s="111">
        <f t="shared" si="70"/>
        <v>-0.70657907485266802</v>
      </c>
      <c r="CR18" s="101">
        <f t="shared" si="104"/>
        <v>1014438.36</v>
      </c>
      <c r="CS18" s="101">
        <f t="shared" si="105"/>
        <v>1082841.47</v>
      </c>
      <c r="CT18" s="101">
        <f t="shared" si="73"/>
        <v>0</v>
      </c>
      <c r="CU18" s="101">
        <f t="shared" si="74"/>
        <v>1082841.47</v>
      </c>
      <c r="CV18" s="102">
        <f>IFERROR(CS18/CR18,"nebija plānots")</f>
        <v>1.0674295380549292</v>
      </c>
      <c r="CW18" s="96">
        <f t="shared" si="76"/>
        <v>68403.109999999986</v>
      </c>
      <c r="CX18" s="93">
        <f>IFERROR(CW18/CR18,"nebija plānots")</f>
        <v>6.7429538054929225E-2</v>
      </c>
      <c r="CY18" s="14">
        <v>0</v>
      </c>
      <c r="CZ18" s="101">
        <f>SUMIF($J$28:$J$264,$J18,$CZ$28:$CZ$264)</f>
        <v>53543</v>
      </c>
      <c r="DA18" s="94">
        <f>SUMIF($J$28:$J$264,$J18,$DA$28:$DA$264)</f>
        <v>0</v>
      </c>
      <c r="DB18" s="94">
        <f t="shared" si="16"/>
        <v>53543</v>
      </c>
      <c r="DC18" s="93" t="str">
        <f t="shared" si="77"/>
        <v>nebija plānots</v>
      </c>
      <c r="DD18" s="94">
        <f t="shared" si="78"/>
        <v>53543</v>
      </c>
      <c r="DE18" s="102" t="str">
        <f t="shared" si="79"/>
        <v>nebija plānots</v>
      </c>
      <c r="DF18" s="101">
        <f t="shared" si="106"/>
        <v>1014438.36</v>
      </c>
      <c r="DG18" s="101">
        <f t="shared" si="107"/>
        <v>1136384.47</v>
      </c>
      <c r="DH18" s="101">
        <f t="shared" si="82"/>
        <v>0</v>
      </c>
      <c r="DI18" s="101">
        <f t="shared" si="83"/>
        <v>1136384.47</v>
      </c>
      <c r="DJ18" s="93">
        <f>IFERROR(DG18/DF18,"nebija plānots")</f>
        <v>1.120210467987429</v>
      </c>
      <c r="DK18" s="96">
        <f t="shared" si="85"/>
        <v>121946.10999999999</v>
      </c>
      <c r="DL18" s="93">
        <f>IFERROR(DK18/DF18,"nebija plānots")</f>
        <v>0.12021046798742901</v>
      </c>
      <c r="DM18" s="14">
        <v>74651</v>
      </c>
      <c r="DN18" s="101">
        <f>SUMIF($J$28:$J$264,$J18,$DN$28:$DN$264)</f>
        <v>0</v>
      </c>
      <c r="DO18" s="94">
        <f>SUMIF($J$28:$J$264,$J18,$DO$28:$DO$264)</f>
        <v>0</v>
      </c>
      <c r="DP18" s="94">
        <f t="shared" si="17"/>
        <v>0</v>
      </c>
      <c r="DQ18" s="93">
        <f t="shared" si="86"/>
        <v>0</v>
      </c>
      <c r="DR18" s="94">
        <f t="shared" si="87"/>
        <v>-74651</v>
      </c>
      <c r="DS18" s="102">
        <f t="shared" si="88"/>
        <v>-1</v>
      </c>
      <c r="DT18" s="101">
        <f t="shared" si="108"/>
        <v>1089089.3599999999</v>
      </c>
      <c r="DU18" s="101">
        <f t="shared" si="109"/>
        <v>1136384.47</v>
      </c>
      <c r="DV18" s="101">
        <f t="shared" si="91"/>
        <v>0</v>
      </c>
      <c r="DW18" s="101">
        <f t="shared" si="92"/>
        <v>1136384.47</v>
      </c>
      <c r="DX18" s="93">
        <f>IFERROR(DU18/DT18,"nebija plānots")</f>
        <v>1.0434262896480782</v>
      </c>
      <c r="DY18" s="96">
        <f t="shared" si="94"/>
        <v>47295.110000000102</v>
      </c>
      <c r="DZ18" s="93">
        <f>IFERROR(DY18/DT18,"nebija plānots")</f>
        <v>4.3426289648078195E-2</v>
      </c>
      <c r="EA18" s="14">
        <v>0</v>
      </c>
      <c r="EB18" s="101">
        <f>SUMIF($J$28:$J$264,$J18,$EB$28:$EB$264)</f>
        <v>0</v>
      </c>
      <c r="EC18" s="94">
        <f>SUMIF($J$28:$J$264,$J18,$EC$28:$EC$264)</f>
        <v>0</v>
      </c>
      <c r="ED18" s="94">
        <f t="shared" si="18"/>
        <v>0</v>
      </c>
      <c r="EE18" s="93" t="str">
        <f t="shared" si="95"/>
        <v>nebija plānots</v>
      </c>
      <c r="EF18" s="94">
        <f t="shared" si="96"/>
        <v>0</v>
      </c>
      <c r="EG18" s="102" t="str">
        <f t="shared" si="97"/>
        <v>nebija plānots</v>
      </c>
      <c r="EH18" s="101">
        <f t="shared" si="110"/>
        <v>1089089.3599999999</v>
      </c>
      <c r="EI18" s="101">
        <f t="shared" si="111"/>
        <v>1136384.47</v>
      </c>
      <c r="EJ18" s="101">
        <f t="shared" si="100"/>
        <v>0</v>
      </c>
      <c r="EK18" s="101">
        <f t="shared" si="101"/>
        <v>1136384.47</v>
      </c>
      <c r="EL18" s="93">
        <f t="shared" si="102"/>
        <v>1.0434262896480782</v>
      </c>
      <c r="EM18" s="96">
        <f t="shared" si="103"/>
        <v>47295.110000000102</v>
      </c>
      <c r="EN18" s="93">
        <f>IFERROR(EM18/EH18,"nebija plānots")</f>
        <v>4.3426289648078195E-2</v>
      </c>
      <c r="EO18" s="14">
        <v>1089089.3599999999</v>
      </c>
      <c r="EP18" s="2"/>
      <c r="EQ18" s="2"/>
      <c r="ER18" s="2"/>
      <c r="ES18" s="2"/>
    </row>
    <row r="19" spans="1:149" ht="21.65" customHeight="1" outlineLevel="1" x14ac:dyDescent="0.25">
      <c r="A19" s="4"/>
      <c r="B19" s="132"/>
      <c r="C19" s="133"/>
      <c r="D19" s="133"/>
      <c r="E19" s="133"/>
      <c r="F19" s="133"/>
      <c r="G19" s="133"/>
      <c r="H19" s="133"/>
      <c r="I19" s="133"/>
      <c r="J19" s="133"/>
      <c r="K19" s="133"/>
      <c r="L19" s="133"/>
      <c r="M19" s="134"/>
      <c r="N19" s="125" t="s">
        <v>486</v>
      </c>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7"/>
    </row>
    <row r="20" spans="1:149" s="12" customFormat="1" ht="57.65" customHeight="1" x14ac:dyDescent="0.35">
      <c r="A20" s="120" t="s">
        <v>0</v>
      </c>
      <c r="B20" s="123" t="s">
        <v>465</v>
      </c>
      <c r="C20" s="123" t="s">
        <v>1</v>
      </c>
      <c r="D20" s="124" t="s">
        <v>2</v>
      </c>
      <c r="E20" s="124" t="s">
        <v>466</v>
      </c>
      <c r="F20" s="124" t="s">
        <v>467</v>
      </c>
      <c r="G20" s="123" t="s">
        <v>3</v>
      </c>
      <c r="H20" s="123" t="s">
        <v>4</v>
      </c>
      <c r="I20" s="123" t="s">
        <v>5</v>
      </c>
      <c r="J20" s="123" t="s">
        <v>6</v>
      </c>
      <c r="K20" s="9" t="s">
        <v>476</v>
      </c>
      <c r="L20" s="9" t="s">
        <v>484</v>
      </c>
      <c r="M20" s="9" t="s">
        <v>485</v>
      </c>
      <c r="N20" s="91" t="s">
        <v>542</v>
      </c>
      <c r="O20" s="11" t="s">
        <v>531</v>
      </c>
      <c r="P20" s="91" t="s">
        <v>512</v>
      </c>
      <c r="Q20" s="91" t="s">
        <v>513</v>
      </c>
      <c r="R20" s="91" t="s">
        <v>514</v>
      </c>
      <c r="S20" s="91" t="s">
        <v>515</v>
      </c>
      <c r="T20" s="95" t="s">
        <v>516</v>
      </c>
      <c r="U20" s="95" t="s">
        <v>517</v>
      </c>
      <c r="V20" s="95" t="s">
        <v>518</v>
      </c>
      <c r="W20" s="95" t="s">
        <v>519</v>
      </c>
      <c r="X20" s="95" t="s">
        <v>520</v>
      </c>
      <c r="Y20" s="11" t="s">
        <v>530</v>
      </c>
      <c r="Z20" s="91" t="s">
        <v>521</v>
      </c>
      <c r="AA20" s="91" t="s">
        <v>522</v>
      </c>
      <c r="AB20" s="91" t="s">
        <v>523</v>
      </c>
      <c r="AC20" s="91" t="s">
        <v>524</v>
      </c>
      <c r="AD20" s="95" t="s">
        <v>525</v>
      </c>
      <c r="AE20" s="95" t="s">
        <v>526</v>
      </c>
      <c r="AF20" s="95" t="s">
        <v>527</v>
      </c>
      <c r="AG20" s="95" t="s">
        <v>528</v>
      </c>
      <c r="AH20" s="95" t="s">
        <v>529</v>
      </c>
      <c r="AI20" s="11" t="s">
        <v>541</v>
      </c>
      <c r="AJ20" s="91" t="s">
        <v>532</v>
      </c>
      <c r="AK20" s="91" t="s">
        <v>533</v>
      </c>
      <c r="AL20" s="91" t="s">
        <v>534</v>
      </c>
      <c r="AM20" s="91" t="s">
        <v>535</v>
      </c>
      <c r="AN20" s="95" t="s">
        <v>536</v>
      </c>
      <c r="AO20" s="95" t="s">
        <v>537</v>
      </c>
      <c r="AP20" s="95" t="s">
        <v>538</v>
      </c>
      <c r="AQ20" s="95" t="s">
        <v>539</v>
      </c>
      <c r="AR20" s="95" t="s">
        <v>540</v>
      </c>
      <c r="AS20" s="11" t="str">
        <f t="shared" ref="AS20:BB20" si="112">AS5</f>
        <v>Maijs, Plāns</v>
      </c>
      <c r="AT20" s="91" t="str">
        <f t="shared" si="112"/>
        <v>Maijs, Izpilde</v>
      </c>
      <c r="AU20" s="91" t="str">
        <f t="shared" si="112"/>
        <v>Maijs, Izpilde %</v>
      </c>
      <c r="AV20" s="91" t="str">
        <f t="shared" si="112"/>
        <v>Maijs, neizpilde vai pārpilde</v>
      </c>
      <c r="AW20" s="91" t="str">
        <f t="shared" si="112"/>
        <v>Maijs, neizpilde vai pārpilde %</v>
      </c>
      <c r="AX20" s="95" t="str">
        <f t="shared" si="112"/>
        <v>Janvāris-Maijs
Plāns</v>
      </c>
      <c r="AY20" s="95" t="str">
        <f t="shared" si="112"/>
        <v>Janvāris-Maijs
Izpilde</v>
      </c>
      <c r="AZ20" s="95" t="str">
        <f t="shared" si="112"/>
        <v>Janvāris-Maijs
Izpilde, %</v>
      </c>
      <c r="BA20" s="95" t="str">
        <f t="shared" si="112"/>
        <v>Janvāris-Maijs
neizpilde vai pārpilde</v>
      </c>
      <c r="BB20" s="95" t="str">
        <f t="shared" si="112"/>
        <v>Janvāris-Maijs
neizpilde vai parpilde, %</v>
      </c>
      <c r="BC20" s="11" t="s">
        <v>553</v>
      </c>
      <c r="BD20" s="91" t="str">
        <f t="shared" ref="BD20:BL20" si="113">BD5</f>
        <v>Jūnijs, Izpilde</v>
      </c>
      <c r="BE20" s="91" t="str">
        <f t="shared" si="113"/>
        <v>Jūnijs, Izpilde %</v>
      </c>
      <c r="BF20" s="91" t="str">
        <f t="shared" si="113"/>
        <v>Jūnijs, neizpilde vai pārpilde</v>
      </c>
      <c r="BG20" s="91" t="str">
        <f t="shared" si="113"/>
        <v>Jūnijs, neizpilde vai pārpilde %</v>
      </c>
      <c r="BH20" s="95" t="str">
        <f t="shared" si="113"/>
        <v>Janvāris-Jūnijs
Plāns</v>
      </c>
      <c r="BI20" s="95" t="str">
        <f t="shared" si="113"/>
        <v>Janvāris-Jūnijs
Izpilde</v>
      </c>
      <c r="BJ20" s="95" t="str">
        <f t="shared" si="113"/>
        <v>Janvāris-Jūnijs
Izpilde, %</v>
      </c>
      <c r="BK20" s="95" t="str">
        <f t="shared" si="113"/>
        <v>Janvāris-Jūnijs
neizpilde vai pārpilde</v>
      </c>
      <c r="BL20" s="95" t="str">
        <f t="shared" si="113"/>
        <v>Janvāris-Jūnijs
neizpilde vai parpilde, %</v>
      </c>
      <c r="BM20" s="11" t="s">
        <v>573</v>
      </c>
      <c r="BN20" s="91" t="str">
        <f t="shared" ref="BN20:BV20" si="114">BN5</f>
        <v>Jūlijs, Izpilde</v>
      </c>
      <c r="BO20" s="91" t="str">
        <f t="shared" si="114"/>
        <v>Jūlijs, Izpilde %</v>
      </c>
      <c r="BP20" s="91" t="str">
        <f t="shared" si="114"/>
        <v>Jūlijs, neizpilde vai pārpilde</v>
      </c>
      <c r="BQ20" s="91" t="str">
        <f t="shared" si="114"/>
        <v>Jūlijs, neizpilde vai pārpilde %</v>
      </c>
      <c r="BR20" s="95" t="str">
        <f t="shared" si="114"/>
        <v>Janvāris-Jūlijs
Plāns</v>
      </c>
      <c r="BS20" s="95" t="str">
        <f t="shared" si="114"/>
        <v>Janvāris-Jūlijs
Izpilde</v>
      </c>
      <c r="BT20" s="95" t="str">
        <f t="shared" si="114"/>
        <v>Janvāris-Jūlijs
Izpilde, %</v>
      </c>
      <c r="BU20" s="95" t="str">
        <f t="shared" si="114"/>
        <v>Janvāris-Jūlijs
neizpilde vai pārpilde</v>
      </c>
      <c r="BV20" s="95" t="str">
        <f t="shared" si="114"/>
        <v>Janvāris-Jūlijs
neizpilde vai parpilde, %</v>
      </c>
      <c r="BW20" s="11" t="s">
        <v>583</v>
      </c>
      <c r="BX20" s="91" t="str">
        <f t="shared" ref="BX20:CJ20" si="115">BX5</f>
        <v>Augusts, Izpilde</v>
      </c>
      <c r="BY20" s="91" t="str">
        <f>BY5</f>
        <v>Augusts, atgūtās summas</v>
      </c>
      <c r="BZ20" s="91" t="str">
        <f>BZ5</f>
        <v>Augusts, Izpilde (atņemtas atgūtās summas)</v>
      </c>
      <c r="CA20" s="91" t="str">
        <f t="shared" si="115"/>
        <v>Augusts, Izpilde %</v>
      </c>
      <c r="CB20" s="91" t="str">
        <f t="shared" si="115"/>
        <v>Augusts, neizpilde vai pārpilde</v>
      </c>
      <c r="CC20" s="91" t="str">
        <f t="shared" si="115"/>
        <v>Augusts, neizpilde vai pārpilde %</v>
      </c>
      <c r="CD20" s="95" t="str">
        <f t="shared" si="115"/>
        <v>Janvāris-Augusts
Plāns</v>
      </c>
      <c r="CE20" s="95" t="str">
        <f t="shared" si="115"/>
        <v>Janvāris-Augusts
Izpilde</v>
      </c>
      <c r="CF20" s="95" t="str">
        <f>CF5</f>
        <v>Janvāris-Augusts
atgūtās summas</v>
      </c>
      <c r="CG20" s="95" t="str">
        <f>CG5</f>
        <v>Janvāris-Augusts, Izpilde (atņemtas atgūtās summas)</v>
      </c>
      <c r="CH20" s="95" t="str">
        <f t="shared" si="115"/>
        <v>Janvāris-Augusts
Izpilde, %</v>
      </c>
      <c r="CI20" s="95" t="str">
        <f t="shared" si="115"/>
        <v>Janvāris-Augusts
neizpilde vai pārpilde</v>
      </c>
      <c r="CJ20" s="95" t="str">
        <f t="shared" si="115"/>
        <v>Janvāris-Augusts
neizpilde vai parpilde, %</v>
      </c>
      <c r="CK20" s="11" t="str">
        <f>CK5</f>
        <v>Septembris, plāns</v>
      </c>
      <c r="CL20" s="91" t="str">
        <f t="shared" ref="CL20:CX20" si="116">CL5</f>
        <v>Septembris, Izpilde</v>
      </c>
      <c r="CM20" s="91" t="str">
        <f>CM5</f>
        <v>Septembris, atgūtās summas</v>
      </c>
      <c r="CN20" s="91" t="str">
        <f>CN5</f>
        <v>Septembris, Izpilde (atņemtas atgūtās summas)</v>
      </c>
      <c r="CO20" s="91" t="str">
        <f t="shared" si="116"/>
        <v>Septembris, Izpilde %</v>
      </c>
      <c r="CP20" s="91" t="str">
        <f t="shared" si="116"/>
        <v>Septembris, neizpilde vai pārpilde</v>
      </c>
      <c r="CQ20" s="91" t="str">
        <f t="shared" si="116"/>
        <v>Septembris, neizpilde vai pārpilde %</v>
      </c>
      <c r="CR20" s="95" t="str">
        <f t="shared" si="116"/>
        <v>Janvāris-Septembris
Plāns</v>
      </c>
      <c r="CS20" s="95" t="str">
        <f t="shared" si="116"/>
        <v>Janvāris-Septembris
Izpilde</v>
      </c>
      <c r="CT20" s="95" t="str">
        <f>CT5</f>
        <v>Janvāris-Septembris
atgūtās summas</v>
      </c>
      <c r="CU20" s="95" t="str">
        <f>CU5</f>
        <v>Janvāris-Septembris, Izpilde (atņemtas atgūtās summas)</v>
      </c>
      <c r="CV20" s="95" t="str">
        <f t="shared" si="116"/>
        <v>Janvāris-Septembris
Izpilde, %</v>
      </c>
      <c r="CW20" s="95" t="str">
        <f t="shared" si="116"/>
        <v>Janvāris-Septembris
neizpilde vai pārpilde</v>
      </c>
      <c r="CX20" s="95" t="str">
        <f t="shared" si="116"/>
        <v>Janvāris-Septembris
neizpilde vai parpilde, %</v>
      </c>
      <c r="CY20" s="11" t="str">
        <f>CY5</f>
        <v>Oktobris, plāns</v>
      </c>
      <c r="CZ20" s="91" t="str">
        <f t="shared" ref="CZ20" si="117">CZ5</f>
        <v>Oktobris, Izpilde</v>
      </c>
      <c r="DA20" s="91" t="str">
        <f>DA5</f>
        <v>Oktobris, atgūtās summas</v>
      </c>
      <c r="DB20" s="91" t="str">
        <f>DB5</f>
        <v>Oktobris, Izpilde (atņemtas atgūtās summas)</v>
      </c>
      <c r="DC20" s="91" t="str">
        <f t="shared" ref="DC20:DG20" si="118">DC5</f>
        <v>Oktobris, Izpilde %</v>
      </c>
      <c r="DD20" s="91" t="str">
        <f t="shared" si="118"/>
        <v>Oktobris, neizpilde vai pārpilde</v>
      </c>
      <c r="DE20" s="91" t="str">
        <f t="shared" si="118"/>
        <v>Oktobris, neizpilde vai pārpilde %</v>
      </c>
      <c r="DF20" s="95" t="str">
        <f t="shared" si="118"/>
        <v>Janvāris-Oktobris
Plāns</v>
      </c>
      <c r="DG20" s="95" t="str">
        <f t="shared" si="118"/>
        <v>Janvāris-Oktobris
Izpilde</v>
      </c>
      <c r="DH20" s="95" t="str">
        <f>DH5</f>
        <v>Janvāris-Oktobris
atgūtās summas</v>
      </c>
      <c r="DI20" s="95" t="str">
        <f>DI5</f>
        <v>Janvāris-Oktobris, Izpilde (atņemtas atgūtās summas)</v>
      </c>
      <c r="DJ20" s="95" t="str">
        <f t="shared" ref="DJ20:DL20" si="119">DJ5</f>
        <v>Janvāris-Oktobris
Izpilde, %</v>
      </c>
      <c r="DK20" s="95" t="str">
        <f t="shared" si="119"/>
        <v>Janvāris-Oktobris
neizpilde vai pārpilde</v>
      </c>
      <c r="DL20" s="95" t="str">
        <f t="shared" si="119"/>
        <v>Janvāris-Oktobris
neizpilde vai parpilde, %</v>
      </c>
      <c r="DM20" s="11" t="str">
        <f>DM5</f>
        <v>Novembris, plāns</v>
      </c>
      <c r="DN20" s="91" t="str">
        <f t="shared" ref="DN20" si="120">DN5</f>
        <v>Novembris, Izpilde</v>
      </c>
      <c r="DO20" s="91" t="str">
        <f>DO5</f>
        <v>Novembris, atgūtās summas</v>
      </c>
      <c r="DP20" s="91" t="str">
        <f>DP5</f>
        <v>Novembris, Izpilde (atņemtas atgūtās summas)</v>
      </c>
      <c r="DQ20" s="91" t="str">
        <f t="shared" ref="DQ20:DU20" si="121">DQ5</f>
        <v>Novembris, Izpilde %</v>
      </c>
      <c r="DR20" s="91" t="str">
        <f t="shared" si="121"/>
        <v>Novembris, neizpilde vai pārpilde</v>
      </c>
      <c r="DS20" s="91" t="str">
        <f t="shared" si="121"/>
        <v>Novembris, neizpilde vai pārpilde %</v>
      </c>
      <c r="DT20" s="95" t="str">
        <f t="shared" si="121"/>
        <v>Janvāris-Novembris
Plāns</v>
      </c>
      <c r="DU20" s="95" t="str">
        <f t="shared" si="121"/>
        <v>Janvāris-Novembris
Izpilde</v>
      </c>
      <c r="DV20" s="95" t="str">
        <f>DV5</f>
        <v>Janvāris-Novembris
atgūtās summas</v>
      </c>
      <c r="DW20" s="95" t="str">
        <f>DW5</f>
        <v>Janvāris-Novembris, Izpilde (atņemtas atgūtās summas)</v>
      </c>
      <c r="DX20" s="95" t="str">
        <f t="shared" ref="DX20:DZ20" si="122">DX5</f>
        <v>Janvāris-Novembris
Izpilde, %</v>
      </c>
      <c r="DY20" s="95" t="str">
        <f t="shared" si="122"/>
        <v>Janvāris-Novembris
neizpilde vai pārpilde</v>
      </c>
      <c r="DZ20" s="95" t="str">
        <f t="shared" si="122"/>
        <v>Janvāris-Novembris
neizpilde vai parpilde, %</v>
      </c>
      <c r="EA20" s="11" t="str">
        <f>EA5</f>
        <v>Decembris, plāns</v>
      </c>
      <c r="EB20" s="91" t="str">
        <f t="shared" ref="EB20" si="123">EB5</f>
        <v>Decembris, Izpilde</v>
      </c>
      <c r="EC20" s="91" t="str">
        <f>EC5</f>
        <v>Decembris, atgūtās summas</v>
      </c>
      <c r="ED20" s="91" t="str">
        <f>ED5</f>
        <v>Decembris, Izpilde (atņemtas atgūtās summas)</v>
      </c>
      <c r="EE20" s="91" t="str">
        <f t="shared" ref="EE20:EI20" si="124">EE5</f>
        <v>Decembris, Izpilde %</v>
      </c>
      <c r="EF20" s="91" t="str">
        <f t="shared" si="124"/>
        <v>Decembris, neizpilde vai pārpilde</v>
      </c>
      <c r="EG20" s="91" t="str">
        <f t="shared" si="124"/>
        <v>Decembris, neizpilde vai pārpilde %</v>
      </c>
      <c r="EH20" s="95" t="str">
        <f t="shared" si="124"/>
        <v>Janvāris-Decembris
Plāns</v>
      </c>
      <c r="EI20" s="95" t="str">
        <f t="shared" si="124"/>
        <v>Janvāris-Decembris
Izpilde</v>
      </c>
      <c r="EJ20" s="95" t="str">
        <f>EJ5</f>
        <v>Janvāris-Decembris
atgūtās summas</v>
      </c>
      <c r="EK20" s="95" t="str">
        <f>EK5</f>
        <v>Janvāris-Decembris, Izpilde (atņemtas atgūtās summas)</v>
      </c>
      <c r="EL20" s="95" t="str">
        <f t="shared" ref="EL20:EN20" si="125">EL5</f>
        <v>Janvāris-Decembris
Izpilde, %</v>
      </c>
      <c r="EM20" s="95" t="str">
        <f t="shared" si="125"/>
        <v>Janvāris-Decembris
neizpilde vai pārpilde</v>
      </c>
      <c r="EN20" s="95" t="str">
        <f t="shared" si="125"/>
        <v>Janvāris-Decembris
neizpilde vai parpilde, %</v>
      </c>
      <c r="EO20" s="9" t="s">
        <v>7</v>
      </c>
    </row>
    <row r="21" spans="1:149" s="12" customFormat="1" ht="10.5" customHeight="1" x14ac:dyDescent="0.35">
      <c r="A21" s="121"/>
      <c r="B21" s="123"/>
      <c r="C21" s="123"/>
      <c r="D21" s="124"/>
      <c r="E21" s="124"/>
      <c r="F21" s="124"/>
      <c r="G21" s="123"/>
      <c r="H21" s="123"/>
      <c r="I21" s="123"/>
      <c r="J21" s="123"/>
      <c r="K21" s="13" t="s">
        <v>14</v>
      </c>
      <c r="L21" s="14">
        <f>SUMIF($K$28:$K$264,"ESF+",L$28:L$264)</f>
        <v>795102.51</v>
      </c>
      <c r="M21" s="14">
        <f>SUMIF($K$28:$K$264,"ESF+",M$28:M$264)</f>
        <v>12539965.889999999</v>
      </c>
      <c r="N21" s="14">
        <f>SUMIF($K$28:$K$264,"ESF+",N$28:N$264)</f>
        <v>1760014.54</v>
      </c>
      <c r="O21" s="14">
        <f>SUMIF($K$28:$K$264,"ESF+",O$28:O$264)</f>
        <v>1423942.28</v>
      </c>
      <c r="P21" s="14">
        <f>SUMIF($K$28:$K$264,"ESF+",P$28:P$264)</f>
        <v>1639943.5499999998</v>
      </c>
      <c r="Q21" s="93">
        <f>IFERROR(P21/O21,"nebija plānots")</f>
        <v>1.1516924337691552</v>
      </c>
      <c r="R21" s="14">
        <f>SUMIF($K$28:$K$264,"ESF+",R$28:R$264)</f>
        <v>216001.27</v>
      </c>
      <c r="S21" s="14" t="s">
        <v>15</v>
      </c>
      <c r="T21" s="14">
        <f>SUMIF($K$28:$K$264,"ESF+",T$28:T$264)</f>
        <v>3183956.8200000003</v>
      </c>
      <c r="U21" s="14">
        <f>SUMIF($K$28:$K$264,"ESF+",U$28:U$264)</f>
        <v>3399958.0900000003</v>
      </c>
      <c r="V21" s="93">
        <f t="shared" ref="V21:V25" si="126">IFERROR(U21/T21,"nebija plānots")</f>
        <v>1.0678405148723091</v>
      </c>
      <c r="W21" s="14">
        <f>SUMIF($K$28:$K$264,"ESF+",W$28:W$264)</f>
        <v>216001.26999999993</v>
      </c>
      <c r="X21" s="93">
        <f t="shared" ref="X21:X25" si="127">IFERROR(W21/T21,"nebija plānots")</f>
        <v>6.7840514872309077E-2</v>
      </c>
      <c r="Y21" s="14">
        <f>SUMIF($K$28:$K$264,"ESF+",Y$28:Y$264)</f>
        <v>5433550.8900000006</v>
      </c>
      <c r="Z21" s="14">
        <f>SUMIF($K$28:$K$264,"ESF+",Z$28:Z$264)</f>
        <v>5527236.4699999988</v>
      </c>
      <c r="AA21" s="93">
        <f>IFERROR(Z21/Y21,"nebija plānots")</f>
        <v>1.0172420543943774</v>
      </c>
      <c r="AB21" s="14">
        <f>SUMIF($K$28:$K$264,"ESF+",AB$28:AB$264)</f>
        <v>93685.580000000176</v>
      </c>
      <c r="AC21" s="14" t="s">
        <v>15</v>
      </c>
      <c r="AD21" s="14">
        <f>SUMIF($K$28:$K$264,"ESF+",AD$28:AD$264)</f>
        <v>8617507.709999999</v>
      </c>
      <c r="AE21" s="14">
        <f>SUMIF($K$28:$K$264,"ESF+",AE$28:AE$264)</f>
        <v>8927194.5599999987</v>
      </c>
      <c r="AF21" s="93">
        <f t="shared" ref="AF21:AF25" si="128">IFERROR(AE21/AD21,"nebija plānots")</f>
        <v>1.035936939126916</v>
      </c>
      <c r="AG21" s="14">
        <f>SUMIF($K$28:$K$264,"ESF+",AG$28:AG$264)</f>
        <v>309686.85000000003</v>
      </c>
      <c r="AH21" s="93">
        <f t="shared" ref="AH21:AH25" si="129">IFERROR(AG21/AD21,"nebija plānots")</f>
        <v>3.593693912691609E-2</v>
      </c>
      <c r="AI21" s="14">
        <f>SUMIF($K$28:$K$264,"ESF+",AI$28:AI$264)</f>
        <v>1444292.41</v>
      </c>
      <c r="AJ21" s="14">
        <f>SUMIF($K$28:$K$264,"ESF+",AJ$28:AJ$264)</f>
        <v>2354751.06</v>
      </c>
      <c r="AK21" s="93">
        <f>IFERROR(AJ21/AI21,"nebija plānots")</f>
        <v>1.6303838777356727</v>
      </c>
      <c r="AL21" s="14">
        <f>SUMIF($K$28:$K$264,"ESF+",AL$28:AL$264)</f>
        <v>910458.65</v>
      </c>
      <c r="AM21" s="14" t="s">
        <v>15</v>
      </c>
      <c r="AN21" s="14">
        <f>SUMIF($K$28:$K$264,"ESF+",AN$28:AN$264)</f>
        <v>10061800.119999999</v>
      </c>
      <c r="AO21" s="14">
        <f>SUMIF($K$28:$K$264,"ESF+",AO$28:AO$264)</f>
        <v>11281945.619999999</v>
      </c>
      <c r="AP21" s="93">
        <f t="shared" ref="AP21:AP25" si="130">IFERROR(AO21/AN21,"nebija plānots")</f>
        <v>1.121265130041164</v>
      </c>
      <c r="AQ21" s="14">
        <f>SUMIF($K$28:$K$264,"ESF+",AQ$28:AQ$264)</f>
        <v>1220145.5</v>
      </c>
      <c r="AR21" s="93">
        <f t="shared" ref="AR21:AR25" si="131">IFERROR(AQ21/AN21,"nebija plānots")</f>
        <v>0.12126513004116406</v>
      </c>
      <c r="AS21" s="14">
        <f>SUMIF($K$28:$K$264,"ESF+",AS$28:AS$264)</f>
        <v>808863.95000000007</v>
      </c>
      <c r="AT21" s="14">
        <f>SUMIF($K$28:$K$264,"ESF+",AT$28:AT$264)</f>
        <v>5454768.6300000018</v>
      </c>
      <c r="AU21" s="93">
        <f>IFERROR(AT21/AS21,"nebija plānots")</f>
        <v>6.7437405635397658</v>
      </c>
      <c r="AV21" s="14">
        <f>SUMIF($K$28:$K$264,"ESF+",AV$28:AV$264)</f>
        <v>4645904.6800000016</v>
      </c>
      <c r="AW21" s="14" t="s">
        <v>15</v>
      </c>
      <c r="AX21" s="14">
        <f>SUMIF($K$28:$K$264,"ESF+",AX$28:AX$264)</f>
        <v>10870664.07</v>
      </c>
      <c r="AY21" s="14">
        <f>SUMIF($K$28:$K$264,"ESF+",AY$28:AY$264)</f>
        <v>16736714.250000002</v>
      </c>
      <c r="AZ21" s="93">
        <f t="shared" ref="AZ21:AZ25" si="132">IFERROR(AY21/AX21,"nebija plānots")</f>
        <v>1.5396220637696516</v>
      </c>
      <c r="BA21" s="14">
        <f>SUMIF($K$28:$K$264,"ESF+",BA$28:BA$264)</f>
        <v>5866050.1800000006</v>
      </c>
      <c r="BB21" s="93">
        <f t="shared" ref="BB21:BB25" si="133">IFERROR(BA21/AX21,"nebija plānots")</f>
        <v>0.53962206376965161</v>
      </c>
      <c r="BC21" s="14">
        <f>SUMIF($K$28:$K$264,"ESF+",BC$28:BC$264)</f>
        <v>5288730.1900000004</v>
      </c>
      <c r="BD21" s="14">
        <f>SUMIF($K$28:$K$264,"ESF+",BD$28:BD$264)</f>
        <v>2079956.5500000003</v>
      </c>
      <c r="BE21" s="93">
        <f>IFERROR(BD21/BC21,"nebija plānots")</f>
        <v>0.3932808964111667</v>
      </c>
      <c r="BF21" s="14">
        <f>SUMIF($K$28:$K$264,"ESF+",BF$28:BF$264)</f>
        <v>-3208773.64</v>
      </c>
      <c r="BG21" s="14" t="s">
        <v>15</v>
      </c>
      <c r="BH21" s="14">
        <f>SUMIF($K$28:$K$264,"ESF+",BH$28:BH$264)</f>
        <v>16159394.26</v>
      </c>
      <c r="BI21" s="14">
        <f>SUMIF($K$28:$K$264,"ESF+",BI$28:BI$264)</f>
        <v>18816670.800000004</v>
      </c>
      <c r="BJ21" s="93">
        <f t="shared" ref="BJ21:BJ25" si="134">IFERROR(BI21/BH21,"nebija plānots")</f>
        <v>1.1644415933694785</v>
      </c>
      <c r="BK21" s="14">
        <f>SUMIF($K$28:$K$264,"ESF+",BK$28:BK$264)</f>
        <v>2657276.540000001</v>
      </c>
      <c r="BL21" s="93">
        <f t="shared" ref="BL21:BL25" si="135">IFERROR(BK21/BH21,"nebija plānots")</f>
        <v>0.16444159336947825</v>
      </c>
      <c r="BM21" s="14">
        <f>SUMIF($K$28:$K$264,"ESF+",BM$28:BM$264)</f>
        <v>2668009.0699999998</v>
      </c>
      <c r="BN21" s="14">
        <f>SUMIF($K$28:$K$264,"ESF+",BN$28:BN$264)</f>
        <v>4094143.82</v>
      </c>
      <c r="BO21" s="93">
        <f>IFERROR(BN21/BM21,"nebija plānots")</f>
        <v>1.5345314474511889</v>
      </c>
      <c r="BP21" s="14">
        <f>SUMIF($K$28:$K$264,"ESF+",BP$28:BP$264)</f>
        <v>1426134.7500000005</v>
      </c>
      <c r="BQ21" s="14" t="s">
        <v>15</v>
      </c>
      <c r="BR21" s="14">
        <f>SUMIF($K$28:$K$264,"ESF+",BR$28:BR$264)</f>
        <v>18827403.329999998</v>
      </c>
      <c r="BS21" s="14">
        <f>SUMIF($K$28:$K$264,"ESF+",BS$28:BS$264)</f>
        <v>22910814.620000012</v>
      </c>
      <c r="BT21" s="93">
        <f t="shared" ref="BT21:BT25" si="136">IFERROR(BS21/BR21,"nebija plānots")</f>
        <v>1.2168865891077723</v>
      </c>
      <c r="BU21" s="14">
        <f>SUMIF($K$28:$K$264,"ESF+",BU$28:BU$264)</f>
        <v>4083411.290000001</v>
      </c>
      <c r="BV21" s="93">
        <f t="shared" ref="BV21:BV25" si="137">IFERROR(BU21/BR21,"nebija plānots")</f>
        <v>0.21688658910777164</v>
      </c>
      <c r="BW21" s="14">
        <f>SUMIF($K$28:$K$264,"ESF+",BW$28:BW$264)</f>
        <v>2625087.5199999996</v>
      </c>
      <c r="BX21" s="14">
        <f>SUMIF($K$28:$K$264,"ESF+",BX$28:BX$264)</f>
        <v>4130395.9300000006</v>
      </c>
      <c r="BY21" s="14">
        <f>SUMIF($K$28:$K$264,"ESF+",BY$28:BY$264)</f>
        <v>0</v>
      </c>
      <c r="BZ21" s="14">
        <f>SUMIF($K$28:$K$264,"ESF+",BZ$28:BZ$264)</f>
        <v>4130395.9300000006</v>
      </c>
      <c r="CA21" s="93">
        <f>IFERROR(BX21/BW21,"nebija plānots")</f>
        <v>1.5734317040980033</v>
      </c>
      <c r="CB21" s="14">
        <f>SUMIF($K$28:$K$264,"ESF+",CB$28:CB$264)</f>
        <v>1505308.4100000001</v>
      </c>
      <c r="CC21" s="14" t="s">
        <v>15</v>
      </c>
      <c r="CD21" s="14">
        <f>SUMIF($K$28:$K$264,"ESF+",CD$28:CD$264)</f>
        <v>21452490.850000001</v>
      </c>
      <c r="CE21" s="14">
        <f>SUMIF($K$28:$K$264,"ESF+",CE$28:CE$264)</f>
        <v>27041210.550000004</v>
      </c>
      <c r="CF21" s="14">
        <f>SUMIF($K$28:$K$264,"ESF+",CF$28:CF$264)</f>
        <v>0</v>
      </c>
      <c r="CG21" s="14">
        <f>SUMIF($K$28:$K$264,"ESF+",CG$28:CG$264)</f>
        <v>27041210.550000004</v>
      </c>
      <c r="CH21" s="93">
        <f t="shared" ref="CH21:CH25" si="138">IFERROR(CE21/CD21,"nebija plānots")</f>
        <v>1.2605161209053728</v>
      </c>
      <c r="CI21" s="14">
        <f>SUMIF($K$28:$K$264,"ESF+",CI$28:CI$264)</f>
        <v>5588719.7000000039</v>
      </c>
      <c r="CJ21" s="93">
        <f t="shared" ref="CJ21:CJ25" si="139">IFERROR(CI21/CD21,"nebija plānots")</f>
        <v>0.26051612090537279</v>
      </c>
      <c r="CK21" s="14">
        <f>SUMIF($K$28:$K$264,"ESF+",CK$28:CK$264)</f>
        <v>5238262.5600000005</v>
      </c>
      <c r="CL21" s="14">
        <f>SUMIF($K$28:$K$264,"ESF+",CL$28:CL$264)</f>
        <v>5215013.7000000011</v>
      </c>
      <c r="CM21" s="14">
        <f>SUMIF($K$28:$K$264,"ESF+",CM$28:CM$264)</f>
        <v>0</v>
      </c>
      <c r="CN21" s="14">
        <f>SUMIF($K$28:$K$264,"ESF+",CN$28:CN$264)</f>
        <v>5215013.7000000011</v>
      </c>
      <c r="CO21" s="93">
        <f>IFERROR(CL21/CK21,"nebija plānots")</f>
        <v>0.99556172304581858</v>
      </c>
      <c r="CP21" s="14">
        <f>SUMIF($K$28:$K$264,"ESF+",CP$28:CP$264)</f>
        <v>-23248.859999999579</v>
      </c>
      <c r="CQ21" s="14" t="s">
        <v>15</v>
      </c>
      <c r="CR21" s="14">
        <f>SUMIF($K$28:$K$264,"ESF+",CR$28:CR$264)</f>
        <v>26690753.41</v>
      </c>
      <c r="CS21" s="14">
        <f>SUMIF($K$28:$K$264,"ESF+",CS$28:CS$264)</f>
        <v>32256224.250000011</v>
      </c>
      <c r="CT21" s="14">
        <f>SUMIF($K$28:$K$264,"ESF+",CT$28:CT$264)</f>
        <v>0</v>
      </c>
      <c r="CU21" s="14">
        <f>SUMIF($K$28:$K$264,"ESF+",CU$28:CU$264)</f>
        <v>32256224.250000011</v>
      </c>
      <c r="CV21" s="93">
        <f t="shared" ref="CV21:CV25" si="140">IFERROR(CS21/CR21,"nebija plānots")</f>
        <v>1.2085168130890918</v>
      </c>
      <c r="CW21" s="14">
        <f>SUMIF($K$28:$K$264,"ESF+",CW$28:CW$264)</f>
        <v>5565470.8400000008</v>
      </c>
      <c r="CX21" s="93">
        <f t="shared" ref="CX21:CX25" si="141">IFERROR(CW21/CR21,"nebija plānots")</f>
        <v>0.20851681308909148</v>
      </c>
      <c r="CY21" s="14">
        <f>SUMIF($K$28:$K$264,"ESF+",CY$28:CY$264)</f>
        <v>3321028.7800000003</v>
      </c>
      <c r="CZ21" s="14">
        <f>SUMIF($K$28:$K$264,"ESF+",CZ$28:CZ$264)</f>
        <v>14623980.369999995</v>
      </c>
      <c r="DA21" s="14">
        <f>SUMIF($K$28:$K$264,"ESF+",DA$28:DA$264)</f>
        <v>0</v>
      </c>
      <c r="DB21" s="14">
        <f>SUMIF($K$28:$K$264,"ESF+",DB$28:DB$264)</f>
        <v>14623980.369999995</v>
      </c>
      <c r="DC21" s="93">
        <f>IFERROR(CZ21/CY21,"nebija plānots")</f>
        <v>4.4034488523763997</v>
      </c>
      <c r="DD21" s="14">
        <f>SUMIF($K$28:$K$264,"ESF+",DD$28:DD$264)</f>
        <v>11302951.589999994</v>
      </c>
      <c r="DE21" s="14" t="s">
        <v>15</v>
      </c>
      <c r="DF21" s="14">
        <f>SUMIF($K$28:$K$264,"ESF+",DF$28:DF$264)</f>
        <v>30011782.189999998</v>
      </c>
      <c r="DG21" s="14">
        <f>SUMIF($K$28:$K$264,"ESF+",DG$28:DG$264)</f>
        <v>46880204.62000002</v>
      </c>
      <c r="DH21" s="14">
        <f>SUMIF($K$28:$K$264,"ESF+",DH$28:DH$264)</f>
        <v>0</v>
      </c>
      <c r="DI21" s="14">
        <f>SUMIF($K$28:$K$264,"ESF+",DI$28:DI$264)</f>
        <v>46880204.62000002</v>
      </c>
      <c r="DJ21" s="93">
        <f t="shared" ref="DJ21:DJ25" si="142">IFERROR(DG21/DF21,"nebija plānots")</f>
        <v>1.5620600044078896</v>
      </c>
      <c r="DK21" s="14">
        <f>SUMIF($K$28:$K$264,"ESF+",DK$28:DK$264)</f>
        <v>16868422.43</v>
      </c>
      <c r="DL21" s="93">
        <f t="shared" ref="DL21:DL25" si="143">IFERROR(DK21/DF21,"nebija plānots")</f>
        <v>0.56206000440788884</v>
      </c>
      <c r="DM21" s="14">
        <f>SUMIF($K$28:$K$264,"ESF+",DM$28:DM$264)</f>
        <v>3893615.3000000003</v>
      </c>
      <c r="DN21" s="14">
        <f>SUMIF($K$28:$K$264,"ESF+",DN$28:DN$264)</f>
        <v>3794670.7299999995</v>
      </c>
      <c r="DO21" s="14">
        <f>SUMIF($K$28:$K$264,"ESF+",DO$28:DO$264)</f>
        <v>0</v>
      </c>
      <c r="DP21" s="14">
        <f>SUMIF($K$28:$K$264,"ESF+",DP$28:DP$264)</f>
        <v>3794670.7299999995</v>
      </c>
      <c r="DQ21" s="93">
        <f>IFERROR(DN21/DM21,"nebija plānots")</f>
        <v>0.97458799537797158</v>
      </c>
      <c r="DR21" s="14">
        <f>SUMIF($K$28:$K$264,"ESF+",DR$28:DR$264)</f>
        <v>-98944.569999999891</v>
      </c>
      <c r="DS21" s="14" t="s">
        <v>15</v>
      </c>
      <c r="DT21" s="14">
        <f>SUMIF($K$28:$K$264,"ESF+",DT$28:DT$264)</f>
        <v>33905397.489999995</v>
      </c>
      <c r="DU21" s="14">
        <f>SUMIF($K$28:$K$264,"ESF+",DU$28:DU$264)</f>
        <v>50674875.350000001</v>
      </c>
      <c r="DV21" s="14">
        <f>SUMIF($K$28:$K$264,"ESF+",DV$28:DV$264)</f>
        <v>0</v>
      </c>
      <c r="DW21" s="14">
        <f>SUMIF($K$28:$K$264,"ESF+",DW$28:DW$264)</f>
        <v>50674875.350000001</v>
      </c>
      <c r="DX21" s="93">
        <f t="shared" ref="DX21:DX25" si="144">IFERROR(DU21/DT21,"nebija plānots")</f>
        <v>1.4945961145255993</v>
      </c>
      <c r="DY21" s="14">
        <f>SUMIF($K$28:$K$264,"ESF+",DY$28:DY$264)</f>
        <v>16769477.860000003</v>
      </c>
      <c r="DZ21" s="93">
        <f t="shared" ref="DZ21:DZ25" si="145">IFERROR(DY21/DT21,"nebija plānots")</f>
        <v>0.49459611452559926</v>
      </c>
      <c r="EA21" s="14">
        <f>SUMIF($K$28:$K$264,"ESF+",EA$28:EA$264)</f>
        <v>11146779.43</v>
      </c>
      <c r="EB21" s="14">
        <f>SUMIF($K$28:$K$264,"ESF+",EB$28:EB$264)</f>
        <v>1942480.06</v>
      </c>
      <c r="EC21" s="14">
        <f>SUMIF($K$28:$K$264,"ESF+",EC$28:EC$264)</f>
        <v>0</v>
      </c>
      <c r="ED21" s="14">
        <f>SUMIF($K$28:$K$264,"ESF+",ED$28:ED$264)</f>
        <v>1942480.06</v>
      </c>
      <c r="EE21" s="93">
        <f>IFERROR(EB21/EA21,"nebija plānots")</f>
        <v>0.17426379271236733</v>
      </c>
      <c r="EF21" s="14">
        <f>SUMIF($K$28:$K$264,"ESF+",EF$28:EF$264)</f>
        <v>-9204299.370000001</v>
      </c>
      <c r="EG21" s="14" t="s">
        <v>15</v>
      </c>
      <c r="EH21" s="14">
        <f>SUMIF($K$28:$K$264,"ESF+",EH$28:EH$264)</f>
        <v>45052176.920000002</v>
      </c>
      <c r="EI21" s="14">
        <f>SUMIF($K$28:$K$264,"ESF+",EI$28:EI$264)</f>
        <v>52617355.410000019</v>
      </c>
      <c r="EJ21" s="14">
        <f>SUMIF($K$28:$K$264,"ESF+",EJ$28:EJ$264)</f>
        <v>0</v>
      </c>
      <c r="EK21" s="14">
        <f>SUMIF($K$28:$K$264,"ESF+",EK$28:EK$264)</f>
        <v>52617355.410000019</v>
      </c>
      <c r="EL21" s="93">
        <f>IFERROR(EK21/EH21,"nebija plānots")</f>
        <v>1.1679203760438401</v>
      </c>
      <c r="EM21" s="14">
        <f>SUMIF($K$28:$K$264,"ESF+",EM$28:EM$264)</f>
        <v>7565178.4900000039</v>
      </c>
      <c r="EN21" s="93">
        <f t="shared" ref="EN21:EN25" si="146">IFERROR(EM21/EH21,"nebija plānots")</f>
        <v>0.16792037604383989</v>
      </c>
      <c r="EO21" s="14">
        <f>SUMIF($K$28:$K$264,"ESF+",EO$28:EO$264)</f>
        <v>45052176.920000002</v>
      </c>
    </row>
    <row r="22" spans="1:149" s="12" customFormat="1" ht="10.5" customHeight="1" x14ac:dyDescent="0.35">
      <c r="A22" s="121"/>
      <c r="B22" s="123"/>
      <c r="C22" s="123"/>
      <c r="D22" s="124"/>
      <c r="E22" s="124"/>
      <c r="F22" s="124"/>
      <c r="G22" s="123"/>
      <c r="H22" s="123"/>
      <c r="I22" s="123"/>
      <c r="J22" s="123"/>
      <c r="K22" s="13" t="s">
        <v>16</v>
      </c>
      <c r="L22" s="14">
        <f>SUMIF($K$28:$K$264,"ERAF",L$28:L$264)</f>
        <v>43259267.519999996</v>
      </c>
      <c r="M22" s="14">
        <f>SUMIF($K$28:$K$264,"ERAF",M$28:M$264)</f>
        <v>75740269.970000014</v>
      </c>
      <c r="N22" s="14">
        <f>SUMIF($K$28:$K$264,"ERAF",N$28:N$264)</f>
        <v>8631487.4900000002</v>
      </c>
      <c r="O22" s="14">
        <f>SUMIF($K$28:$K$264,"ERAF",O$28:O$264)</f>
        <v>17326721.129999999</v>
      </c>
      <c r="P22" s="14">
        <f>SUMIF($K$28:$K$264,"ERAF",P$28:P$264)</f>
        <v>17326720.149999999</v>
      </c>
      <c r="Q22" s="93">
        <f t="shared" ref="Q22:Q26" si="147">IFERROR(P22/O22,"nebija plānots")</f>
        <v>0.99999994343996235</v>
      </c>
      <c r="R22" s="14">
        <f>SUMIF($K$28:$K$264,"ERAF",R$28:R$264)</f>
        <v>-0.98000000001047738</v>
      </c>
      <c r="S22" s="14" t="s">
        <v>15</v>
      </c>
      <c r="T22" s="14">
        <f>SUMIF($K$28:$K$264,"ERAF",T$28:T$264)</f>
        <v>25958208.620000001</v>
      </c>
      <c r="U22" s="14">
        <f>SUMIF($K$28:$K$264,"ERAF",U$28:U$264)</f>
        <v>25958207.640000001</v>
      </c>
      <c r="V22" s="93">
        <f t="shared" si="126"/>
        <v>0.9999999622470096</v>
      </c>
      <c r="W22" s="14">
        <f>SUMIF($K$28:$K$264,"ERAF",W$28:W$264)</f>
        <v>-0.97999999989406206</v>
      </c>
      <c r="X22" s="93">
        <f t="shared" si="127"/>
        <v>-3.7752990363865182E-8</v>
      </c>
      <c r="Y22" s="14">
        <f>SUMIF($K$28:$K$264,"ERAF",Y$28:Y$264)</f>
        <v>74953003.930000007</v>
      </c>
      <c r="Z22" s="14">
        <f>SUMIF($K$28:$K$264,"ERAF",Z$28:Z$264)</f>
        <v>85111525.00000003</v>
      </c>
      <c r="AA22" s="93">
        <f t="shared" ref="AA22:AA26" si="148">IFERROR(Z22/Y22,"nebija plānots")</f>
        <v>1.135531873805715</v>
      </c>
      <c r="AB22" s="14">
        <f>SUMIF($K$28:$K$264,"ERAF",AB$28:AB$264)</f>
        <v>10158521.070000002</v>
      </c>
      <c r="AC22" s="14" t="s">
        <v>15</v>
      </c>
      <c r="AD22" s="14">
        <f>SUMIF($K$28:$K$264,"ERAF",AD$28:AD$264)</f>
        <v>100911212.55</v>
      </c>
      <c r="AE22" s="14">
        <f>SUMIF($K$28:$K$264,"ERAF",AE$28:AE$264)</f>
        <v>111069732.64000005</v>
      </c>
      <c r="AF22" s="93">
        <f t="shared" si="128"/>
        <v>1.1006679023400561</v>
      </c>
      <c r="AG22" s="14">
        <f>SUMIF($K$28:$K$264,"ERAF",AG$28:AG$264)</f>
        <v>10158520.090000002</v>
      </c>
      <c r="AH22" s="93">
        <f t="shared" si="129"/>
        <v>0.1006679023400557</v>
      </c>
      <c r="AI22" s="14">
        <f>SUMIF($K$28:$K$264,"ERAF",AI$28:AI$264)</f>
        <v>13013155.6</v>
      </c>
      <c r="AJ22" s="14">
        <f>SUMIF($K$28:$K$264,"ERAF",AJ$28:AJ$264)</f>
        <v>16874961.940000001</v>
      </c>
      <c r="AK22" s="93">
        <f t="shared" ref="AK22:AK26" si="149">IFERROR(AJ22/AI22,"nebija plānots")</f>
        <v>1.2967617124319948</v>
      </c>
      <c r="AL22" s="14">
        <f>SUMIF($K$28:$K$264,"ERAF",AL$28:AL$264)</f>
        <v>3861806.3400000003</v>
      </c>
      <c r="AM22" s="14" t="s">
        <v>15</v>
      </c>
      <c r="AN22" s="14">
        <f>SUMIF($K$28:$K$264,"ERAF",AN$28:AN$264)</f>
        <v>113924368.15000001</v>
      </c>
      <c r="AO22" s="14">
        <f>SUMIF($K$28:$K$264,"ERAF",AO$28:AO$264)</f>
        <v>127944694.58000003</v>
      </c>
      <c r="AP22" s="93">
        <f t="shared" si="130"/>
        <v>1.1230669667751851</v>
      </c>
      <c r="AQ22" s="14">
        <f>SUMIF($K$28:$K$264,"ERAF",AQ$28:AQ$264)</f>
        <v>14020326.430000003</v>
      </c>
      <c r="AR22" s="93">
        <f t="shared" si="131"/>
        <v>0.12306696677518507</v>
      </c>
      <c r="AS22" s="14">
        <f>SUMIF($K$28:$K$264,"ERAF",AS$28:AS$264)</f>
        <v>20714681.459999997</v>
      </c>
      <c r="AT22" s="14">
        <f>SUMIF($K$28:$K$264,"ERAF",AT$28:AT$264)</f>
        <v>14800118.320000002</v>
      </c>
      <c r="AU22" s="93">
        <f t="shared" ref="AU22:AU26" si="150">IFERROR(AT22/AS22,"nebija plānots")</f>
        <v>0.71447482060387923</v>
      </c>
      <c r="AV22" s="14">
        <f>SUMIF($K$28:$K$264,"ERAF",AV$28:AV$264)</f>
        <v>-5914563.1399999997</v>
      </c>
      <c r="AW22" s="14" t="s">
        <v>15</v>
      </c>
      <c r="AX22" s="14">
        <f>SUMIF($K$28:$K$264,"ERAF",AX$28:AX$264)</f>
        <v>134639049.60999998</v>
      </c>
      <c r="AY22" s="14">
        <f>SUMIF($K$28:$K$264,"ERAF",AY$28:AY$264)</f>
        <v>142744812.90000004</v>
      </c>
      <c r="AZ22" s="93">
        <f t="shared" si="132"/>
        <v>1.0602036579542078</v>
      </c>
      <c r="BA22" s="14">
        <f>SUMIF($K$28:$K$264,"ERAF",BA$28:BA$264)</f>
        <v>8105763.2900000019</v>
      </c>
      <c r="BB22" s="93">
        <f t="shared" si="133"/>
        <v>6.0203657954207415E-2</v>
      </c>
      <c r="BC22" s="14">
        <f>SUMIF($K$28:$K$264,"ERAF",BC$28:BC$264)</f>
        <v>17613234.22264</v>
      </c>
      <c r="BD22" s="14">
        <f>SUMIF($K$28:$K$264,"ERAF",BD$28:BD$264)</f>
        <v>25589772.900000002</v>
      </c>
      <c r="BE22" s="93">
        <f t="shared" ref="BE22:BE26" si="151">IFERROR(BD22/BC22,"nebija plānots")</f>
        <v>1.4528718903372659</v>
      </c>
      <c r="BF22" s="14">
        <f>SUMIF($K$28:$K$264,"ERAF",BF$28:BF$264)</f>
        <v>7976538.6773599992</v>
      </c>
      <c r="BG22" s="14" t="s">
        <v>15</v>
      </c>
      <c r="BH22" s="14">
        <f>SUMIF($K$28:$K$264,"ERAF",BH$28:BH$264)</f>
        <v>152252283.83263996</v>
      </c>
      <c r="BI22" s="14">
        <f>SUMIF($K$28:$K$264,"ERAF",BI$28:BI$264)</f>
        <v>168334585.80000004</v>
      </c>
      <c r="BJ22" s="93">
        <f t="shared" si="134"/>
        <v>1.1056292987042362</v>
      </c>
      <c r="BK22" s="14">
        <f>SUMIF($K$28:$K$264,"ERAF",BK$28:BK$264)</f>
        <v>16082301.967360005</v>
      </c>
      <c r="BL22" s="93">
        <f t="shared" si="135"/>
        <v>0.10562929870423572</v>
      </c>
      <c r="BM22" s="14">
        <f>SUMIF($K$28:$K$264,"ERAF",BM$28:BM$264)</f>
        <v>27054597.653199997</v>
      </c>
      <c r="BN22" s="14">
        <f>SUMIF($K$28:$K$264,"ERAF",BN$28:BN$264)</f>
        <v>30101794.749999996</v>
      </c>
      <c r="BO22" s="93">
        <f t="shared" ref="BO22:BO26" si="152">IFERROR(BN22/BM22,"nebija plānots")</f>
        <v>1.1126313958115575</v>
      </c>
      <c r="BP22" s="14">
        <f>SUMIF($K$28:$K$264,"ERAF",BP$28:BP$264)</f>
        <v>3047197.0968000004</v>
      </c>
      <c r="BQ22" s="14" t="s">
        <v>15</v>
      </c>
      <c r="BR22" s="14">
        <f>SUMIF($K$28:$K$264,"ERAF",BR$28:BR$264)</f>
        <v>179306881.48583999</v>
      </c>
      <c r="BS22" s="14">
        <f>SUMIF($K$28:$K$264,"ERAF",BS$28:BS$264)</f>
        <v>198436380.5500001</v>
      </c>
      <c r="BT22" s="93">
        <f t="shared" si="136"/>
        <v>1.1066858053948743</v>
      </c>
      <c r="BU22" s="14">
        <f>SUMIF($K$28:$K$264,"ERAF",BU$28:BU$264)</f>
        <v>19129499.064160004</v>
      </c>
      <c r="BV22" s="93">
        <f t="shared" si="137"/>
        <v>0.10668580539487368</v>
      </c>
      <c r="BW22" s="14">
        <f>SUMIF($K$28:$K$264,"ERAF",BW$28:BW$264)</f>
        <v>12801418.258450001</v>
      </c>
      <c r="BX22" s="14">
        <f>SUMIF($K$28:$K$264,"ERAF",BX$28:BX$264)</f>
        <v>13588205.57</v>
      </c>
      <c r="BY22" s="14">
        <f>SUMIF($K$28:$K$264,"ERAF",BY$28:BY$264)</f>
        <v>8937.4699999999993</v>
      </c>
      <c r="BZ22" s="14">
        <f>SUMIF($K$28:$K$264,"ERAF",BZ$28:BZ$264)</f>
        <v>13579268.100000001</v>
      </c>
      <c r="CA22" s="93">
        <f t="shared" ref="CA22:CA26" si="153">IFERROR(BX22/BW22,"nebija plānots")</f>
        <v>1.0614609487531317</v>
      </c>
      <c r="CB22" s="14">
        <f>SUMIF($K$28:$K$264,"ERAF",CB$28:CB$264)</f>
        <v>786787.31154999987</v>
      </c>
      <c r="CC22" s="14" t="s">
        <v>15</v>
      </c>
      <c r="CD22" s="14">
        <f>SUMIF($K$28:$K$264,"ERAF",CD$28:CD$264)</f>
        <v>192108299.74429002</v>
      </c>
      <c r="CE22" s="14">
        <f>SUMIF($K$28:$K$264,"ERAF",CE$28:CE$264)</f>
        <v>212024586.12000003</v>
      </c>
      <c r="CF22" s="14">
        <f>SUMIF($K$28:$K$264,"ERAF",CF$28:CF$264)</f>
        <v>8937.4699999999993</v>
      </c>
      <c r="CG22" s="14">
        <f>SUMIF($K$28:$K$264,"ERAF",CG$28:CG$264)</f>
        <v>212015648.65000004</v>
      </c>
      <c r="CH22" s="93">
        <f t="shared" si="138"/>
        <v>1.1036721807554386</v>
      </c>
      <c r="CI22" s="14">
        <f>SUMIF($K$28:$K$264,"ERAF",CI$28:CI$264)</f>
        <v>19907348.905710004</v>
      </c>
      <c r="CJ22" s="93">
        <f t="shared" si="139"/>
        <v>0.10362565767438532</v>
      </c>
      <c r="CK22" s="14">
        <f>SUMIF($K$28:$K$264,"ERAF",CK$28:CK$264)</f>
        <v>19172299.850000001</v>
      </c>
      <c r="CL22" s="14">
        <f>SUMIF($K$28:$K$264,"ERAF",CL$28:CL$264)</f>
        <v>16238764.879999997</v>
      </c>
      <c r="CM22" s="14">
        <f>SUMIF($K$28:$K$264,"ERAF",CM$28:CM$264)</f>
        <v>0</v>
      </c>
      <c r="CN22" s="14">
        <f>SUMIF($K$28:$K$264,"ERAF",CN$28:CN$264)</f>
        <v>16238764.879999997</v>
      </c>
      <c r="CO22" s="93">
        <f t="shared" ref="CO22:CO26" si="154">IFERROR(CL22/CK22,"nebija plānots")</f>
        <v>0.84699097171693749</v>
      </c>
      <c r="CP22" s="14">
        <f>SUMIF($K$28:$K$264,"ERAF",CP$28:CP$264)</f>
        <v>-2933534.9699999997</v>
      </c>
      <c r="CQ22" s="14" t="s">
        <v>15</v>
      </c>
      <c r="CR22" s="14">
        <f>SUMIF($K$28:$K$264,"ERAF",CR$28:CR$264)</f>
        <v>211280599.59429005</v>
      </c>
      <c r="CS22" s="14">
        <f>SUMIF($K$28:$K$264,"ERAF",CS$28:CS$264)</f>
        <v>228263351</v>
      </c>
      <c r="CT22" s="14">
        <f>SUMIF($K$28:$K$264,"ERAF",CT$28:CT$264)</f>
        <v>8937.4699999999993</v>
      </c>
      <c r="CU22" s="14">
        <f>SUMIF($K$28:$K$264,"ERAF",CU$28:CU$264)</f>
        <v>228254413.53</v>
      </c>
      <c r="CV22" s="93">
        <f t="shared" si="140"/>
        <v>1.0803800795639589</v>
      </c>
      <c r="CW22" s="14">
        <f>SUMIF($K$28:$K$264,"ERAF",CW$28:CW$264)</f>
        <v>16982751.405710004</v>
      </c>
      <c r="CX22" s="93">
        <f t="shared" si="141"/>
        <v>8.0380079563959025E-2</v>
      </c>
      <c r="CY22" s="14">
        <f>SUMIF($K$28:$K$264,"ERAF",CY$28:CY$264)</f>
        <v>40769669.994924814</v>
      </c>
      <c r="CZ22" s="14">
        <f>SUMIF($K$28:$K$264,"ERAF",CZ$28:CZ$264)</f>
        <v>133223492.97000001</v>
      </c>
      <c r="DA22" s="14">
        <f>SUMIF($K$28:$K$264,"ERAF",DA$28:DA$264)</f>
        <v>133112.41</v>
      </c>
      <c r="DB22" s="14">
        <f>SUMIF($K$28:$K$264,"ERAF",DB$28:DB$264)</f>
        <v>133090380.56</v>
      </c>
      <c r="DC22" s="93">
        <f t="shared" ref="DC22:DC26" si="155">IFERROR(CZ22/CY22,"nebija plānots")</f>
        <v>3.2677108494276323</v>
      </c>
      <c r="DD22" s="14">
        <f>SUMIF($K$28:$K$264,"ERAF",DD$28:DD$264)</f>
        <v>92453822.975075185</v>
      </c>
      <c r="DE22" s="14" t="s">
        <v>15</v>
      </c>
      <c r="DF22" s="14">
        <f>SUMIF($K$28:$K$264,"ERAF",DF$28:DF$264)</f>
        <v>252050269.58921486</v>
      </c>
      <c r="DG22" s="14">
        <f>SUMIF($K$28:$K$264,"ERAF",DG$28:DG$264)</f>
        <v>361486843.96999997</v>
      </c>
      <c r="DH22" s="14">
        <f>SUMIF($K$28:$K$264,"ERAF",DH$28:DH$264)</f>
        <v>142049.88</v>
      </c>
      <c r="DI22" s="14">
        <f>SUMIF($K$28:$K$264,"ERAF",DI$28:DI$264)</f>
        <v>361344794.08999991</v>
      </c>
      <c r="DJ22" s="93">
        <f t="shared" si="142"/>
        <v>1.4341855081493944</v>
      </c>
      <c r="DK22" s="14">
        <f>SUMIF($K$28:$K$264,"ERAF",DK$28:DK$264)</f>
        <v>109436574.38078518</v>
      </c>
      <c r="DL22" s="93">
        <f t="shared" si="143"/>
        <v>0.43418550814939472</v>
      </c>
      <c r="DM22" s="14">
        <f>SUMIF($K$28:$K$264,"ERAF",DM$28:DM$264)</f>
        <v>50919619.520000011</v>
      </c>
      <c r="DN22" s="14">
        <f>SUMIF($K$28:$K$264,"ERAF",DN$28:DN$264)</f>
        <v>9251230.5799999963</v>
      </c>
      <c r="DO22" s="14">
        <f>SUMIF($K$28:$K$264,"ERAF",DO$28:DO$264)</f>
        <v>0</v>
      </c>
      <c r="DP22" s="14">
        <f>SUMIF($K$28:$K$264,"ERAF",DP$28:DP$264)</f>
        <v>9251230.5799999963</v>
      </c>
      <c r="DQ22" s="93">
        <f t="shared" ref="DQ22:DQ26" si="156">IFERROR(DN22/DM22,"nebija plānots")</f>
        <v>0.18168302644850545</v>
      </c>
      <c r="DR22" s="14">
        <f>SUMIF($K$28:$K$264,"ERAF",DR$28:DR$264)</f>
        <v>-41668388.93999999</v>
      </c>
      <c r="DS22" s="14" t="s">
        <v>15</v>
      </c>
      <c r="DT22" s="14">
        <f>SUMIF($K$28:$K$264,"ERAF",DT$28:DT$264)</f>
        <v>302969889.10921478</v>
      </c>
      <c r="DU22" s="14">
        <f>SUMIF($K$28:$K$264,"ERAF",DU$28:DU$264)</f>
        <v>370738074.54999989</v>
      </c>
      <c r="DV22" s="14">
        <f>SUMIF($K$28:$K$264,"ERAF",DV$28:DV$264)</f>
        <v>142049.88</v>
      </c>
      <c r="DW22" s="14">
        <f>SUMIF($K$28:$K$264,"ERAF",DW$28:DW$264)</f>
        <v>370596024.6699999</v>
      </c>
      <c r="DX22" s="93">
        <f t="shared" si="144"/>
        <v>1.2236796060494184</v>
      </c>
      <c r="DY22" s="14">
        <f>SUMIF($K$28:$K$264,"ERAF",DY$28:DY$264)</f>
        <v>67768185.44078517</v>
      </c>
      <c r="DZ22" s="93">
        <f t="shared" si="145"/>
        <v>0.2236796060494185</v>
      </c>
      <c r="EA22" s="14">
        <f>SUMIF($K$28:$K$264,"ERAF",EA$28:EA$264)</f>
        <v>22042953.549807575</v>
      </c>
      <c r="EB22" s="14">
        <f>SUMIF($K$28:$K$264,"ERAF",EB$28:EB$264)</f>
        <v>15860511.66</v>
      </c>
      <c r="EC22" s="14">
        <f>SUMIF($K$28:$K$264,"ERAF",EC$28:EC$264)</f>
        <v>8409673.3499999996</v>
      </c>
      <c r="ED22" s="14">
        <f>SUMIF($K$28:$K$264,"ERAF",ED$28:ED$264)</f>
        <v>7450838.3100000015</v>
      </c>
      <c r="EE22" s="93">
        <f t="shared" ref="EE22:EE26" si="157">IFERROR(EB22/EA22,"nebija plānots")</f>
        <v>0.71952751813236282</v>
      </c>
      <c r="EF22" s="14">
        <f>SUMIF($K$28:$K$264,"ERAF",EF$28:EF$264)</f>
        <v>-14592115.23980758</v>
      </c>
      <c r="EG22" s="14" t="s">
        <v>15</v>
      </c>
      <c r="EH22" s="14">
        <f>SUMIF($K$28:$K$264,"ERAF",EH$28:EH$264)</f>
        <v>325012842.65902227</v>
      </c>
      <c r="EI22" s="14">
        <f>SUMIF($K$28:$K$264,"ERAF",EI$28:EI$264)</f>
        <v>386598586.20999998</v>
      </c>
      <c r="EJ22" s="14">
        <f>SUMIF($K$28:$K$264,"ERAF",EJ$28:EJ$264)</f>
        <v>8551723.2300000004</v>
      </c>
      <c r="EK22" s="14">
        <f>SUMIF($K$28:$K$264,"ERAF",EK$28:EK$264)</f>
        <v>378046862.9799999</v>
      </c>
      <c r="EL22" s="93">
        <f>IFERROR(EK22/EH22,"nebija plānots")</f>
        <v>1.1631751529788523</v>
      </c>
      <c r="EM22" s="14">
        <f>SUMIF($K$28:$K$264,"ERAF",EM$28:EM$264)</f>
        <v>53034020.320977613</v>
      </c>
      <c r="EN22" s="93">
        <f t="shared" si="146"/>
        <v>0.16317515297885229</v>
      </c>
      <c r="EO22" s="14">
        <f>SUMIF($K$28:$K$264,"ERAF",EO$28:EO$264)</f>
        <v>325012842.65902227</v>
      </c>
    </row>
    <row r="23" spans="1:149" s="12" customFormat="1" ht="10.5" customHeight="1" x14ac:dyDescent="0.35">
      <c r="A23" s="121"/>
      <c r="B23" s="123"/>
      <c r="C23" s="123"/>
      <c r="D23" s="124"/>
      <c r="E23" s="124"/>
      <c r="F23" s="124"/>
      <c r="G23" s="123"/>
      <c r="H23" s="123"/>
      <c r="I23" s="123"/>
      <c r="J23" s="123"/>
      <c r="K23" s="13" t="s">
        <v>17</v>
      </c>
      <c r="L23" s="14">
        <f>SUMIF($K$28:$K$264,"KF",L$28:L$264)</f>
        <v>0</v>
      </c>
      <c r="M23" s="14">
        <f>SUMIF($K$28:$K$264,"KF",M$28:M$264)</f>
        <v>37408396.289999999</v>
      </c>
      <c r="N23" s="14">
        <f>SUMIF($K$28:$K$264,"KF",N$28:N$264)</f>
        <v>10477234.5</v>
      </c>
      <c r="O23" s="14">
        <f>SUMIF($K$28:$K$264,"KF",O$28:O$264)</f>
        <v>3768716</v>
      </c>
      <c r="P23" s="14">
        <f>SUMIF($K$28:$K$264,"KF",P$28:P$264)</f>
        <v>3768716.48</v>
      </c>
      <c r="Q23" s="93">
        <f t="shared" si="147"/>
        <v>1.0000001273643331</v>
      </c>
      <c r="R23" s="14">
        <f>SUMIF($K$28:$K$264,"KF",R$28:R$264)</f>
        <v>0.47999999998137355</v>
      </c>
      <c r="S23" s="14" t="s">
        <v>15</v>
      </c>
      <c r="T23" s="14">
        <f>SUMIF($K$28:$K$264,"KF",T$28:T$264)</f>
        <v>14245950.5</v>
      </c>
      <c r="U23" s="14">
        <f>SUMIF($K$28:$K$264,"KF",U$28:U$264)</f>
        <v>14245950.98</v>
      </c>
      <c r="V23" s="93">
        <f t="shared" si="126"/>
        <v>1.0000000336937855</v>
      </c>
      <c r="W23" s="14">
        <f>SUMIF($K$28:$K$264,"KF",W$28:W$264)</f>
        <v>0.47999999998137355</v>
      </c>
      <c r="X23" s="93">
        <f t="shared" si="127"/>
        <v>3.3693785471272944E-8</v>
      </c>
      <c r="Y23" s="14">
        <f>SUMIF($K$28:$K$264,"KF",Y$28:Y$264)</f>
        <v>0</v>
      </c>
      <c r="Z23" s="14">
        <f>SUMIF($K$28:$K$264,"KF",Z$28:Z$264)</f>
        <v>6005360.5199999996</v>
      </c>
      <c r="AA23" s="93" t="str">
        <f t="shared" si="148"/>
        <v>nebija plānots</v>
      </c>
      <c r="AB23" s="14">
        <f>SUMIF($K$28:$K$264,"KF",AB$28:AB$264)</f>
        <v>6005360.5199999996</v>
      </c>
      <c r="AC23" s="14" t="s">
        <v>15</v>
      </c>
      <c r="AD23" s="14">
        <f>SUMIF($K$28:$K$264,"KF",AD$28:AD$264)</f>
        <v>14245950.5</v>
      </c>
      <c r="AE23" s="14">
        <f>SUMIF($K$28:$K$264,"KF",AE$28:AE$264)</f>
        <v>20251311.5</v>
      </c>
      <c r="AF23" s="93">
        <f t="shared" si="128"/>
        <v>1.4215486358737524</v>
      </c>
      <c r="AG23" s="14">
        <f>SUMIF($K$28:$K$264,"KF",AG$28:AG$264)</f>
        <v>6005361</v>
      </c>
      <c r="AH23" s="93">
        <f t="shared" si="129"/>
        <v>0.42154863587375235</v>
      </c>
      <c r="AI23" s="14">
        <f>SUMIF($K$28:$K$264,"KF",AI$28:AI$264)</f>
        <v>7665934.9800000004</v>
      </c>
      <c r="AJ23" s="14">
        <f>SUMIF($K$28:$K$264,"KF",AJ$28:AJ$264)</f>
        <v>1836337.27</v>
      </c>
      <c r="AK23" s="93">
        <f t="shared" si="149"/>
        <v>0.23954511416949167</v>
      </c>
      <c r="AL23" s="14">
        <f>SUMIF($K$28:$K$264,"KF",AL$28:AL$264)</f>
        <v>-5829597.71</v>
      </c>
      <c r="AM23" s="14" t="s">
        <v>15</v>
      </c>
      <c r="AN23" s="14">
        <f>SUMIF($K$28:$K$264,"KF",AN$28:AN$264)</f>
        <v>21911885.48</v>
      </c>
      <c r="AO23" s="14">
        <f>SUMIF($K$28:$K$264,"KF",AO$28:AO$264)</f>
        <v>22087648.77</v>
      </c>
      <c r="AP23" s="93">
        <f t="shared" si="130"/>
        <v>1.0080213676801308</v>
      </c>
      <c r="AQ23" s="14">
        <f>SUMIF($K$28:$K$264,"KF",AQ$28:AQ$264)</f>
        <v>175763.28999999911</v>
      </c>
      <c r="AR23" s="93">
        <f t="shared" si="131"/>
        <v>8.0213676801307882E-3</v>
      </c>
      <c r="AS23" s="14">
        <f>SUMIF($K$28:$K$264,"KF",AS$28:AS$264)</f>
        <v>39607895.590000004</v>
      </c>
      <c r="AT23" s="14">
        <f>SUMIF($K$28:$K$264,"KF",AT$28:AT$264)</f>
        <v>1026496.53</v>
      </c>
      <c r="AU23" s="93">
        <f t="shared" si="150"/>
        <v>2.59164622282827E-2</v>
      </c>
      <c r="AV23" s="14">
        <f>SUMIF($K$28:$K$264,"KF",AV$28:AV$264)</f>
        <v>-38581399.060000002</v>
      </c>
      <c r="AW23" s="14" t="s">
        <v>15</v>
      </c>
      <c r="AX23" s="14">
        <f>SUMIF($K$28:$K$264,"KF",AX$28:AX$264)</f>
        <v>61519781.07</v>
      </c>
      <c r="AY23" s="14">
        <f>SUMIF($K$28:$K$264,"KF",AY$28:AY$264)</f>
        <v>23114145.300000001</v>
      </c>
      <c r="AZ23" s="93">
        <f t="shared" si="132"/>
        <v>0.37571891346134145</v>
      </c>
      <c r="BA23" s="14">
        <f>SUMIF($K$28:$K$264,"KF",BA$28:BA$264)</f>
        <v>-38405635.770000003</v>
      </c>
      <c r="BB23" s="93">
        <f t="shared" si="133"/>
        <v>-0.62428108653865866</v>
      </c>
      <c r="BC23" s="14">
        <f>SUMIF($K$28:$K$264,"KF",BC$28:BC$264)</f>
        <v>2281553.6448999997</v>
      </c>
      <c r="BD23" s="14">
        <f>SUMIF($K$28:$K$264,"KF",BD$28:BD$264)</f>
        <v>6010342.5800000001</v>
      </c>
      <c r="BE23" s="93">
        <f t="shared" si="151"/>
        <v>2.6343200798434143</v>
      </c>
      <c r="BF23" s="14">
        <f>SUMIF($K$28:$K$264,"KF",BF$28:BF$264)</f>
        <v>3728788.9350999999</v>
      </c>
      <c r="BG23" s="14" t="s">
        <v>15</v>
      </c>
      <c r="BH23" s="14">
        <f>SUMIF($K$28:$K$264,"KF",BH$28:BH$264)</f>
        <v>63801334.714900002</v>
      </c>
      <c r="BI23" s="14">
        <f>SUMIF($K$28:$K$264,"KF",BI$28:BI$264)</f>
        <v>29124487.879999999</v>
      </c>
      <c r="BJ23" s="93">
        <f t="shared" si="134"/>
        <v>0.4564871253892176</v>
      </c>
      <c r="BK23" s="14">
        <f>SUMIF($K$28:$K$264,"KF",BK$28:BK$264)</f>
        <v>-34676846.834899999</v>
      </c>
      <c r="BL23" s="93">
        <f t="shared" si="135"/>
        <v>-0.54351287461078235</v>
      </c>
      <c r="BM23" s="14">
        <f>SUMIF($K$28:$K$264,"KF",BM$28:BM$264)</f>
        <v>3437679.24</v>
      </c>
      <c r="BN23" s="14">
        <f>SUMIF($K$28:$K$264,"KF",BN$28:BN$264)</f>
        <v>2638028.59</v>
      </c>
      <c r="BO23" s="93">
        <f t="shared" si="152"/>
        <v>0.76738648542439336</v>
      </c>
      <c r="BP23" s="14">
        <f>SUMIF($K$28:$K$264,"KF",BP$28:BP$264)</f>
        <v>-799650.64999999991</v>
      </c>
      <c r="BQ23" s="14" t="s">
        <v>15</v>
      </c>
      <c r="BR23" s="14">
        <f>SUMIF($K$28:$K$264,"KF",BR$28:BR$264)</f>
        <v>67239013.954899997</v>
      </c>
      <c r="BS23" s="14">
        <f>SUMIF($K$28:$K$264,"KF",BS$28:BS$264)</f>
        <v>31762516.469999999</v>
      </c>
      <c r="BT23" s="93">
        <f t="shared" si="136"/>
        <v>0.47238224658238503</v>
      </c>
      <c r="BU23" s="14">
        <f>SUMIF($K$28:$K$264,"KF",BU$28:BU$264)</f>
        <v>-35476497.484900005</v>
      </c>
      <c r="BV23" s="93">
        <f t="shared" si="137"/>
        <v>-0.52761775341761508</v>
      </c>
      <c r="BW23" s="14">
        <f>SUMIF($K$28:$K$264,"KF",BW$28:BW$264)</f>
        <v>1886634.41</v>
      </c>
      <c r="BX23" s="14">
        <f>SUMIF($K$28:$K$264,"KF",BX$28:BX$264)</f>
        <v>405609.86</v>
      </c>
      <c r="BY23" s="14">
        <f>SUMIF($K$28:$K$264,"KF",BY$28:BY$264)</f>
        <v>0</v>
      </c>
      <c r="BZ23" s="14">
        <f>SUMIF($K$28:$K$264,"KF",BZ$28:BZ$264)</f>
        <v>405609.86</v>
      </c>
      <c r="CA23" s="93">
        <f t="shared" si="153"/>
        <v>0.21499123404624004</v>
      </c>
      <c r="CB23" s="14">
        <f>SUMIF($K$28:$K$264,"KF",CB$28:CB$264)</f>
        <v>-1481024.5499999998</v>
      </c>
      <c r="CC23" s="14" t="s">
        <v>15</v>
      </c>
      <c r="CD23" s="14">
        <f>SUMIF($K$28:$K$264,"KF",CD$28:CD$264)</f>
        <v>69125648.364899993</v>
      </c>
      <c r="CE23" s="14">
        <f>SUMIF($K$28:$K$264,"KF",CE$28:CE$264)</f>
        <v>32168126.329999998</v>
      </c>
      <c r="CF23" s="14">
        <f>SUMIF($K$28:$K$264,"KF",CF$28:CF$264)</f>
        <v>0</v>
      </c>
      <c r="CG23" s="14">
        <f>SUMIF($K$28:$K$264,"KF",CG$28:CG$264)</f>
        <v>32168126.329999998</v>
      </c>
      <c r="CH23" s="93">
        <f t="shared" si="138"/>
        <v>0.46535731802747249</v>
      </c>
      <c r="CI23" s="14">
        <f>SUMIF($K$28:$K$264,"KF",CI$28:CI$264)</f>
        <v>-36957522.034900002</v>
      </c>
      <c r="CJ23" s="93">
        <f t="shared" si="139"/>
        <v>-0.53464268197252762</v>
      </c>
      <c r="CK23" s="14">
        <f>SUMIF($K$28:$K$264,"KF",CK$28:CK$264)</f>
        <v>940576.2093666665</v>
      </c>
      <c r="CL23" s="14">
        <f>SUMIF($K$28:$K$264,"KF",CL$28:CL$264)</f>
        <v>1345424.7500000002</v>
      </c>
      <c r="CM23" s="14">
        <f>SUMIF($K$28:$K$264,"KF",CM$28:CM$264)</f>
        <v>0</v>
      </c>
      <c r="CN23" s="14">
        <f>SUMIF($K$28:$K$264,"KF",CN$28:CN$264)</f>
        <v>1345424.7500000002</v>
      </c>
      <c r="CO23" s="93">
        <f t="shared" si="154"/>
        <v>1.4304260905194881</v>
      </c>
      <c r="CP23" s="14">
        <f>SUMIF($K$28:$K$264,"KF",CP$28:CP$264)</f>
        <v>404848.5406333335</v>
      </c>
      <c r="CQ23" s="14" t="s">
        <v>15</v>
      </c>
      <c r="CR23" s="14">
        <f>SUMIF($K$28:$K$264,"KF",CR$28:CR$264)</f>
        <v>70066224.574266672</v>
      </c>
      <c r="CS23" s="14">
        <f>SUMIF($K$28:$K$264,"KF",CS$28:CS$264)</f>
        <v>33513551.080000002</v>
      </c>
      <c r="CT23" s="14">
        <f>SUMIF($K$28:$K$264,"KF",CT$28:CT$264)</f>
        <v>0</v>
      </c>
      <c r="CU23" s="14">
        <f>SUMIF($K$28:$K$264,"KF",CU$28:CU$264)</f>
        <v>33513551.080000002</v>
      </c>
      <c r="CV23" s="93">
        <f t="shared" si="140"/>
        <v>0.47831250054692648</v>
      </c>
      <c r="CW23" s="14">
        <f>SUMIF($K$28:$K$264,"KF",CW$28:CW$264)</f>
        <v>-36552673.494266666</v>
      </c>
      <c r="CX23" s="93">
        <f t="shared" si="141"/>
        <v>-0.52168749945307347</v>
      </c>
      <c r="CY23" s="14">
        <f>SUMIF($K$28:$K$264,"KF",CY$28:CY$264)</f>
        <v>6168049.2293666666</v>
      </c>
      <c r="CZ23" s="14">
        <f>SUMIF($K$28:$K$264,"KF",CZ$28:CZ$264)</f>
        <v>67890376.320000008</v>
      </c>
      <c r="DA23" s="14">
        <f>SUMIF($K$28:$K$264,"KF",DA$28:DA$264)</f>
        <v>0</v>
      </c>
      <c r="DB23" s="14">
        <f>SUMIF($K$28:$K$264,"KF",DB$28:DB$264)</f>
        <v>67890376.320000008</v>
      </c>
      <c r="DC23" s="93">
        <f t="shared" si="155"/>
        <v>11.006782500497483</v>
      </c>
      <c r="DD23" s="14">
        <f>SUMIF($K$28:$K$264,"KF",DD$28:DD$264)</f>
        <v>61722327.090633333</v>
      </c>
      <c r="DE23" s="14" t="s">
        <v>15</v>
      </c>
      <c r="DF23" s="14">
        <f>SUMIF($K$28:$K$264,"KF",DF$28:DF$264)</f>
        <v>76234273.803633332</v>
      </c>
      <c r="DG23" s="14">
        <f>SUMIF($K$28:$K$264,"KF",DG$28:DG$264)</f>
        <v>101403927.40000001</v>
      </c>
      <c r="DH23" s="14">
        <f>SUMIF($K$28:$K$264,"KF",DH$28:DH$264)</f>
        <v>0</v>
      </c>
      <c r="DI23" s="14">
        <f>SUMIF($K$28:$K$264,"KF",DI$28:DI$264)</f>
        <v>101403927.40000001</v>
      </c>
      <c r="DJ23" s="93">
        <f t="shared" si="142"/>
        <v>1.3301619119662564</v>
      </c>
      <c r="DK23" s="14">
        <f>SUMIF($K$28:$K$264,"KF",DK$28:DK$264)</f>
        <v>25169653.59636667</v>
      </c>
      <c r="DL23" s="93">
        <f t="shared" si="143"/>
        <v>0.33016191196625633</v>
      </c>
      <c r="DM23" s="14">
        <f>SUMIF($K$28:$K$264,"KF",DM$28:DM$264)</f>
        <v>10739682.194366666</v>
      </c>
      <c r="DN23" s="14">
        <f>SUMIF($K$28:$K$264,"KF",DN$28:DN$264)</f>
        <v>2217144.23</v>
      </c>
      <c r="DO23" s="14">
        <f>SUMIF($K$28:$K$264,"KF",DO$28:DO$264)</f>
        <v>0</v>
      </c>
      <c r="DP23" s="14">
        <f>SUMIF($K$28:$K$264,"KF",DP$28:DP$264)</f>
        <v>2217144.23</v>
      </c>
      <c r="DQ23" s="93">
        <f t="shared" si="156"/>
        <v>0.20644411909720836</v>
      </c>
      <c r="DR23" s="14">
        <f>SUMIF($K$28:$K$264,"KF",DR$28:DR$264)</f>
        <v>-8522537.964366667</v>
      </c>
      <c r="DS23" s="14" t="s">
        <v>15</v>
      </c>
      <c r="DT23" s="14">
        <f>SUMIF($K$28:$K$264,"KF",DT$28:DT$264)</f>
        <v>86973955.997999996</v>
      </c>
      <c r="DU23" s="14">
        <f>SUMIF($K$28:$K$264,"KF",DU$28:DU$264)</f>
        <v>103621071.63000001</v>
      </c>
      <c r="DV23" s="14">
        <f>SUMIF($K$28:$K$264,"KF",DV$28:DV$264)</f>
        <v>0</v>
      </c>
      <c r="DW23" s="14">
        <f>SUMIF($K$28:$K$264,"KF",DW$28:DW$264)</f>
        <v>103621071.63000001</v>
      </c>
      <c r="DX23" s="93">
        <f t="shared" si="144"/>
        <v>1.1914034545281902</v>
      </c>
      <c r="DY23" s="14">
        <f>SUMIF($K$28:$K$264,"KF",DY$28:DY$264)</f>
        <v>16647115.632000003</v>
      </c>
      <c r="DZ23" s="93">
        <f t="shared" si="145"/>
        <v>0.19140345452819016</v>
      </c>
      <c r="EA23" s="14">
        <f>SUMIF($K$28:$K$264,"KF",EA$28:EA$264)</f>
        <v>13231712.859999999</v>
      </c>
      <c r="EB23" s="14">
        <f>SUMIF($K$28:$K$264,"KF",EB$28:EB$264)</f>
        <v>1451539.21</v>
      </c>
      <c r="EC23" s="14">
        <f>SUMIF($K$28:$K$264,"KF",EC$28:EC$264)</f>
        <v>0</v>
      </c>
      <c r="ED23" s="14">
        <f>SUMIF($K$28:$K$264,"KF",ED$28:ED$264)</f>
        <v>1451539.21</v>
      </c>
      <c r="EE23" s="93">
        <f t="shared" si="157"/>
        <v>0.10970153489258835</v>
      </c>
      <c r="EF23" s="14">
        <f>SUMIF($K$28:$K$264,"KF",EF$28:EF$264)</f>
        <v>-11780173.65</v>
      </c>
      <c r="EG23" s="14" t="s">
        <v>15</v>
      </c>
      <c r="EH23" s="14">
        <f>SUMIF($K$28:$K$264,"KF",EH$28:EH$264)</f>
        <v>100205668.858</v>
      </c>
      <c r="EI23" s="14">
        <f>SUMIF($K$28:$K$264,"KF",EI$28:EI$264)</f>
        <v>105072610.84000002</v>
      </c>
      <c r="EJ23" s="14">
        <f>SUMIF($K$28:$K$264,"KF",EJ$28:EJ$264)</f>
        <v>0</v>
      </c>
      <c r="EK23" s="14">
        <f>SUMIF($K$28:$K$264,"KF",EK$28:EK$264)</f>
        <v>105072610.84000002</v>
      </c>
      <c r="EL23" s="93">
        <f>IFERROR(EK23/EH23,"nebija plānots")</f>
        <v>1.0485695274276039</v>
      </c>
      <c r="EM23" s="14">
        <f>SUMIF($K$28:$K$264,"KF",EM$28:EM$264)</f>
        <v>4866941.9820000045</v>
      </c>
      <c r="EN23" s="93">
        <f t="shared" si="146"/>
        <v>4.8569527427603697E-2</v>
      </c>
      <c r="EO23" s="14">
        <f>SUMIF($K$28:$K$264,"KF",EO$28:EO$264)</f>
        <v>100205668.858</v>
      </c>
    </row>
    <row r="24" spans="1:149" s="12" customFormat="1" ht="10.5" customHeight="1" x14ac:dyDescent="0.35">
      <c r="A24" s="121"/>
      <c r="B24" s="123"/>
      <c r="C24" s="123"/>
      <c r="D24" s="124"/>
      <c r="E24" s="124"/>
      <c r="F24" s="124"/>
      <c r="G24" s="123"/>
      <c r="H24" s="123"/>
      <c r="I24" s="123"/>
      <c r="J24" s="123"/>
      <c r="K24" s="13" t="s">
        <v>18</v>
      </c>
      <c r="L24" s="14">
        <f>SUMIF($K$28:$K$264,"TPF",L$28:L$264)</f>
        <v>0</v>
      </c>
      <c r="M24" s="14">
        <f>SUMIF($K$28:$K$264,"TPF",M$28:M$264)</f>
        <v>4822663.9000000004</v>
      </c>
      <c r="N24" s="14">
        <f>SUMIF($K$28:$K$264,"TPF",N$28:N$264)</f>
        <v>1680852.21</v>
      </c>
      <c r="O24" s="14">
        <f>SUMIF($K$28:$K$264,"TPF",O$28:O$264)</f>
        <v>806269.21</v>
      </c>
      <c r="P24" s="14">
        <f>SUMIF($K$28:$K$264,"TPF",P$28:P$264)</f>
        <v>806269.21</v>
      </c>
      <c r="Q24" s="93">
        <f t="shared" si="147"/>
        <v>1</v>
      </c>
      <c r="R24" s="14">
        <f>SUMIF($K$28:$K$264,"TPF",R$28:R$264)</f>
        <v>0</v>
      </c>
      <c r="S24" s="14" t="s">
        <v>15</v>
      </c>
      <c r="T24" s="14">
        <f>SUMIF($K$28:$K$264,"TPF",T$28:T$264)</f>
        <v>2487121.4199999995</v>
      </c>
      <c r="U24" s="14">
        <f>SUMIF($K$28:$K$264,"TPF",U$28:U$264)</f>
        <v>2487121.4199999995</v>
      </c>
      <c r="V24" s="93">
        <f t="shared" si="126"/>
        <v>1</v>
      </c>
      <c r="W24" s="14">
        <f>SUMIF($K$28:$K$264,"TPF",W$28:W$264)</f>
        <v>0</v>
      </c>
      <c r="X24" s="93">
        <f t="shared" si="127"/>
        <v>0</v>
      </c>
      <c r="Y24" s="14">
        <f>SUMIF($K$28:$K$264,"TPF",Y$28:Y$264)</f>
        <v>646285.99</v>
      </c>
      <c r="Z24" s="14">
        <f>SUMIF($K$28:$K$264,"TPF",Z$28:Z$264)</f>
        <v>1172557.17</v>
      </c>
      <c r="AA24" s="93">
        <f t="shared" si="148"/>
        <v>1.814300771087425</v>
      </c>
      <c r="AB24" s="14">
        <f>SUMIF($K$28:$K$264,"TPF",AB$28:AB$264)</f>
        <v>526271.18000000005</v>
      </c>
      <c r="AC24" s="14" t="s">
        <v>15</v>
      </c>
      <c r="AD24" s="14">
        <f>SUMIF($K$28:$K$264,"TPF",AD$28:AD$264)</f>
        <v>3133407.4099999997</v>
      </c>
      <c r="AE24" s="14">
        <f>SUMIF($K$28:$K$264,"TPF",AE$28:AE$264)</f>
        <v>3659678.59</v>
      </c>
      <c r="AF24" s="93">
        <f t="shared" si="128"/>
        <v>1.1679549165296703</v>
      </c>
      <c r="AG24" s="14">
        <f>SUMIF($K$28:$K$264,"TPF",AG$28:AG$264)</f>
        <v>526271.17999999993</v>
      </c>
      <c r="AH24" s="93">
        <f t="shared" si="129"/>
        <v>0.16795491652967018</v>
      </c>
      <c r="AI24" s="14">
        <f>SUMIF($K$28:$K$264,"TPF",AI$28:AI$264)</f>
        <v>1760884.22</v>
      </c>
      <c r="AJ24" s="14">
        <f>SUMIF($K$28:$K$264,"TPF",AJ$28:AJ$264)</f>
        <v>949551.44</v>
      </c>
      <c r="AK24" s="93">
        <f t="shared" si="149"/>
        <v>0.5392469471956538</v>
      </c>
      <c r="AL24" s="14">
        <f>SUMIF($K$28:$K$264,"TPF",AL$28:AL$264)</f>
        <v>-811332.78</v>
      </c>
      <c r="AM24" s="14" t="s">
        <v>15</v>
      </c>
      <c r="AN24" s="14">
        <f>SUMIF($K$28:$K$264,"TPF",AN$28:AN$264)</f>
        <v>4894291.63</v>
      </c>
      <c r="AO24" s="14">
        <f>SUMIF($K$28:$K$264,"TPF",AO$28:AO$264)</f>
        <v>4609230.03</v>
      </c>
      <c r="AP24" s="93">
        <f t="shared" si="130"/>
        <v>0.94175631091276024</v>
      </c>
      <c r="AQ24" s="14">
        <f>SUMIF($K$28:$K$264,"TPF",AQ$28:AQ$264)</f>
        <v>-285061.59999999992</v>
      </c>
      <c r="AR24" s="93">
        <f t="shared" si="131"/>
        <v>-5.8243689087239765E-2</v>
      </c>
      <c r="AS24" s="14">
        <f>SUMIF($K$28:$K$264,"TPF",AS$28:AS$264)</f>
        <v>1518488.56</v>
      </c>
      <c r="AT24" s="14">
        <f>SUMIF($K$28:$K$264,"TPF",AT$28:AT$264)</f>
        <v>1263201.74</v>
      </c>
      <c r="AU24" s="93">
        <f t="shared" si="150"/>
        <v>0.831880972484903</v>
      </c>
      <c r="AV24" s="14">
        <f>SUMIF($K$28:$K$264,"TPF",AV$28:AV$264)</f>
        <v>-255286.82</v>
      </c>
      <c r="AW24" s="14" t="s">
        <v>15</v>
      </c>
      <c r="AX24" s="14">
        <f>SUMIF($K$28:$K$264,"TPF",AX$28:AX$264)</f>
        <v>6412780.1899999995</v>
      </c>
      <c r="AY24" s="14">
        <f>SUMIF($K$28:$K$264,"TPF",AY$28:AY$264)</f>
        <v>5872431.7700000005</v>
      </c>
      <c r="AZ24" s="93">
        <f t="shared" si="132"/>
        <v>0.91573882091848235</v>
      </c>
      <c r="BA24" s="14">
        <f>SUMIF($K$28:$K$264,"TPF",BA$28:BA$264)</f>
        <v>-540348.41999999934</v>
      </c>
      <c r="BB24" s="93">
        <f t="shared" si="133"/>
        <v>-8.4261179081517742E-2</v>
      </c>
      <c r="BC24" s="14">
        <f>SUMIF($K$28:$K$264,"TPF",BC$28:BC$264)</f>
        <v>2153827.44</v>
      </c>
      <c r="BD24" s="14">
        <f>SUMIF($K$28:$K$264,"TPF",BD$28:BD$264)</f>
        <v>2790560.05</v>
      </c>
      <c r="BE24" s="93">
        <f t="shared" si="151"/>
        <v>1.2956284232315287</v>
      </c>
      <c r="BF24" s="14">
        <f>SUMIF($K$28:$K$264,"TPF",BF$28:BF$264)</f>
        <v>636732.60999999987</v>
      </c>
      <c r="BG24" s="14" t="s">
        <v>15</v>
      </c>
      <c r="BH24" s="14">
        <f>SUMIF($K$28:$K$264,"TPF",BH$28:BH$264)</f>
        <v>8566607.6300000008</v>
      </c>
      <c r="BI24" s="14">
        <f>SUMIF($K$28:$K$264,"TPF",BI$28:BI$264)</f>
        <v>8662991.8200000003</v>
      </c>
      <c r="BJ24" s="93">
        <f t="shared" si="134"/>
        <v>1.0112511502992696</v>
      </c>
      <c r="BK24" s="14">
        <f>SUMIF($K$28:$K$264,"TPF",BK$28:BK$264)</f>
        <v>96384.190000000497</v>
      </c>
      <c r="BL24" s="93">
        <f t="shared" si="135"/>
        <v>1.1251150299269687E-2</v>
      </c>
      <c r="BM24" s="14">
        <f>SUMIF($K$28:$K$264,"TPF",BM$28:BM$264)</f>
        <v>11798550.879999999</v>
      </c>
      <c r="BN24" s="14">
        <f>SUMIF($K$28:$K$264,"TPF",BN$28:BN$264)</f>
        <v>1524101.2100000002</v>
      </c>
      <c r="BO24" s="93">
        <f t="shared" si="152"/>
        <v>0.12917698330085095</v>
      </c>
      <c r="BP24" s="14">
        <f>SUMIF($K$28:$K$264,"TPF",BP$28:BP$264)</f>
        <v>-10274449.67</v>
      </c>
      <c r="BQ24" s="14" t="s">
        <v>15</v>
      </c>
      <c r="BR24" s="14">
        <f>SUMIF($K$28:$K$264,"TPF",BR$28:BR$264)</f>
        <v>20365158.510000002</v>
      </c>
      <c r="BS24" s="14">
        <f>SUMIF($K$28:$K$264,"TPF",BS$28:BS$264)</f>
        <v>10187093.029999999</v>
      </c>
      <c r="BT24" s="93">
        <f t="shared" si="136"/>
        <v>0.5002216420263943</v>
      </c>
      <c r="BU24" s="14">
        <f>SUMIF($K$28:$K$264,"TPF",BU$28:BU$264)</f>
        <v>-10178065.479999999</v>
      </c>
      <c r="BV24" s="93">
        <f t="shared" si="137"/>
        <v>-0.49977835797360548</v>
      </c>
      <c r="BW24" s="14">
        <f>SUMIF($K$28:$K$264,"TPF",BW$28:BW$264)</f>
        <v>1394149.29</v>
      </c>
      <c r="BX24" s="14">
        <f>SUMIF($K$28:$K$264,"TPF",BX$28:BX$264)</f>
        <v>1647350.6199999999</v>
      </c>
      <c r="BY24" s="14">
        <f>SUMIF($K$28:$K$264,"TPF",BY$28:BY$264)</f>
        <v>0</v>
      </c>
      <c r="BZ24" s="14">
        <f>SUMIF($K$28:$K$264,"TPF",BZ$28:BZ$264)</f>
        <v>1647350.6199999999</v>
      </c>
      <c r="CA24" s="93">
        <f t="shared" si="153"/>
        <v>1.1816170849249579</v>
      </c>
      <c r="CB24" s="14">
        <f>SUMIF($K$28:$K$264,"TPF",CB$28:CB$264)</f>
        <v>253201.33000000005</v>
      </c>
      <c r="CC24" s="14" t="s">
        <v>15</v>
      </c>
      <c r="CD24" s="14">
        <f>SUMIF($K$28:$K$264,"TPF",CD$28:CD$264)</f>
        <v>21759307.800000001</v>
      </c>
      <c r="CE24" s="14">
        <f>SUMIF($K$28:$K$264,"TPF",CE$28:CE$264)</f>
        <v>11834443.65</v>
      </c>
      <c r="CF24" s="14">
        <f>SUMIF($K$28:$K$264,"TPF",CF$28:CF$264)</f>
        <v>0</v>
      </c>
      <c r="CG24" s="14">
        <f>SUMIF($K$28:$K$264,"TPF",CG$28:CG$264)</f>
        <v>11834443.65</v>
      </c>
      <c r="CH24" s="93">
        <f t="shared" si="138"/>
        <v>0.54387960126194823</v>
      </c>
      <c r="CI24" s="14">
        <f>SUMIF($K$28:$K$264,"TPF",CI$28:CI$264)</f>
        <v>-9924864.1499999985</v>
      </c>
      <c r="CJ24" s="93">
        <f t="shared" si="139"/>
        <v>-0.45612039873805166</v>
      </c>
      <c r="CK24" s="14">
        <f>SUMIF($K$28:$K$264,"TPF",CK$28:CK$264)</f>
        <v>1424806.4500000002</v>
      </c>
      <c r="CL24" s="14">
        <f>SUMIF($K$28:$K$264,"TPF",CL$28:CL$264)</f>
        <v>13864902.099999998</v>
      </c>
      <c r="CM24" s="14">
        <f>SUMIF($K$28:$K$264,"TPF",CM$28:CM$264)</f>
        <v>0</v>
      </c>
      <c r="CN24" s="14">
        <f>SUMIF($K$28:$K$264,"TPF",CN$28:CN$264)</f>
        <v>13864902.099999998</v>
      </c>
      <c r="CO24" s="93">
        <f t="shared" si="154"/>
        <v>9.7310775789932702</v>
      </c>
      <c r="CP24" s="14">
        <f>SUMIF($K$28:$K$264,"TPF",CP$28:CP$264)</f>
        <v>12440095.649999999</v>
      </c>
      <c r="CQ24" s="14" t="s">
        <v>15</v>
      </c>
      <c r="CR24" s="14">
        <f>SUMIF($K$28:$K$264,"TPF",CR$28:CR$264)</f>
        <v>23184114.25</v>
      </c>
      <c r="CS24" s="14">
        <f>SUMIF($K$28:$K$264,"TPF",CS$28:CS$264)</f>
        <v>25699345.75</v>
      </c>
      <c r="CT24" s="14">
        <f>SUMIF($K$28:$K$264,"TPF",CT$28:CT$264)</f>
        <v>0</v>
      </c>
      <c r="CU24" s="14">
        <f>SUMIF($K$28:$K$264,"TPF",CU$28:CU$264)</f>
        <v>25699345.75</v>
      </c>
      <c r="CV24" s="93">
        <f t="shared" si="140"/>
        <v>1.1084894368996649</v>
      </c>
      <c r="CW24" s="14">
        <f>SUMIF($K$28:$K$264,"TPF",CW$28:CW$264)</f>
        <v>2515231.4999999986</v>
      </c>
      <c r="CX24" s="93">
        <f t="shared" si="141"/>
        <v>0.10848943689966498</v>
      </c>
      <c r="CY24" s="14">
        <f>SUMIF($K$28:$K$264,"TPF",CY$28:CY$264)</f>
        <v>2591255.5</v>
      </c>
      <c r="CZ24" s="14">
        <f>SUMIF($K$28:$K$264,"TPF",CZ$28:CZ$264)</f>
        <v>2876596.62</v>
      </c>
      <c r="DA24" s="14">
        <f>SUMIF($K$28:$K$264,"TPF",DA$28:DA$264)</f>
        <v>0</v>
      </c>
      <c r="DB24" s="14">
        <f>SUMIF($K$28:$K$264,"TPF",DB$28:DB$264)</f>
        <v>2876596.62</v>
      </c>
      <c r="DC24" s="93">
        <f t="shared" si="155"/>
        <v>1.1101169375231428</v>
      </c>
      <c r="DD24" s="14">
        <f>SUMIF($K$28:$K$264,"TPF",DD$28:DD$264)</f>
        <v>285341.12000000023</v>
      </c>
      <c r="DE24" s="14" t="s">
        <v>15</v>
      </c>
      <c r="DF24" s="14">
        <f>SUMIF($K$28:$K$264,"TPF",DF$28:DF$264)</f>
        <v>25775369.75</v>
      </c>
      <c r="DG24" s="14">
        <f>SUMIF($K$28:$K$264,"TPF",DG$28:DG$264)</f>
        <v>28575942.369999997</v>
      </c>
      <c r="DH24" s="14">
        <f>SUMIF($K$28:$K$264,"TPF",DH$28:DH$264)</f>
        <v>0</v>
      </c>
      <c r="DI24" s="14">
        <f>SUMIF($K$28:$K$264,"TPF",DI$28:DI$264)</f>
        <v>28575942.369999997</v>
      </c>
      <c r="DJ24" s="93">
        <f t="shared" si="142"/>
        <v>1.108653053172981</v>
      </c>
      <c r="DK24" s="14">
        <f>SUMIF($K$28:$K$264,"TPF",DK$28:DK$264)</f>
        <v>2800572.6199999996</v>
      </c>
      <c r="DL24" s="93">
        <f t="shared" si="143"/>
        <v>0.10865305317298114</v>
      </c>
      <c r="DM24" s="14">
        <f>SUMIF($K$28:$K$264,"TPF",DM$28:DM$264)</f>
        <v>5736570.9799999995</v>
      </c>
      <c r="DN24" s="14">
        <f>SUMIF($K$28:$K$264,"TPF",DN$28:DN$264)</f>
        <v>634214</v>
      </c>
      <c r="DO24" s="14">
        <f>SUMIF($K$28:$K$264,"TPF",DO$28:DO$264)</f>
        <v>0</v>
      </c>
      <c r="DP24" s="14">
        <f>SUMIF($K$28:$K$264,"TPF",DP$28:DP$264)</f>
        <v>634214</v>
      </c>
      <c r="DQ24" s="93">
        <f t="shared" si="156"/>
        <v>0.11055628915097988</v>
      </c>
      <c r="DR24" s="14">
        <f>SUMIF($K$28:$K$264,"TPF",DR$28:DR$264)</f>
        <v>-5102356.9799999995</v>
      </c>
      <c r="DS24" s="14" t="s">
        <v>15</v>
      </c>
      <c r="DT24" s="14">
        <f>SUMIF($K$28:$K$264,"TPF",DT$28:DT$264)</f>
        <v>31511940.73</v>
      </c>
      <c r="DU24" s="14">
        <f>SUMIF($K$28:$K$264,"TPF",DU$28:DU$264)</f>
        <v>29210156.370000001</v>
      </c>
      <c r="DV24" s="14">
        <f>SUMIF($K$28:$K$264,"TPF",DV$28:DV$264)</f>
        <v>0</v>
      </c>
      <c r="DW24" s="14">
        <f>SUMIF($K$28:$K$264,"TPF",DW$28:DW$264)</f>
        <v>29210156.370000001</v>
      </c>
      <c r="DX24" s="93">
        <f t="shared" si="144"/>
        <v>0.92695516979667791</v>
      </c>
      <c r="DY24" s="14">
        <f>SUMIF($K$28:$K$264,"TPF",DY$28:DY$264)</f>
        <v>-2301784.3600000008</v>
      </c>
      <c r="DZ24" s="93">
        <f t="shared" si="145"/>
        <v>-7.3044830203322128E-2</v>
      </c>
      <c r="EA24" s="14">
        <f>SUMIF($K$28:$K$264,"TPF",EA$28:EA$264)</f>
        <v>3056538.2009999999</v>
      </c>
      <c r="EB24" s="14">
        <f>SUMIF($K$28:$K$264,"TPF",EB$28:EB$264)</f>
        <v>855463.69000000006</v>
      </c>
      <c r="EC24" s="14">
        <f>SUMIF($K$28:$K$264,"TPF",EC$28:EC$264)</f>
        <v>0</v>
      </c>
      <c r="ED24" s="14">
        <f>SUMIF($K$28:$K$264,"TPF",ED$28:ED$264)</f>
        <v>855463.69000000006</v>
      </c>
      <c r="EE24" s="93">
        <f t="shared" si="157"/>
        <v>0.27987992746831042</v>
      </c>
      <c r="EF24" s="14">
        <f>SUMIF($K$28:$K$264,"TPF",EF$28:EF$264)</f>
        <v>-2201074.5109999999</v>
      </c>
      <c r="EG24" s="14" t="s">
        <v>15</v>
      </c>
      <c r="EH24" s="14">
        <f>SUMIF($K$28:$K$264,"TPF",EH$28:EH$264)</f>
        <v>34568478.931000009</v>
      </c>
      <c r="EI24" s="14">
        <f>SUMIF($K$28:$K$264,"TPF",EI$28:EI$264)</f>
        <v>30065620.060000002</v>
      </c>
      <c r="EJ24" s="14">
        <f>SUMIF($K$28:$K$264,"TPF",EJ$28:EJ$264)</f>
        <v>0</v>
      </c>
      <c r="EK24" s="14">
        <f>SUMIF($K$28:$K$264,"TPF",EK$28:EK$264)</f>
        <v>30065620.060000002</v>
      </c>
      <c r="EL24" s="93">
        <f>IFERROR(EK24/EH24,"nebija plānots")</f>
        <v>0.86974090239874646</v>
      </c>
      <c r="EM24" s="14">
        <f>SUMIF($K$28:$K$264,"TPF",EM$28:EM$264)</f>
        <v>-4502858.8710000003</v>
      </c>
      <c r="EN24" s="93">
        <f t="shared" si="146"/>
        <v>-0.13025909760125334</v>
      </c>
      <c r="EO24" s="14">
        <f>SUMIF($K$28:$K$264,"TPF",EO$28:EO$264)</f>
        <v>34568478.931000009</v>
      </c>
    </row>
    <row r="25" spans="1:149" s="12" customFormat="1" ht="10.5" customHeight="1" x14ac:dyDescent="0.35">
      <c r="A25" s="121"/>
      <c r="B25" s="123"/>
      <c r="C25" s="123"/>
      <c r="D25" s="124"/>
      <c r="E25" s="124"/>
      <c r="F25" s="124"/>
      <c r="G25" s="123"/>
      <c r="H25" s="123"/>
      <c r="I25" s="123"/>
      <c r="J25" s="123"/>
      <c r="K25" s="13" t="s">
        <v>19</v>
      </c>
      <c r="L25" s="14">
        <f>SUMIF($K$28:$K$264,"TP",L$28:L$264)</f>
        <v>0</v>
      </c>
      <c r="M25" s="14">
        <f>SUMIF($K$28:$K$264,"TP",M$28:M$264)</f>
        <v>0</v>
      </c>
      <c r="N25" s="14">
        <f>SUMIF($K$28:$K$264,"TP",N$28:N$264)</f>
        <v>0</v>
      </c>
      <c r="O25" s="14">
        <f>SUMIF($K$28:$K$264,"TP",O$28:O$264)</f>
        <v>0</v>
      </c>
      <c r="P25" s="14">
        <f>SUMIF($K$28:$K$264,"TP",P$28:P$264)</f>
        <v>0</v>
      </c>
      <c r="Q25" s="93" t="str">
        <f t="shared" si="147"/>
        <v>nebija plānots</v>
      </c>
      <c r="R25" s="14">
        <f>SUMIF($K$28:$K$264,"TP",R$28:R$264)</f>
        <v>0</v>
      </c>
      <c r="S25" s="14" t="s">
        <v>15</v>
      </c>
      <c r="T25" s="14">
        <f>SUMIF($K$28:$K$264,"TP",T$28:T$264)</f>
        <v>0</v>
      </c>
      <c r="U25" s="14">
        <f>SUMIF($K$28:$K$264,"TP",U$28:U$264)</f>
        <v>0</v>
      </c>
      <c r="V25" s="93" t="str">
        <f t="shared" si="126"/>
        <v>nebija plānots</v>
      </c>
      <c r="W25" s="14">
        <f>SUMIF($K$28:$K$264,"TP",W$28:W$264)</f>
        <v>0</v>
      </c>
      <c r="X25" s="93" t="str">
        <f t="shared" si="127"/>
        <v>nebija plānots</v>
      </c>
      <c r="Y25" s="14">
        <f>SUMIF($K$28:$K$264,"TP",Y$28:Y$264)</f>
        <v>0</v>
      </c>
      <c r="Z25" s="14">
        <f>SUMIF($K$28:$K$264,"TP",Z$28:Z$264)</f>
        <v>0</v>
      </c>
      <c r="AA25" s="93" t="str">
        <f t="shared" si="148"/>
        <v>nebija plānots</v>
      </c>
      <c r="AB25" s="14">
        <f>SUMIF($K$28:$K$264,"TP",AB$28:AB$264)</f>
        <v>0</v>
      </c>
      <c r="AC25" s="14" t="s">
        <v>15</v>
      </c>
      <c r="AD25" s="14">
        <f>SUMIF($K$28:$K$264,"TP",AD$28:AD$264)</f>
        <v>0</v>
      </c>
      <c r="AE25" s="14">
        <f>SUMIF($K$28:$K$264,"TP",AE$28:AE$264)</f>
        <v>0</v>
      </c>
      <c r="AF25" s="93" t="str">
        <f t="shared" si="128"/>
        <v>nebija plānots</v>
      </c>
      <c r="AG25" s="14">
        <f>SUMIF($K$28:$K$264,"TP",AG$28:AG$264)</f>
        <v>0</v>
      </c>
      <c r="AH25" s="93" t="str">
        <f t="shared" si="129"/>
        <v>nebija plānots</v>
      </c>
      <c r="AI25" s="14">
        <f>SUMIF($K$28:$K$264,"TP",AI$28:AI$264)</f>
        <v>0</v>
      </c>
      <c r="AJ25" s="14">
        <f>SUMIF($K$28:$K$264,"TP",AJ$28:AJ$264)</f>
        <v>0</v>
      </c>
      <c r="AK25" s="93" t="str">
        <f t="shared" si="149"/>
        <v>nebija plānots</v>
      </c>
      <c r="AL25" s="14">
        <f>SUMIF($K$28:$K$264,"TP",AL$28:AL$264)</f>
        <v>0</v>
      </c>
      <c r="AM25" s="14" t="s">
        <v>15</v>
      </c>
      <c r="AN25" s="14">
        <f>SUMIF($K$28:$K$264,"TP",AN$28:AN$264)</f>
        <v>0</v>
      </c>
      <c r="AO25" s="14">
        <f>SUMIF($K$28:$K$264,"TP",AO$28:AO$264)</f>
        <v>0</v>
      </c>
      <c r="AP25" s="93" t="str">
        <f t="shared" si="130"/>
        <v>nebija plānots</v>
      </c>
      <c r="AQ25" s="14">
        <f>SUMIF($K$28:$K$264,"TP",AQ$28:AQ$264)</f>
        <v>0</v>
      </c>
      <c r="AR25" s="93" t="str">
        <f t="shared" si="131"/>
        <v>nebija plānots</v>
      </c>
      <c r="AS25" s="14">
        <f>SUMIF($K$28:$K$264,"TP",AS$28:AS$264)</f>
        <v>0</v>
      </c>
      <c r="AT25" s="14">
        <f>SUMIF($K$28:$K$264,"TP",AT$28:AT$264)</f>
        <v>0</v>
      </c>
      <c r="AU25" s="93" t="str">
        <f t="shared" si="150"/>
        <v>nebija plānots</v>
      </c>
      <c r="AV25" s="14">
        <f>SUMIF($K$28:$K$264,"TP",AV$28:AV$264)</f>
        <v>0</v>
      </c>
      <c r="AW25" s="14" t="s">
        <v>15</v>
      </c>
      <c r="AX25" s="14">
        <f>SUMIF($K$28:$K$264,"TP",AX$28:AX$264)</f>
        <v>0</v>
      </c>
      <c r="AY25" s="14">
        <f>SUMIF($K$28:$K$264,"TP",AY$28:AY$264)</f>
        <v>0</v>
      </c>
      <c r="AZ25" s="93" t="str">
        <f t="shared" si="132"/>
        <v>nebija plānots</v>
      </c>
      <c r="BA25" s="14">
        <f>SUMIF($K$28:$K$264,"TP",BA$28:BA$264)</f>
        <v>0</v>
      </c>
      <c r="BB25" s="93" t="str">
        <f t="shared" si="133"/>
        <v>nebija plānots</v>
      </c>
      <c r="BC25" s="14">
        <f>SUMIF($K$28:$K$264,"TP",BC$28:BC$264)</f>
        <v>0</v>
      </c>
      <c r="BD25" s="14">
        <f>SUMIF($K$28:$K$264,"TP",BD$28:BD$264)</f>
        <v>0</v>
      </c>
      <c r="BE25" s="93" t="str">
        <f t="shared" si="151"/>
        <v>nebija plānots</v>
      </c>
      <c r="BF25" s="14">
        <f>SUMIF($K$28:$K$264,"TP",BF$28:BF$264)</f>
        <v>0</v>
      </c>
      <c r="BG25" s="14" t="s">
        <v>15</v>
      </c>
      <c r="BH25" s="14">
        <f>SUMIF($K$28:$K$264,"TP",BH$28:BH$264)</f>
        <v>0</v>
      </c>
      <c r="BI25" s="14">
        <f>SUMIF($K$28:$K$264,"TP",BI$28:BI$264)</f>
        <v>0</v>
      </c>
      <c r="BJ25" s="93" t="str">
        <f t="shared" si="134"/>
        <v>nebija plānots</v>
      </c>
      <c r="BK25" s="14">
        <f>SUMIF($K$28:$K$264,"TP",BK$28:BK$264)</f>
        <v>0</v>
      </c>
      <c r="BL25" s="93" t="str">
        <f t="shared" si="135"/>
        <v>nebija plānots</v>
      </c>
      <c r="BM25" s="14">
        <f>SUMIF($K$28:$K$264,"TP",BM$28:BM$264)</f>
        <v>0</v>
      </c>
      <c r="BN25" s="14">
        <f>SUMIF($K$28:$K$264,"TP",BN$28:BN$264)</f>
        <v>0</v>
      </c>
      <c r="BO25" s="93" t="str">
        <f t="shared" si="152"/>
        <v>nebija plānots</v>
      </c>
      <c r="BP25" s="14">
        <f>SUMIF($K$28:$K$264,"TP",BP$28:BP$264)</f>
        <v>0</v>
      </c>
      <c r="BQ25" s="14" t="s">
        <v>15</v>
      </c>
      <c r="BR25" s="14">
        <f>SUMIF($K$28:$K$264,"TP",BR$28:BR$264)</f>
        <v>0</v>
      </c>
      <c r="BS25" s="14">
        <f>SUMIF($K$28:$K$264,"TP",BS$28:BS$264)</f>
        <v>0</v>
      </c>
      <c r="BT25" s="93" t="str">
        <f t="shared" si="136"/>
        <v>nebija plānots</v>
      </c>
      <c r="BU25" s="14">
        <f>SUMIF($K$28:$K$264,"TP",BU$28:BU$264)</f>
        <v>0</v>
      </c>
      <c r="BV25" s="93" t="str">
        <f t="shared" si="137"/>
        <v>nebija plānots</v>
      </c>
      <c r="BW25" s="14">
        <f>SUMIF($K$28:$K$264,"TP",BW$28:BW$264)</f>
        <v>0</v>
      </c>
      <c r="BX25" s="14">
        <f>SUMIF($K$28:$K$264,"TP",BX$28:BX$264)</f>
        <v>0</v>
      </c>
      <c r="BY25" s="14">
        <f>SUMIF($K$28:$K$264,"TP",BY$28:BY$264)</f>
        <v>0</v>
      </c>
      <c r="BZ25" s="14">
        <f>SUMIF($K$28:$K$264,"TP",BZ$28:BZ$264)</f>
        <v>0</v>
      </c>
      <c r="CA25" s="93" t="str">
        <f t="shared" si="153"/>
        <v>nebija plānots</v>
      </c>
      <c r="CB25" s="14">
        <f>SUMIF($K$28:$K$264,"TP",CB$28:CB$264)</f>
        <v>0</v>
      </c>
      <c r="CC25" s="14" t="s">
        <v>15</v>
      </c>
      <c r="CD25" s="14">
        <f>SUMIF($K$28:$K$264,"TP",CD$28:CD$264)</f>
        <v>0</v>
      </c>
      <c r="CE25" s="14">
        <f>SUMIF($K$28:$K$264,"TP",CE$28:CE$264)</f>
        <v>0</v>
      </c>
      <c r="CF25" s="14">
        <f>SUMIF($K$28:$K$264,"TP",CF$28:CF$264)</f>
        <v>0</v>
      </c>
      <c r="CG25" s="14">
        <f>SUMIF($K$28:$K$264,"TP",CG$28:CG$264)</f>
        <v>0</v>
      </c>
      <c r="CH25" s="93" t="str">
        <f t="shared" si="138"/>
        <v>nebija plānots</v>
      </c>
      <c r="CI25" s="14">
        <f>SUMIF($K$28:$K$264,"TP",CI$28:CI$264)</f>
        <v>0</v>
      </c>
      <c r="CJ25" s="93" t="str">
        <f t="shared" si="139"/>
        <v>nebija plānots</v>
      </c>
      <c r="CK25" s="14">
        <f>SUMIF($K$28:$K$264,"TP",CK$28:CK$264)</f>
        <v>0</v>
      </c>
      <c r="CL25" s="14">
        <f>SUMIF($K$28:$K$264,"TP",CL$28:CL$264)</f>
        <v>0</v>
      </c>
      <c r="CM25" s="14">
        <f>SUMIF($K$28:$K$264,"TP",CM$28:CM$264)</f>
        <v>0</v>
      </c>
      <c r="CN25" s="14">
        <f>SUMIF($K$28:$K$264,"TP",CN$28:CN$264)</f>
        <v>0</v>
      </c>
      <c r="CO25" s="93" t="str">
        <f t="shared" si="154"/>
        <v>nebija plānots</v>
      </c>
      <c r="CP25" s="14">
        <f>SUMIF($K$28:$K$264,"TP",CP$28:CP$264)</f>
        <v>0</v>
      </c>
      <c r="CQ25" s="14" t="s">
        <v>15</v>
      </c>
      <c r="CR25" s="14">
        <f>SUMIF($K$28:$K$264,"TP",CR$28:CR$264)</f>
        <v>0</v>
      </c>
      <c r="CS25" s="14">
        <f>SUMIF($K$28:$K$264,"TP",CS$28:CS$264)</f>
        <v>0</v>
      </c>
      <c r="CT25" s="14">
        <f>SUMIF($K$28:$K$264,"TP",CT$28:CT$264)</f>
        <v>0</v>
      </c>
      <c r="CU25" s="14">
        <f>SUMIF($K$28:$K$264,"TP",CU$28:CU$264)</f>
        <v>0</v>
      </c>
      <c r="CV25" s="93" t="str">
        <f t="shared" si="140"/>
        <v>nebija plānots</v>
      </c>
      <c r="CW25" s="14">
        <f>SUMIF($K$28:$K$264,"TP",CW$28:CW$264)</f>
        <v>0</v>
      </c>
      <c r="CX25" s="93" t="str">
        <f t="shared" si="141"/>
        <v>nebija plānots</v>
      </c>
      <c r="CY25" s="14">
        <f>SUMIF($K$28:$K$264,"TP",CY$28:CY$264)</f>
        <v>0</v>
      </c>
      <c r="CZ25" s="14">
        <f>SUMIF($K$28:$K$264,"TP",CZ$28:CZ$264)</f>
        <v>0</v>
      </c>
      <c r="DA25" s="14">
        <f>SUMIF($K$28:$K$264,"TP",DA$28:DA$264)</f>
        <v>0</v>
      </c>
      <c r="DB25" s="14">
        <f>SUMIF($K$28:$K$264,"TP",DB$28:DB$264)</f>
        <v>0</v>
      </c>
      <c r="DC25" s="93" t="str">
        <f t="shared" si="155"/>
        <v>nebija plānots</v>
      </c>
      <c r="DD25" s="14">
        <f>SUMIF($K$28:$K$264,"TP",DD$28:DD$264)</f>
        <v>0</v>
      </c>
      <c r="DE25" s="14" t="s">
        <v>15</v>
      </c>
      <c r="DF25" s="14">
        <f>SUMIF($K$28:$K$264,"TP",DF$28:DF$264)</f>
        <v>0</v>
      </c>
      <c r="DG25" s="14">
        <f>SUMIF($K$28:$K$264,"TP",DG$28:DG$264)</f>
        <v>0</v>
      </c>
      <c r="DH25" s="14">
        <f>SUMIF($K$28:$K$264,"TP",DH$28:DH$264)</f>
        <v>0</v>
      </c>
      <c r="DI25" s="14">
        <f>SUMIF($K$28:$K$264,"TP",DI$28:DI$264)</f>
        <v>0</v>
      </c>
      <c r="DJ25" s="93" t="str">
        <f t="shared" si="142"/>
        <v>nebija plānots</v>
      </c>
      <c r="DK25" s="14">
        <f>SUMIF($K$28:$K$264,"TP",DK$28:DK$264)</f>
        <v>0</v>
      </c>
      <c r="DL25" s="93" t="str">
        <f t="shared" si="143"/>
        <v>nebija plānots</v>
      </c>
      <c r="DM25" s="14">
        <f>SUMIF($K$28:$K$264,"TP",DM$28:DM$264)</f>
        <v>0</v>
      </c>
      <c r="DN25" s="14">
        <f>SUMIF($K$28:$K$264,"TP",DN$28:DN$264)</f>
        <v>0</v>
      </c>
      <c r="DO25" s="14">
        <f>SUMIF($K$28:$K$264,"TP",DO$28:DO$264)</f>
        <v>0</v>
      </c>
      <c r="DP25" s="14">
        <f>SUMIF($K$28:$K$264,"TP",DP$28:DP$264)</f>
        <v>0</v>
      </c>
      <c r="DQ25" s="93" t="str">
        <f t="shared" si="156"/>
        <v>nebija plānots</v>
      </c>
      <c r="DR25" s="14">
        <f>SUMIF($K$28:$K$264,"TP",DR$28:DR$264)</f>
        <v>0</v>
      </c>
      <c r="DS25" s="14" t="s">
        <v>15</v>
      </c>
      <c r="DT25" s="14">
        <f>SUMIF($K$28:$K$264,"TP",DT$28:DT$264)</f>
        <v>0</v>
      </c>
      <c r="DU25" s="14">
        <f>SUMIF($K$28:$K$264,"TP",DU$28:DU$264)</f>
        <v>0</v>
      </c>
      <c r="DV25" s="14">
        <f>SUMIF($K$28:$K$264,"TP",DV$28:DV$264)</f>
        <v>0</v>
      </c>
      <c r="DW25" s="14">
        <f>SUMIF($K$28:$K$264,"TP",DW$28:DW$264)</f>
        <v>0</v>
      </c>
      <c r="DX25" s="93" t="str">
        <f t="shared" si="144"/>
        <v>nebija plānots</v>
      </c>
      <c r="DY25" s="14">
        <f>SUMIF($K$28:$K$264,"TP",DY$28:DY$264)</f>
        <v>0</v>
      </c>
      <c r="DZ25" s="93" t="str">
        <f t="shared" si="145"/>
        <v>nebija plānots</v>
      </c>
      <c r="EA25" s="14">
        <f>SUMIF($K$28:$K$264,"TP",EA$28:EA$264)</f>
        <v>0</v>
      </c>
      <c r="EB25" s="14">
        <f>SUMIF($K$28:$K$264,"TP",EB$28:EB$264)</f>
        <v>0</v>
      </c>
      <c r="EC25" s="14">
        <f>SUMIF($K$28:$K$264,"TP",EC$28:EC$264)</f>
        <v>0</v>
      </c>
      <c r="ED25" s="14">
        <f>SUMIF($K$28:$K$264,"TP",ED$28:ED$264)</f>
        <v>0</v>
      </c>
      <c r="EE25" s="93" t="str">
        <f t="shared" si="157"/>
        <v>nebija plānots</v>
      </c>
      <c r="EF25" s="14">
        <f>SUMIF($K$28:$K$264,"TP",EF$28:EF$264)</f>
        <v>0</v>
      </c>
      <c r="EG25" s="14" t="s">
        <v>15</v>
      </c>
      <c r="EH25" s="14">
        <f>SUMIF($K$28:$K$264,"TP",EH$28:EH$264)</f>
        <v>0</v>
      </c>
      <c r="EI25" s="14">
        <f>SUMIF($K$28:$K$264,"TP",EI$28:EI$264)</f>
        <v>0</v>
      </c>
      <c r="EJ25" s="14">
        <f>SUMIF($K$28:$K$264,"TP",EJ$28:EJ$264)</f>
        <v>0</v>
      </c>
      <c r="EK25" s="14">
        <f>SUMIF($K$28:$K$264,"TP",EK$28:EK$264)</f>
        <v>0</v>
      </c>
      <c r="EL25" s="93" t="str">
        <f>IFERROR(EK25/EH25,"nebija plānots")</f>
        <v>nebija plānots</v>
      </c>
      <c r="EM25" s="14">
        <f>SUMIF($K$28:$K$264,"TP",EM$28:EM$264)</f>
        <v>0</v>
      </c>
      <c r="EN25" s="93" t="str">
        <f t="shared" si="146"/>
        <v>nebija plānots</v>
      </c>
      <c r="EO25" s="14">
        <f>SUMIF($K$28:$K$264,"TP",EO$28:EO$264)</f>
        <v>0</v>
      </c>
    </row>
    <row r="26" spans="1:149" s="12" customFormat="1" ht="10.5" customHeight="1" x14ac:dyDescent="0.35">
      <c r="A26" s="122"/>
      <c r="B26" s="123"/>
      <c r="C26" s="123"/>
      <c r="D26" s="124"/>
      <c r="E26" s="124"/>
      <c r="F26" s="124"/>
      <c r="G26" s="123"/>
      <c r="H26" s="123"/>
      <c r="I26" s="123"/>
      <c r="J26" s="123"/>
      <c r="K26" s="13" t="s">
        <v>20</v>
      </c>
      <c r="L26" s="14">
        <f>L21+L22+L23+L24+L25</f>
        <v>44054370.029999994</v>
      </c>
      <c r="M26" s="14">
        <f t="shared" ref="M26:EO26" si="158">M21+M22+M23+M24+M25</f>
        <v>130511296.05000001</v>
      </c>
      <c r="N26" s="14">
        <f t="shared" si="158"/>
        <v>22549588.740000002</v>
      </c>
      <c r="O26" s="14">
        <f t="shared" si="158"/>
        <v>23325648.620000001</v>
      </c>
      <c r="P26" s="14">
        <f t="shared" si="158"/>
        <v>23541649.390000001</v>
      </c>
      <c r="Q26" s="93">
        <f t="shared" si="147"/>
        <v>1.0092602256648415</v>
      </c>
      <c r="R26" s="14">
        <f t="shared" ref="R26" si="159">R21+R22+R23+R24+R25</f>
        <v>216000.76999999996</v>
      </c>
      <c r="S26" s="14"/>
      <c r="T26" s="14">
        <f t="shared" ref="T26:U26" si="160">T21+T22+T23+T24+T25</f>
        <v>45875237.359999999</v>
      </c>
      <c r="U26" s="14">
        <f t="shared" si="160"/>
        <v>46091238.130000003</v>
      </c>
      <c r="V26" s="93">
        <f>IFERROR(U26/T26,"nebija plānots")</f>
        <v>1.0047084392894792</v>
      </c>
      <c r="W26" s="14">
        <f t="shared" ref="W26" si="161">W21+W22+W23+W24+W25</f>
        <v>216000.77000000002</v>
      </c>
      <c r="X26" s="93">
        <f>IFERROR(W26/T26,"nebija plānots")</f>
        <v>4.708439289479025E-3</v>
      </c>
      <c r="Y26" s="14">
        <f t="shared" si="158"/>
        <v>81032840.810000002</v>
      </c>
      <c r="Z26" s="14">
        <f t="shared" ref="Z26" si="162">Z21+Z22+Z23+Z24+Z25</f>
        <v>97816679.160000026</v>
      </c>
      <c r="AA26" s="93">
        <f t="shared" si="148"/>
        <v>1.2071239041138093</v>
      </c>
      <c r="AB26" s="14">
        <f t="shared" ref="AB26" si="163">AB21+AB22+AB23+AB24+AB25</f>
        <v>16783838.350000001</v>
      </c>
      <c r="AC26" s="14"/>
      <c r="AD26" s="14">
        <f t="shared" ref="AD26" si="164">AD21+AD22+AD23+AD24+AD25</f>
        <v>126908078.16999999</v>
      </c>
      <c r="AE26" s="14">
        <f>AE21+AE22+AE23+AE24+AE25</f>
        <v>143907917.29000005</v>
      </c>
      <c r="AF26" s="93">
        <f>IFERROR(AE26/AD26,"nebija plānots")</f>
        <v>1.1339539560060778</v>
      </c>
      <c r="AG26" s="14">
        <f t="shared" ref="AG26" si="165">AG21+AG22+AG23+AG24+AG25</f>
        <v>16999839.120000001</v>
      </c>
      <c r="AH26" s="93">
        <f>IFERROR(AG26/AD26,"nebija plānots")</f>
        <v>0.13395395600607732</v>
      </c>
      <c r="AI26" s="14">
        <f t="shared" si="158"/>
        <v>23884267.210000001</v>
      </c>
      <c r="AJ26" s="14">
        <f t="shared" si="158"/>
        <v>22015601.710000001</v>
      </c>
      <c r="AK26" s="93">
        <f t="shared" si="149"/>
        <v>0.92176165659302223</v>
      </c>
      <c r="AL26" s="14">
        <f t="shared" ref="AL26" si="166">AL21+AL22+AL23+AL24+AL25</f>
        <v>-1868665.4999999998</v>
      </c>
      <c r="AM26" s="14"/>
      <c r="AN26" s="14">
        <f t="shared" ref="AN26" si="167">AN21+AN22+AN23+AN24+AN25</f>
        <v>150792345.38</v>
      </c>
      <c r="AO26" s="14">
        <f>AO21+AO22+AO23+AO24+AO25</f>
        <v>165923519.00000003</v>
      </c>
      <c r="AP26" s="93">
        <f>IFERROR(AO26/AN26,"nebija plānots")</f>
        <v>1.1003444411045478</v>
      </c>
      <c r="AQ26" s="14">
        <f t="shared" ref="AQ26" si="168">AQ21+AQ22+AQ23+AQ24+AQ25</f>
        <v>15131173.620000003</v>
      </c>
      <c r="AR26" s="93">
        <f>IFERROR(AQ26/AN26,"nebija plānots")</f>
        <v>0.10034444110454756</v>
      </c>
      <c r="AS26" s="14">
        <f t="shared" si="158"/>
        <v>62649929.560000002</v>
      </c>
      <c r="AT26" s="14">
        <f t="shared" ref="AT26" si="169">AT21+AT22+AT23+AT24+AT25</f>
        <v>22544585.220000003</v>
      </c>
      <c r="AU26" s="93">
        <f t="shared" si="150"/>
        <v>0.35985012877642575</v>
      </c>
      <c r="AV26" s="14">
        <f t="shared" ref="AV26" si="170">AV21+AV22+AV23+AV24+AV25</f>
        <v>-40105344.340000004</v>
      </c>
      <c r="AW26" s="14"/>
      <c r="AX26" s="14">
        <f t="shared" ref="AX26" si="171">AX21+AX22+AX23+AX24+AX25</f>
        <v>213442274.93999997</v>
      </c>
      <c r="AY26" s="14">
        <f>AY21+AY22+AY23+AY24+AY25</f>
        <v>188468104.22000006</v>
      </c>
      <c r="AZ26" s="93">
        <f>IFERROR(AY26/AX26,"nebija plānots")</f>
        <v>0.88299332582066836</v>
      </c>
      <c r="BA26" s="14">
        <f t="shared" ref="BA26" si="172">BA21+BA22+BA23+BA24+BA25</f>
        <v>-24974170.719999999</v>
      </c>
      <c r="BB26" s="93">
        <f>IFERROR(BA26/AX26,"nebija plānots")</f>
        <v>-0.11700667417933211</v>
      </c>
      <c r="BC26" s="14">
        <f t="shared" si="158"/>
        <v>27337345.497540001</v>
      </c>
      <c r="BD26" s="14">
        <f t="shared" si="158"/>
        <v>36470632.079999998</v>
      </c>
      <c r="BE26" s="93">
        <f t="shared" si="151"/>
        <v>1.3340955903447858</v>
      </c>
      <c r="BF26" s="14">
        <f t="shared" ref="BF26" si="173">BF21+BF22+BF23+BF24+BF25</f>
        <v>9133286.5824599992</v>
      </c>
      <c r="BG26" s="14"/>
      <c r="BH26" s="14">
        <f t="shared" ref="BH26" si="174">BH21+BH22+BH23+BH24+BH25</f>
        <v>240779620.43753994</v>
      </c>
      <c r="BI26" s="14">
        <f>BI21+BI22+BI23+BI24+BI25</f>
        <v>224938736.30000004</v>
      </c>
      <c r="BJ26" s="93">
        <f>IFERROR(BI26/BH26,"nebija plānots")</f>
        <v>0.93421002945035736</v>
      </c>
      <c r="BK26" s="14">
        <f t="shared" ref="BK26" si="175">BK21+BK22+BK23+BK24+BK25</f>
        <v>-15840884.137539994</v>
      </c>
      <c r="BL26" s="93">
        <f>IFERROR(BK26/BH26,"nebija plānots")</f>
        <v>-6.5789970549643084E-2</v>
      </c>
      <c r="BM26" s="14">
        <f t="shared" si="158"/>
        <v>44958836.843199998</v>
      </c>
      <c r="BN26" s="14">
        <f t="shared" ref="BN26" si="176">BN21+BN22+BN23+BN24+BN25</f>
        <v>38358068.369999997</v>
      </c>
      <c r="BO26" s="93">
        <f t="shared" si="152"/>
        <v>0.85318195628100724</v>
      </c>
      <c r="BP26" s="14">
        <f t="shared" ref="BP26" si="177">BP21+BP22+BP23+BP24+BP25</f>
        <v>-6600768.473199999</v>
      </c>
      <c r="BQ26" s="14"/>
      <c r="BR26" s="14">
        <f>BR21+BR22+BR23+BR24+BR25</f>
        <v>285738457.28074002</v>
      </c>
      <c r="BS26" s="14">
        <f>BS21+BS22+BS23+BS24+BS25</f>
        <v>263296804.67000011</v>
      </c>
      <c r="BT26" s="93">
        <f>IFERROR(BS26/BR26,"nebija plānots")</f>
        <v>0.92146086031153018</v>
      </c>
      <c r="BU26" s="14">
        <f t="shared" ref="BU26" si="178">BU21+BU22+BU23+BU24+BU25</f>
        <v>-22441652.610739999</v>
      </c>
      <c r="BV26" s="93">
        <f>IFERROR(BU26/BR26,"nebija plānots")</f>
        <v>-7.8539139688470136E-2</v>
      </c>
      <c r="BW26" s="14">
        <f t="shared" si="158"/>
        <v>18707289.47845</v>
      </c>
      <c r="BX26" s="14">
        <f t="shared" si="158"/>
        <v>19771561.98</v>
      </c>
      <c r="BY26" s="14">
        <f>BY21+BY22+BY23+BY24+BY25</f>
        <v>8937.4699999999993</v>
      </c>
      <c r="BZ26" s="14">
        <f t="shared" ref="BZ26" si="179">BZ21+BZ22+BZ23+BZ24+BZ25</f>
        <v>19762624.510000002</v>
      </c>
      <c r="CA26" s="93">
        <f t="shared" si="153"/>
        <v>1.0568907913022887</v>
      </c>
      <c r="CB26" s="14">
        <f t="shared" ref="CB26" si="180">CB21+CB22+CB23+CB24+CB25</f>
        <v>1064272.5015500002</v>
      </c>
      <c r="CC26" s="14"/>
      <c r="CD26" s="14">
        <f>CD21+CD22+CD23+CD24+CD25</f>
        <v>304445746.75919002</v>
      </c>
      <c r="CE26" s="14">
        <f>CE21+CE22+CE23+CE24+CE25</f>
        <v>283068366.65000004</v>
      </c>
      <c r="CF26" s="14">
        <f>CF21+CF22+CF23+CF24+CF25</f>
        <v>8937.4699999999993</v>
      </c>
      <c r="CG26" s="14">
        <f>CG21+CG22+CG23+CG24+CG25</f>
        <v>283059429.18000001</v>
      </c>
      <c r="CH26" s="93">
        <f>IFERROR(CE26/CD26,"nebija plānots")</f>
        <v>0.92978262847567705</v>
      </c>
      <c r="CI26" s="14">
        <f t="shared" ref="CI26" si="181">CI21+CI22+CI23+CI24+CI25</f>
        <v>-21386317.579189993</v>
      </c>
      <c r="CJ26" s="93">
        <f>IFERROR(CI26/CD26,"nebija plānots")</f>
        <v>-7.024672805202993E-2</v>
      </c>
      <c r="CK26" s="14">
        <f t="shared" si="158"/>
        <v>26775945.069366671</v>
      </c>
      <c r="CL26" s="14">
        <f t="shared" ref="CL26" si="182">CL21+CL22+CL23+CL24+CL25</f>
        <v>36664105.429999992</v>
      </c>
      <c r="CM26" s="14">
        <f>CM21+CM22+CM23+CM24+CM25</f>
        <v>0</v>
      </c>
      <c r="CN26" s="14">
        <f t="shared" ref="CN26" si="183">CN21+CN22+CN23+CN24+CN25</f>
        <v>36664105.429999992</v>
      </c>
      <c r="CO26" s="93">
        <f t="shared" si="154"/>
        <v>1.369292674264782</v>
      </c>
      <c r="CP26" s="14">
        <f t="shared" ref="CP26" si="184">CP21+CP22+CP23+CP24+CP25</f>
        <v>9888160.3606333323</v>
      </c>
      <c r="CQ26" s="14"/>
      <c r="CR26" s="14">
        <f>CR21+CR22+CR23+CR24+CR25</f>
        <v>331221691.82855672</v>
      </c>
      <c r="CS26" s="14">
        <f>CS21+CS22+CS23+CS24+CS25</f>
        <v>319732472.07999998</v>
      </c>
      <c r="CT26" s="14">
        <f>CT21+CT22+CT23+CT24+CT25</f>
        <v>8937.4699999999993</v>
      </c>
      <c r="CU26" s="14">
        <f>CU21+CU22+CU23+CU24+CU25</f>
        <v>319723534.61000001</v>
      </c>
      <c r="CV26" s="93">
        <f>IFERROR(CS26/CR26,"nebija plānots")</f>
        <v>0.96531259868540353</v>
      </c>
      <c r="CW26" s="14">
        <f t="shared" ref="CW26" si="185">CW21+CW22+CW23+CW24+CW25</f>
        <v>-11489219.748556664</v>
      </c>
      <c r="CX26" s="93">
        <f>IFERROR(CW26/CR26,"nebija plānots")</f>
        <v>-3.4687401314596224E-2</v>
      </c>
      <c r="CY26" s="14">
        <f t="shared" si="158"/>
        <v>52850003.504291482</v>
      </c>
      <c r="CZ26" s="14">
        <f t="shared" si="158"/>
        <v>218614446.28000003</v>
      </c>
      <c r="DA26" s="14">
        <f>DA21+DA22+DA23+DA24+DA25</f>
        <v>133112.41</v>
      </c>
      <c r="DB26" s="14">
        <f t="shared" ref="DB26" si="186">DB21+DB22+DB23+DB24+DB25</f>
        <v>218481333.87</v>
      </c>
      <c r="DC26" s="93">
        <f t="shared" si="155"/>
        <v>4.1365076969625605</v>
      </c>
      <c r="DD26" s="14">
        <f t="shared" ref="DD26" si="187">DD21+DD22+DD23+DD24+DD25</f>
        <v>165764442.7757085</v>
      </c>
      <c r="DE26" s="14"/>
      <c r="DF26" s="14">
        <f>DF21+DF22+DF23+DF24+DF25</f>
        <v>384071695.33284819</v>
      </c>
      <c r="DG26" s="14">
        <f>DG21+DG22+DG23+DG24+DG25</f>
        <v>538346918.36000001</v>
      </c>
      <c r="DH26" s="14">
        <f>DH21+DH22+DH23+DH24+DH25</f>
        <v>142049.88</v>
      </c>
      <c r="DI26" s="14">
        <f>DI21+DI22+DI23+DI24+DI25</f>
        <v>538204868.4799999</v>
      </c>
      <c r="DJ26" s="93">
        <f>IFERROR(DG26/DF26,"nebija plānots")</f>
        <v>1.4016833963602868</v>
      </c>
      <c r="DK26" s="14">
        <f t="shared" ref="DK26" si="188">DK21+DK22+DK23+DK24+DK25</f>
        <v>154275223.02715185</v>
      </c>
      <c r="DL26" s="93">
        <f>IFERROR(DK26/DF26,"nebija plānots")</f>
        <v>0.40168339636028699</v>
      </c>
      <c r="DM26" s="14">
        <f t="shared" si="158"/>
        <v>71289487.994366676</v>
      </c>
      <c r="DN26" s="14">
        <f t="shared" ref="DN26" si="189">DN21+DN22+DN23+DN24+DN25</f>
        <v>15897259.539999995</v>
      </c>
      <c r="DO26" s="14">
        <f>DO21+DO22+DO23+DO24+DO25</f>
        <v>0</v>
      </c>
      <c r="DP26" s="14">
        <f t="shared" ref="DP26" si="190">DP21+DP22+DP23+DP24+DP25</f>
        <v>15897259.539999995</v>
      </c>
      <c r="DQ26" s="93">
        <f t="shared" si="156"/>
        <v>0.22299584394905744</v>
      </c>
      <c r="DR26" s="14">
        <f t="shared" ref="DR26" si="191">DR21+DR22+DR23+DR24+DR25</f>
        <v>-55392228.454366654</v>
      </c>
      <c r="DS26" s="14" t="s">
        <v>15</v>
      </c>
      <c r="DT26" s="14">
        <f>DT21+DT22+DT23+DT24+DT25</f>
        <v>455361183.32721484</v>
      </c>
      <c r="DU26" s="14">
        <f>DU21+DU22+DU23+DU24+DU25</f>
        <v>554244177.89999986</v>
      </c>
      <c r="DV26" s="14">
        <f>DV21+DV22+DV23+DV24+DV25</f>
        <v>142049.88</v>
      </c>
      <c r="DW26" s="14">
        <f>DW21+DW22+DW23+DW24+DW25</f>
        <v>554102128.01999986</v>
      </c>
      <c r="DX26" s="93">
        <f>IFERROR(DU26/DT26,"nebija plānots")</f>
        <v>1.2171528847721949</v>
      </c>
      <c r="DY26" s="14">
        <f t="shared" ref="DY26" si="192">DY21+DY22+DY23+DY24+DY25</f>
        <v>98882994.572785169</v>
      </c>
      <c r="DZ26" s="93">
        <f>IFERROR(DY26/DT26,"nebija plānots")</f>
        <v>0.21715288477219527</v>
      </c>
      <c r="EA26" s="14">
        <f t="shared" si="158"/>
        <v>49477984.040807568</v>
      </c>
      <c r="EB26" s="14">
        <f t="shared" si="158"/>
        <v>20109994.620000001</v>
      </c>
      <c r="EC26" s="14">
        <f>EC21+EC22+EC23+EC24+EC25</f>
        <v>8409673.3499999996</v>
      </c>
      <c r="ED26" s="14">
        <f t="shared" ref="ED26" si="193">ED21+ED22+ED23+ED24+ED25</f>
        <v>11700321.270000001</v>
      </c>
      <c r="EE26" s="93">
        <f t="shared" si="157"/>
        <v>0.40644329007855373</v>
      </c>
      <c r="EF26" s="14">
        <f t="shared" ref="EF26" si="194">EF21+EF22+EF23+EF24+EF25</f>
        <v>-37777662.770807579</v>
      </c>
      <c r="EG26" s="14" t="s">
        <v>15</v>
      </c>
      <c r="EH26" s="14">
        <f>EH21+EH22+EH23+EH24+EH25</f>
        <v>504839167.36802226</v>
      </c>
      <c r="EI26" s="14">
        <f>EI21+EI22+EI23+EI24+EI25</f>
        <v>574354172.51999998</v>
      </c>
      <c r="EJ26" s="14">
        <f>EJ21+EJ22+EJ23+EJ24+EJ25</f>
        <v>8551723.2300000004</v>
      </c>
      <c r="EK26" s="14">
        <f>EK21+EK22+EK23+EK24+EK25</f>
        <v>565802449.28999996</v>
      </c>
      <c r="EL26" s="93">
        <f>IFERROR(EK26/EH26,"nebija plānots")</f>
        <v>1.1207578291514297</v>
      </c>
      <c r="EM26" s="14">
        <f t="shared" ref="EM26" si="195">EM21+EM22+EM23+EM24+EM25</f>
        <v>60963281.921977617</v>
      </c>
      <c r="EN26" s="93">
        <f>IFERROR(EM26/EH26,"nebija plānots")</f>
        <v>0.12075782915142962</v>
      </c>
      <c r="EO26" s="14">
        <f t="shared" si="158"/>
        <v>504839167.36802226</v>
      </c>
    </row>
    <row r="27" spans="1:149" s="12" customFormat="1" ht="10.5" customHeight="1" x14ac:dyDescent="0.35">
      <c r="A27" s="17">
        <v>0</v>
      </c>
      <c r="B27" s="9">
        <v>1</v>
      </c>
      <c r="C27" s="9">
        <v>2</v>
      </c>
      <c r="D27" s="10">
        <v>3</v>
      </c>
      <c r="E27" s="9">
        <v>4</v>
      </c>
      <c r="F27" s="9">
        <v>5</v>
      </c>
      <c r="G27" s="10">
        <v>6</v>
      </c>
      <c r="H27" s="9">
        <v>7</v>
      </c>
      <c r="I27" s="9">
        <v>8</v>
      </c>
      <c r="J27" s="10">
        <v>9</v>
      </c>
      <c r="K27" s="9">
        <v>10</v>
      </c>
      <c r="L27" s="9">
        <v>11</v>
      </c>
      <c r="M27" s="10">
        <v>12</v>
      </c>
      <c r="N27" s="9">
        <v>13</v>
      </c>
      <c r="O27" s="9">
        <v>14</v>
      </c>
      <c r="P27" s="10">
        <v>15</v>
      </c>
      <c r="Q27" s="9">
        <v>16</v>
      </c>
      <c r="R27" s="9">
        <v>17</v>
      </c>
      <c r="S27" s="10">
        <v>18</v>
      </c>
      <c r="T27" s="9">
        <v>19</v>
      </c>
      <c r="U27" s="9">
        <v>20</v>
      </c>
      <c r="V27" s="10">
        <v>21</v>
      </c>
      <c r="W27" s="9">
        <v>22</v>
      </c>
      <c r="X27" s="9">
        <v>23</v>
      </c>
      <c r="Y27" s="10">
        <v>24</v>
      </c>
      <c r="Z27" s="9">
        <v>25</v>
      </c>
      <c r="AA27" s="9">
        <v>26</v>
      </c>
      <c r="AB27" s="10">
        <v>27</v>
      </c>
      <c r="AC27" s="9">
        <v>28</v>
      </c>
      <c r="AD27" s="9">
        <v>29</v>
      </c>
      <c r="AE27" s="10">
        <v>30</v>
      </c>
      <c r="AF27" s="9">
        <v>31</v>
      </c>
      <c r="AG27" s="9">
        <v>32</v>
      </c>
      <c r="AH27" s="10">
        <v>33</v>
      </c>
      <c r="AI27" s="9">
        <v>34</v>
      </c>
      <c r="AJ27" s="9">
        <v>35</v>
      </c>
      <c r="AK27" s="10">
        <v>36</v>
      </c>
      <c r="AL27" s="9">
        <v>37</v>
      </c>
      <c r="AM27" s="9">
        <v>38</v>
      </c>
      <c r="AN27" s="10">
        <v>39</v>
      </c>
      <c r="AO27" s="9">
        <v>40</v>
      </c>
      <c r="AP27" s="9">
        <v>41</v>
      </c>
      <c r="AQ27" s="10">
        <v>42</v>
      </c>
      <c r="AR27" s="9">
        <v>43</v>
      </c>
      <c r="AS27" s="9">
        <v>44</v>
      </c>
      <c r="AT27" s="10">
        <v>45</v>
      </c>
      <c r="AU27" s="9">
        <v>46</v>
      </c>
      <c r="AV27" s="9">
        <v>47</v>
      </c>
      <c r="AW27" s="10">
        <v>48</v>
      </c>
      <c r="AX27" s="9">
        <v>49</v>
      </c>
      <c r="AY27" s="9">
        <v>50</v>
      </c>
      <c r="AZ27" s="10">
        <v>51</v>
      </c>
      <c r="BA27" s="9">
        <v>52</v>
      </c>
      <c r="BB27" s="9">
        <v>53</v>
      </c>
      <c r="BC27" s="10">
        <v>54</v>
      </c>
      <c r="BD27" s="9">
        <v>55</v>
      </c>
      <c r="BE27" s="9">
        <v>56</v>
      </c>
      <c r="BF27" s="10">
        <v>57</v>
      </c>
      <c r="BG27" s="9">
        <v>58</v>
      </c>
      <c r="BH27" s="9">
        <v>59</v>
      </c>
      <c r="BI27" s="10">
        <v>60</v>
      </c>
      <c r="BJ27" s="9">
        <v>61</v>
      </c>
      <c r="BK27" s="9">
        <v>62</v>
      </c>
      <c r="BL27" s="10">
        <v>63</v>
      </c>
      <c r="BM27" s="9">
        <v>64</v>
      </c>
      <c r="BN27" s="9">
        <v>65</v>
      </c>
      <c r="BO27" s="10">
        <v>66</v>
      </c>
      <c r="BP27" s="9">
        <v>67</v>
      </c>
      <c r="BQ27" s="9">
        <v>68</v>
      </c>
      <c r="BR27" s="10">
        <v>69</v>
      </c>
      <c r="BS27" s="9">
        <v>70</v>
      </c>
      <c r="BT27" s="9">
        <v>71</v>
      </c>
      <c r="BU27" s="10">
        <v>72</v>
      </c>
      <c r="BV27" s="9">
        <v>73</v>
      </c>
      <c r="BW27" s="9">
        <v>74</v>
      </c>
      <c r="BX27" s="10">
        <v>75</v>
      </c>
      <c r="BY27" s="9">
        <v>76</v>
      </c>
      <c r="BZ27" s="9">
        <v>77</v>
      </c>
      <c r="CA27" s="10">
        <v>78</v>
      </c>
      <c r="CB27" s="9">
        <v>79</v>
      </c>
      <c r="CC27" s="9">
        <v>80</v>
      </c>
      <c r="CD27" s="10">
        <v>81</v>
      </c>
      <c r="CE27" s="9">
        <v>82</v>
      </c>
      <c r="CF27" s="9">
        <v>83</v>
      </c>
      <c r="CG27" s="10">
        <v>84</v>
      </c>
      <c r="CH27" s="9">
        <v>85</v>
      </c>
      <c r="CI27" s="9">
        <v>86</v>
      </c>
      <c r="CJ27" s="10">
        <v>87</v>
      </c>
      <c r="CK27" s="9">
        <v>88</v>
      </c>
      <c r="CL27" s="9">
        <v>89</v>
      </c>
      <c r="CM27" s="10">
        <v>90</v>
      </c>
      <c r="CN27" s="9">
        <v>91</v>
      </c>
      <c r="CO27" s="9">
        <v>92</v>
      </c>
      <c r="CP27" s="10">
        <v>93</v>
      </c>
      <c r="CQ27" s="9">
        <v>94</v>
      </c>
      <c r="CR27" s="9">
        <v>95</v>
      </c>
      <c r="CS27" s="10">
        <v>96</v>
      </c>
      <c r="CT27" s="9">
        <v>97</v>
      </c>
      <c r="CU27" s="9">
        <v>98</v>
      </c>
      <c r="CV27" s="10">
        <v>99</v>
      </c>
      <c r="CW27" s="9">
        <v>100</v>
      </c>
      <c r="CX27" s="9">
        <v>101</v>
      </c>
      <c r="CY27" s="10">
        <v>102</v>
      </c>
      <c r="CZ27" s="9">
        <v>103</v>
      </c>
      <c r="DA27" s="9">
        <v>104</v>
      </c>
      <c r="DB27" s="10">
        <v>105</v>
      </c>
      <c r="DC27" s="9">
        <v>106</v>
      </c>
      <c r="DD27" s="9">
        <v>107</v>
      </c>
      <c r="DE27" s="10">
        <v>108</v>
      </c>
      <c r="DF27" s="9">
        <v>109</v>
      </c>
      <c r="DG27" s="9">
        <v>110</v>
      </c>
      <c r="DH27" s="10">
        <v>111</v>
      </c>
      <c r="DI27" s="9">
        <v>112</v>
      </c>
      <c r="DJ27" s="9">
        <v>113</v>
      </c>
      <c r="DK27" s="10">
        <v>114</v>
      </c>
      <c r="DL27" s="9">
        <v>115</v>
      </c>
      <c r="DM27" s="9">
        <v>116</v>
      </c>
      <c r="DN27" s="10">
        <v>117</v>
      </c>
      <c r="DO27" s="9">
        <v>118</v>
      </c>
      <c r="DP27" s="9">
        <v>119</v>
      </c>
      <c r="DQ27" s="10">
        <v>120</v>
      </c>
      <c r="DR27" s="9">
        <v>121</v>
      </c>
      <c r="DS27" s="9">
        <v>122</v>
      </c>
      <c r="DT27" s="10">
        <v>123</v>
      </c>
      <c r="DU27" s="9">
        <v>124</v>
      </c>
      <c r="DV27" s="9">
        <v>125</v>
      </c>
      <c r="DW27" s="10">
        <v>126</v>
      </c>
      <c r="DX27" s="9">
        <v>127</v>
      </c>
      <c r="DY27" s="9">
        <v>128</v>
      </c>
      <c r="DZ27" s="10">
        <v>129</v>
      </c>
      <c r="EA27" s="9">
        <v>130</v>
      </c>
      <c r="EB27" s="10">
        <v>117</v>
      </c>
      <c r="EC27" s="9">
        <v>118</v>
      </c>
      <c r="ED27" s="9">
        <v>119</v>
      </c>
      <c r="EE27" s="10">
        <v>120</v>
      </c>
      <c r="EF27" s="9">
        <v>121</v>
      </c>
      <c r="EG27" s="9">
        <v>122</v>
      </c>
      <c r="EH27" s="10">
        <v>123</v>
      </c>
      <c r="EI27" s="9">
        <v>124</v>
      </c>
      <c r="EJ27" s="9">
        <v>125</v>
      </c>
      <c r="EK27" s="10">
        <v>126</v>
      </c>
      <c r="EL27" s="9">
        <v>127</v>
      </c>
      <c r="EM27" s="9">
        <v>128</v>
      </c>
      <c r="EN27" s="10">
        <v>129</v>
      </c>
      <c r="EO27" s="9">
        <v>131</v>
      </c>
    </row>
    <row r="28" spans="1:149" s="29" customFormat="1" ht="31.5" x14ac:dyDescent="0.35">
      <c r="A28" s="18" t="str">
        <f t="shared" ref="A28:A55" si="196">G28&amp;I28</f>
        <v>1.1.1.1._</v>
      </c>
      <c r="B28" s="63">
        <v>1</v>
      </c>
      <c r="C28" s="64" t="s">
        <v>21</v>
      </c>
      <c r="D28" s="65" t="s">
        <v>22</v>
      </c>
      <c r="E28" s="63" t="s">
        <v>23</v>
      </c>
      <c r="F28" s="65" t="s">
        <v>24</v>
      </c>
      <c r="G28" s="66" t="s">
        <v>25</v>
      </c>
      <c r="H28" s="65" t="s">
        <v>26</v>
      </c>
      <c r="I28" s="66" t="s">
        <v>27</v>
      </c>
      <c r="J28" s="68" t="s">
        <v>28</v>
      </c>
      <c r="K28" s="63" t="s">
        <v>16</v>
      </c>
      <c r="L28" s="83">
        <v>0</v>
      </c>
      <c r="M28" s="83">
        <v>615114.94999999995</v>
      </c>
      <c r="N28" s="83">
        <v>0</v>
      </c>
      <c r="O28" s="83">
        <v>0</v>
      </c>
      <c r="P28" s="83">
        <v>0</v>
      </c>
      <c r="Q28" s="93" t="str">
        <f>IFERROR(P28/O28,"nebija plānots")</f>
        <v>nebija plānots</v>
      </c>
      <c r="R28" s="94">
        <f>P28-O28</f>
        <v>0</v>
      </c>
      <c r="S28" s="93" t="str">
        <f>IFERROR(R28/O28,"nebija plānots")</f>
        <v>nebija plānots</v>
      </c>
      <c r="T28" s="96">
        <f>N28+O28</f>
        <v>0</v>
      </c>
      <c r="U28" s="96">
        <f>N28+P28</f>
        <v>0</v>
      </c>
      <c r="V28" s="93" t="str">
        <f>IFERROR(U28/T28,"nebija plānots")</f>
        <v>nebija plānots</v>
      </c>
      <c r="W28" s="96">
        <f>U28-T28</f>
        <v>0</v>
      </c>
      <c r="X28" s="93" t="str">
        <f>IFERROR(W28/T28,"nebija plānots")</f>
        <v>nebija plānots</v>
      </c>
      <c r="Y28" s="83">
        <v>0</v>
      </c>
      <c r="Z28" s="83">
        <v>0</v>
      </c>
      <c r="AA28" s="93" t="str">
        <f>IFERROR(Z28/Y28,"nebija plānots")</f>
        <v>nebija plānots</v>
      </c>
      <c r="AB28" s="94">
        <f>Z28-Y28</f>
        <v>0</v>
      </c>
      <c r="AC28" s="93" t="str">
        <f>IFERROR(AB28/Y28,"nebija plānots")</f>
        <v>nebija plānots</v>
      </c>
      <c r="AD28" s="96">
        <f>T28+Y28</f>
        <v>0</v>
      </c>
      <c r="AE28" s="96">
        <f>U28+Z28</f>
        <v>0</v>
      </c>
      <c r="AF28" s="93" t="str">
        <f>IFERROR(AE28/AD28,"nebija plānots")</f>
        <v>nebija plānots</v>
      </c>
      <c r="AG28" s="96">
        <f>AE28-AD28</f>
        <v>0</v>
      </c>
      <c r="AH28" s="93" t="str">
        <f>IFERROR(AG28/AD28,"nebija plānots")</f>
        <v>nebija plānots</v>
      </c>
      <c r="AI28" s="83">
        <v>0</v>
      </c>
      <c r="AJ28" s="83">
        <v>0</v>
      </c>
      <c r="AK28" s="93" t="str">
        <f>IFERROR(AJ28/AI28,"nebija plānots")</f>
        <v>nebija plānots</v>
      </c>
      <c r="AL28" s="94">
        <f>AJ28-AI28</f>
        <v>0</v>
      </c>
      <c r="AM28" s="93" t="str">
        <f>IFERROR(AL28/AI28,"nebija plānots")</f>
        <v>nebija plānots</v>
      </c>
      <c r="AN28" s="96">
        <f>AD28+AI28</f>
        <v>0</v>
      </c>
      <c r="AO28" s="96">
        <f>AE28+AJ28</f>
        <v>0</v>
      </c>
      <c r="AP28" s="93" t="str">
        <f>IFERROR(AO28/AN28,"nebija plānots")</f>
        <v>nebija plānots</v>
      </c>
      <c r="AQ28" s="96">
        <f>AO28-AN28</f>
        <v>0</v>
      </c>
      <c r="AR28" s="93" t="str">
        <f>IFERROR(AQ28/AN28,"nebija plānots")</f>
        <v>nebija plānots</v>
      </c>
      <c r="AS28" s="83">
        <v>0</v>
      </c>
      <c r="AT28" s="83">
        <v>0</v>
      </c>
      <c r="AU28" s="93" t="str">
        <f>IFERROR(AT28/AS28,"nebija plānots")</f>
        <v>nebija plānots</v>
      </c>
      <c r="AV28" s="94">
        <f>AT28-AS28</f>
        <v>0</v>
      </c>
      <c r="AW28" s="93" t="str">
        <f>IFERROR(AV28/AS28,"nebija plānots")</f>
        <v>nebija plānots</v>
      </c>
      <c r="AX28" s="96">
        <f>AN28+AS28</f>
        <v>0</v>
      </c>
      <c r="AY28" s="96">
        <f>AO28+AT28</f>
        <v>0</v>
      </c>
      <c r="AZ28" s="93" t="str">
        <f>IFERROR(AY28/AX28,"nebija plānots")</f>
        <v>nebija plānots</v>
      </c>
      <c r="BA28" s="96">
        <f>AY28-AX28</f>
        <v>0</v>
      </c>
      <c r="BB28" s="93" t="str">
        <f>IFERROR(BA28/AX28,"nebija plānots")</f>
        <v>nebija plānots</v>
      </c>
      <c r="BC28" s="83">
        <v>0</v>
      </c>
      <c r="BD28" s="83">
        <v>0</v>
      </c>
      <c r="BE28" s="93" t="str">
        <f>IFERROR(BD28/BC28,"nebija plānots")</f>
        <v>nebija plānots</v>
      </c>
      <c r="BF28" s="94">
        <f>BD28-BC28</f>
        <v>0</v>
      </c>
      <c r="BG28" s="93" t="str">
        <f>IFERROR(BF28/BC28,"nebija plānots")</f>
        <v>nebija plānots</v>
      </c>
      <c r="BH28" s="96">
        <f>AX28+BC28</f>
        <v>0</v>
      </c>
      <c r="BI28" s="96">
        <f>AY28+BD28</f>
        <v>0</v>
      </c>
      <c r="BJ28" s="93" t="str">
        <f>IFERROR(BI28/BH28,"nebija plānots")</f>
        <v>nebija plānots</v>
      </c>
      <c r="BK28" s="96">
        <f>BI28-BH28</f>
        <v>0</v>
      </c>
      <c r="BL28" s="93" t="str">
        <f>IFERROR(BK28/BH28,"nebija plānots")</f>
        <v>nebija plānots</v>
      </c>
      <c r="BM28" s="83">
        <v>623292</v>
      </c>
      <c r="BN28" s="83">
        <v>0</v>
      </c>
      <c r="BO28" s="93">
        <f>IFERROR(BN28/BM28,"nebija plānots")</f>
        <v>0</v>
      </c>
      <c r="BP28" s="94">
        <f>BN28-BM28</f>
        <v>-623292</v>
      </c>
      <c r="BQ28" s="93">
        <f>IFERROR(BP28/BM28,"nebija plānots")</f>
        <v>-1</v>
      </c>
      <c r="BR28" s="96">
        <f>BH28+BM28</f>
        <v>623292</v>
      </c>
      <c r="BS28" s="96">
        <f>BI28+BN28</f>
        <v>0</v>
      </c>
      <c r="BT28" s="93">
        <f>IFERROR(BS28/BR28,"nebija plānots")</f>
        <v>0</v>
      </c>
      <c r="BU28" s="96">
        <f>BS28-BR28</f>
        <v>-623292</v>
      </c>
      <c r="BV28" s="93">
        <f>IFERROR(BU28/BR28,"nebija plānots")</f>
        <v>-1</v>
      </c>
      <c r="BW28" s="83">
        <v>0</v>
      </c>
      <c r="BX28" s="83">
        <v>847169.75</v>
      </c>
      <c r="BY28" s="94">
        <v>0</v>
      </c>
      <c r="BZ28" s="94">
        <f t="shared" ref="BZ28:BZ91" si="197">BX28-BY28</f>
        <v>847169.75</v>
      </c>
      <c r="CA28" s="93" t="str">
        <f>IFERROR(BX28/BW28,"nebija plānots")</f>
        <v>nebija plānots</v>
      </c>
      <c r="CB28" s="94">
        <f>BX28-BW28</f>
        <v>847169.75</v>
      </c>
      <c r="CC28" s="93" t="str">
        <f>IFERROR(CB28/BW28,"nebija plānots")</f>
        <v>nebija plānots</v>
      </c>
      <c r="CD28" s="96">
        <f t="shared" ref="CD28:CD91" si="198">BR28+BW28</f>
        <v>623292</v>
      </c>
      <c r="CE28" s="96">
        <f t="shared" ref="CE28:CE91" si="199">BS28+BX28</f>
        <v>847169.75</v>
      </c>
      <c r="CF28" s="96">
        <f>BY28</f>
        <v>0</v>
      </c>
      <c r="CG28" s="96">
        <f>CE28-CF28</f>
        <v>847169.75</v>
      </c>
      <c r="CH28" s="93">
        <f>IFERROR(CG28/CD28,"nebija plānots")</f>
        <v>1.3591859834555875</v>
      </c>
      <c r="CI28" s="96">
        <f>CG28-CD28</f>
        <v>223877.75</v>
      </c>
      <c r="CJ28" s="93">
        <f>IFERROR(CI28/CD28,"nebija plānots")</f>
        <v>0.35918598345558744</v>
      </c>
      <c r="CK28" s="83">
        <v>0</v>
      </c>
      <c r="CL28" s="83">
        <v>0</v>
      </c>
      <c r="CM28" s="94">
        <v>0</v>
      </c>
      <c r="CN28" s="94">
        <f t="shared" ref="CN28:CN91" si="200">CL28-CM28</f>
        <v>0</v>
      </c>
      <c r="CO28" s="93" t="str">
        <f>IFERROR(CL28/CK28,"nebija plānots")</f>
        <v>nebija plānots</v>
      </c>
      <c r="CP28" s="94">
        <f>CL28-CK28</f>
        <v>0</v>
      </c>
      <c r="CQ28" s="93" t="str">
        <f>IFERROR(CP28/CK28,"nebija plānots")</f>
        <v>nebija plānots</v>
      </c>
      <c r="CR28" s="96">
        <f>CD28+CK28</f>
        <v>623292</v>
      </c>
      <c r="CS28" s="96">
        <f>CE28+CL28</f>
        <v>847169.75</v>
      </c>
      <c r="CT28" s="96">
        <f>CF28+CM28</f>
        <v>0</v>
      </c>
      <c r="CU28" s="96">
        <f>CS28-CT28</f>
        <v>847169.75</v>
      </c>
      <c r="CV28" s="93">
        <f>IFERROR(CS28/CR28,"nebija plānots")</f>
        <v>1.3591859834555875</v>
      </c>
      <c r="CW28" s="96">
        <f>CS28-CR28</f>
        <v>223877.75</v>
      </c>
      <c r="CX28" s="93">
        <f>IFERROR(CW28/CR28,"nebija plānots")</f>
        <v>0.35918598345558744</v>
      </c>
      <c r="CY28" s="83">
        <v>0</v>
      </c>
      <c r="CZ28" s="83">
        <v>274876.81</v>
      </c>
      <c r="DA28" s="94">
        <v>0</v>
      </c>
      <c r="DB28" s="94">
        <f t="shared" ref="DB28:DB91" si="201">CZ28-DA28</f>
        <v>274876.81</v>
      </c>
      <c r="DC28" s="93" t="str">
        <f>IFERROR(CZ28/CY28,"nebija plānots")</f>
        <v>nebija plānots</v>
      </c>
      <c r="DD28" s="94">
        <f>CZ28-CY28</f>
        <v>274876.81</v>
      </c>
      <c r="DE28" s="93" t="str">
        <f>IFERROR(DD28/CY28,"nebija plānots")</f>
        <v>nebija plānots</v>
      </c>
      <c r="DF28" s="96">
        <f>CR28+CY28</f>
        <v>623292</v>
      </c>
      <c r="DG28" s="96">
        <f>CS28+CZ28</f>
        <v>1122046.56</v>
      </c>
      <c r="DH28" s="96">
        <f>CT28+DA28</f>
        <v>0</v>
      </c>
      <c r="DI28" s="96">
        <f>DG28-DH28</f>
        <v>1122046.56</v>
      </c>
      <c r="DJ28" s="93">
        <f>IFERROR(DG28/DF28,"nebija plānots")</f>
        <v>1.8001940663445064</v>
      </c>
      <c r="DK28" s="96">
        <f>DG28-DF28</f>
        <v>498754.56000000006</v>
      </c>
      <c r="DL28" s="93">
        <f>IFERROR(DK28/DF28,"nebija plānots")</f>
        <v>0.80019406634450641</v>
      </c>
      <c r="DM28" s="83">
        <v>407225</v>
      </c>
      <c r="DN28" s="83">
        <v>0</v>
      </c>
      <c r="DO28" s="94">
        <v>0</v>
      </c>
      <c r="DP28" s="94">
        <f>DN28-DO28</f>
        <v>0</v>
      </c>
      <c r="DQ28" s="93">
        <f>IFERROR(DN28/DM28,"nebija plānots")</f>
        <v>0</v>
      </c>
      <c r="DR28" s="94">
        <f>DN28-DM28</f>
        <v>-407225</v>
      </c>
      <c r="DS28" s="93">
        <f>IFERROR(DR28/DM28,"nebija plānots")</f>
        <v>-1</v>
      </c>
      <c r="DT28" s="96">
        <f>DF28+DM28</f>
        <v>1030517</v>
      </c>
      <c r="DU28" s="96">
        <f>DG28+DN28</f>
        <v>1122046.56</v>
      </c>
      <c r="DV28" s="96">
        <f>DH28+DO28</f>
        <v>0</v>
      </c>
      <c r="DW28" s="96">
        <f>DU28-DV28</f>
        <v>1122046.56</v>
      </c>
      <c r="DX28" s="93">
        <f>IFERROR(DU28/DT28,"nebija plānots")</f>
        <v>1.0888190684869827</v>
      </c>
      <c r="DY28" s="96">
        <f>DU28-DT28</f>
        <v>91529.560000000056</v>
      </c>
      <c r="DZ28" s="93">
        <f>IFERROR(DY28/DT28,"nebija plānots")</f>
        <v>8.8819068486982802E-2</v>
      </c>
      <c r="EA28" s="83">
        <v>0</v>
      </c>
      <c r="EB28" s="83">
        <v>0</v>
      </c>
      <c r="EC28" s="94">
        <v>0</v>
      </c>
      <c r="ED28" s="94">
        <f>EB28-EC28</f>
        <v>0</v>
      </c>
      <c r="EE28" s="93" t="str">
        <f>IFERROR(EB28/EA28,"nebija plānots")</f>
        <v>nebija plānots</v>
      </c>
      <c r="EF28" s="94">
        <f>ED28-EA28</f>
        <v>0</v>
      </c>
      <c r="EG28" s="93" t="str">
        <f>IFERROR(EF28/EA28,"nebija plānots")</f>
        <v>nebija plānots</v>
      </c>
      <c r="EH28" s="96">
        <f>DT28+EA28</f>
        <v>1030517</v>
      </c>
      <c r="EI28" s="96">
        <f>DU28+EB28</f>
        <v>1122046.56</v>
      </c>
      <c r="EJ28" s="96">
        <f>DV28+EC28</f>
        <v>0</v>
      </c>
      <c r="EK28" s="96">
        <f>EI28-EJ28</f>
        <v>1122046.56</v>
      </c>
      <c r="EL28" s="93">
        <f>IFERROR(EK28/EH28,"nebija plānots")</f>
        <v>1.0888190684869827</v>
      </c>
      <c r="EM28" s="96">
        <f>EK28-EH28</f>
        <v>91529.560000000056</v>
      </c>
      <c r="EN28" s="93">
        <f>IFERROR(EM28/EH28,"nebija plānots")</f>
        <v>8.8819068486982802E-2</v>
      </c>
      <c r="EO28" s="83">
        <f t="shared" ref="EO28:EO91" si="202">N28+O28+Y28+AI28+AS28+BC28+BM28+BW28+CK28+CY28+DM28+EA28</f>
        <v>1030517</v>
      </c>
    </row>
    <row r="29" spans="1:149" s="29" customFormat="1" ht="31.5" x14ac:dyDescent="0.35">
      <c r="A29" s="18" t="str">
        <f t="shared" si="196"/>
        <v>1.1.1.2._</v>
      </c>
      <c r="B29" s="63">
        <v>1</v>
      </c>
      <c r="C29" s="64" t="s">
        <v>21</v>
      </c>
      <c r="D29" s="65" t="s">
        <v>22</v>
      </c>
      <c r="E29" s="63" t="s">
        <v>23</v>
      </c>
      <c r="F29" s="65" t="s">
        <v>24</v>
      </c>
      <c r="G29" s="66" t="s">
        <v>29</v>
      </c>
      <c r="H29" s="65" t="s">
        <v>30</v>
      </c>
      <c r="I29" s="66" t="s">
        <v>27</v>
      </c>
      <c r="J29" s="68" t="s">
        <v>28</v>
      </c>
      <c r="K29" s="63" t="s">
        <v>16</v>
      </c>
      <c r="L29" s="83">
        <v>0</v>
      </c>
      <c r="M29" s="83">
        <v>0</v>
      </c>
      <c r="N29" s="83">
        <v>0</v>
      </c>
      <c r="O29" s="83">
        <v>0</v>
      </c>
      <c r="P29" s="83">
        <v>0</v>
      </c>
      <c r="Q29" s="93" t="str">
        <f t="shared" ref="Q29:Q92" si="203">IFERROR(P29/O29,"nebija plānots")</f>
        <v>nebija plānots</v>
      </c>
      <c r="R29" s="94">
        <f t="shared" ref="R29:R92" si="204">P29-O29</f>
        <v>0</v>
      </c>
      <c r="S29" s="93" t="str">
        <f t="shared" ref="S29:S92" si="205">IFERROR(R29/O29,"nebija plānots")</f>
        <v>nebija plānots</v>
      </c>
      <c r="T29" s="96">
        <f t="shared" ref="T29:T92" si="206">N29+O29</f>
        <v>0</v>
      </c>
      <c r="U29" s="96">
        <f t="shared" ref="U29:U92" si="207">N29+P29</f>
        <v>0</v>
      </c>
      <c r="V29" s="93" t="str">
        <f t="shared" ref="V29:V92" si="208">IFERROR(U29/T29,"nebija plānots")</f>
        <v>nebija plānots</v>
      </c>
      <c r="W29" s="96">
        <f t="shared" ref="W29:W92" si="209">U29-T29</f>
        <v>0</v>
      </c>
      <c r="X29" s="93" t="str">
        <f t="shared" ref="X29:X92" si="210">IFERROR(W29/T29,"nebija plānots")</f>
        <v>nebija plānots</v>
      </c>
      <c r="Y29" s="83">
        <v>0</v>
      </c>
      <c r="Z29" s="83">
        <v>0</v>
      </c>
      <c r="AA29" s="93" t="str">
        <f t="shared" ref="AA29:AA92" si="211">IFERROR(Z29/Y29,"nebija plānots")</f>
        <v>nebija plānots</v>
      </c>
      <c r="AB29" s="94">
        <f t="shared" ref="AB29:AB92" si="212">Z29-Y29</f>
        <v>0</v>
      </c>
      <c r="AC29" s="93" t="str">
        <f t="shared" ref="AC29:AC92" si="213">IFERROR(AB29/Y29,"nebija plānots")</f>
        <v>nebija plānots</v>
      </c>
      <c r="AD29" s="96">
        <f t="shared" ref="AD29:AD92" si="214">T29+Y29</f>
        <v>0</v>
      </c>
      <c r="AE29" s="96">
        <f t="shared" ref="AE29:AE92" si="215">U29+Z29</f>
        <v>0</v>
      </c>
      <c r="AF29" s="93" t="str">
        <f t="shared" ref="AF29:AF92" si="216">IFERROR(AE29/AD29,"nebija plānots")</f>
        <v>nebija plānots</v>
      </c>
      <c r="AG29" s="96">
        <f t="shared" ref="AG29:AG92" si="217">AE29-AD29</f>
        <v>0</v>
      </c>
      <c r="AH29" s="93" t="str">
        <f t="shared" ref="AH29:AH92" si="218">IFERROR(AG29/AD29,"nebija plānots")</f>
        <v>nebija plānots</v>
      </c>
      <c r="AI29" s="83">
        <v>0</v>
      </c>
      <c r="AJ29" s="83">
        <v>0</v>
      </c>
      <c r="AK29" s="93" t="str">
        <f t="shared" ref="AK29:AK92" si="219">IFERROR(AJ29/AI29,"nebija plānots")</f>
        <v>nebija plānots</v>
      </c>
      <c r="AL29" s="94">
        <f t="shared" ref="AL29:AL92" si="220">AJ29-AI29</f>
        <v>0</v>
      </c>
      <c r="AM29" s="93" t="str">
        <f t="shared" ref="AM29:AM92" si="221">IFERROR(AL29/AI29,"nebija plānots")</f>
        <v>nebija plānots</v>
      </c>
      <c r="AN29" s="96">
        <f t="shared" ref="AN29:AN92" si="222">AD29+AI29</f>
        <v>0</v>
      </c>
      <c r="AO29" s="96">
        <f t="shared" ref="AO29:AO92" si="223">AE29+AJ29</f>
        <v>0</v>
      </c>
      <c r="AP29" s="93" t="str">
        <f t="shared" ref="AP29:AP92" si="224">IFERROR(AO29/AN29,"nebija plānots")</f>
        <v>nebija plānots</v>
      </c>
      <c r="AQ29" s="96">
        <f t="shared" ref="AQ29:AQ92" si="225">AO29-AN29</f>
        <v>0</v>
      </c>
      <c r="AR29" s="93" t="str">
        <f t="shared" ref="AR29:AR92" si="226">IFERROR(AQ29/AN29,"nebija plānots")</f>
        <v>nebija plānots</v>
      </c>
      <c r="AS29" s="83">
        <v>0</v>
      </c>
      <c r="AT29" s="83">
        <v>0</v>
      </c>
      <c r="AU29" s="93" t="str">
        <f t="shared" ref="AU29:AU92" si="227">IFERROR(AT29/AS29,"nebija plānots")</f>
        <v>nebija plānots</v>
      </c>
      <c r="AV29" s="94">
        <f t="shared" ref="AV29:AV92" si="228">AT29-AS29</f>
        <v>0</v>
      </c>
      <c r="AW29" s="93" t="str">
        <f t="shared" ref="AW29:AW92" si="229">IFERROR(AV29/AS29,"nebija plānots")</f>
        <v>nebija plānots</v>
      </c>
      <c r="AX29" s="96">
        <f t="shared" ref="AX29:AX92" si="230">AN29+AS29</f>
        <v>0</v>
      </c>
      <c r="AY29" s="96">
        <f t="shared" ref="AY29:AY92" si="231">AO29+AT29</f>
        <v>0</v>
      </c>
      <c r="AZ29" s="93" t="str">
        <f t="shared" ref="AZ29:AZ92" si="232">IFERROR(AY29/AX29,"nebija plānots")</f>
        <v>nebija plānots</v>
      </c>
      <c r="BA29" s="96">
        <f t="shared" ref="BA29:BA92" si="233">AY29-AX29</f>
        <v>0</v>
      </c>
      <c r="BB29" s="93" t="str">
        <f t="shared" ref="BB29:BB92" si="234">IFERROR(BA29/AX29,"nebija plānots")</f>
        <v>nebija plānots</v>
      </c>
      <c r="BC29" s="83">
        <v>0</v>
      </c>
      <c r="BD29" s="83">
        <v>0</v>
      </c>
      <c r="BE29" s="93" t="str">
        <f t="shared" ref="BE29:BE92" si="235">IFERROR(BD29/BC29,"nebija plānots")</f>
        <v>nebija plānots</v>
      </c>
      <c r="BF29" s="94">
        <f t="shared" ref="BF29:BF92" si="236">BD29-BC29</f>
        <v>0</v>
      </c>
      <c r="BG29" s="93" t="str">
        <f t="shared" ref="BG29:BG92" si="237">IFERROR(BF29/BC29,"nebija plānots")</f>
        <v>nebija plānots</v>
      </c>
      <c r="BH29" s="96">
        <f t="shared" ref="BH29:BH92" si="238">AX29+BC29</f>
        <v>0</v>
      </c>
      <c r="BI29" s="96">
        <f t="shared" ref="BI29:BI92" si="239">AY29+BD29</f>
        <v>0</v>
      </c>
      <c r="BJ29" s="93" t="str">
        <f t="shared" ref="BJ29:BJ92" si="240">IFERROR(BI29/BH29,"nebija plānots")</f>
        <v>nebija plānots</v>
      </c>
      <c r="BK29" s="96">
        <f t="shared" ref="BK29:BK92" si="241">BI29-BH29</f>
        <v>0</v>
      </c>
      <c r="BL29" s="93" t="str">
        <f t="shared" ref="BL29:BL92" si="242">IFERROR(BK29/BH29,"nebija plānots")</f>
        <v>nebija plānots</v>
      </c>
      <c r="BM29" s="83">
        <v>0</v>
      </c>
      <c r="BN29" s="83">
        <v>0</v>
      </c>
      <c r="BO29" s="93" t="str">
        <f t="shared" ref="BO29:BO92" si="243">IFERROR(BN29/BM29,"nebija plānots")</f>
        <v>nebija plānots</v>
      </c>
      <c r="BP29" s="94">
        <f t="shared" ref="BP29:BP92" si="244">BN29-BM29</f>
        <v>0</v>
      </c>
      <c r="BQ29" s="93" t="str">
        <f t="shared" ref="BQ29:BQ92" si="245">IFERROR(BP29/BM29,"nebija plānots")</f>
        <v>nebija plānots</v>
      </c>
      <c r="BR29" s="96">
        <f t="shared" ref="BR29:BR92" si="246">BH29+BM29</f>
        <v>0</v>
      </c>
      <c r="BS29" s="96">
        <f t="shared" ref="BS29:BS92" si="247">BI29+BN29</f>
        <v>0</v>
      </c>
      <c r="BT29" s="93" t="str">
        <f t="shared" ref="BT29:BT92" si="248">IFERROR(BS29/BR29,"nebija plānots")</f>
        <v>nebija plānots</v>
      </c>
      <c r="BU29" s="96">
        <f t="shared" ref="BU29:BU92" si="249">BS29-BR29</f>
        <v>0</v>
      </c>
      <c r="BV29" s="93" t="str">
        <f t="shared" ref="BV29:BV92" si="250">IFERROR(BU29/BR29,"nebija plānots")</f>
        <v>nebija plānots</v>
      </c>
      <c r="BW29" s="83">
        <v>0</v>
      </c>
      <c r="BX29" s="83">
        <v>0</v>
      </c>
      <c r="BY29" s="94">
        <v>0</v>
      </c>
      <c r="BZ29" s="94">
        <f t="shared" si="197"/>
        <v>0</v>
      </c>
      <c r="CA29" s="93" t="str">
        <f t="shared" ref="CA29:CA92" si="251">IFERROR(BX29/BW29,"nebija plānots")</f>
        <v>nebija plānots</v>
      </c>
      <c r="CB29" s="94">
        <f t="shared" ref="CB29:CB92" si="252">BX29-BW29</f>
        <v>0</v>
      </c>
      <c r="CC29" s="93" t="str">
        <f t="shared" ref="CC29:CC92" si="253">IFERROR(CB29/BW29,"nebija plānots")</f>
        <v>nebija plānots</v>
      </c>
      <c r="CD29" s="96">
        <f t="shared" si="198"/>
        <v>0</v>
      </c>
      <c r="CE29" s="96">
        <f t="shared" si="199"/>
        <v>0</v>
      </c>
      <c r="CF29" s="96">
        <f t="shared" ref="CF29:CF92" si="254">BY29</f>
        <v>0</v>
      </c>
      <c r="CG29" s="96">
        <f t="shared" ref="CG29:CG92" si="255">CE29-CF29</f>
        <v>0</v>
      </c>
      <c r="CH29" s="93" t="str">
        <f t="shared" ref="CH29:CH92" si="256">IFERROR(CG29/CD29,"nebija plānots")</f>
        <v>nebija plānots</v>
      </c>
      <c r="CI29" s="96">
        <f t="shared" ref="CI29:CI92" si="257">CG29-CD29</f>
        <v>0</v>
      </c>
      <c r="CJ29" s="93" t="str">
        <f t="shared" ref="CJ29:CJ92" si="258">IFERROR(CI29/CD29,"nebija plānots")</f>
        <v>nebija plānots</v>
      </c>
      <c r="CK29" s="83">
        <v>0</v>
      </c>
      <c r="CL29" s="83">
        <v>5064.8599999999997</v>
      </c>
      <c r="CM29" s="94">
        <v>0</v>
      </c>
      <c r="CN29" s="94">
        <f t="shared" si="200"/>
        <v>5064.8599999999997</v>
      </c>
      <c r="CO29" s="93" t="str">
        <f t="shared" ref="CO29:CO92" si="259">IFERROR(CL29/CK29,"nebija plānots")</f>
        <v>nebija plānots</v>
      </c>
      <c r="CP29" s="94">
        <f t="shared" ref="CP29:CP92" si="260">CL29-CK29</f>
        <v>5064.8599999999997</v>
      </c>
      <c r="CQ29" s="93" t="str">
        <f t="shared" ref="CQ29:CQ92" si="261">IFERROR(CP29/CK29,"nebija plānots")</f>
        <v>nebija plānots</v>
      </c>
      <c r="CR29" s="96">
        <f t="shared" ref="CR29:CR92" si="262">CD29+CK29</f>
        <v>0</v>
      </c>
      <c r="CS29" s="96">
        <f t="shared" ref="CS29:CS92" si="263">CE29+CL29</f>
        <v>5064.8599999999997</v>
      </c>
      <c r="CT29" s="96">
        <f t="shared" ref="CT29:CT92" si="264">CF29+CM29</f>
        <v>0</v>
      </c>
      <c r="CU29" s="96">
        <f t="shared" ref="CU29:CU92" si="265">CS29-CT29</f>
        <v>5064.8599999999997</v>
      </c>
      <c r="CV29" s="93" t="str">
        <f t="shared" ref="CV29:CV92" si="266">IFERROR(CS29/CR29,"nebija plānots")</f>
        <v>nebija plānots</v>
      </c>
      <c r="CW29" s="96">
        <f t="shared" ref="CW29:CW92" si="267">CS29-CR29</f>
        <v>5064.8599999999997</v>
      </c>
      <c r="CX29" s="93" t="str">
        <f t="shared" ref="CX29:CX92" si="268">IFERROR(CW29/CR29,"nebija plānots")</f>
        <v>nebija plānots</v>
      </c>
      <c r="CY29" s="83">
        <v>3040000</v>
      </c>
      <c r="CZ29" s="83">
        <v>0</v>
      </c>
      <c r="DA29" s="94">
        <v>0</v>
      </c>
      <c r="DB29" s="94">
        <f t="shared" si="201"/>
        <v>0</v>
      </c>
      <c r="DC29" s="93">
        <f t="shared" ref="DC29:DC92" si="269">IFERROR(CZ29/CY29,"nebija plānots")</f>
        <v>0</v>
      </c>
      <c r="DD29" s="94">
        <f t="shared" ref="DD29:DD92" si="270">CZ29-CY29</f>
        <v>-3040000</v>
      </c>
      <c r="DE29" s="93">
        <f t="shared" ref="DE29:DE92" si="271">IFERROR(DD29/CY29,"nebija plānots")</f>
        <v>-1</v>
      </c>
      <c r="DF29" s="96">
        <f t="shared" ref="DF29:DF92" si="272">CR29+CY29</f>
        <v>3040000</v>
      </c>
      <c r="DG29" s="96">
        <f t="shared" ref="DG29:DG92" si="273">CS29+CZ29</f>
        <v>5064.8599999999997</v>
      </c>
      <c r="DH29" s="96">
        <f t="shared" ref="DH29:DH92" si="274">CT29+DA29</f>
        <v>0</v>
      </c>
      <c r="DI29" s="96">
        <f t="shared" ref="DI29:DI92" si="275">DG29-DH29</f>
        <v>5064.8599999999997</v>
      </c>
      <c r="DJ29" s="93">
        <f t="shared" ref="DJ29:DJ92" si="276">IFERROR(DG29/DF29,"nebija plānots")</f>
        <v>1.6660723684210526E-3</v>
      </c>
      <c r="DK29" s="96">
        <f t="shared" ref="DK29:DK92" si="277">DG29-DF29</f>
        <v>-3034935.14</v>
      </c>
      <c r="DL29" s="93">
        <f t="shared" ref="DL29:DL92" si="278">IFERROR(DK29/DF29,"nebija plānots")</f>
        <v>-0.99833392763157902</v>
      </c>
      <c r="DM29" s="83">
        <v>0</v>
      </c>
      <c r="DN29" s="83">
        <v>1249164.57</v>
      </c>
      <c r="DO29" s="94">
        <v>0</v>
      </c>
      <c r="DP29" s="94">
        <f t="shared" ref="DP29:DP91" si="279">DN29-DO29</f>
        <v>1249164.57</v>
      </c>
      <c r="DQ29" s="93" t="str">
        <f t="shared" ref="DQ29:DQ92" si="280">IFERROR(DN29/DM29,"nebija plānots")</f>
        <v>nebija plānots</v>
      </c>
      <c r="DR29" s="94">
        <f t="shared" ref="DR29:DR92" si="281">DN29-DM29</f>
        <v>1249164.57</v>
      </c>
      <c r="DS29" s="93" t="str">
        <f t="shared" ref="DS29:DS92" si="282">IFERROR(DR29/DM29,"nebija plānots")</f>
        <v>nebija plānots</v>
      </c>
      <c r="DT29" s="96">
        <f t="shared" ref="DT29:DT92" si="283">DF29+DM29</f>
        <v>3040000</v>
      </c>
      <c r="DU29" s="96">
        <f t="shared" ref="DU29:DU92" si="284">DG29+DN29</f>
        <v>1254229.4300000002</v>
      </c>
      <c r="DV29" s="96">
        <f t="shared" ref="DV29:DV92" si="285">DH29+DO29</f>
        <v>0</v>
      </c>
      <c r="DW29" s="96">
        <f t="shared" ref="DW29:DW92" si="286">DU29-DV29</f>
        <v>1254229.4300000002</v>
      </c>
      <c r="DX29" s="93">
        <f t="shared" ref="DX29:DX92" si="287">IFERROR(DU29/DT29,"nebija plānots")</f>
        <v>0.41257547039473691</v>
      </c>
      <c r="DY29" s="96">
        <f t="shared" ref="DY29:DY92" si="288">DU29-DT29</f>
        <v>-1785770.5699999998</v>
      </c>
      <c r="DZ29" s="93">
        <f t="shared" ref="DZ29:DZ92" si="289">IFERROR(DY29/DT29,"nebija plānots")</f>
        <v>-0.58742452960526315</v>
      </c>
      <c r="EA29" s="83">
        <v>0</v>
      </c>
      <c r="EB29" s="83">
        <v>1130562.21</v>
      </c>
      <c r="EC29" s="94">
        <v>0</v>
      </c>
      <c r="ED29" s="94">
        <f t="shared" ref="ED29:ED92" si="290">EB29-EC29</f>
        <v>1130562.21</v>
      </c>
      <c r="EE29" s="93" t="str">
        <f t="shared" ref="EE29:EE92" si="291">IFERROR(EB29/EA29,"nebija plānots")</f>
        <v>nebija plānots</v>
      </c>
      <c r="EF29" s="94">
        <f t="shared" ref="EF29:EF92" si="292">ED29-EA29</f>
        <v>1130562.21</v>
      </c>
      <c r="EG29" s="93" t="str">
        <f t="shared" ref="EG29:EG92" si="293">IFERROR(EF29/EA29,"nebija plānots")</f>
        <v>nebija plānots</v>
      </c>
      <c r="EH29" s="96">
        <f t="shared" ref="EH29:EH92" si="294">DT29+EA29</f>
        <v>3040000</v>
      </c>
      <c r="EI29" s="96">
        <f t="shared" ref="EI29:EI92" si="295">DU29+EB29</f>
        <v>2384791.64</v>
      </c>
      <c r="EJ29" s="96">
        <f t="shared" ref="EJ29:EJ92" si="296">DV29+EC29</f>
        <v>0</v>
      </c>
      <c r="EK29" s="96">
        <f t="shared" ref="EK29:EK92" si="297">EI29-EJ29</f>
        <v>2384791.64</v>
      </c>
      <c r="EL29" s="93">
        <f t="shared" ref="EL29:EL92" si="298">IFERROR(EK29/EH29,"nebija plānots")</f>
        <v>0.78447093421052638</v>
      </c>
      <c r="EM29" s="96">
        <f t="shared" ref="EM29:EM92" si="299">EK29-EH29</f>
        <v>-655208.35999999987</v>
      </c>
      <c r="EN29" s="93">
        <f t="shared" ref="EN29:EN92" si="300">IFERROR(EM29/EH29,"nebija plānots")</f>
        <v>-0.21552906578947365</v>
      </c>
      <c r="EO29" s="83">
        <f t="shared" si="202"/>
        <v>3040000</v>
      </c>
    </row>
    <row r="30" spans="1:149" s="29" customFormat="1" ht="31.5" x14ac:dyDescent="0.35">
      <c r="A30" s="18" t="str">
        <f t="shared" si="196"/>
        <v>1.1.1.3.1</v>
      </c>
      <c r="B30" s="63">
        <v>1</v>
      </c>
      <c r="C30" s="64" t="s">
        <v>21</v>
      </c>
      <c r="D30" s="65" t="s">
        <v>22</v>
      </c>
      <c r="E30" s="63" t="s">
        <v>23</v>
      </c>
      <c r="F30" s="65" t="s">
        <v>24</v>
      </c>
      <c r="G30" s="66" t="s">
        <v>31</v>
      </c>
      <c r="H30" s="65" t="s">
        <v>32</v>
      </c>
      <c r="I30" s="66">
        <v>1</v>
      </c>
      <c r="J30" s="68" t="s">
        <v>28</v>
      </c>
      <c r="K30" s="63" t="s">
        <v>16</v>
      </c>
      <c r="L30" s="83">
        <v>0</v>
      </c>
      <c r="M30" s="83">
        <v>0</v>
      </c>
      <c r="N30" s="83">
        <v>0</v>
      </c>
      <c r="O30" s="83">
        <v>0</v>
      </c>
      <c r="P30" s="83">
        <v>0</v>
      </c>
      <c r="Q30" s="93" t="str">
        <f t="shared" si="203"/>
        <v>nebija plānots</v>
      </c>
      <c r="R30" s="94">
        <f t="shared" si="204"/>
        <v>0</v>
      </c>
      <c r="S30" s="93" t="str">
        <f t="shared" si="205"/>
        <v>nebija plānots</v>
      </c>
      <c r="T30" s="96">
        <f t="shared" si="206"/>
        <v>0</v>
      </c>
      <c r="U30" s="96">
        <f t="shared" si="207"/>
        <v>0</v>
      </c>
      <c r="V30" s="93" t="str">
        <f t="shared" si="208"/>
        <v>nebija plānots</v>
      </c>
      <c r="W30" s="96">
        <f t="shared" si="209"/>
        <v>0</v>
      </c>
      <c r="X30" s="93" t="str">
        <f t="shared" si="210"/>
        <v>nebija plānots</v>
      </c>
      <c r="Y30" s="83">
        <v>0</v>
      </c>
      <c r="Z30" s="83">
        <v>0</v>
      </c>
      <c r="AA30" s="93" t="str">
        <f t="shared" si="211"/>
        <v>nebija plānots</v>
      </c>
      <c r="AB30" s="94">
        <f t="shared" si="212"/>
        <v>0</v>
      </c>
      <c r="AC30" s="93" t="str">
        <f t="shared" si="213"/>
        <v>nebija plānots</v>
      </c>
      <c r="AD30" s="96">
        <f t="shared" si="214"/>
        <v>0</v>
      </c>
      <c r="AE30" s="96">
        <f t="shared" si="215"/>
        <v>0</v>
      </c>
      <c r="AF30" s="93" t="str">
        <f t="shared" si="216"/>
        <v>nebija plānots</v>
      </c>
      <c r="AG30" s="96">
        <f t="shared" si="217"/>
        <v>0</v>
      </c>
      <c r="AH30" s="93" t="str">
        <f t="shared" si="218"/>
        <v>nebija plānots</v>
      </c>
      <c r="AI30" s="83">
        <v>0</v>
      </c>
      <c r="AJ30" s="83">
        <v>0</v>
      </c>
      <c r="AK30" s="93" t="str">
        <f t="shared" si="219"/>
        <v>nebija plānots</v>
      </c>
      <c r="AL30" s="94">
        <f t="shared" si="220"/>
        <v>0</v>
      </c>
      <c r="AM30" s="93" t="str">
        <f t="shared" si="221"/>
        <v>nebija plānots</v>
      </c>
      <c r="AN30" s="96">
        <f t="shared" si="222"/>
        <v>0</v>
      </c>
      <c r="AO30" s="96">
        <f t="shared" si="223"/>
        <v>0</v>
      </c>
      <c r="AP30" s="93" t="str">
        <f t="shared" si="224"/>
        <v>nebija plānots</v>
      </c>
      <c r="AQ30" s="96">
        <f t="shared" si="225"/>
        <v>0</v>
      </c>
      <c r="AR30" s="93" t="str">
        <f t="shared" si="226"/>
        <v>nebija plānots</v>
      </c>
      <c r="AS30" s="83">
        <v>0</v>
      </c>
      <c r="AT30" s="83">
        <v>67008.009999999995</v>
      </c>
      <c r="AU30" s="93" t="str">
        <f t="shared" si="227"/>
        <v>nebija plānots</v>
      </c>
      <c r="AV30" s="94">
        <f t="shared" si="228"/>
        <v>67008.009999999995</v>
      </c>
      <c r="AW30" s="93" t="str">
        <f t="shared" si="229"/>
        <v>nebija plānots</v>
      </c>
      <c r="AX30" s="96">
        <f t="shared" si="230"/>
        <v>0</v>
      </c>
      <c r="AY30" s="96">
        <f t="shared" si="231"/>
        <v>67008.009999999995</v>
      </c>
      <c r="AZ30" s="93" t="str">
        <f t="shared" si="232"/>
        <v>nebija plānots</v>
      </c>
      <c r="BA30" s="96">
        <f t="shared" si="233"/>
        <v>67008.009999999995</v>
      </c>
      <c r="BB30" s="93" t="str">
        <f t="shared" si="234"/>
        <v>nebija plānots</v>
      </c>
      <c r="BC30" s="83">
        <v>0</v>
      </c>
      <c r="BD30" s="83">
        <v>1042271.8300000001</v>
      </c>
      <c r="BE30" s="93" t="str">
        <f t="shared" si="235"/>
        <v>nebija plānots</v>
      </c>
      <c r="BF30" s="94">
        <f t="shared" si="236"/>
        <v>1042271.8300000001</v>
      </c>
      <c r="BG30" s="93" t="str">
        <f t="shared" si="237"/>
        <v>nebija plānots</v>
      </c>
      <c r="BH30" s="96">
        <f t="shared" si="238"/>
        <v>0</v>
      </c>
      <c r="BI30" s="96">
        <f t="shared" si="239"/>
        <v>1109279.8400000001</v>
      </c>
      <c r="BJ30" s="93" t="str">
        <f t="shared" si="240"/>
        <v>nebija plānots</v>
      </c>
      <c r="BK30" s="96">
        <f t="shared" si="241"/>
        <v>1109279.8400000001</v>
      </c>
      <c r="BL30" s="93" t="str">
        <f t="shared" si="242"/>
        <v>nebija plānots</v>
      </c>
      <c r="BM30" s="83">
        <v>0</v>
      </c>
      <c r="BN30" s="83">
        <v>564228.07000000007</v>
      </c>
      <c r="BO30" s="93" t="str">
        <f t="shared" si="243"/>
        <v>nebija plānots</v>
      </c>
      <c r="BP30" s="94">
        <f t="shared" si="244"/>
        <v>564228.07000000007</v>
      </c>
      <c r="BQ30" s="93" t="str">
        <f t="shared" si="245"/>
        <v>nebija plānots</v>
      </c>
      <c r="BR30" s="96">
        <f t="shared" si="246"/>
        <v>0</v>
      </c>
      <c r="BS30" s="96">
        <f t="shared" si="247"/>
        <v>1673507.9100000001</v>
      </c>
      <c r="BT30" s="93" t="str">
        <f t="shared" si="248"/>
        <v>nebija plānots</v>
      </c>
      <c r="BU30" s="96">
        <f t="shared" si="249"/>
        <v>1673507.9100000001</v>
      </c>
      <c r="BV30" s="93" t="str">
        <f t="shared" si="250"/>
        <v>nebija plānots</v>
      </c>
      <c r="BW30" s="83">
        <v>0</v>
      </c>
      <c r="BX30" s="83">
        <v>192950.32</v>
      </c>
      <c r="BY30" s="94">
        <v>0</v>
      </c>
      <c r="BZ30" s="94">
        <f t="shared" si="197"/>
        <v>192950.32</v>
      </c>
      <c r="CA30" s="93" t="str">
        <f t="shared" si="251"/>
        <v>nebija plānots</v>
      </c>
      <c r="CB30" s="94">
        <f t="shared" si="252"/>
        <v>192950.32</v>
      </c>
      <c r="CC30" s="93" t="str">
        <f t="shared" si="253"/>
        <v>nebija plānots</v>
      </c>
      <c r="CD30" s="96">
        <f t="shared" si="198"/>
        <v>0</v>
      </c>
      <c r="CE30" s="96">
        <f t="shared" si="199"/>
        <v>1866458.2300000002</v>
      </c>
      <c r="CF30" s="96">
        <f t="shared" si="254"/>
        <v>0</v>
      </c>
      <c r="CG30" s="96">
        <f t="shared" si="255"/>
        <v>1866458.2300000002</v>
      </c>
      <c r="CH30" s="93" t="str">
        <f t="shared" si="256"/>
        <v>nebija plānots</v>
      </c>
      <c r="CI30" s="96">
        <f t="shared" si="257"/>
        <v>1866458.2300000002</v>
      </c>
      <c r="CJ30" s="93" t="str">
        <f t="shared" si="258"/>
        <v>nebija plānots</v>
      </c>
      <c r="CK30" s="83">
        <v>0</v>
      </c>
      <c r="CL30" s="83">
        <v>1088766.1800000002</v>
      </c>
      <c r="CM30" s="94">
        <v>0</v>
      </c>
      <c r="CN30" s="94">
        <f t="shared" si="200"/>
        <v>1088766.1800000002</v>
      </c>
      <c r="CO30" s="93" t="str">
        <f t="shared" si="259"/>
        <v>nebija plānots</v>
      </c>
      <c r="CP30" s="94">
        <f t="shared" si="260"/>
        <v>1088766.1800000002</v>
      </c>
      <c r="CQ30" s="93" t="str">
        <f t="shared" si="261"/>
        <v>nebija plānots</v>
      </c>
      <c r="CR30" s="96">
        <f t="shared" si="262"/>
        <v>0</v>
      </c>
      <c r="CS30" s="96">
        <f t="shared" si="263"/>
        <v>2955224.41</v>
      </c>
      <c r="CT30" s="96">
        <f t="shared" si="264"/>
        <v>0</v>
      </c>
      <c r="CU30" s="96">
        <f t="shared" si="265"/>
        <v>2955224.41</v>
      </c>
      <c r="CV30" s="93" t="str">
        <f t="shared" si="266"/>
        <v>nebija plānots</v>
      </c>
      <c r="CW30" s="96">
        <f t="shared" si="267"/>
        <v>2955224.41</v>
      </c>
      <c r="CX30" s="93" t="str">
        <f t="shared" si="268"/>
        <v>nebija plānots</v>
      </c>
      <c r="CY30" s="83">
        <v>0</v>
      </c>
      <c r="CZ30" s="83">
        <v>1058534.58</v>
      </c>
      <c r="DA30" s="94">
        <v>0</v>
      </c>
      <c r="DB30" s="94">
        <f t="shared" si="201"/>
        <v>1058534.58</v>
      </c>
      <c r="DC30" s="93" t="str">
        <f t="shared" si="269"/>
        <v>nebija plānots</v>
      </c>
      <c r="DD30" s="94">
        <f t="shared" si="270"/>
        <v>1058534.58</v>
      </c>
      <c r="DE30" s="93" t="str">
        <f t="shared" si="271"/>
        <v>nebija plānots</v>
      </c>
      <c r="DF30" s="96">
        <f t="shared" si="272"/>
        <v>0</v>
      </c>
      <c r="DG30" s="96">
        <f t="shared" si="273"/>
        <v>4013758.99</v>
      </c>
      <c r="DH30" s="96">
        <f t="shared" si="274"/>
        <v>0</v>
      </c>
      <c r="DI30" s="96">
        <f t="shared" si="275"/>
        <v>4013758.99</v>
      </c>
      <c r="DJ30" s="93" t="str">
        <f t="shared" si="276"/>
        <v>nebija plānots</v>
      </c>
      <c r="DK30" s="96">
        <f t="shared" si="277"/>
        <v>4013758.99</v>
      </c>
      <c r="DL30" s="93" t="str">
        <f t="shared" si="278"/>
        <v>nebija plānots</v>
      </c>
      <c r="DM30" s="83">
        <v>6154000</v>
      </c>
      <c r="DN30" s="83">
        <v>676170.34000000008</v>
      </c>
      <c r="DO30" s="94">
        <v>0</v>
      </c>
      <c r="DP30" s="94">
        <f t="shared" si="279"/>
        <v>676170.34000000008</v>
      </c>
      <c r="DQ30" s="93">
        <f t="shared" si="280"/>
        <v>0.1098749333766656</v>
      </c>
      <c r="DR30" s="94">
        <f t="shared" si="281"/>
        <v>-5477829.6600000001</v>
      </c>
      <c r="DS30" s="93">
        <f t="shared" si="282"/>
        <v>-0.89012506662333446</v>
      </c>
      <c r="DT30" s="96">
        <f t="shared" si="283"/>
        <v>6154000</v>
      </c>
      <c r="DU30" s="96">
        <f t="shared" si="284"/>
        <v>4689929.33</v>
      </c>
      <c r="DV30" s="96">
        <f t="shared" si="285"/>
        <v>0</v>
      </c>
      <c r="DW30" s="96">
        <f t="shared" si="286"/>
        <v>4689929.33</v>
      </c>
      <c r="DX30" s="93">
        <f t="shared" si="287"/>
        <v>0.76209446376340595</v>
      </c>
      <c r="DY30" s="96">
        <f t="shared" si="288"/>
        <v>-1464070.67</v>
      </c>
      <c r="DZ30" s="93">
        <f t="shared" si="289"/>
        <v>-0.23790553623659408</v>
      </c>
      <c r="EA30" s="83">
        <v>0</v>
      </c>
      <c r="EB30" s="83">
        <v>606768.25</v>
      </c>
      <c r="EC30" s="94">
        <v>0</v>
      </c>
      <c r="ED30" s="94">
        <f t="shared" si="290"/>
        <v>606768.25</v>
      </c>
      <c r="EE30" s="93" t="str">
        <f t="shared" si="291"/>
        <v>nebija plānots</v>
      </c>
      <c r="EF30" s="94">
        <f t="shared" si="292"/>
        <v>606768.25</v>
      </c>
      <c r="EG30" s="93" t="str">
        <f t="shared" si="293"/>
        <v>nebija plānots</v>
      </c>
      <c r="EH30" s="96">
        <f t="shared" si="294"/>
        <v>6154000</v>
      </c>
      <c r="EI30" s="96">
        <f t="shared" si="295"/>
        <v>5296697.58</v>
      </c>
      <c r="EJ30" s="96">
        <f t="shared" si="296"/>
        <v>0</v>
      </c>
      <c r="EK30" s="96">
        <f t="shared" si="297"/>
        <v>5296697.58</v>
      </c>
      <c r="EL30" s="93">
        <f t="shared" si="298"/>
        <v>0.86069183945401362</v>
      </c>
      <c r="EM30" s="96">
        <f t="shared" si="299"/>
        <v>-857302.41999999993</v>
      </c>
      <c r="EN30" s="93">
        <f t="shared" si="300"/>
        <v>-0.13930816054598633</v>
      </c>
      <c r="EO30" s="83">
        <f t="shared" si="202"/>
        <v>6154000</v>
      </c>
    </row>
    <row r="31" spans="1:149" s="29" customFormat="1" ht="31.5" x14ac:dyDescent="0.35">
      <c r="A31" s="18" t="str">
        <f t="shared" si="196"/>
        <v>1.1.1.3.2</v>
      </c>
      <c r="B31" s="63">
        <v>1</v>
      </c>
      <c r="C31" s="64" t="s">
        <v>21</v>
      </c>
      <c r="D31" s="65" t="s">
        <v>22</v>
      </c>
      <c r="E31" s="63" t="s">
        <v>23</v>
      </c>
      <c r="F31" s="65" t="s">
        <v>24</v>
      </c>
      <c r="G31" s="66" t="s">
        <v>31</v>
      </c>
      <c r="H31" s="65" t="s">
        <v>32</v>
      </c>
      <c r="I31" s="66">
        <v>2</v>
      </c>
      <c r="J31" s="68" t="s">
        <v>28</v>
      </c>
      <c r="K31" s="63" t="s">
        <v>16</v>
      </c>
      <c r="L31" s="83">
        <v>0</v>
      </c>
      <c r="M31" s="83">
        <v>0</v>
      </c>
      <c r="N31" s="83">
        <v>0</v>
      </c>
      <c r="O31" s="83">
        <v>0</v>
      </c>
      <c r="P31" s="83">
        <v>0</v>
      </c>
      <c r="Q31" s="93" t="str">
        <f t="shared" si="203"/>
        <v>nebija plānots</v>
      </c>
      <c r="R31" s="94">
        <f t="shared" si="204"/>
        <v>0</v>
      </c>
      <c r="S31" s="93" t="str">
        <f t="shared" si="205"/>
        <v>nebija plānots</v>
      </c>
      <c r="T31" s="96">
        <f t="shared" si="206"/>
        <v>0</v>
      </c>
      <c r="U31" s="96">
        <f t="shared" si="207"/>
        <v>0</v>
      </c>
      <c r="V31" s="93" t="str">
        <f t="shared" si="208"/>
        <v>nebija plānots</v>
      </c>
      <c r="W31" s="96">
        <f t="shared" si="209"/>
        <v>0</v>
      </c>
      <c r="X31" s="93" t="str">
        <f t="shared" si="210"/>
        <v>nebija plānots</v>
      </c>
      <c r="Y31" s="83">
        <v>0</v>
      </c>
      <c r="Z31" s="83">
        <v>0</v>
      </c>
      <c r="AA31" s="93" t="str">
        <f t="shared" si="211"/>
        <v>nebija plānots</v>
      </c>
      <c r="AB31" s="94">
        <f t="shared" si="212"/>
        <v>0</v>
      </c>
      <c r="AC31" s="93" t="str">
        <f t="shared" si="213"/>
        <v>nebija plānots</v>
      </c>
      <c r="AD31" s="96">
        <f t="shared" si="214"/>
        <v>0</v>
      </c>
      <c r="AE31" s="96">
        <f t="shared" si="215"/>
        <v>0</v>
      </c>
      <c r="AF31" s="93" t="str">
        <f t="shared" si="216"/>
        <v>nebija plānots</v>
      </c>
      <c r="AG31" s="96">
        <f t="shared" si="217"/>
        <v>0</v>
      </c>
      <c r="AH31" s="93" t="str">
        <f t="shared" si="218"/>
        <v>nebija plānots</v>
      </c>
      <c r="AI31" s="83">
        <v>0</v>
      </c>
      <c r="AJ31" s="83">
        <v>0</v>
      </c>
      <c r="AK31" s="93" t="str">
        <f t="shared" si="219"/>
        <v>nebija plānots</v>
      </c>
      <c r="AL31" s="94">
        <f t="shared" si="220"/>
        <v>0</v>
      </c>
      <c r="AM31" s="93" t="str">
        <f t="shared" si="221"/>
        <v>nebija plānots</v>
      </c>
      <c r="AN31" s="96">
        <f t="shared" si="222"/>
        <v>0</v>
      </c>
      <c r="AO31" s="96">
        <f t="shared" si="223"/>
        <v>0</v>
      </c>
      <c r="AP31" s="93" t="str">
        <f t="shared" si="224"/>
        <v>nebija plānots</v>
      </c>
      <c r="AQ31" s="96">
        <f t="shared" si="225"/>
        <v>0</v>
      </c>
      <c r="AR31" s="93" t="str">
        <f t="shared" si="226"/>
        <v>nebija plānots</v>
      </c>
      <c r="AS31" s="83">
        <v>0</v>
      </c>
      <c r="AT31" s="83">
        <v>0</v>
      </c>
      <c r="AU31" s="93" t="str">
        <f t="shared" si="227"/>
        <v>nebija plānots</v>
      </c>
      <c r="AV31" s="94">
        <f t="shared" si="228"/>
        <v>0</v>
      </c>
      <c r="AW31" s="93" t="str">
        <f t="shared" si="229"/>
        <v>nebija plānots</v>
      </c>
      <c r="AX31" s="96">
        <f t="shared" si="230"/>
        <v>0</v>
      </c>
      <c r="AY31" s="96">
        <f t="shared" si="231"/>
        <v>0</v>
      </c>
      <c r="AZ31" s="93" t="str">
        <f t="shared" si="232"/>
        <v>nebija plānots</v>
      </c>
      <c r="BA31" s="96">
        <f t="shared" si="233"/>
        <v>0</v>
      </c>
      <c r="BB31" s="93" t="str">
        <f t="shared" si="234"/>
        <v>nebija plānots</v>
      </c>
      <c r="BC31" s="83">
        <v>0</v>
      </c>
      <c r="BD31" s="83">
        <v>0</v>
      </c>
      <c r="BE31" s="93" t="str">
        <f t="shared" si="235"/>
        <v>nebija plānots</v>
      </c>
      <c r="BF31" s="94">
        <f t="shared" si="236"/>
        <v>0</v>
      </c>
      <c r="BG31" s="93" t="str">
        <f t="shared" si="237"/>
        <v>nebija plānots</v>
      </c>
      <c r="BH31" s="96">
        <f t="shared" si="238"/>
        <v>0</v>
      </c>
      <c r="BI31" s="96">
        <f t="shared" si="239"/>
        <v>0</v>
      </c>
      <c r="BJ31" s="93" t="str">
        <f t="shared" si="240"/>
        <v>nebija plānots</v>
      </c>
      <c r="BK31" s="96">
        <f t="shared" si="241"/>
        <v>0</v>
      </c>
      <c r="BL31" s="93" t="str">
        <f t="shared" si="242"/>
        <v>nebija plānots</v>
      </c>
      <c r="BM31" s="83">
        <v>0</v>
      </c>
      <c r="BN31" s="83">
        <v>0</v>
      </c>
      <c r="BO31" s="93" t="str">
        <f t="shared" si="243"/>
        <v>nebija plānots</v>
      </c>
      <c r="BP31" s="94">
        <f t="shared" si="244"/>
        <v>0</v>
      </c>
      <c r="BQ31" s="93" t="str">
        <f t="shared" si="245"/>
        <v>nebija plānots</v>
      </c>
      <c r="BR31" s="96">
        <f t="shared" si="246"/>
        <v>0</v>
      </c>
      <c r="BS31" s="96">
        <f t="shared" si="247"/>
        <v>0</v>
      </c>
      <c r="BT31" s="93" t="str">
        <f t="shared" si="248"/>
        <v>nebija plānots</v>
      </c>
      <c r="BU31" s="96">
        <f t="shared" si="249"/>
        <v>0</v>
      </c>
      <c r="BV31" s="93" t="str">
        <f t="shared" si="250"/>
        <v>nebija plānots</v>
      </c>
      <c r="BW31" s="83">
        <v>0</v>
      </c>
      <c r="BX31" s="83">
        <v>0</v>
      </c>
      <c r="BY31" s="94">
        <v>0</v>
      </c>
      <c r="BZ31" s="94">
        <f t="shared" si="197"/>
        <v>0</v>
      </c>
      <c r="CA31" s="93" t="str">
        <f t="shared" si="251"/>
        <v>nebija plānots</v>
      </c>
      <c r="CB31" s="94">
        <f t="shared" si="252"/>
        <v>0</v>
      </c>
      <c r="CC31" s="93" t="str">
        <f t="shared" si="253"/>
        <v>nebija plānots</v>
      </c>
      <c r="CD31" s="96">
        <f t="shared" si="198"/>
        <v>0</v>
      </c>
      <c r="CE31" s="96">
        <f t="shared" si="199"/>
        <v>0</v>
      </c>
      <c r="CF31" s="96">
        <f t="shared" si="254"/>
        <v>0</v>
      </c>
      <c r="CG31" s="96">
        <f t="shared" si="255"/>
        <v>0</v>
      </c>
      <c r="CH31" s="93" t="str">
        <f t="shared" si="256"/>
        <v>nebija plānots</v>
      </c>
      <c r="CI31" s="96">
        <f t="shared" si="257"/>
        <v>0</v>
      </c>
      <c r="CJ31" s="93" t="str">
        <f t="shared" si="258"/>
        <v>nebija plānots</v>
      </c>
      <c r="CK31" s="83">
        <v>0</v>
      </c>
      <c r="CL31" s="83">
        <v>0</v>
      </c>
      <c r="CM31" s="94">
        <v>0</v>
      </c>
      <c r="CN31" s="94">
        <f t="shared" si="200"/>
        <v>0</v>
      </c>
      <c r="CO31" s="93" t="str">
        <f t="shared" si="259"/>
        <v>nebija plānots</v>
      </c>
      <c r="CP31" s="94">
        <f t="shared" si="260"/>
        <v>0</v>
      </c>
      <c r="CQ31" s="93" t="str">
        <f t="shared" si="261"/>
        <v>nebija plānots</v>
      </c>
      <c r="CR31" s="96">
        <f t="shared" si="262"/>
        <v>0</v>
      </c>
      <c r="CS31" s="96">
        <f t="shared" si="263"/>
        <v>0</v>
      </c>
      <c r="CT31" s="96">
        <f t="shared" si="264"/>
        <v>0</v>
      </c>
      <c r="CU31" s="96">
        <f t="shared" si="265"/>
        <v>0</v>
      </c>
      <c r="CV31" s="93" t="str">
        <f t="shared" si="266"/>
        <v>nebija plānots</v>
      </c>
      <c r="CW31" s="96">
        <f t="shared" si="267"/>
        <v>0</v>
      </c>
      <c r="CX31" s="93" t="str">
        <f t="shared" si="268"/>
        <v>nebija plānots</v>
      </c>
      <c r="CY31" s="83">
        <v>0</v>
      </c>
      <c r="CZ31" s="83">
        <v>0</v>
      </c>
      <c r="DA31" s="94">
        <v>0</v>
      </c>
      <c r="DB31" s="94">
        <f t="shared" si="201"/>
        <v>0</v>
      </c>
      <c r="DC31" s="93" t="str">
        <f t="shared" si="269"/>
        <v>nebija plānots</v>
      </c>
      <c r="DD31" s="94">
        <f t="shared" si="270"/>
        <v>0</v>
      </c>
      <c r="DE31" s="93" t="str">
        <f t="shared" si="271"/>
        <v>nebija plānots</v>
      </c>
      <c r="DF31" s="96">
        <f t="shared" si="272"/>
        <v>0</v>
      </c>
      <c r="DG31" s="96">
        <f t="shared" si="273"/>
        <v>0</v>
      </c>
      <c r="DH31" s="96">
        <f t="shared" si="274"/>
        <v>0</v>
      </c>
      <c r="DI31" s="96">
        <f t="shared" si="275"/>
        <v>0</v>
      </c>
      <c r="DJ31" s="93" t="str">
        <f t="shared" si="276"/>
        <v>nebija plānots</v>
      </c>
      <c r="DK31" s="96">
        <f t="shared" si="277"/>
        <v>0</v>
      </c>
      <c r="DL31" s="93" t="str">
        <f t="shared" si="278"/>
        <v>nebija plānots</v>
      </c>
      <c r="DM31" s="83">
        <v>0</v>
      </c>
      <c r="DN31" s="83">
        <v>0</v>
      </c>
      <c r="DO31" s="94">
        <v>0</v>
      </c>
      <c r="DP31" s="94">
        <f t="shared" si="279"/>
        <v>0</v>
      </c>
      <c r="DQ31" s="93" t="str">
        <f t="shared" si="280"/>
        <v>nebija plānots</v>
      </c>
      <c r="DR31" s="94">
        <f t="shared" si="281"/>
        <v>0</v>
      </c>
      <c r="DS31" s="93" t="str">
        <f t="shared" si="282"/>
        <v>nebija plānots</v>
      </c>
      <c r="DT31" s="96">
        <f t="shared" si="283"/>
        <v>0</v>
      </c>
      <c r="DU31" s="96">
        <f t="shared" si="284"/>
        <v>0</v>
      </c>
      <c r="DV31" s="96">
        <f t="shared" si="285"/>
        <v>0</v>
      </c>
      <c r="DW31" s="96">
        <f t="shared" si="286"/>
        <v>0</v>
      </c>
      <c r="DX31" s="93" t="str">
        <f t="shared" si="287"/>
        <v>nebija plānots</v>
      </c>
      <c r="DY31" s="96">
        <f t="shared" si="288"/>
        <v>0</v>
      </c>
      <c r="DZ31" s="93" t="str">
        <f t="shared" si="289"/>
        <v>nebija plānots</v>
      </c>
      <c r="EA31" s="83">
        <v>0</v>
      </c>
      <c r="EB31" s="83">
        <v>0</v>
      </c>
      <c r="EC31" s="94">
        <v>0</v>
      </c>
      <c r="ED31" s="94">
        <f t="shared" si="290"/>
        <v>0</v>
      </c>
      <c r="EE31" s="93" t="str">
        <f t="shared" si="291"/>
        <v>nebija plānots</v>
      </c>
      <c r="EF31" s="94">
        <f t="shared" si="292"/>
        <v>0</v>
      </c>
      <c r="EG31" s="93" t="str">
        <f t="shared" si="293"/>
        <v>nebija plānots</v>
      </c>
      <c r="EH31" s="96">
        <f t="shared" si="294"/>
        <v>0</v>
      </c>
      <c r="EI31" s="96">
        <f t="shared" si="295"/>
        <v>0</v>
      </c>
      <c r="EJ31" s="96">
        <f t="shared" si="296"/>
        <v>0</v>
      </c>
      <c r="EK31" s="96">
        <f t="shared" si="297"/>
        <v>0</v>
      </c>
      <c r="EL31" s="93" t="str">
        <f t="shared" si="298"/>
        <v>nebija plānots</v>
      </c>
      <c r="EM31" s="96">
        <f t="shared" si="299"/>
        <v>0</v>
      </c>
      <c r="EN31" s="93" t="str">
        <f t="shared" si="300"/>
        <v>nebija plānots</v>
      </c>
      <c r="EO31" s="83">
        <f t="shared" si="202"/>
        <v>0</v>
      </c>
    </row>
    <row r="32" spans="1:149" s="29" customFormat="1" ht="31.5" x14ac:dyDescent="0.35">
      <c r="A32" s="18" t="str">
        <f t="shared" si="196"/>
        <v>1.1.1.4._</v>
      </c>
      <c r="B32" s="63">
        <v>1</v>
      </c>
      <c r="C32" s="64" t="s">
        <v>21</v>
      </c>
      <c r="D32" s="65" t="s">
        <v>22</v>
      </c>
      <c r="E32" s="63" t="s">
        <v>23</v>
      </c>
      <c r="F32" s="65" t="s">
        <v>24</v>
      </c>
      <c r="G32" s="66" t="s">
        <v>33</v>
      </c>
      <c r="H32" s="65" t="s">
        <v>34</v>
      </c>
      <c r="I32" s="66" t="s">
        <v>27</v>
      </c>
      <c r="J32" s="68" t="s">
        <v>28</v>
      </c>
      <c r="K32" s="63" t="s">
        <v>16</v>
      </c>
      <c r="L32" s="83">
        <v>0</v>
      </c>
      <c r="M32" s="83">
        <v>0</v>
      </c>
      <c r="N32" s="83">
        <v>0</v>
      </c>
      <c r="O32" s="83">
        <v>0</v>
      </c>
      <c r="P32" s="83">
        <v>0</v>
      </c>
      <c r="Q32" s="93" t="str">
        <f t="shared" si="203"/>
        <v>nebija plānots</v>
      </c>
      <c r="R32" s="94">
        <f t="shared" si="204"/>
        <v>0</v>
      </c>
      <c r="S32" s="93" t="str">
        <f t="shared" si="205"/>
        <v>nebija plānots</v>
      </c>
      <c r="T32" s="96">
        <f t="shared" si="206"/>
        <v>0</v>
      </c>
      <c r="U32" s="96">
        <f t="shared" si="207"/>
        <v>0</v>
      </c>
      <c r="V32" s="93" t="str">
        <f t="shared" si="208"/>
        <v>nebija plānots</v>
      </c>
      <c r="W32" s="96">
        <f t="shared" si="209"/>
        <v>0</v>
      </c>
      <c r="X32" s="93" t="str">
        <f t="shared" si="210"/>
        <v>nebija plānots</v>
      </c>
      <c r="Y32" s="83">
        <v>0</v>
      </c>
      <c r="Z32" s="83">
        <v>0</v>
      </c>
      <c r="AA32" s="93" t="str">
        <f t="shared" si="211"/>
        <v>nebija plānots</v>
      </c>
      <c r="AB32" s="94">
        <f t="shared" si="212"/>
        <v>0</v>
      </c>
      <c r="AC32" s="93" t="str">
        <f t="shared" si="213"/>
        <v>nebija plānots</v>
      </c>
      <c r="AD32" s="96">
        <f t="shared" si="214"/>
        <v>0</v>
      </c>
      <c r="AE32" s="96">
        <f t="shared" si="215"/>
        <v>0</v>
      </c>
      <c r="AF32" s="93" t="str">
        <f t="shared" si="216"/>
        <v>nebija plānots</v>
      </c>
      <c r="AG32" s="96">
        <f t="shared" si="217"/>
        <v>0</v>
      </c>
      <c r="AH32" s="93" t="str">
        <f t="shared" si="218"/>
        <v>nebija plānots</v>
      </c>
      <c r="AI32" s="83">
        <v>0</v>
      </c>
      <c r="AJ32" s="83">
        <v>0</v>
      </c>
      <c r="AK32" s="93" t="str">
        <f t="shared" si="219"/>
        <v>nebija plānots</v>
      </c>
      <c r="AL32" s="94">
        <f t="shared" si="220"/>
        <v>0</v>
      </c>
      <c r="AM32" s="93" t="str">
        <f t="shared" si="221"/>
        <v>nebija plānots</v>
      </c>
      <c r="AN32" s="96">
        <f t="shared" si="222"/>
        <v>0</v>
      </c>
      <c r="AO32" s="96">
        <f t="shared" si="223"/>
        <v>0</v>
      </c>
      <c r="AP32" s="93" t="str">
        <f t="shared" si="224"/>
        <v>nebija plānots</v>
      </c>
      <c r="AQ32" s="96">
        <f t="shared" si="225"/>
        <v>0</v>
      </c>
      <c r="AR32" s="93" t="str">
        <f t="shared" si="226"/>
        <v>nebija plānots</v>
      </c>
      <c r="AS32" s="83">
        <v>0</v>
      </c>
      <c r="AT32" s="83">
        <v>0</v>
      </c>
      <c r="AU32" s="93" t="str">
        <f t="shared" si="227"/>
        <v>nebija plānots</v>
      </c>
      <c r="AV32" s="94">
        <f t="shared" si="228"/>
        <v>0</v>
      </c>
      <c r="AW32" s="93" t="str">
        <f t="shared" si="229"/>
        <v>nebija plānots</v>
      </c>
      <c r="AX32" s="96">
        <f t="shared" si="230"/>
        <v>0</v>
      </c>
      <c r="AY32" s="96">
        <f t="shared" si="231"/>
        <v>0</v>
      </c>
      <c r="AZ32" s="93" t="str">
        <f t="shared" si="232"/>
        <v>nebija plānots</v>
      </c>
      <c r="BA32" s="96">
        <f t="shared" si="233"/>
        <v>0</v>
      </c>
      <c r="BB32" s="93" t="str">
        <f t="shared" si="234"/>
        <v>nebija plānots</v>
      </c>
      <c r="BC32" s="83">
        <v>0</v>
      </c>
      <c r="BD32" s="83">
        <v>0</v>
      </c>
      <c r="BE32" s="93" t="str">
        <f t="shared" si="235"/>
        <v>nebija plānots</v>
      </c>
      <c r="BF32" s="94">
        <f t="shared" si="236"/>
        <v>0</v>
      </c>
      <c r="BG32" s="93" t="str">
        <f t="shared" si="237"/>
        <v>nebija plānots</v>
      </c>
      <c r="BH32" s="96">
        <f t="shared" si="238"/>
        <v>0</v>
      </c>
      <c r="BI32" s="96">
        <f t="shared" si="239"/>
        <v>0</v>
      </c>
      <c r="BJ32" s="93" t="str">
        <f t="shared" si="240"/>
        <v>nebija plānots</v>
      </c>
      <c r="BK32" s="96">
        <f t="shared" si="241"/>
        <v>0</v>
      </c>
      <c r="BL32" s="93" t="str">
        <f t="shared" si="242"/>
        <v>nebija plānots</v>
      </c>
      <c r="BM32" s="83">
        <v>0</v>
      </c>
      <c r="BN32" s="83">
        <v>0</v>
      </c>
      <c r="BO32" s="93" t="str">
        <f t="shared" si="243"/>
        <v>nebija plānots</v>
      </c>
      <c r="BP32" s="94">
        <f t="shared" si="244"/>
        <v>0</v>
      </c>
      <c r="BQ32" s="93" t="str">
        <f t="shared" si="245"/>
        <v>nebija plānots</v>
      </c>
      <c r="BR32" s="96">
        <f t="shared" si="246"/>
        <v>0</v>
      </c>
      <c r="BS32" s="96">
        <f t="shared" si="247"/>
        <v>0</v>
      </c>
      <c r="BT32" s="93" t="str">
        <f t="shared" si="248"/>
        <v>nebija plānots</v>
      </c>
      <c r="BU32" s="96">
        <f t="shared" si="249"/>
        <v>0</v>
      </c>
      <c r="BV32" s="93" t="str">
        <f t="shared" si="250"/>
        <v>nebija plānots</v>
      </c>
      <c r="BW32" s="83">
        <v>0</v>
      </c>
      <c r="BX32" s="83">
        <v>0</v>
      </c>
      <c r="BY32" s="94">
        <v>0</v>
      </c>
      <c r="BZ32" s="94">
        <f t="shared" si="197"/>
        <v>0</v>
      </c>
      <c r="CA32" s="93" t="str">
        <f t="shared" si="251"/>
        <v>nebija plānots</v>
      </c>
      <c r="CB32" s="94">
        <f t="shared" si="252"/>
        <v>0</v>
      </c>
      <c r="CC32" s="93" t="str">
        <f t="shared" si="253"/>
        <v>nebija plānots</v>
      </c>
      <c r="CD32" s="96">
        <f t="shared" si="198"/>
        <v>0</v>
      </c>
      <c r="CE32" s="96">
        <f t="shared" si="199"/>
        <v>0</v>
      </c>
      <c r="CF32" s="96">
        <f t="shared" si="254"/>
        <v>0</v>
      </c>
      <c r="CG32" s="96">
        <f t="shared" si="255"/>
        <v>0</v>
      </c>
      <c r="CH32" s="93" t="str">
        <f t="shared" si="256"/>
        <v>nebija plānots</v>
      </c>
      <c r="CI32" s="96">
        <f t="shared" si="257"/>
        <v>0</v>
      </c>
      <c r="CJ32" s="93" t="str">
        <f t="shared" si="258"/>
        <v>nebija plānots</v>
      </c>
      <c r="CK32" s="83">
        <v>0</v>
      </c>
      <c r="CL32" s="83">
        <v>0</v>
      </c>
      <c r="CM32" s="94">
        <v>0</v>
      </c>
      <c r="CN32" s="94">
        <f t="shared" si="200"/>
        <v>0</v>
      </c>
      <c r="CO32" s="93" t="str">
        <f t="shared" si="259"/>
        <v>nebija plānots</v>
      </c>
      <c r="CP32" s="94">
        <f t="shared" si="260"/>
        <v>0</v>
      </c>
      <c r="CQ32" s="93" t="str">
        <f t="shared" si="261"/>
        <v>nebija plānots</v>
      </c>
      <c r="CR32" s="96">
        <f t="shared" si="262"/>
        <v>0</v>
      </c>
      <c r="CS32" s="96">
        <f t="shared" si="263"/>
        <v>0</v>
      </c>
      <c r="CT32" s="96">
        <f t="shared" si="264"/>
        <v>0</v>
      </c>
      <c r="CU32" s="96">
        <f t="shared" si="265"/>
        <v>0</v>
      </c>
      <c r="CV32" s="93" t="str">
        <f t="shared" si="266"/>
        <v>nebija plānots</v>
      </c>
      <c r="CW32" s="96">
        <f t="shared" si="267"/>
        <v>0</v>
      </c>
      <c r="CX32" s="93" t="str">
        <f t="shared" si="268"/>
        <v>nebija plānots</v>
      </c>
      <c r="CY32" s="83">
        <v>0</v>
      </c>
      <c r="CZ32" s="83">
        <v>0</v>
      </c>
      <c r="DA32" s="94">
        <v>0</v>
      </c>
      <c r="DB32" s="94">
        <f t="shared" si="201"/>
        <v>0</v>
      </c>
      <c r="DC32" s="93" t="str">
        <f t="shared" si="269"/>
        <v>nebija plānots</v>
      </c>
      <c r="DD32" s="94">
        <f t="shared" si="270"/>
        <v>0</v>
      </c>
      <c r="DE32" s="93" t="str">
        <f t="shared" si="271"/>
        <v>nebija plānots</v>
      </c>
      <c r="DF32" s="96">
        <f t="shared" si="272"/>
        <v>0</v>
      </c>
      <c r="DG32" s="96">
        <f t="shared" si="273"/>
        <v>0</v>
      </c>
      <c r="DH32" s="96">
        <f t="shared" si="274"/>
        <v>0</v>
      </c>
      <c r="DI32" s="96">
        <f t="shared" si="275"/>
        <v>0</v>
      </c>
      <c r="DJ32" s="93" t="str">
        <f t="shared" si="276"/>
        <v>nebija plānots</v>
      </c>
      <c r="DK32" s="96">
        <f t="shared" si="277"/>
        <v>0</v>
      </c>
      <c r="DL32" s="93" t="str">
        <f t="shared" si="278"/>
        <v>nebija plānots</v>
      </c>
      <c r="DM32" s="83">
        <v>0</v>
      </c>
      <c r="DN32" s="83">
        <v>0</v>
      </c>
      <c r="DO32" s="94">
        <v>0</v>
      </c>
      <c r="DP32" s="94">
        <f t="shared" si="279"/>
        <v>0</v>
      </c>
      <c r="DQ32" s="93" t="str">
        <f t="shared" si="280"/>
        <v>nebija plānots</v>
      </c>
      <c r="DR32" s="94">
        <f t="shared" si="281"/>
        <v>0</v>
      </c>
      <c r="DS32" s="93" t="str">
        <f t="shared" si="282"/>
        <v>nebija plānots</v>
      </c>
      <c r="DT32" s="96">
        <f t="shared" si="283"/>
        <v>0</v>
      </c>
      <c r="DU32" s="96">
        <f t="shared" si="284"/>
        <v>0</v>
      </c>
      <c r="DV32" s="96">
        <f t="shared" si="285"/>
        <v>0</v>
      </c>
      <c r="DW32" s="96">
        <f t="shared" si="286"/>
        <v>0</v>
      </c>
      <c r="DX32" s="93" t="str">
        <f t="shared" si="287"/>
        <v>nebija plānots</v>
      </c>
      <c r="DY32" s="96">
        <f t="shared" si="288"/>
        <v>0</v>
      </c>
      <c r="DZ32" s="93" t="str">
        <f t="shared" si="289"/>
        <v>nebija plānots</v>
      </c>
      <c r="EA32" s="83">
        <v>0</v>
      </c>
      <c r="EB32" s="83">
        <v>0</v>
      </c>
      <c r="EC32" s="94">
        <v>0</v>
      </c>
      <c r="ED32" s="94">
        <f t="shared" si="290"/>
        <v>0</v>
      </c>
      <c r="EE32" s="93" t="str">
        <f t="shared" si="291"/>
        <v>nebija plānots</v>
      </c>
      <c r="EF32" s="94">
        <f t="shared" si="292"/>
        <v>0</v>
      </c>
      <c r="EG32" s="93" t="str">
        <f t="shared" si="293"/>
        <v>nebija plānots</v>
      </c>
      <c r="EH32" s="96">
        <f t="shared" si="294"/>
        <v>0</v>
      </c>
      <c r="EI32" s="96">
        <f t="shared" si="295"/>
        <v>0</v>
      </c>
      <c r="EJ32" s="96">
        <f t="shared" si="296"/>
        <v>0</v>
      </c>
      <c r="EK32" s="96">
        <f t="shared" si="297"/>
        <v>0</v>
      </c>
      <c r="EL32" s="93" t="str">
        <f t="shared" si="298"/>
        <v>nebija plānots</v>
      </c>
      <c r="EM32" s="96">
        <f t="shared" si="299"/>
        <v>0</v>
      </c>
      <c r="EN32" s="93" t="str">
        <f t="shared" si="300"/>
        <v>nebija plānots</v>
      </c>
      <c r="EO32" s="83">
        <f t="shared" si="202"/>
        <v>0</v>
      </c>
    </row>
    <row r="33" spans="1:145" s="29" customFormat="1" ht="52.5" x14ac:dyDescent="0.35">
      <c r="A33" s="18" t="str">
        <f t="shared" si="196"/>
        <v>1.1.1.5.1</v>
      </c>
      <c r="B33" s="63">
        <v>1</v>
      </c>
      <c r="C33" s="64" t="s">
        <v>21</v>
      </c>
      <c r="D33" s="65" t="s">
        <v>22</v>
      </c>
      <c r="E33" s="63" t="s">
        <v>23</v>
      </c>
      <c r="F33" s="65" t="s">
        <v>24</v>
      </c>
      <c r="G33" s="66" t="s">
        <v>35</v>
      </c>
      <c r="H33" s="65" t="s">
        <v>36</v>
      </c>
      <c r="I33" s="66">
        <v>1</v>
      </c>
      <c r="J33" s="68" t="s">
        <v>28</v>
      </c>
      <c r="K33" s="63" t="s">
        <v>16</v>
      </c>
      <c r="L33" s="83">
        <v>0</v>
      </c>
      <c r="M33" s="83">
        <v>355530.72</v>
      </c>
      <c r="N33" s="83">
        <v>0</v>
      </c>
      <c r="O33" s="83">
        <v>0</v>
      </c>
      <c r="P33" s="83">
        <v>0</v>
      </c>
      <c r="Q33" s="93" t="str">
        <f t="shared" si="203"/>
        <v>nebija plānots</v>
      </c>
      <c r="R33" s="94">
        <f t="shared" si="204"/>
        <v>0</v>
      </c>
      <c r="S33" s="93" t="str">
        <f t="shared" si="205"/>
        <v>nebija plānots</v>
      </c>
      <c r="T33" s="96">
        <f t="shared" si="206"/>
        <v>0</v>
      </c>
      <c r="U33" s="96">
        <f t="shared" si="207"/>
        <v>0</v>
      </c>
      <c r="V33" s="93" t="str">
        <f t="shared" si="208"/>
        <v>nebija plānots</v>
      </c>
      <c r="W33" s="96">
        <f t="shared" si="209"/>
        <v>0</v>
      </c>
      <c r="X33" s="93" t="str">
        <f t="shared" si="210"/>
        <v>nebija plānots</v>
      </c>
      <c r="Y33" s="83">
        <v>0</v>
      </c>
      <c r="Z33" s="83">
        <v>0</v>
      </c>
      <c r="AA33" s="93" t="str">
        <f t="shared" si="211"/>
        <v>nebija plānots</v>
      </c>
      <c r="AB33" s="94">
        <f t="shared" si="212"/>
        <v>0</v>
      </c>
      <c r="AC33" s="93" t="str">
        <f t="shared" si="213"/>
        <v>nebija plānots</v>
      </c>
      <c r="AD33" s="96">
        <f t="shared" si="214"/>
        <v>0</v>
      </c>
      <c r="AE33" s="96">
        <f t="shared" si="215"/>
        <v>0</v>
      </c>
      <c r="AF33" s="93" t="str">
        <f t="shared" si="216"/>
        <v>nebija plānots</v>
      </c>
      <c r="AG33" s="96">
        <f t="shared" si="217"/>
        <v>0</v>
      </c>
      <c r="AH33" s="93" t="str">
        <f t="shared" si="218"/>
        <v>nebija plānots</v>
      </c>
      <c r="AI33" s="83">
        <v>0</v>
      </c>
      <c r="AJ33" s="83">
        <v>0</v>
      </c>
      <c r="AK33" s="93" t="str">
        <f t="shared" si="219"/>
        <v>nebija plānots</v>
      </c>
      <c r="AL33" s="94">
        <f t="shared" si="220"/>
        <v>0</v>
      </c>
      <c r="AM33" s="93" t="str">
        <f t="shared" si="221"/>
        <v>nebija plānots</v>
      </c>
      <c r="AN33" s="96">
        <f t="shared" si="222"/>
        <v>0</v>
      </c>
      <c r="AO33" s="96">
        <f t="shared" si="223"/>
        <v>0</v>
      </c>
      <c r="AP33" s="93" t="str">
        <f t="shared" si="224"/>
        <v>nebija plānots</v>
      </c>
      <c r="AQ33" s="96">
        <f t="shared" si="225"/>
        <v>0</v>
      </c>
      <c r="AR33" s="93" t="str">
        <f t="shared" si="226"/>
        <v>nebija plānots</v>
      </c>
      <c r="AS33" s="83">
        <v>0</v>
      </c>
      <c r="AT33" s="83">
        <v>0</v>
      </c>
      <c r="AU33" s="93" t="str">
        <f t="shared" si="227"/>
        <v>nebija plānots</v>
      </c>
      <c r="AV33" s="94">
        <f t="shared" si="228"/>
        <v>0</v>
      </c>
      <c r="AW33" s="93" t="str">
        <f t="shared" si="229"/>
        <v>nebija plānots</v>
      </c>
      <c r="AX33" s="96">
        <f t="shared" si="230"/>
        <v>0</v>
      </c>
      <c r="AY33" s="96">
        <f t="shared" si="231"/>
        <v>0</v>
      </c>
      <c r="AZ33" s="93" t="str">
        <f t="shared" si="232"/>
        <v>nebija plānots</v>
      </c>
      <c r="BA33" s="96">
        <f t="shared" si="233"/>
        <v>0</v>
      </c>
      <c r="BB33" s="93" t="str">
        <f t="shared" si="234"/>
        <v>nebija plānots</v>
      </c>
      <c r="BC33" s="83">
        <v>380670</v>
      </c>
      <c r="BD33" s="83">
        <v>335360.08</v>
      </c>
      <c r="BE33" s="93">
        <f t="shared" si="235"/>
        <v>0.88097323140778105</v>
      </c>
      <c r="BF33" s="94">
        <f t="shared" si="236"/>
        <v>-45309.919999999984</v>
      </c>
      <c r="BG33" s="93">
        <f t="shared" si="237"/>
        <v>-0.11902676859221895</v>
      </c>
      <c r="BH33" s="96">
        <f t="shared" si="238"/>
        <v>380670</v>
      </c>
      <c r="BI33" s="96">
        <f t="shared" si="239"/>
        <v>335360.08</v>
      </c>
      <c r="BJ33" s="93">
        <f t="shared" si="240"/>
        <v>0.88097323140778105</v>
      </c>
      <c r="BK33" s="96">
        <f t="shared" si="241"/>
        <v>-45309.919999999984</v>
      </c>
      <c r="BL33" s="93">
        <f t="shared" si="242"/>
        <v>-0.11902676859221895</v>
      </c>
      <c r="BM33" s="83">
        <v>0</v>
      </c>
      <c r="BN33" s="83">
        <v>0</v>
      </c>
      <c r="BO33" s="93" t="str">
        <f t="shared" si="243"/>
        <v>nebija plānots</v>
      </c>
      <c r="BP33" s="94">
        <f t="shared" si="244"/>
        <v>0</v>
      </c>
      <c r="BQ33" s="93" t="str">
        <f t="shared" si="245"/>
        <v>nebija plānots</v>
      </c>
      <c r="BR33" s="96">
        <f t="shared" si="246"/>
        <v>380670</v>
      </c>
      <c r="BS33" s="96">
        <f t="shared" si="247"/>
        <v>335360.08</v>
      </c>
      <c r="BT33" s="93">
        <f t="shared" si="248"/>
        <v>0.88097323140778105</v>
      </c>
      <c r="BU33" s="96">
        <f t="shared" si="249"/>
        <v>-45309.919999999984</v>
      </c>
      <c r="BV33" s="93">
        <f t="shared" si="250"/>
        <v>-0.11902676859221895</v>
      </c>
      <c r="BW33" s="83">
        <v>0</v>
      </c>
      <c r="BX33" s="83">
        <v>0</v>
      </c>
      <c r="BY33" s="94">
        <v>0</v>
      </c>
      <c r="BZ33" s="94">
        <f t="shared" si="197"/>
        <v>0</v>
      </c>
      <c r="CA33" s="93" t="str">
        <f t="shared" si="251"/>
        <v>nebija plānots</v>
      </c>
      <c r="CB33" s="94">
        <f t="shared" si="252"/>
        <v>0</v>
      </c>
      <c r="CC33" s="93" t="str">
        <f t="shared" si="253"/>
        <v>nebija plānots</v>
      </c>
      <c r="CD33" s="96">
        <f t="shared" si="198"/>
        <v>380670</v>
      </c>
      <c r="CE33" s="96">
        <f t="shared" si="199"/>
        <v>335360.08</v>
      </c>
      <c r="CF33" s="96">
        <f t="shared" si="254"/>
        <v>0</v>
      </c>
      <c r="CG33" s="96">
        <f t="shared" si="255"/>
        <v>335360.08</v>
      </c>
      <c r="CH33" s="93">
        <f t="shared" si="256"/>
        <v>0.88097323140778105</v>
      </c>
      <c r="CI33" s="96">
        <f t="shared" si="257"/>
        <v>-45309.919999999984</v>
      </c>
      <c r="CJ33" s="93">
        <f t="shared" si="258"/>
        <v>-0.11902676859221895</v>
      </c>
      <c r="CK33" s="83">
        <v>0</v>
      </c>
      <c r="CL33" s="83">
        <v>0</v>
      </c>
      <c r="CM33" s="94">
        <v>0</v>
      </c>
      <c r="CN33" s="94">
        <f t="shared" si="200"/>
        <v>0</v>
      </c>
      <c r="CO33" s="93" t="str">
        <f t="shared" si="259"/>
        <v>nebija plānots</v>
      </c>
      <c r="CP33" s="94">
        <f t="shared" si="260"/>
        <v>0</v>
      </c>
      <c r="CQ33" s="93" t="str">
        <f t="shared" si="261"/>
        <v>nebija plānots</v>
      </c>
      <c r="CR33" s="96">
        <f t="shared" si="262"/>
        <v>380670</v>
      </c>
      <c r="CS33" s="96">
        <f t="shared" si="263"/>
        <v>335360.08</v>
      </c>
      <c r="CT33" s="96">
        <f t="shared" si="264"/>
        <v>0</v>
      </c>
      <c r="CU33" s="96">
        <f t="shared" si="265"/>
        <v>335360.08</v>
      </c>
      <c r="CV33" s="93">
        <f t="shared" si="266"/>
        <v>0.88097323140778105</v>
      </c>
      <c r="CW33" s="96">
        <f t="shared" si="267"/>
        <v>-45309.919999999984</v>
      </c>
      <c r="CX33" s="93">
        <f t="shared" si="268"/>
        <v>-0.11902676859221895</v>
      </c>
      <c r="CY33" s="83">
        <v>0</v>
      </c>
      <c r="CZ33" s="83">
        <v>4547349.17</v>
      </c>
      <c r="DA33" s="94">
        <v>0</v>
      </c>
      <c r="DB33" s="94">
        <f t="shared" si="201"/>
        <v>4547349.17</v>
      </c>
      <c r="DC33" s="93" t="str">
        <f t="shared" si="269"/>
        <v>nebija plānots</v>
      </c>
      <c r="DD33" s="94">
        <f t="shared" si="270"/>
        <v>4547349.17</v>
      </c>
      <c r="DE33" s="93" t="str">
        <f t="shared" si="271"/>
        <v>nebija plānots</v>
      </c>
      <c r="DF33" s="96">
        <f t="shared" si="272"/>
        <v>380670</v>
      </c>
      <c r="DG33" s="96">
        <f t="shared" si="273"/>
        <v>4882709.25</v>
      </c>
      <c r="DH33" s="96">
        <f t="shared" si="274"/>
        <v>0</v>
      </c>
      <c r="DI33" s="96">
        <f t="shared" si="275"/>
        <v>4882709.25</v>
      </c>
      <c r="DJ33" s="93">
        <f t="shared" si="276"/>
        <v>12.826619512963985</v>
      </c>
      <c r="DK33" s="96">
        <f t="shared" si="277"/>
        <v>4502039.25</v>
      </c>
      <c r="DL33" s="93">
        <f t="shared" si="278"/>
        <v>11.826619512963985</v>
      </c>
      <c r="DM33" s="83">
        <v>0</v>
      </c>
      <c r="DN33" s="83">
        <v>0</v>
      </c>
      <c r="DO33" s="94">
        <v>0</v>
      </c>
      <c r="DP33" s="94">
        <f t="shared" si="279"/>
        <v>0</v>
      </c>
      <c r="DQ33" s="93" t="str">
        <f t="shared" si="280"/>
        <v>nebija plānots</v>
      </c>
      <c r="DR33" s="94">
        <f t="shared" si="281"/>
        <v>0</v>
      </c>
      <c r="DS33" s="93" t="str">
        <f t="shared" si="282"/>
        <v>nebija plānots</v>
      </c>
      <c r="DT33" s="96">
        <f t="shared" si="283"/>
        <v>380670</v>
      </c>
      <c r="DU33" s="96">
        <f t="shared" si="284"/>
        <v>4882709.25</v>
      </c>
      <c r="DV33" s="96">
        <f t="shared" si="285"/>
        <v>0</v>
      </c>
      <c r="DW33" s="96">
        <f t="shared" si="286"/>
        <v>4882709.25</v>
      </c>
      <c r="DX33" s="93">
        <f t="shared" si="287"/>
        <v>12.826619512963985</v>
      </c>
      <c r="DY33" s="96">
        <f t="shared" si="288"/>
        <v>4502039.25</v>
      </c>
      <c r="DZ33" s="93">
        <f t="shared" si="289"/>
        <v>11.826619512963985</v>
      </c>
      <c r="EA33" s="83">
        <v>417950</v>
      </c>
      <c r="EB33" s="83">
        <v>0</v>
      </c>
      <c r="EC33" s="94">
        <v>0</v>
      </c>
      <c r="ED33" s="94">
        <f t="shared" si="290"/>
        <v>0</v>
      </c>
      <c r="EE33" s="93">
        <f t="shared" si="291"/>
        <v>0</v>
      </c>
      <c r="EF33" s="94">
        <f t="shared" si="292"/>
        <v>-417950</v>
      </c>
      <c r="EG33" s="93">
        <f t="shared" si="293"/>
        <v>-1</v>
      </c>
      <c r="EH33" s="96">
        <f t="shared" si="294"/>
        <v>798620</v>
      </c>
      <c r="EI33" s="96">
        <f t="shared" si="295"/>
        <v>4882709.25</v>
      </c>
      <c r="EJ33" s="96">
        <f t="shared" si="296"/>
        <v>0</v>
      </c>
      <c r="EK33" s="96">
        <f t="shared" si="297"/>
        <v>4882709.25</v>
      </c>
      <c r="EL33" s="93">
        <f t="shared" si="298"/>
        <v>6.1139330970924846</v>
      </c>
      <c r="EM33" s="96">
        <f t="shared" si="299"/>
        <v>4084089.25</v>
      </c>
      <c r="EN33" s="93">
        <f t="shared" si="300"/>
        <v>5.1139330970924846</v>
      </c>
      <c r="EO33" s="83">
        <f t="shared" si="202"/>
        <v>798620</v>
      </c>
    </row>
    <row r="34" spans="1:145" s="29" customFormat="1" ht="52.5" x14ac:dyDescent="0.35">
      <c r="A34" s="18" t="str">
        <f t="shared" si="196"/>
        <v>1.1.1.5.2</v>
      </c>
      <c r="B34" s="63">
        <v>1</v>
      </c>
      <c r="C34" s="64" t="s">
        <v>21</v>
      </c>
      <c r="D34" s="65" t="s">
        <v>22</v>
      </c>
      <c r="E34" s="63" t="s">
        <v>23</v>
      </c>
      <c r="F34" s="65" t="s">
        <v>24</v>
      </c>
      <c r="G34" s="66" t="s">
        <v>35</v>
      </c>
      <c r="H34" s="65" t="s">
        <v>36</v>
      </c>
      <c r="I34" s="66">
        <v>2</v>
      </c>
      <c r="J34" s="68" t="s">
        <v>28</v>
      </c>
      <c r="K34" s="63" t="s">
        <v>16</v>
      </c>
      <c r="L34" s="83">
        <v>0</v>
      </c>
      <c r="M34" s="83">
        <v>42500</v>
      </c>
      <c r="N34" s="83">
        <v>148750</v>
      </c>
      <c r="O34" s="83">
        <v>72782</v>
      </c>
      <c r="P34" s="83">
        <v>72782.12</v>
      </c>
      <c r="Q34" s="93">
        <f t="shared" si="203"/>
        <v>1.0000016487593086</v>
      </c>
      <c r="R34" s="94">
        <f t="shared" si="204"/>
        <v>0.11999999999534339</v>
      </c>
      <c r="S34" s="93">
        <f t="shared" si="205"/>
        <v>1.6487593085562829E-6</v>
      </c>
      <c r="T34" s="96">
        <f t="shared" si="206"/>
        <v>221532</v>
      </c>
      <c r="U34" s="96">
        <f t="shared" si="207"/>
        <v>221532.12</v>
      </c>
      <c r="V34" s="93">
        <f t="shared" si="208"/>
        <v>1.0000005416824658</v>
      </c>
      <c r="W34" s="96">
        <f t="shared" si="209"/>
        <v>0.11999999999534339</v>
      </c>
      <c r="X34" s="93">
        <f t="shared" si="210"/>
        <v>5.4168246571756403E-7</v>
      </c>
      <c r="Y34" s="83">
        <v>0</v>
      </c>
      <c r="Z34" s="83">
        <v>69258.75</v>
      </c>
      <c r="AA34" s="93" t="str">
        <f t="shared" si="211"/>
        <v>nebija plānots</v>
      </c>
      <c r="AB34" s="94">
        <f t="shared" si="212"/>
        <v>69258.75</v>
      </c>
      <c r="AC34" s="93" t="str">
        <f t="shared" si="213"/>
        <v>nebija plānots</v>
      </c>
      <c r="AD34" s="96">
        <f t="shared" si="214"/>
        <v>221532</v>
      </c>
      <c r="AE34" s="96">
        <f t="shared" si="215"/>
        <v>290790.87</v>
      </c>
      <c r="AF34" s="93">
        <f t="shared" si="216"/>
        <v>1.3126359622989003</v>
      </c>
      <c r="AG34" s="96">
        <f t="shared" si="217"/>
        <v>69258.87</v>
      </c>
      <c r="AH34" s="93">
        <f t="shared" si="218"/>
        <v>0.31263596229890034</v>
      </c>
      <c r="AI34" s="83">
        <v>19125</v>
      </c>
      <c r="AJ34" s="83">
        <v>0</v>
      </c>
      <c r="AK34" s="93">
        <f t="shared" si="219"/>
        <v>0</v>
      </c>
      <c r="AL34" s="94">
        <f t="shared" si="220"/>
        <v>-19125</v>
      </c>
      <c r="AM34" s="93">
        <f t="shared" si="221"/>
        <v>-1</v>
      </c>
      <c r="AN34" s="96">
        <f t="shared" si="222"/>
        <v>240657</v>
      </c>
      <c r="AO34" s="96">
        <f t="shared" si="223"/>
        <v>290790.87</v>
      </c>
      <c r="AP34" s="93">
        <f t="shared" si="224"/>
        <v>1.2083208466822075</v>
      </c>
      <c r="AQ34" s="96">
        <f t="shared" si="225"/>
        <v>50133.869999999995</v>
      </c>
      <c r="AR34" s="93">
        <f t="shared" si="226"/>
        <v>0.20832084668220743</v>
      </c>
      <c r="AS34" s="83">
        <v>0</v>
      </c>
      <c r="AT34" s="83">
        <v>0</v>
      </c>
      <c r="AU34" s="93" t="str">
        <f t="shared" si="227"/>
        <v>nebija plānots</v>
      </c>
      <c r="AV34" s="94">
        <f t="shared" si="228"/>
        <v>0</v>
      </c>
      <c r="AW34" s="93" t="str">
        <f t="shared" si="229"/>
        <v>nebija plānots</v>
      </c>
      <c r="AX34" s="96">
        <f t="shared" si="230"/>
        <v>240657</v>
      </c>
      <c r="AY34" s="96">
        <f t="shared" si="231"/>
        <v>290790.87</v>
      </c>
      <c r="AZ34" s="93">
        <f t="shared" si="232"/>
        <v>1.2083208466822075</v>
      </c>
      <c r="BA34" s="96">
        <f t="shared" si="233"/>
        <v>50133.869999999995</v>
      </c>
      <c r="BB34" s="93">
        <f t="shared" si="234"/>
        <v>0.20832084668220743</v>
      </c>
      <c r="BC34" s="83">
        <v>0</v>
      </c>
      <c r="BD34" s="83">
        <v>0</v>
      </c>
      <c r="BE34" s="93" t="str">
        <f t="shared" si="235"/>
        <v>nebija plānots</v>
      </c>
      <c r="BF34" s="94">
        <f t="shared" si="236"/>
        <v>0</v>
      </c>
      <c r="BG34" s="93" t="str">
        <f t="shared" si="237"/>
        <v>nebija plānots</v>
      </c>
      <c r="BH34" s="96">
        <f t="shared" si="238"/>
        <v>240657</v>
      </c>
      <c r="BI34" s="96">
        <f t="shared" si="239"/>
        <v>290790.87</v>
      </c>
      <c r="BJ34" s="93">
        <f t="shared" si="240"/>
        <v>1.2083208466822075</v>
      </c>
      <c r="BK34" s="96">
        <f t="shared" si="241"/>
        <v>50133.869999999995</v>
      </c>
      <c r="BL34" s="93">
        <f t="shared" si="242"/>
        <v>0.20832084668220743</v>
      </c>
      <c r="BM34" s="83">
        <v>242640</v>
      </c>
      <c r="BN34" s="83">
        <v>413637.18999999994</v>
      </c>
      <c r="BO34" s="93">
        <f t="shared" si="243"/>
        <v>1.7047361935377512</v>
      </c>
      <c r="BP34" s="94">
        <f t="shared" si="244"/>
        <v>170997.18999999994</v>
      </c>
      <c r="BQ34" s="93">
        <f t="shared" si="245"/>
        <v>0.70473619353775119</v>
      </c>
      <c r="BR34" s="96">
        <f t="shared" si="246"/>
        <v>483297</v>
      </c>
      <c r="BS34" s="96">
        <f t="shared" si="247"/>
        <v>704428.05999999994</v>
      </c>
      <c r="BT34" s="93">
        <f t="shared" si="248"/>
        <v>1.4575469328383994</v>
      </c>
      <c r="BU34" s="96">
        <f t="shared" si="249"/>
        <v>221131.05999999994</v>
      </c>
      <c r="BV34" s="93">
        <f t="shared" si="250"/>
        <v>0.45754693283839948</v>
      </c>
      <c r="BW34" s="83">
        <v>159774</v>
      </c>
      <c r="BX34" s="83">
        <v>103311.51</v>
      </c>
      <c r="BY34" s="94">
        <v>0</v>
      </c>
      <c r="BZ34" s="94">
        <f t="shared" si="197"/>
        <v>103311.51</v>
      </c>
      <c r="CA34" s="93">
        <f t="shared" si="251"/>
        <v>0.64661027451274922</v>
      </c>
      <c r="CB34" s="94">
        <f t="shared" si="252"/>
        <v>-56462.490000000005</v>
      </c>
      <c r="CC34" s="93">
        <f t="shared" si="253"/>
        <v>-0.35338972548725078</v>
      </c>
      <c r="CD34" s="96">
        <f t="shared" si="198"/>
        <v>643071</v>
      </c>
      <c r="CE34" s="96">
        <f t="shared" si="199"/>
        <v>807739.57</v>
      </c>
      <c r="CF34" s="96">
        <f t="shared" si="254"/>
        <v>0</v>
      </c>
      <c r="CG34" s="96">
        <f t="shared" si="255"/>
        <v>807739.57</v>
      </c>
      <c r="CH34" s="93">
        <f t="shared" si="256"/>
        <v>1.2560659242914078</v>
      </c>
      <c r="CI34" s="96">
        <f t="shared" si="257"/>
        <v>164668.56999999995</v>
      </c>
      <c r="CJ34" s="93">
        <f t="shared" si="258"/>
        <v>0.25606592429140784</v>
      </c>
      <c r="CK34" s="83">
        <v>0</v>
      </c>
      <c r="CL34" s="83">
        <v>0</v>
      </c>
      <c r="CM34" s="94">
        <v>0</v>
      </c>
      <c r="CN34" s="94">
        <f t="shared" si="200"/>
        <v>0</v>
      </c>
      <c r="CO34" s="93" t="str">
        <f t="shared" si="259"/>
        <v>nebija plānots</v>
      </c>
      <c r="CP34" s="94">
        <f t="shared" si="260"/>
        <v>0</v>
      </c>
      <c r="CQ34" s="93" t="str">
        <f t="shared" si="261"/>
        <v>nebija plānots</v>
      </c>
      <c r="CR34" s="96">
        <f t="shared" si="262"/>
        <v>643071</v>
      </c>
      <c r="CS34" s="96">
        <f t="shared" si="263"/>
        <v>807739.57</v>
      </c>
      <c r="CT34" s="96">
        <f t="shared" si="264"/>
        <v>0</v>
      </c>
      <c r="CU34" s="96">
        <f t="shared" si="265"/>
        <v>807739.57</v>
      </c>
      <c r="CV34" s="93">
        <f t="shared" si="266"/>
        <v>1.2560659242914078</v>
      </c>
      <c r="CW34" s="96">
        <f t="shared" si="267"/>
        <v>164668.56999999995</v>
      </c>
      <c r="CX34" s="93">
        <f t="shared" si="268"/>
        <v>0.25606592429140784</v>
      </c>
      <c r="CY34" s="83">
        <v>19125</v>
      </c>
      <c r="CZ34" s="83">
        <v>277154.96999999997</v>
      </c>
      <c r="DA34" s="94">
        <v>0</v>
      </c>
      <c r="DB34" s="94">
        <f t="shared" si="201"/>
        <v>277154.96999999997</v>
      </c>
      <c r="DC34" s="93">
        <f t="shared" si="269"/>
        <v>14.4917631372549</v>
      </c>
      <c r="DD34" s="94">
        <f t="shared" si="270"/>
        <v>258029.96999999997</v>
      </c>
      <c r="DE34" s="93">
        <f t="shared" si="271"/>
        <v>13.4917631372549</v>
      </c>
      <c r="DF34" s="96">
        <f t="shared" si="272"/>
        <v>662196</v>
      </c>
      <c r="DG34" s="96">
        <f t="shared" si="273"/>
        <v>1084894.54</v>
      </c>
      <c r="DH34" s="96">
        <f t="shared" si="274"/>
        <v>0</v>
      </c>
      <c r="DI34" s="96">
        <f t="shared" si="275"/>
        <v>1084894.54</v>
      </c>
      <c r="DJ34" s="93">
        <f t="shared" si="276"/>
        <v>1.6383284405221414</v>
      </c>
      <c r="DK34" s="96">
        <f t="shared" si="277"/>
        <v>422698.54000000004</v>
      </c>
      <c r="DL34" s="93">
        <f t="shared" si="278"/>
        <v>0.63832844052214155</v>
      </c>
      <c r="DM34" s="83">
        <v>63750</v>
      </c>
      <c r="DN34" s="83">
        <v>59746.37</v>
      </c>
      <c r="DO34" s="94">
        <v>0</v>
      </c>
      <c r="DP34" s="94">
        <f t="shared" si="279"/>
        <v>59746.37</v>
      </c>
      <c r="DQ34" s="93">
        <f t="shared" si="280"/>
        <v>0.93719796078431372</v>
      </c>
      <c r="DR34" s="94">
        <f t="shared" si="281"/>
        <v>-4003.6299999999974</v>
      </c>
      <c r="DS34" s="93">
        <f t="shared" si="282"/>
        <v>-6.2802039215686237E-2</v>
      </c>
      <c r="DT34" s="96">
        <f t="shared" si="283"/>
        <v>725946</v>
      </c>
      <c r="DU34" s="96">
        <f t="shared" si="284"/>
        <v>1144640.9100000001</v>
      </c>
      <c r="DV34" s="96">
        <f t="shared" si="285"/>
        <v>0</v>
      </c>
      <c r="DW34" s="96">
        <f t="shared" si="286"/>
        <v>1144640.9100000001</v>
      </c>
      <c r="DX34" s="93">
        <f t="shared" si="287"/>
        <v>1.5767576513955586</v>
      </c>
      <c r="DY34" s="96">
        <f t="shared" si="288"/>
        <v>418694.91000000015</v>
      </c>
      <c r="DZ34" s="93">
        <f t="shared" si="289"/>
        <v>0.57675765139555857</v>
      </c>
      <c r="EA34" s="83">
        <v>47813</v>
      </c>
      <c r="EB34" s="83">
        <v>236632.84</v>
      </c>
      <c r="EC34" s="94">
        <v>0</v>
      </c>
      <c r="ED34" s="94">
        <f t="shared" si="290"/>
        <v>236632.84</v>
      </c>
      <c r="EE34" s="93">
        <f t="shared" si="291"/>
        <v>4.9491318260724073</v>
      </c>
      <c r="EF34" s="94">
        <f t="shared" si="292"/>
        <v>188819.84</v>
      </c>
      <c r="EG34" s="93">
        <f t="shared" si="293"/>
        <v>3.9491318260724069</v>
      </c>
      <c r="EH34" s="96">
        <f t="shared" si="294"/>
        <v>773759</v>
      </c>
      <c r="EI34" s="96">
        <f t="shared" si="295"/>
        <v>1381273.7500000002</v>
      </c>
      <c r="EJ34" s="96">
        <f t="shared" si="296"/>
        <v>0</v>
      </c>
      <c r="EK34" s="96">
        <f t="shared" si="297"/>
        <v>1381273.7500000002</v>
      </c>
      <c r="EL34" s="93">
        <f t="shared" si="298"/>
        <v>1.7851472486911302</v>
      </c>
      <c r="EM34" s="96">
        <f t="shared" si="299"/>
        <v>607514.75000000023</v>
      </c>
      <c r="EN34" s="93">
        <f t="shared" si="300"/>
        <v>0.78514724869113017</v>
      </c>
      <c r="EO34" s="83">
        <f t="shared" si="202"/>
        <v>773759</v>
      </c>
    </row>
    <row r="35" spans="1:145" s="29" customFormat="1" ht="52.5" x14ac:dyDescent="0.35">
      <c r="A35" s="18" t="str">
        <f t="shared" si="196"/>
        <v>1.1.1.5.3</v>
      </c>
      <c r="B35" s="63">
        <v>1</v>
      </c>
      <c r="C35" s="64" t="s">
        <v>21</v>
      </c>
      <c r="D35" s="65" t="s">
        <v>22</v>
      </c>
      <c r="E35" s="63" t="s">
        <v>23</v>
      </c>
      <c r="F35" s="65" t="s">
        <v>24</v>
      </c>
      <c r="G35" s="66" t="s">
        <v>35</v>
      </c>
      <c r="H35" s="65" t="s">
        <v>36</v>
      </c>
      <c r="I35" s="66">
        <v>3</v>
      </c>
      <c r="J35" s="68" t="s">
        <v>28</v>
      </c>
      <c r="K35" s="63" t="s">
        <v>16</v>
      </c>
      <c r="L35" s="83">
        <v>0</v>
      </c>
      <c r="M35" s="83">
        <v>0</v>
      </c>
      <c r="N35" s="83">
        <v>0</v>
      </c>
      <c r="O35" s="83">
        <v>0</v>
      </c>
      <c r="P35" s="83">
        <v>0</v>
      </c>
      <c r="Q35" s="93" t="str">
        <f t="shared" si="203"/>
        <v>nebija plānots</v>
      </c>
      <c r="R35" s="94">
        <f t="shared" si="204"/>
        <v>0</v>
      </c>
      <c r="S35" s="93" t="str">
        <f t="shared" si="205"/>
        <v>nebija plānots</v>
      </c>
      <c r="T35" s="96">
        <f t="shared" si="206"/>
        <v>0</v>
      </c>
      <c r="U35" s="96">
        <f t="shared" si="207"/>
        <v>0</v>
      </c>
      <c r="V35" s="93" t="str">
        <f t="shared" si="208"/>
        <v>nebija plānots</v>
      </c>
      <c r="W35" s="96">
        <f t="shared" si="209"/>
        <v>0</v>
      </c>
      <c r="X35" s="93" t="str">
        <f t="shared" si="210"/>
        <v>nebija plānots</v>
      </c>
      <c r="Y35" s="83">
        <v>0</v>
      </c>
      <c r="Z35" s="83">
        <v>0</v>
      </c>
      <c r="AA35" s="93" t="str">
        <f t="shared" si="211"/>
        <v>nebija plānots</v>
      </c>
      <c r="AB35" s="94">
        <f t="shared" si="212"/>
        <v>0</v>
      </c>
      <c r="AC35" s="93" t="str">
        <f t="shared" si="213"/>
        <v>nebija plānots</v>
      </c>
      <c r="AD35" s="96">
        <f t="shared" si="214"/>
        <v>0</v>
      </c>
      <c r="AE35" s="96">
        <f t="shared" si="215"/>
        <v>0</v>
      </c>
      <c r="AF35" s="93" t="str">
        <f t="shared" si="216"/>
        <v>nebija plānots</v>
      </c>
      <c r="AG35" s="96">
        <f t="shared" si="217"/>
        <v>0</v>
      </c>
      <c r="AH35" s="93" t="str">
        <f t="shared" si="218"/>
        <v>nebija plānots</v>
      </c>
      <c r="AI35" s="83">
        <v>0</v>
      </c>
      <c r="AJ35" s="83">
        <v>31319.040000000001</v>
      </c>
      <c r="AK35" s="93" t="str">
        <f t="shared" si="219"/>
        <v>nebija plānots</v>
      </c>
      <c r="AL35" s="94">
        <f t="shared" si="220"/>
        <v>31319.040000000001</v>
      </c>
      <c r="AM35" s="93" t="str">
        <f t="shared" si="221"/>
        <v>nebija plānots</v>
      </c>
      <c r="AN35" s="96">
        <f t="shared" si="222"/>
        <v>0</v>
      </c>
      <c r="AO35" s="96">
        <f t="shared" si="223"/>
        <v>31319.040000000001</v>
      </c>
      <c r="AP35" s="93" t="str">
        <f t="shared" si="224"/>
        <v>nebija plānots</v>
      </c>
      <c r="AQ35" s="96">
        <f t="shared" si="225"/>
        <v>31319.040000000001</v>
      </c>
      <c r="AR35" s="93" t="str">
        <f t="shared" si="226"/>
        <v>nebija plānots</v>
      </c>
      <c r="AS35" s="83">
        <v>0</v>
      </c>
      <c r="AT35" s="83">
        <v>14603.85</v>
      </c>
      <c r="AU35" s="93" t="str">
        <f t="shared" si="227"/>
        <v>nebija plānots</v>
      </c>
      <c r="AV35" s="94">
        <f t="shared" si="228"/>
        <v>14603.85</v>
      </c>
      <c r="AW35" s="93" t="str">
        <f t="shared" si="229"/>
        <v>nebija plānots</v>
      </c>
      <c r="AX35" s="96">
        <f t="shared" si="230"/>
        <v>0</v>
      </c>
      <c r="AY35" s="96">
        <f t="shared" si="231"/>
        <v>45922.89</v>
      </c>
      <c r="AZ35" s="93" t="str">
        <f t="shared" si="232"/>
        <v>nebija plānots</v>
      </c>
      <c r="BA35" s="96">
        <f t="shared" si="233"/>
        <v>45922.89</v>
      </c>
      <c r="BB35" s="93" t="str">
        <f t="shared" si="234"/>
        <v>nebija plānots</v>
      </c>
      <c r="BC35" s="83">
        <v>0</v>
      </c>
      <c r="BD35" s="83">
        <v>86365.650000000009</v>
      </c>
      <c r="BE35" s="93" t="str">
        <f t="shared" si="235"/>
        <v>nebija plānots</v>
      </c>
      <c r="BF35" s="94">
        <f t="shared" si="236"/>
        <v>86365.650000000009</v>
      </c>
      <c r="BG35" s="93" t="str">
        <f t="shared" si="237"/>
        <v>nebija plānots</v>
      </c>
      <c r="BH35" s="96">
        <f t="shared" si="238"/>
        <v>0</v>
      </c>
      <c r="BI35" s="96">
        <f t="shared" si="239"/>
        <v>132288.54</v>
      </c>
      <c r="BJ35" s="93" t="str">
        <f t="shared" si="240"/>
        <v>nebija plānots</v>
      </c>
      <c r="BK35" s="96">
        <f t="shared" si="241"/>
        <v>132288.54</v>
      </c>
      <c r="BL35" s="93" t="str">
        <f t="shared" si="242"/>
        <v>nebija plānots</v>
      </c>
      <c r="BM35" s="83">
        <v>0</v>
      </c>
      <c r="BN35" s="83">
        <v>146200</v>
      </c>
      <c r="BO35" s="93" t="str">
        <f t="shared" si="243"/>
        <v>nebija plānots</v>
      </c>
      <c r="BP35" s="94">
        <f t="shared" si="244"/>
        <v>146200</v>
      </c>
      <c r="BQ35" s="93" t="str">
        <f t="shared" si="245"/>
        <v>nebija plānots</v>
      </c>
      <c r="BR35" s="96">
        <f t="shared" si="246"/>
        <v>0</v>
      </c>
      <c r="BS35" s="96">
        <f t="shared" si="247"/>
        <v>278488.54000000004</v>
      </c>
      <c r="BT35" s="93" t="str">
        <f t="shared" si="248"/>
        <v>nebija plānots</v>
      </c>
      <c r="BU35" s="96">
        <f t="shared" si="249"/>
        <v>278488.54000000004</v>
      </c>
      <c r="BV35" s="93" t="str">
        <f t="shared" si="250"/>
        <v>nebija plānots</v>
      </c>
      <c r="BW35" s="83">
        <v>1341300</v>
      </c>
      <c r="BX35" s="83">
        <v>11900</v>
      </c>
      <c r="BY35" s="94">
        <v>0</v>
      </c>
      <c r="BZ35" s="94">
        <f t="shared" si="197"/>
        <v>11900</v>
      </c>
      <c r="CA35" s="93">
        <f t="shared" si="251"/>
        <v>8.8719898605830166E-3</v>
      </c>
      <c r="CB35" s="94">
        <f t="shared" si="252"/>
        <v>-1329400</v>
      </c>
      <c r="CC35" s="93">
        <f t="shared" si="253"/>
        <v>-0.99112801013941698</v>
      </c>
      <c r="CD35" s="96">
        <f t="shared" si="198"/>
        <v>1341300</v>
      </c>
      <c r="CE35" s="96">
        <f t="shared" si="199"/>
        <v>290388.54000000004</v>
      </c>
      <c r="CF35" s="96">
        <f t="shared" si="254"/>
        <v>0</v>
      </c>
      <c r="CG35" s="96">
        <f t="shared" si="255"/>
        <v>290388.54000000004</v>
      </c>
      <c r="CH35" s="93">
        <f t="shared" si="256"/>
        <v>0.21649783046298371</v>
      </c>
      <c r="CI35" s="96">
        <f t="shared" si="257"/>
        <v>-1050911.46</v>
      </c>
      <c r="CJ35" s="93">
        <f t="shared" si="258"/>
        <v>-0.78350216953701635</v>
      </c>
      <c r="CK35" s="83">
        <v>0</v>
      </c>
      <c r="CL35" s="83">
        <v>261357.47</v>
      </c>
      <c r="CM35" s="94">
        <v>0</v>
      </c>
      <c r="CN35" s="94">
        <f t="shared" si="200"/>
        <v>261357.47</v>
      </c>
      <c r="CO35" s="93" t="str">
        <f t="shared" si="259"/>
        <v>nebija plānots</v>
      </c>
      <c r="CP35" s="94">
        <f t="shared" si="260"/>
        <v>261357.47</v>
      </c>
      <c r="CQ35" s="93" t="str">
        <f t="shared" si="261"/>
        <v>nebija plānots</v>
      </c>
      <c r="CR35" s="96">
        <f t="shared" si="262"/>
        <v>1341300</v>
      </c>
      <c r="CS35" s="96">
        <f t="shared" si="263"/>
        <v>551746.01</v>
      </c>
      <c r="CT35" s="96">
        <f t="shared" si="264"/>
        <v>0</v>
      </c>
      <c r="CU35" s="96">
        <f t="shared" si="265"/>
        <v>551746.01</v>
      </c>
      <c r="CV35" s="93">
        <f t="shared" si="266"/>
        <v>0.41135168120480131</v>
      </c>
      <c r="CW35" s="96">
        <f t="shared" si="267"/>
        <v>-789553.99</v>
      </c>
      <c r="CX35" s="93">
        <f t="shared" si="268"/>
        <v>-0.58864831879519863</v>
      </c>
      <c r="CY35" s="83">
        <v>0</v>
      </c>
      <c r="CZ35" s="83">
        <v>281826.49</v>
      </c>
      <c r="DA35" s="94">
        <v>0</v>
      </c>
      <c r="DB35" s="94">
        <f t="shared" si="201"/>
        <v>281826.49</v>
      </c>
      <c r="DC35" s="93" t="str">
        <f t="shared" si="269"/>
        <v>nebija plānots</v>
      </c>
      <c r="DD35" s="94">
        <f t="shared" si="270"/>
        <v>281826.49</v>
      </c>
      <c r="DE35" s="93" t="str">
        <f t="shared" si="271"/>
        <v>nebija plānots</v>
      </c>
      <c r="DF35" s="96">
        <f t="shared" si="272"/>
        <v>1341300</v>
      </c>
      <c r="DG35" s="96">
        <f t="shared" si="273"/>
        <v>833572.5</v>
      </c>
      <c r="DH35" s="96">
        <f t="shared" si="274"/>
        <v>0</v>
      </c>
      <c r="DI35" s="96">
        <f t="shared" si="275"/>
        <v>833572.5</v>
      </c>
      <c r="DJ35" s="93">
        <f t="shared" si="276"/>
        <v>0.62146611496309545</v>
      </c>
      <c r="DK35" s="96">
        <f t="shared" si="277"/>
        <v>-507727.5</v>
      </c>
      <c r="DL35" s="93">
        <f t="shared" si="278"/>
        <v>-0.37853388503690449</v>
      </c>
      <c r="DM35" s="83">
        <v>0</v>
      </c>
      <c r="DN35" s="83">
        <v>552645.91999999993</v>
      </c>
      <c r="DO35" s="94">
        <v>0</v>
      </c>
      <c r="DP35" s="94">
        <f t="shared" si="279"/>
        <v>552645.91999999993</v>
      </c>
      <c r="DQ35" s="93" t="str">
        <f t="shared" si="280"/>
        <v>nebija plānots</v>
      </c>
      <c r="DR35" s="94">
        <f t="shared" si="281"/>
        <v>552645.91999999993</v>
      </c>
      <c r="DS35" s="93" t="str">
        <f t="shared" si="282"/>
        <v>nebija plānots</v>
      </c>
      <c r="DT35" s="96">
        <f t="shared" si="283"/>
        <v>1341300</v>
      </c>
      <c r="DU35" s="96">
        <f t="shared" si="284"/>
        <v>1386218.42</v>
      </c>
      <c r="DV35" s="96">
        <f t="shared" si="285"/>
        <v>0</v>
      </c>
      <c r="DW35" s="96">
        <f t="shared" si="286"/>
        <v>1386218.42</v>
      </c>
      <c r="DX35" s="93">
        <f t="shared" si="287"/>
        <v>1.0334887198986058</v>
      </c>
      <c r="DY35" s="96">
        <f t="shared" si="288"/>
        <v>44918.419999999925</v>
      </c>
      <c r="DZ35" s="93">
        <f t="shared" si="289"/>
        <v>3.3488719898605773E-2</v>
      </c>
      <c r="EA35" s="83">
        <v>0</v>
      </c>
      <c r="EB35" s="83">
        <v>273704.20999999996</v>
      </c>
      <c r="EC35" s="94">
        <v>0</v>
      </c>
      <c r="ED35" s="94">
        <f t="shared" si="290"/>
        <v>273704.20999999996</v>
      </c>
      <c r="EE35" s="93" t="str">
        <f t="shared" si="291"/>
        <v>nebija plānots</v>
      </c>
      <c r="EF35" s="94">
        <f t="shared" si="292"/>
        <v>273704.20999999996</v>
      </c>
      <c r="EG35" s="93" t="str">
        <f t="shared" si="293"/>
        <v>nebija plānots</v>
      </c>
      <c r="EH35" s="96">
        <f t="shared" si="294"/>
        <v>1341300</v>
      </c>
      <c r="EI35" s="96">
        <f t="shared" si="295"/>
        <v>1659922.63</v>
      </c>
      <c r="EJ35" s="96">
        <f t="shared" si="296"/>
        <v>0</v>
      </c>
      <c r="EK35" s="96">
        <f t="shared" si="297"/>
        <v>1659922.63</v>
      </c>
      <c r="EL35" s="93">
        <f t="shared" si="298"/>
        <v>1.2375476254380078</v>
      </c>
      <c r="EM35" s="96">
        <f t="shared" si="299"/>
        <v>318622.62999999989</v>
      </c>
      <c r="EN35" s="93">
        <f t="shared" si="300"/>
        <v>0.23754762543800781</v>
      </c>
      <c r="EO35" s="83">
        <f t="shared" si="202"/>
        <v>1341300</v>
      </c>
    </row>
    <row r="36" spans="1:145" s="29" customFormat="1" ht="42" x14ac:dyDescent="0.35">
      <c r="A36" s="18" t="str">
        <f t="shared" si="196"/>
        <v>1.1.1.6._</v>
      </c>
      <c r="B36" s="63">
        <v>1</v>
      </c>
      <c r="C36" s="64" t="s">
        <v>21</v>
      </c>
      <c r="D36" s="65" t="s">
        <v>22</v>
      </c>
      <c r="E36" s="63" t="s">
        <v>23</v>
      </c>
      <c r="F36" s="65" t="s">
        <v>24</v>
      </c>
      <c r="G36" s="66" t="s">
        <v>37</v>
      </c>
      <c r="H36" s="65" t="s">
        <v>38</v>
      </c>
      <c r="I36" s="66" t="s">
        <v>27</v>
      </c>
      <c r="J36" s="68" t="s">
        <v>28</v>
      </c>
      <c r="K36" s="63" t="s">
        <v>16</v>
      </c>
      <c r="L36" s="83">
        <v>0</v>
      </c>
      <c r="M36" s="83">
        <v>0</v>
      </c>
      <c r="N36" s="83">
        <v>0</v>
      </c>
      <c r="O36" s="83">
        <v>0</v>
      </c>
      <c r="P36" s="83">
        <v>0</v>
      </c>
      <c r="Q36" s="93" t="str">
        <f t="shared" si="203"/>
        <v>nebija plānots</v>
      </c>
      <c r="R36" s="94">
        <f t="shared" si="204"/>
        <v>0</v>
      </c>
      <c r="S36" s="93" t="str">
        <f t="shared" si="205"/>
        <v>nebija plānots</v>
      </c>
      <c r="T36" s="96">
        <f t="shared" si="206"/>
        <v>0</v>
      </c>
      <c r="U36" s="96">
        <f t="shared" si="207"/>
        <v>0</v>
      </c>
      <c r="V36" s="93" t="str">
        <f t="shared" si="208"/>
        <v>nebija plānots</v>
      </c>
      <c r="W36" s="96">
        <f t="shared" si="209"/>
        <v>0</v>
      </c>
      <c r="X36" s="93" t="str">
        <f t="shared" si="210"/>
        <v>nebija plānots</v>
      </c>
      <c r="Y36" s="83">
        <v>0</v>
      </c>
      <c r="Z36" s="83">
        <v>0</v>
      </c>
      <c r="AA36" s="93" t="str">
        <f t="shared" si="211"/>
        <v>nebija plānots</v>
      </c>
      <c r="AB36" s="94">
        <f t="shared" si="212"/>
        <v>0</v>
      </c>
      <c r="AC36" s="93" t="str">
        <f t="shared" si="213"/>
        <v>nebija plānots</v>
      </c>
      <c r="AD36" s="96">
        <f t="shared" si="214"/>
        <v>0</v>
      </c>
      <c r="AE36" s="96">
        <f t="shared" si="215"/>
        <v>0</v>
      </c>
      <c r="AF36" s="93" t="str">
        <f t="shared" si="216"/>
        <v>nebija plānots</v>
      </c>
      <c r="AG36" s="96">
        <f t="shared" si="217"/>
        <v>0</v>
      </c>
      <c r="AH36" s="93" t="str">
        <f t="shared" si="218"/>
        <v>nebija plānots</v>
      </c>
      <c r="AI36" s="83">
        <v>0</v>
      </c>
      <c r="AJ36" s="83">
        <v>0</v>
      </c>
      <c r="AK36" s="93" t="str">
        <f t="shared" si="219"/>
        <v>nebija plānots</v>
      </c>
      <c r="AL36" s="94">
        <f t="shared" si="220"/>
        <v>0</v>
      </c>
      <c r="AM36" s="93" t="str">
        <f t="shared" si="221"/>
        <v>nebija plānots</v>
      </c>
      <c r="AN36" s="96">
        <f t="shared" si="222"/>
        <v>0</v>
      </c>
      <c r="AO36" s="96">
        <f t="shared" si="223"/>
        <v>0</v>
      </c>
      <c r="AP36" s="93" t="str">
        <f t="shared" si="224"/>
        <v>nebija plānots</v>
      </c>
      <c r="AQ36" s="96">
        <f t="shared" si="225"/>
        <v>0</v>
      </c>
      <c r="AR36" s="93" t="str">
        <f t="shared" si="226"/>
        <v>nebija plānots</v>
      </c>
      <c r="AS36" s="83">
        <v>0</v>
      </c>
      <c r="AT36" s="83">
        <v>0</v>
      </c>
      <c r="AU36" s="93" t="str">
        <f t="shared" si="227"/>
        <v>nebija plānots</v>
      </c>
      <c r="AV36" s="94">
        <f t="shared" si="228"/>
        <v>0</v>
      </c>
      <c r="AW36" s="93" t="str">
        <f t="shared" si="229"/>
        <v>nebija plānots</v>
      </c>
      <c r="AX36" s="96">
        <f t="shared" si="230"/>
        <v>0</v>
      </c>
      <c r="AY36" s="96">
        <f t="shared" si="231"/>
        <v>0</v>
      </c>
      <c r="AZ36" s="93" t="str">
        <f t="shared" si="232"/>
        <v>nebija plānots</v>
      </c>
      <c r="BA36" s="96">
        <f t="shared" si="233"/>
        <v>0</v>
      </c>
      <c r="BB36" s="93" t="str">
        <f t="shared" si="234"/>
        <v>nebija plānots</v>
      </c>
      <c r="BC36" s="83">
        <v>0</v>
      </c>
      <c r="BD36" s="83">
        <v>0</v>
      </c>
      <c r="BE36" s="93" t="str">
        <f t="shared" si="235"/>
        <v>nebija plānots</v>
      </c>
      <c r="BF36" s="94">
        <f t="shared" si="236"/>
        <v>0</v>
      </c>
      <c r="BG36" s="93" t="str">
        <f t="shared" si="237"/>
        <v>nebija plānots</v>
      </c>
      <c r="BH36" s="96">
        <f t="shared" si="238"/>
        <v>0</v>
      </c>
      <c r="BI36" s="96">
        <f t="shared" si="239"/>
        <v>0</v>
      </c>
      <c r="BJ36" s="93" t="str">
        <f t="shared" si="240"/>
        <v>nebija plānots</v>
      </c>
      <c r="BK36" s="96">
        <f t="shared" si="241"/>
        <v>0</v>
      </c>
      <c r="BL36" s="93" t="str">
        <f t="shared" si="242"/>
        <v>nebija plānots</v>
      </c>
      <c r="BM36" s="83">
        <v>0</v>
      </c>
      <c r="BN36" s="83">
        <v>0</v>
      </c>
      <c r="BO36" s="93" t="str">
        <f t="shared" si="243"/>
        <v>nebija plānots</v>
      </c>
      <c r="BP36" s="94">
        <f t="shared" si="244"/>
        <v>0</v>
      </c>
      <c r="BQ36" s="93" t="str">
        <f t="shared" si="245"/>
        <v>nebija plānots</v>
      </c>
      <c r="BR36" s="96">
        <f t="shared" si="246"/>
        <v>0</v>
      </c>
      <c r="BS36" s="96">
        <f t="shared" si="247"/>
        <v>0</v>
      </c>
      <c r="BT36" s="93" t="str">
        <f t="shared" si="248"/>
        <v>nebija plānots</v>
      </c>
      <c r="BU36" s="96">
        <f t="shared" si="249"/>
        <v>0</v>
      </c>
      <c r="BV36" s="93" t="str">
        <f t="shared" si="250"/>
        <v>nebija plānots</v>
      </c>
      <c r="BW36" s="83">
        <v>0</v>
      </c>
      <c r="BX36" s="83">
        <v>0</v>
      </c>
      <c r="BY36" s="94">
        <v>0</v>
      </c>
      <c r="BZ36" s="94">
        <f t="shared" si="197"/>
        <v>0</v>
      </c>
      <c r="CA36" s="93" t="str">
        <f t="shared" si="251"/>
        <v>nebija plānots</v>
      </c>
      <c r="CB36" s="94">
        <f t="shared" si="252"/>
        <v>0</v>
      </c>
      <c r="CC36" s="93" t="str">
        <f t="shared" si="253"/>
        <v>nebija plānots</v>
      </c>
      <c r="CD36" s="96">
        <f t="shared" si="198"/>
        <v>0</v>
      </c>
      <c r="CE36" s="96">
        <f t="shared" si="199"/>
        <v>0</v>
      </c>
      <c r="CF36" s="96">
        <f t="shared" si="254"/>
        <v>0</v>
      </c>
      <c r="CG36" s="96">
        <f t="shared" si="255"/>
        <v>0</v>
      </c>
      <c r="CH36" s="93" t="str">
        <f t="shared" si="256"/>
        <v>nebija plānots</v>
      </c>
      <c r="CI36" s="96">
        <f t="shared" si="257"/>
        <v>0</v>
      </c>
      <c r="CJ36" s="93" t="str">
        <f t="shared" si="258"/>
        <v>nebija plānots</v>
      </c>
      <c r="CK36" s="83">
        <v>0</v>
      </c>
      <c r="CL36" s="83">
        <v>0</v>
      </c>
      <c r="CM36" s="94">
        <v>0</v>
      </c>
      <c r="CN36" s="94">
        <f t="shared" si="200"/>
        <v>0</v>
      </c>
      <c r="CO36" s="93" t="str">
        <f t="shared" si="259"/>
        <v>nebija plānots</v>
      </c>
      <c r="CP36" s="94">
        <f t="shared" si="260"/>
        <v>0</v>
      </c>
      <c r="CQ36" s="93" t="str">
        <f t="shared" si="261"/>
        <v>nebija plānots</v>
      </c>
      <c r="CR36" s="96">
        <f t="shared" si="262"/>
        <v>0</v>
      </c>
      <c r="CS36" s="96">
        <f t="shared" si="263"/>
        <v>0</v>
      </c>
      <c r="CT36" s="96">
        <f t="shared" si="264"/>
        <v>0</v>
      </c>
      <c r="CU36" s="96">
        <f t="shared" si="265"/>
        <v>0</v>
      </c>
      <c r="CV36" s="93" t="str">
        <f t="shared" si="266"/>
        <v>nebija plānots</v>
      </c>
      <c r="CW36" s="96">
        <f t="shared" si="267"/>
        <v>0</v>
      </c>
      <c r="CX36" s="93" t="str">
        <f t="shared" si="268"/>
        <v>nebija plānots</v>
      </c>
      <c r="CY36" s="83">
        <v>0</v>
      </c>
      <c r="CZ36" s="83">
        <v>0</v>
      </c>
      <c r="DA36" s="94">
        <v>0</v>
      </c>
      <c r="DB36" s="94">
        <f t="shared" si="201"/>
        <v>0</v>
      </c>
      <c r="DC36" s="93" t="str">
        <f t="shared" si="269"/>
        <v>nebija plānots</v>
      </c>
      <c r="DD36" s="94">
        <f t="shared" si="270"/>
        <v>0</v>
      </c>
      <c r="DE36" s="93" t="str">
        <f t="shared" si="271"/>
        <v>nebija plānots</v>
      </c>
      <c r="DF36" s="96">
        <f t="shared" si="272"/>
        <v>0</v>
      </c>
      <c r="DG36" s="96">
        <f t="shared" si="273"/>
        <v>0</v>
      </c>
      <c r="DH36" s="96">
        <f t="shared" si="274"/>
        <v>0</v>
      </c>
      <c r="DI36" s="96">
        <f t="shared" si="275"/>
        <v>0</v>
      </c>
      <c r="DJ36" s="93" t="str">
        <f t="shared" si="276"/>
        <v>nebija plānots</v>
      </c>
      <c r="DK36" s="96">
        <f t="shared" si="277"/>
        <v>0</v>
      </c>
      <c r="DL36" s="93" t="str">
        <f t="shared" si="278"/>
        <v>nebija plānots</v>
      </c>
      <c r="DM36" s="83">
        <v>0</v>
      </c>
      <c r="DN36" s="83">
        <v>0</v>
      </c>
      <c r="DO36" s="94">
        <v>0</v>
      </c>
      <c r="DP36" s="94">
        <f t="shared" si="279"/>
        <v>0</v>
      </c>
      <c r="DQ36" s="93" t="str">
        <f t="shared" si="280"/>
        <v>nebija plānots</v>
      </c>
      <c r="DR36" s="94">
        <f t="shared" si="281"/>
        <v>0</v>
      </c>
      <c r="DS36" s="93" t="str">
        <f t="shared" si="282"/>
        <v>nebija plānots</v>
      </c>
      <c r="DT36" s="96">
        <f t="shared" si="283"/>
        <v>0</v>
      </c>
      <c r="DU36" s="96">
        <f t="shared" si="284"/>
        <v>0</v>
      </c>
      <c r="DV36" s="96">
        <f t="shared" si="285"/>
        <v>0</v>
      </c>
      <c r="DW36" s="96">
        <f t="shared" si="286"/>
        <v>0</v>
      </c>
      <c r="DX36" s="93" t="str">
        <f t="shared" si="287"/>
        <v>nebija plānots</v>
      </c>
      <c r="DY36" s="96">
        <f t="shared" si="288"/>
        <v>0</v>
      </c>
      <c r="DZ36" s="93" t="str">
        <f t="shared" si="289"/>
        <v>nebija plānots</v>
      </c>
      <c r="EA36" s="83">
        <v>0</v>
      </c>
      <c r="EB36" s="83">
        <v>0</v>
      </c>
      <c r="EC36" s="94">
        <v>0</v>
      </c>
      <c r="ED36" s="94">
        <f t="shared" si="290"/>
        <v>0</v>
      </c>
      <c r="EE36" s="93" t="str">
        <f t="shared" si="291"/>
        <v>nebija plānots</v>
      </c>
      <c r="EF36" s="94">
        <f t="shared" si="292"/>
        <v>0</v>
      </c>
      <c r="EG36" s="93" t="str">
        <f t="shared" si="293"/>
        <v>nebija plānots</v>
      </c>
      <c r="EH36" s="96">
        <f t="shared" si="294"/>
        <v>0</v>
      </c>
      <c r="EI36" s="96">
        <f t="shared" si="295"/>
        <v>0</v>
      </c>
      <c r="EJ36" s="96">
        <f t="shared" si="296"/>
        <v>0</v>
      </c>
      <c r="EK36" s="96">
        <f t="shared" si="297"/>
        <v>0</v>
      </c>
      <c r="EL36" s="93" t="str">
        <f t="shared" si="298"/>
        <v>nebija plānots</v>
      </c>
      <c r="EM36" s="96">
        <f t="shared" si="299"/>
        <v>0</v>
      </c>
      <c r="EN36" s="93" t="str">
        <f t="shared" si="300"/>
        <v>nebija plānots</v>
      </c>
      <c r="EO36" s="83">
        <f t="shared" si="202"/>
        <v>0</v>
      </c>
    </row>
    <row r="37" spans="1:145" s="29" customFormat="1" ht="31.5" x14ac:dyDescent="0.35">
      <c r="A37" s="18" t="str">
        <f t="shared" si="196"/>
        <v>1.1.1.7._</v>
      </c>
      <c r="B37" s="63">
        <v>1</v>
      </c>
      <c r="C37" s="64" t="s">
        <v>21</v>
      </c>
      <c r="D37" s="65" t="s">
        <v>22</v>
      </c>
      <c r="E37" s="63" t="s">
        <v>23</v>
      </c>
      <c r="F37" s="65" t="s">
        <v>24</v>
      </c>
      <c r="G37" s="66" t="s">
        <v>39</v>
      </c>
      <c r="H37" s="65" t="s">
        <v>40</v>
      </c>
      <c r="I37" s="66" t="s">
        <v>27</v>
      </c>
      <c r="J37" s="68" t="s">
        <v>28</v>
      </c>
      <c r="K37" s="63" t="s">
        <v>16</v>
      </c>
      <c r="L37" s="83">
        <v>0</v>
      </c>
      <c r="M37" s="83">
        <v>0</v>
      </c>
      <c r="N37" s="83">
        <v>0</v>
      </c>
      <c r="O37" s="83">
        <v>0</v>
      </c>
      <c r="P37" s="83">
        <v>0</v>
      </c>
      <c r="Q37" s="93" t="str">
        <f t="shared" si="203"/>
        <v>nebija plānots</v>
      </c>
      <c r="R37" s="94">
        <f t="shared" si="204"/>
        <v>0</v>
      </c>
      <c r="S37" s="93" t="str">
        <f t="shared" si="205"/>
        <v>nebija plānots</v>
      </c>
      <c r="T37" s="96">
        <f t="shared" si="206"/>
        <v>0</v>
      </c>
      <c r="U37" s="96">
        <f t="shared" si="207"/>
        <v>0</v>
      </c>
      <c r="V37" s="93" t="str">
        <f t="shared" si="208"/>
        <v>nebija plānots</v>
      </c>
      <c r="W37" s="96">
        <f t="shared" si="209"/>
        <v>0</v>
      </c>
      <c r="X37" s="93" t="str">
        <f t="shared" si="210"/>
        <v>nebija plānots</v>
      </c>
      <c r="Y37" s="83">
        <v>0</v>
      </c>
      <c r="Z37" s="83">
        <v>0</v>
      </c>
      <c r="AA37" s="93" t="str">
        <f t="shared" si="211"/>
        <v>nebija plānots</v>
      </c>
      <c r="AB37" s="94">
        <f t="shared" si="212"/>
        <v>0</v>
      </c>
      <c r="AC37" s="93" t="str">
        <f t="shared" si="213"/>
        <v>nebija plānots</v>
      </c>
      <c r="AD37" s="96">
        <f t="shared" si="214"/>
        <v>0</v>
      </c>
      <c r="AE37" s="96">
        <f t="shared" si="215"/>
        <v>0</v>
      </c>
      <c r="AF37" s="93" t="str">
        <f t="shared" si="216"/>
        <v>nebija plānots</v>
      </c>
      <c r="AG37" s="96">
        <f t="shared" si="217"/>
        <v>0</v>
      </c>
      <c r="AH37" s="93" t="str">
        <f t="shared" si="218"/>
        <v>nebija plānots</v>
      </c>
      <c r="AI37" s="83">
        <v>0</v>
      </c>
      <c r="AJ37" s="83">
        <v>0</v>
      </c>
      <c r="AK37" s="93" t="str">
        <f t="shared" si="219"/>
        <v>nebija plānots</v>
      </c>
      <c r="AL37" s="94">
        <f t="shared" si="220"/>
        <v>0</v>
      </c>
      <c r="AM37" s="93" t="str">
        <f t="shared" si="221"/>
        <v>nebija plānots</v>
      </c>
      <c r="AN37" s="96">
        <f t="shared" si="222"/>
        <v>0</v>
      </c>
      <c r="AO37" s="96">
        <f t="shared" si="223"/>
        <v>0</v>
      </c>
      <c r="AP37" s="93" t="str">
        <f t="shared" si="224"/>
        <v>nebija plānots</v>
      </c>
      <c r="AQ37" s="96">
        <f t="shared" si="225"/>
        <v>0</v>
      </c>
      <c r="AR37" s="93" t="str">
        <f t="shared" si="226"/>
        <v>nebija plānots</v>
      </c>
      <c r="AS37" s="83">
        <v>0</v>
      </c>
      <c r="AT37" s="83">
        <v>0</v>
      </c>
      <c r="AU37" s="93" t="str">
        <f t="shared" si="227"/>
        <v>nebija plānots</v>
      </c>
      <c r="AV37" s="94">
        <f t="shared" si="228"/>
        <v>0</v>
      </c>
      <c r="AW37" s="93" t="str">
        <f t="shared" si="229"/>
        <v>nebija plānots</v>
      </c>
      <c r="AX37" s="96">
        <f t="shared" si="230"/>
        <v>0</v>
      </c>
      <c r="AY37" s="96">
        <f t="shared" si="231"/>
        <v>0</v>
      </c>
      <c r="AZ37" s="93" t="str">
        <f t="shared" si="232"/>
        <v>nebija plānots</v>
      </c>
      <c r="BA37" s="96">
        <f t="shared" si="233"/>
        <v>0</v>
      </c>
      <c r="BB37" s="93" t="str">
        <f t="shared" si="234"/>
        <v>nebija plānots</v>
      </c>
      <c r="BC37" s="83">
        <v>0</v>
      </c>
      <c r="BD37" s="83">
        <v>0</v>
      </c>
      <c r="BE37" s="93" t="str">
        <f t="shared" si="235"/>
        <v>nebija plānots</v>
      </c>
      <c r="BF37" s="94">
        <f t="shared" si="236"/>
        <v>0</v>
      </c>
      <c r="BG37" s="93" t="str">
        <f t="shared" si="237"/>
        <v>nebija plānots</v>
      </c>
      <c r="BH37" s="96">
        <f t="shared" si="238"/>
        <v>0</v>
      </c>
      <c r="BI37" s="96">
        <f t="shared" si="239"/>
        <v>0</v>
      </c>
      <c r="BJ37" s="93" t="str">
        <f t="shared" si="240"/>
        <v>nebija plānots</v>
      </c>
      <c r="BK37" s="96">
        <f t="shared" si="241"/>
        <v>0</v>
      </c>
      <c r="BL37" s="93" t="str">
        <f t="shared" si="242"/>
        <v>nebija plānots</v>
      </c>
      <c r="BM37" s="83">
        <v>0</v>
      </c>
      <c r="BN37" s="83">
        <v>0</v>
      </c>
      <c r="BO37" s="93" t="str">
        <f t="shared" si="243"/>
        <v>nebija plānots</v>
      </c>
      <c r="BP37" s="94">
        <f t="shared" si="244"/>
        <v>0</v>
      </c>
      <c r="BQ37" s="93" t="str">
        <f t="shared" si="245"/>
        <v>nebija plānots</v>
      </c>
      <c r="BR37" s="96">
        <f t="shared" si="246"/>
        <v>0</v>
      </c>
      <c r="BS37" s="96">
        <f t="shared" si="247"/>
        <v>0</v>
      </c>
      <c r="BT37" s="93" t="str">
        <f t="shared" si="248"/>
        <v>nebija plānots</v>
      </c>
      <c r="BU37" s="96">
        <f t="shared" si="249"/>
        <v>0</v>
      </c>
      <c r="BV37" s="93" t="str">
        <f t="shared" si="250"/>
        <v>nebija plānots</v>
      </c>
      <c r="BW37" s="83">
        <v>0</v>
      </c>
      <c r="BX37" s="83">
        <v>0</v>
      </c>
      <c r="BY37" s="94">
        <v>0</v>
      </c>
      <c r="BZ37" s="94">
        <f t="shared" si="197"/>
        <v>0</v>
      </c>
      <c r="CA37" s="93" t="str">
        <f t="shared" si="251"/>
        <v>nebija plānots</v>
      </c>
      <c r="CB37" s="94">
        <f t="shared" si="252"/>
        <v>0</v>
      </c>
      <c r="CC37" s="93" t="str">
        <f t="shared" si="253"/>
        <v>nebija plānots</v>
      </c>
      <c r="CD37" s="96">
        <f t="shared" si="198"/>
        <v>0</v>
      </c>
      <c r="CE37" s="96">
        <f t="shared" si="199"/>
        <v>0</v>
      </c>
      <c r="CF37" s="96">
        <f t="shared" si="254"/>
        <v>0</v>
      </c>
      <c r="CG37" s="96">
        <f t="shared" si="255"/>
        <v>0</v>
      </c>
      <c r="CH37" s="93" t="str">
        <f t="shared" si="256"/>
        <v>nebija plānots</v>
      </c>
      <c r="CI37" s="96">
        <f t="shared" si="257"/>
        <v>0</v>
      </c>
      <c r="CJ37" s="93" t="str">
        <f t="shared" si="258"/>
        <v>nebija plānots</v>
      </c>
      <c r="CK37" s="83">
        <v>0</v>
      </c>
      <c r="CL37" s="83">
        <v>0</v>
      </c>
      <c r="CM37" s="94">
        <v>0</v>
      </c>
      <c r="CN37" s="94">
        <f t="shared" si="200"/>
        <v>0</v>
      </c>
      <c r="CO37" s="93" t="str">
        <f t="shared" si="259"/>
        <v>nebija plānots</v>
      </c>
      <c r="CP37" s="94">
        <f t="shared" si="260"/>
        <v>0</v>
      </c>
      <c r="CQ37" s="93" t="str">
        <f t="shared" si="261"/>
        <v>nebija plānots</v>
      </c>
      <c r="CR37" s="96">
        <f t="shared" si="262"/>
        <v>0</v>
      </c>
      <c r="CS37" s="96">
        <f t="shared" si="263"/>
        <v>0</v>
      </c>
      <c r="CT37" s="96">
        <f t="shared" si="264"/>
        <v>0</v>
      </c>
      <c r="CU37" s="96">
        <f t="shared" si="265"/>
        <v>0</v>
      </c>
      <c r="CV37" s="93" t="str">
        <f t="shared" si="266"/>
        <v>nebija plānots</v>
      </c>
      <c r="CW37" s="96">
        <f t="shared" si="267"/>
        <v>0</v>
      </c>
      <c r="CX37" s="93" t="str">
        <f t="shared" si="268"/>
        <v>nebija plānots</v>
      </c>
      <c r="CY37" s="83">
        <v>0</v>
      </c>
      <c r="CZ37" s="83">
        <v>23404.41</v>
      </c>
      <c r="DA37" s="94">
        <v>0</v>
      </c>
      <c r="DB37" s="94">
        <f t="shared" si="201"/>
        <v>23404.41</v>
      </c>
      <c r="DC37" s="93" t="str">
        <f t="shared" si="269"/>
        <v>nebija plānots</v>
      </c>
      <c r="DD37" s="94">
        <f t="shared" si="270"/>
        <v>23404.41</v>
      </c>
      <c r="DE37" s="93" t="str">
        <f t="shared" si="271"/>
        <v>nebija plānots</v>
      </c>
      <c r="DF37" s="96">
        <f t="shared" si="272"/>
        <v>0</v>
      </c>
      <c r="DG37" s="96">
        <f t="shared" si="273"/>
        <v>23404.41</v>
      </c>
      <c r="DH37" s="96">
        <f t="shared" si="274"/>
        <v>0</v>
      </c>
      <c r="DI37" s="96">
        <f t="shared" si="275"/>
        <v>23404.41</v>
      </c>
      <c r="DJ37" s="93" t="str">
        <f t="shared" si="276"/>
        <v>nebija plānots</v>
      </c>
      <c r="DK37" s="96">
        <f t="shared" si="277"/>
        <v>23404.41</v>
      </c>
      <c r="DL37" s="93" t="str">
        <f t="shared" si="278"/>
        <v>nebija plānots</v>
      </c>
      <c r="DM37" s="83">
        <v>0</v>
      </c>
      <c r="DN37" s="83">
        <v>160622.51</v>
      </c>
      <c r="DO37" s="94">
        <v>0</v>
      </c>
      <c r="DP37" s="94">
        <f t="shared" si="279"/>
        <v>160622.51</v>
      </c>
      <c r="DQ37" s="93" t="str">
        <f t="shared" si="280"/>
        <v>nebija plānots</v>
      </c>
      <c r="DR37" s="94">
        <f t="shared" si="281"/>
        <v>160622.51</v>
      </c>
      <c r="DS37" s="93" t="str">
        <f t="shared" si="282"/>
        <v>nebija plānots</v>
      </c>
      <c r="DT37" s="96">
        <f t="shared" si="283"/>
        <v>0</v>
      </c>
      <c r="DU37" s="96">
        <f t="shared" si="284"/>
        <v>184026.92</v>
      </c>
      <c r="DV37" s="96">
        <f t="shared" si="285"/>
        <v>0</v>
      </c>
      <c r="DW37" s="96">
        <f t="shared" si="286"/>
        <v>184026.92</v>
      </c>
      <c r="DX37" s="93" t="str">
        <f t="shared" si="287"/>
        <v>nebija plānots</v>
      </c>
      <c r="DY37" s="96">
        <f t="shared" si="288"/>
        <v>184026.92</v>
      </c>
      <c r="DZ37" s="93" t="str">
        <f t="shared" si="289"/>
        <v>nebija plānots</v>
      </c>
      <c r="EA37" s="83">
        <v>236258</v>
      </c>
      <c r="EB37" s="83">
        <v>173227.15</v>
      </c>
      <c r="EC37" s="94">
        <v>0</v>
      </c>
      <c r="ED37" s="94">
        <f t="shared" si="290"/>
        <v>173227.15</v>
      </c>
      <c r="EE37" s="93">
        <f t="shared" si="291"/>
        <v>0.73321178542102272</v>
      </c>
      <c r="EF37" s="94">
        <f t="shared" si="292"/>
        <v>-63030.850000000006</v>
      </c>
      <c r="EG37" s="93">
        <f t="shared" si="293"/>
        <v>-0.26678821457897722</v>
      </c>
      <c r="EH37" s="96">
        <f t="shared" si="294"/>
        <v>236258</v>
      </c>
      <c r="EI37" s="96">
        <f t="shared" si="295"/>
        <v>357254.07</v>
      </c>
      <c r="EJ37" s="96">
        <f t="shared" si="296"/>
        <v>0</v>
      </c>
      <c r="EK37" s="96">
        <f t="shared" si="297"/>
        <v>357254.07</v>
      </c>
      <c r="EL37" s="93">
        <f t="shared" si="298"/>
        <v>1.5121353350997639</v>
      </c>
      <c r="EM37" s="96">
        <f t="shared" si="299"/>
        <v>120996.07</v>
      </c>
      <c r="EN37" s="93">
        <f t="shared" si="300"/>
        <v>0.51213533509976383</v>
      </c>
      <c r="EO37" s="83">
        <f t="shared" si="202"/>
        <v>236258</v>
      </c>
    </row>
    <row r="38" spans="1:145" s="29" customFormat="1" ht="31.5" x14ac:dyDescent="0.35">
      <c r="A38" s="18" t="str">
        <f t="shared" si="196"/>
        <v>1.1.1.8._</v>
      </c>
      <c r="B38" s="63">
        <v>1</v>
      </c>
      <c r="C38" s="64" t="s">
        <v>21</v>
      </c>
      <c r="D38" s="65" t="s">
        <v>22</v>
      </c>
      <c r="E38" s="63" t="s">
        <v>23</v>
      </c>
      <c r="F38" s="65" t="s">
        <v>24</v>
      </c>
      <c r="G38" s="66" t="s">
        <v>41</v>
      </c>
      <c r="H38" s="65" t="s">
        <v>42</v>
      </c>
      <c r="I38" s="66" t="s">
        <v>27</v>
      </c>
      <c r="J38" s="68" t="s">
        <v>28</v>
      </c>
      <c r="K38" s="63" t="s">
        <v>16</v>
      </c>
      <c r="L38" s="83">
        <v>0</v>
      </c>
      <c r="M38" s="83">
        <v>0</v>
      </c>
      <c r="N38" s="83">
        <v>0</v>
      </c>
      <c r="O38" s="83">
        <v>0</v>
      </c>
      <c r="P38" s="83">
        <v>0</v>
      </c>
      <c r="Q38" s="93" t="str">
        <f t="shared" si="203"/>
        <v>nebija plānots</v>
      </c>
      <c r="R38" s="94">
        <f t="shared" si="204"/>
        <v>0</v>
      </c>
      <c r="S38" s="93" t="str">
        <f t="shared" si="205"/>
        <v>nebija plānots</v>
      </c>
      <c r="T38" s="96">
        <f t="shared" si="206"/>
        <v>0</v>
      </c>
      <c r="U38" s="96">
        <f t="shared" si="207"/>
        <v>0</v>
      </c>
      <c r="V38" s="93" t="str">
        <f t="shared" si="208"/>
        <v>nebija plānots</v>
      </c>
      <c r="W38" s="96">
        <f t="shared" si="209"/>
        <v>0</v>
      </c>
      <c r="X38" s="93" t="str">
        <f t="shared" si="210"/>
        <v>nebija plānots</v>
      </c>
      <c r="Y38" s="83">
        <v>106419</v>
      </c>
      <c r="Z38" s="83">
        <v>78083.63</v>
      </c>
      <c r="AA38" s="93">
        <f t="shared" si="211"/>
        <v>0.73373767842208637</v>
      </c>
      <c r="AB38" s="94">
        <f t="shared" si="212"/>
        <v>-28335.369999999995</v>
      </c>
      <c r="AC38" s="93">
        <f t="shared" si="213"/>
        <v>-0.26626232157791369</v>
      </c>
      <c r="AD38" s="96">
        <f t="shared" si="214"/>
        <v>106419</v>
      </c>
      <c r="AE38" s="96">
        <f t="shared" si="215"/>
        <v>78083.63</v>
      </c>
      <c r="AF38" s="93">
        <f t="shared" si="216"/>
        <v>0.73373767842208637</v>
      </c>
      <c r="AG38" s="96">
        <f t="shared" si="217"/>
        <v>-28335.369999999995</v>
      </c>
      <c r="AH38" s="93">
        <f t="shared" si="218"/>
        <v>-0.26626232157791369</v>
      </c>
      <c r="AI38" s="83">
        <v>0</v>
      </c>
      <c r="AJ38" s="83">
        <v>113639.35</v>
      </c>
      <c r="AK38" s="93" t="str">
        <f t="shared" si="219"/>
        <v>nebija plānots</v>
      </c>
      <c r="AL38" s="94">
        <f t="shared" si="220"/>
        <v>113639.35</v>
      </c>
      <c r="AM38" s="93" t="str">
        <f t="shared" si="221"/>
        <v>nebija plānots</v>
      </c>
      <c r="AN38" s="96">
        <f t="shared" si="222"/>
        <v>106419</v>
      </c>
      <c r="AO38" s="96">
        <f t="shared" si="223"/>
        <v>191722.98</v>
      </c>
      <c r="AP38" s="93">
        <f t="shared" si="224"/>
        <v>1.8015859949820991</v>
      </c>
      <c r="AQ38" s="96">
        <f t="shared" si="225"/>
        <v>85303.98000000001</v>
      </c>
      <c r="AR38" s="93">
        <f t="shared" si="226"/>
        <v>0.80158599498209915</v>
      </c>
      <c r="AS38" s="83">
        <v>16065</v>
      </c>
      <c r="AT38" s="83">
        <v>31026.22</v>
      </c>
      <c r="AU38" s="93">
        <f t="shared" si="227"/>
        <v>1.9312928727046375</v>
      </c>
      <c r="AV38" s="94">
        <f t="shared" si="228"/>
        <v>14961.220000000001</v>
      </c>
      <c r="AW38" s="93">
        <f t="shared" si="229"/>
        <v>0.93129287270463745</v>
      </c>
      <c r="AX38" s="96">
        <f t="shared" si="230"/>
        <v>122484</v>
      </c>
      <c r="AY38" s="96">
        <f t="shared" si="231"/>
        <v>222749.2</v>
      </c>
      <c r="AZ38" s="93">
        <f t="shared" si="232"/>
        <v>1.8185983475392706</v>
      </c>
      <c r="BA38" s="96">
        <f t="shared" si="233"/>
        <v>100265.20000000001</v>
      </c>
      <c r="BB38" s="93">
        <f t="shared" si="234"/>
        <v>0.81859834753927052</v>
      </c>
      <c r="BC38" s="83">
        <v>2306</v>
      </c>
      <c r="BD38" s="83">
        <v>22754.13</v>
      </c>
      <c r="BE38" s="93">
        <f t="shared" si="235"/>
        <v>9.8673590633130974</v>
      </c>
      <c r="BF38" s="94">
        <f t="shared" si="236"/>
        <v>20448.13</v>
      </c>
      <c r="BG38" s="93">
        <f t="shared" si="237"/>
        <v>8.8673590633130974</v>
      </c>
      <c r="BH38" s="96">
        <f t="shared" si="238"/>
        <v>124790</v>
      </c>
      <c r="BI38" s="96">
        <f t="shared" si="239"/>
        <v>245503.33000000002</v>
      </c>
      <c r="BJ38" s="93">
        <f t="shared" si="240"/>
        <v>1.9673317573523521</v>
      </c>
      <c r="BK38" s="96">
        <f t="shared" si="241"/>
        <v>120713.33000000002</v>
      </c>
      <c r="BL38" s="93">
        <f t="shared" si="242"/>
        <v>0.96733175735235211</v>
      </c>
      <c r="BM38" s="83">
        <v>97694</v>
      </c>
      <c r="BN38" s="83">
        <v>32393.35</v>
      </c>
      <c r="BO38" s="93">
        <f t="shared" si="243"/>
        <v>0.33157972854013551</v>
      </c>
      <c r="BP38" s="94">
        <f t="shared" si="244"/>
        <v>-65300.65</v>
      </c>
      <c r="BQ38" s="93">
        <f t="shared" si="245"/>
        <v>-0.66842027145986449</v>
      </c>
      <c r="BR38" s="96">
        <f t="shared" si="246"/>
        <v>222484</v>
      </c>
      <c r="BS38" s="96">
        <f t="shared" si="247"/>
        <v>277896.68</v>
      </c>
      <c r="BT38" s="93">
        <f t="shared" si="248"/>
        <v>1.2490636630049801</v>
      </c>
      <c r="BU38" s="96">
        <f t="shared" si="249"/>
        <v>55412.679999999993</v>
      </c>
      <c r="BV38" s="93">
        <f t="shared" si="250"/>
        <v>0.24906366300498009</v>
      </c>
      <c r="BW38" s="83">
        <v>0</v>
      </c>
      <c r="BX38" s="83">
        <v>8017.27</v>
      </c>
      <c r="BY38" s="94">
        <v>0</v>
      </c>
      <c r="BZ38" s="94">
        <f t="shared" si="197"/>
        <v>8017.27</v>
      </c>
      <c r="CA38" s="93" t="str">
        <f t="shared" si="251"/>
        <v>nebija plānots</v>
      </c>
      <c r="CB38" s="94">
        <f t="shared" si="252"/>
        <v>8017.27</v>
      </c>
      <c r="CC38" s="93" t="str">
        <f t="shared" si="253"/>
        <v>nebija plānots</v>
      </c>
      <c r="CD38" s="96">
        <f t="shared" si="198"/>
        <v>222484</v>
      </c>
      <c r="CE38" s="96">
        <f t="shared" si="199"/>
        <v>285913.95</v>
      </c>
      <c r="CF38" s="96">
        <f t="shared" si="254"/>
        <v>0</v>
      </c>
      <c r="CG38" s="96">
        <f t="shared" si="255"/>
        <v>285913.95</v>
      </c>
      <c r="CH38" s="93">
        <f t="shared" si="256"/>
        <v>1.2850989284622716</v>
      </c>
      <c r="CI38" s="96">
        <f t="shared" si="257"/>
        <v>63429.950000000012</v>
      </c>
      <c r="CJ38" s="93">
        <f t="shared" si="258"/>
        <v>0.28509892846227147</v>
      </c>
      <c r="CK38" s="83">
        <v>10950</v>
      </c>
      <c r="CL38" s="83">
        <v>190256.44999999998</v>
      </c>
      <c r="CM38" s="94">
        <v>0</v>
      </c>
      <c r="CN38" s="94">
        <f t="shared" si="200"/>
        <v>190256.44999999998</v>
      </c>
      <c r="CO38" s="93">
        <f t="shared" si="259"/>
        <v>17.375018264840183</v>
      </c>
      <c r="CP38" s="94">
        <f t="shared" si="260"/>
        <v>179306.44999999998</v>
      </c>
      <c r="CQ38" s="93">
        <f t="shared" si="261"/>
        <v>16.375018264840183</v>
      </c>
      <c r="CR38" s="96">
        <f t="shared" si="262"/>
        <v>233434</v>
      </c>
      <c r="CS38" s="96">
        <f t="shared" si="263"/>
        <v>476170.4</v>
      </c>
      <c r="CT38" s="96">
        <f t="shared" si="264"/>
        <v>0</v>
      </c>
      <c r="CU38" s="96">
        <f t="shared" si="265"/>
        <v>476170.4</v>
      </c>
      <c r="CV38" s="93">
        <f t="shared" si="266"/>
        <v>2.0398502360410222</v>
      </c>
      <c r="CW38" s="96">
        <f t="shared" si="267"/>
        <v>242736.40000000002</v>
      </c>
      <c r="CX38" s="93">
        <f t="shared" si="268"/>
        <v>1.0398502360410224</v>
      </c>
      <c r="CY38" s="83">
        <v>11475</v>
      </c>
      <c r="CZ38" s="83">
        <v>152319.34</v>
      </c>
      <c r="DA38" s="94">
        <v>0</v>
      </c>
      <c r="DB38" s="94">
        <f t="shared" si="201"/>
        <v>152319.34</v>
      </c>
      <c r="DC38" s="93">
        <f t="shared" si="269"/>
        <v>13.274016557734205</v>
      </c>
      <c r="DD38" s="94">
        <f t="shared" si="270"/>
        <v>140844.34</v>
      </c>
      <c r="DE38" s="93">
        <f t="shared" si="271"/>
        <v>12.274016557734205</v>
      </c>
      <c r="DF38" s="96">
        <f t="shared" si="272"/>
        <v>244909</v>
      </c>
      <c r="DG38" s="96">
        <f t="shared" si="273"/>
        <v>628489.74</v>
      </c>
      <c r="DH38" s="96">
        <f t="shared" si="274"/>
        <v>0</v>
      </c>
      <c r="DI38" s="96">
        <f t="shared" si="275"/>
        <v>628489.74</v>
      </c>
      <c r="DJ38" s="93">
        <f t="shared" si="276"/>
        <v>2.5662174113650376</v>
      </c>
      <c r="DK38" s="96">
        <f t="shared" si="277"/>
        <v>383580.74</v>
      </c>
      <c r="DL38" s="93">
        <f t="shared" si="278"/>
        <v>1.5662174113650376</v>
      </c>
      <c r="DM38" s="83">
        <v>150000</v>
      </c>
      <c r="DN38" s="83">
        <v>338442.02999999997</v>
      </c>
      <c r="DO38" s="94">
        <v>0</v>
      </c>
      <c r="DP38" s="94">
        <f t="shared" si="279"/>
        <v>338442.02999999997</v>
      </c>
      <c r="DQ38" s="93">
        <f t="shared" si="280"/>
        <v>2.2562802</v>
      </c>
      <c r="DR38" s="94">
        <f t="shared" si="281"/>
        <v>188442.02999999997</v>
      </c>
      <c r="DS38" s="93">
        <f t="shared" si="282"/>
        <v>1.2562801999999997</v>
      </c>
      <c r="DT38" s="96">
        <f t="shared" si="283"/>
        <v>394909</v>
      </c>
      <c r="DU38" s="96">
        <f t="shared" si="284"/>
        <v>966931.77</v>
      </c>
      <c r="DV38" s="96">
        <f t="shared" si="285"/>
        <v>0</v>
      </c>
      <c r="DW38" s="96">
        <f t="shared" si="286"/>
        <v>966931.77</v>
      </c>
      <c r="DX38" s="93">
        <f t="shared" si="287"/>
        <v>2.4484926147542851</v>
      </c>
      <c r="DY38" s="96">
        <f t="shared" si="288"/>
        <v>572022.77</v>
      </c>
      <c r="DZ38" s="93">
        <f t="shared" si="289"/>
        <v>1.4484926147542851</v>
      </c>
      <c r="EA38" s="83">
        <v>418919</v>
      </c>
      <c r="EB38" s="83">
        <v>82995.820000000007</v>
      </c>
      <c r="EC38" s="94">
        <v>0</v>
      </c>
      <c r="ED38" s="94">
        <f t="shared" si="290"/>
        <v>82995.820000000007</v>
      </c>
      <c r="EE38" s="93">
        <f t="shared" si="291"/>
        <v>0.19811901584793243</v>
      </c>
      <c r="EF38" s="94">
        <f t="shared" si="292"/>
        <v>-335923.18</v>
      </c>
      <c r="EG38" s="93">
        <f t="shared" si="293"/>
        <v>-0.80188098415206754</v>
      </c>
      <c r="EH38" s="96">
        <f t="shared" si="294"/>
        <v>813828</v>
      </c>
      <c r="EI38" s="96">
        <f t="shared" si="295"/>
        <v>1049927.5900000001</v>
      </c>
      <c r="EJ38" s="96">
        <f t="shared" si="296"/>
        <v>0</v>
      </c>
      <c r="EK38" s="96">
        <f t="shared" si="297"/>
        <v>1049927.5900000001</v>
      </c>
      <c r="EL38" s="93">
        <f t="shared" si="298"/>
        <v>1.290109937234895</v>
      </c>
      <c r="EM38" s="96">
        <f t="shared" si="299"/>
        <v>236099.59000000008</v>
      </c>
      <c r="EN38" s="93">
        <f t="shared" si="300"/>
        <v>0.29010993723489492</v>
      </c>
      <c r="EO38" s="83">
        <f t="shared" si="202"/>
        <v>813828</v>
      </c>
    </row>
    <row r="39" spans="1:145" s="29" customFormat="1" ht="31.5" x14ac:dyDescent="0.35">
      <c r="A39" s="18" t="str">
        <f t="shared" si="196"/>
        <v>1.1.1.9._</v>
      </c>
      <c r="B39" s="63">
        <v>1</v>
      </c>
      <c r="C39" s="64" t="s">
        <v>21</v>
      </c>
      <c r="D39" s="65" t="s">
        <v>22</v>
      </c>
      <c r="E39" s="63" t="s">
        <v>23</v>
      </c>
      <c r="F39" s="65" t="s">
        <v>24</v>
      </c>
      <c r="G39" s="66" t="s">
        <v>43</v>
      </c>
      <c r="H39" s="65" t="s">
        <v>44</v>
      </c>
      <c r="I39" s="66" t="s">
        <v>27</v>
      </c>
      <c r="J39" s="68" t="s">
        <v>28</v>
      </c>
      <c r="K39" s="63" t="s">
        <v>16</v>
      </c>
      <c r="L39" s="83">
        <v>0</v>
      </c>
      <c r="M39" s="83">
        <v>208815.56</v>
      </c>
      <c r="N39" s="83">
        <v>0</v>
      </c>
      <c r="O39" s="83">
        <v>0</v>
      </c>
      <c r="P39" s="83">
        <v>0</v>
      </c>
      <c r="Q39" s="93" t="str">
        <f t="shared" si="203"/>
        <v>nebija plānots</v>
      </c>
      <c r="R39" s="94">
        <f t="shared" si="204"/>
        <v>0</v>
      </c>
      <c r="S39" s="93" t="str">
        <f t="shared" si="205"/>
        <v>nebija plānots</v>
      </c>
      <c r="T39" s="96">
        <f t="shared" si="206"/>
        <v>0</v>
      </c>
      <c r="U39" s="96">
        <f t="shared" si="207"/>
        <v>0</v>
      </c>
      <c r="V39" s="93" t="str">
        <f t="shared" si="208"/>
        <v>nebija plānots</v>
      </c>
      <c r="W39" s="96">
        <f t="shared" si="209"/>
        <v>0</v>
      </c>
      <c r="X39" s="93" t="str">
        <f t="shared" si="210"/>
        <v>nebija plānots</v>
      </c>
      <c r="Y39" s="83">
        <v>0</v>
      </c>
      <c r="Z39" s="83">
        <v>0</v>
      </c>
      <c r="AA39" s="93" t="str">
        <f t="shared" si="211"/>
        <v>nebija plānots</v>
      </c>
      <c r="AB39" s="94">
        <f t="shared" si="212"/>
        <v>0</v>
      </c>
      <c r="AC39" s="93" t="str">
        <f t="shared" si="213"/>
        <v>nebija plānots</v>
      </c>
      <c r="AD39" s="96">
        <f t="shared" si="214"/>
        <v>0</v>
      </c>
      <c r="AE39" s="96">
        <f t="shared" si="215"/>
        <v>0</v>
      </c>
      <c r="AF39" s="93" t="str">
        <f t="shared" si="216"/>
        <v>nebija plānots</v>
      </c>
      <c r="AG39" s="96">
        <f t="shared" si="217"/>
        <v>0</v>
      </c>
      <c r="AH39" s="93" t="str">
        <f t="shared" si="218"/>
        <v>nebija plānots</v>
      </c>
      <c r="AI39" s="83">
        <v>0</v>
      </c>
      <c r="AJ39" s="83">
        <v>0</v>
      </c>
      <c r="AK39" s="93" t="str">
        <f t="shared" si="219"/>
        <v>nebija plānots</v>
      </c>
      <c r="AL39" s="94">
        <f t="shared" si="220"/>
        <v>0</v>
      </c>
      <c r="AM39" s="93" t="str">
        <f t="shared" si="221"/>
        <v>nebija plānots</v>
      </c>
      <c r="AN39" s="96">
        <f t="shared" si="222"/>
        <v>0</v>
      </c>
      <c r="AO39" s="96">
        <f t="shared" si="223"/>
        <v>0</v>
      </c>
      <c r="AP39" s="93" t="str">
        <f t="shared" si="224"/>
        <v>nebija plānots</v>
      </c>
      <c r="AQ39" s="96">
        <f t="shared" si="225"/>
        <v>0</v>
      </c>
      <c r="AR39" s="93" t="str">
        <f t="shared" si="226"/>
        <v>nebija plānots</v>
      </c>
      <c r="AS39" s="83">
        <v>0</v>
      </c>
      <c r="AT39" s="83">
        <v>0</v>
      </c>
      <c r="AU39" s="93" t="str">
        <f t="shared" si="227"/>
        <v>nebija plānots</v>
      </c>
      <c r="AV39" s="94">
        <f t="shared" si="228"/>
        <v>0</v>
      </c>
      <c r="AW39" s="93" t="str">
        <f t="shared" si="229"/>
        <v>nebija plānots</v>
      </c>
      <c r="AX39" s="96">
        <f t="shared" si="230"/>
        <v>0</v>
      </c>
      <c r="AY39" s="96">
        <f t="shared" si="231"/>
        <v>0</v>
      </c>
      <c r="AZ39" s="93" t="str">
        <f t="shared" si="232"/>
        <v>nebija plānots</v>
      </c>
      <c r="BA39" s="96">
        <f t="shared" si="233"/>
        <v>0</v>
      </c>
      <c r="BB39" s="93" t="str">
        <f t="shared" si="234"/>
        <v>nebija plānots</v>
      </c>
      <c r="BC39" s="83">
        <v>0</v>
      </c>
      <c r="BD39" s="83">
        <v>0</v>
      </c>
      <c r="BE39" s="93" t="str">
        <f t="shared" si="235"/>
        <v>nebija plānots</v>
      </c>
      <c r="BF39" s="94">
        <f t="shared" si="236"/>
        <v>0</v>
      </c>
      <c r="BG39" s="93" t="str">
        <f t="shared" si="237"/>
        <v>nebija plānots</v>
      </c>
      <c r="BH39" s="96">
        <f t="shared" si="238"/>
        <v>0</v>
      </c>
      <c r="BI39" s="96">
        <f t="shared" si="239"/>
        <v>0</v>
      </c>
      <c r="BJ39" s="93" t="str">
        <f t="shared" si="240"/>
        <v>nebija plānots</v>
      </c>
      <c r="BK39" s="96">
        <f t="shared" si="241"/>
        <v>0</v>
      </c>
      <c r="BL39" s="93" t="str">
        <f t="shared" si="242"/>
        <v>nebija plānots</v>
      </c>
      <c r="BM39" s="83">
        <v>0</v>
      </c>
      <c r="BN39" s="83">
        <v>0</v>
      </c>
      <c r="BO39" s="93" t="str">
        <f t="shared" si="243"/>
        <v>nebija plānots</v>
      </c>
      <c r="BP39" s="94">
        <f t="shared" si="244"/>
        <v>0</v>
      </c>
      <c r="BQ39" s="93" t="str">
        <f t="shared" si="245"/>
        <v>nebija plānots</v>
      </c>
      <c r="BR39" s="96">
        <f t="shared" si="246"/>
        <v>0</v>
      </c>
      <c r="BS39" s="96">
        <f t="shared" si="247"/>
        <v>0</v>
      </c>
      <c r="BT39" s="93" t="str">
        <f t="shared" si="248"/>
        <v>nebija plānots</v>
      </c>
      <c r="BU39" s="96">
        <f t="shared" si="249"/>
        <v>0</v>
      </c>
      <c r="BV39" s="93" t="str">
        <f t="shared" si="250"/>
        <v>nebija plānots</v>
      </c>
      <c r="BW39" s="83">
        <v>0</v>
      </c>
      <c r="BX39" s="83">
        <v>355828.38</v>
      </c>
      <c r="BY39" s="94">
        <v>0</v>
      </c>
      <c r="BZ39" s="94">
        <f t="shared" si="197"/>
        <v>355828.38</v>
      </c>
      <c r="CA39" s="93" t="str">
        <f t="shared" si="251"/>
        <v>nebija plānots</v>
      </c>
      <c r="CB39" s="94">
        <f t="shared" si="252"/>
        <v>355828.38</v>
      </c>
      <c r="CC39" s="93" t="str">
        <f t="shared" si="253"/>
        <v>nebija plānots</v>
      </c>
      <c r="CD39" s="96">
        <f t="shared" si="198"/>
        <v>0</v>
      </c>
      <c r="CE39" s="96">
        <f t="shared" si="199"/>
        <v>355828.38</v>
      </c>
      <c r="CF39" s="96">
        <f t="shared" si="254"/>
        <v>0</v>
      </c>
      <c r="CG39" s="96">
        <f t="shared" si="255"/>
        <v>355828.38</v>
      </c>
      <c r="CH39" s="93" t="str">
        <f t="shared" si="256"/>
        <v>nebija plānots</v>
      </c>
      <c r="CI39" s="96">
        <f t="shared" si="257"/>
        <v>355828.38</v>
      </c>
      <c r="CJ39" s="93" t="str">
        <f t="shared" si="258"/>
        <v>nebija plānots</v>
      </c>
      <c r="CK39" s="83">
        <v>284809.5</v>
      </c>
      <c r="CL39" s="83">
        <v>0</v>
      </c>
      <c r="CM39" s="94">
        <v>0</v>
      </c>
      <c r="CN39" s="94">
        <f t="shared" si="200"/>
        <v>0</v>
      </c>
      <c r="CO39" s="93">
        <f t="shared" si="259"/>
        <v>0</v>
      </c>
      <c r="CP39" s="94">
        <f t="shared" si="260"/>
        <v>-284809.5</v>
      </c>
      <c r="CQ39" s="93">
        <f t="shared" si="261"/>
        <v>-1</v>
      </c>
      <c r="CR39" s="96">
        <f t="shared" si="262"/>
        <v>284809.5</v>
      </c>
      <c r="CS39" s="96">
        <f t="shared" si="263"/>
        <v>355828.38</v>
      </c>
      <c r="CT39" s="96">
        <f t="shared" si="264"/>
        <v>0</v>
      </c>
      <c r="CU39" s="96">
        <f t="shared" si="265"/>
        <v>355828.38</v>
      </c>
      <c r="CV39" s="93">
        <f t="shared" si="266"/>
        <v>1.2493557272492666</v>
      </c>
      <c r="CW39" s="96">
        <f t="shared" si="267"/>
        <v>71018.880000000005</v>
      </c>
      <c r="CX39" s="93">
        <f t="shared" si="268"/>
        <v>0.24935572724926663</v>
      </c>
      <c r="CY39" s="83">
        <v>0</v>
      </c>
      <c r="CZ39" s="83">
        <v>1026882.94</v>
      </c>
      <c r="DA39" s="94">
        <v>0</v>
      </c>
      <c r="DB39" s="94">
        <f t="shared" si="201"/>
        <v>1026882.94</v>
      </c>
      <c r="DC39" s="93" t="str">
        <f t="shared" si="269"/>
        <v>nebija plānots</v>
      </c>
      <c r="DD39" s="94">
        <f t="shared" si="270"/>
        <v>1026882.94</v>
      </c>
      <c r="DE39" s="93" t="str">
        <f t="shared" si="271"/>
        <v>nebija plānots</v>
      </c>
      <c r="DF39" s="96">
        <f t="shared" si="272"/>
        <v>284809.5</v>
      </c>
      <c r="DG39" s="96">
        <f t="shared" si="273"/>
        <v>1382711.3199999998</v>
      </c>
      <c r="DH39" s="96">
        <f t="shared" si="274"/>
        <v>0</v>
      </c>
      <c r="DI39" s="96">
        <f t="shared" si="275"/>
        <v>1382711.3199999998</v>
      </c>
      <c r="DJ39" s="93">
        <f t="shared" si="276"/>
        <v>4.8548637598113817</v>
      </c>
      <c r="DK39" s="96">
        <f t="shared" si="277"/>
        <v>1097901.8199999998</v>
      </c>
      <c r="DL39" s="93">
        <f t="shared" si="278"/>
        <v>3.8548637598113822</v>
      </c>
      <c r="DM39" s="83">
        <v>417229.5</v>
      </c>
      <c r="DN39" s="83">
        <v>0</v>
      </c>
      <c r="DO39" s="94">
        <v>0</v>
      </c>
      <c r="DP39" s="94">
        <f t="shared" si="279"/>
        <v>0</v>
      </c>
      <c r="DQ39" s="93">
        <f t="shared" si="280"/>
        <v>0</v>
      </c>
      <c r="DR39" s="94">
        <f t="shared" si="281"/>
        <v>-417229.5</v>
      </c>
      <c r="DS39" s="93">
        <f t="shared" si="282"/>
        <v>-1</v>
      </c>
      <c r="DT39" s="96">
        <f t="shared" si="283"/>
        <v>702039</v>
      </c>
      <c r="DU39" s="96">
        <f t="shared" si="284"/>
        <v>1382711.3199999998</v>
      </c>
      <c r="DV39" s="96">
        <f t="shared" si="285"/>
        <v>0</v>
      </c>
      <c r="DW39" s="96">
        <f t="shared" si="286"/>
        <v>1382711.3199999998</v>
      </c>
      <c r="DX39" s="93">
        <f t="shared" si="287"/>
        <v>1.9695648247462034</v>
      </c>
      <c r="DY39" s="96">
        <f t="shared" si="288"/>
        <v>680672.31999999983</v>
      </c>
      <c r="DZ39" s="93">
        <f t="shared" si="289"/>
        <v>0.96956482474620331</v>
      </c>
      <c r="EA39" s="83">
        <v>0</v>
      </c>
      <c r="EB39" s="83">
        <v>0</v>
      </c>
      <c r="EC39" s="94">
        <v>0</v>
      </c>
      <c r="ED39" s="94">
        <f t="shared" si="290"/>
        <v>0</v>
      </c>
      <c r="EE39" s="93" t="str">
        <f t="shared" si="291"/>
        <v>nebija plānots</v>
      </c>
      <c r="EF39" s="94">
        <f t="shared" si="292"/>
        <v>0</v>
      </c>
      <c r="EG39" s="93" t="str">
        <f t="shared" si="293"/>
        <v>nebija plānots</v>
      </c>
      <c r="EH39" s="96">
        <f t="shared" si="294"/>
        <v>702039</v>
      </c>
      <c r="EI39" s="96">
        <f t="shared" si="295"/>
        <v>1382711.3199999998</v>
      </c>
      <c r="EJ39" s="96">
        <f t="shared" si="296"/>
        <v>0</v>
      </c>
      <c r="EK39" s="96">
        <f t="shared" si="297"/>
        <v>1382711.3199999998</v>
      </c>
      <c r="EL39" s="93">
        <f t="shared" si="298"/>
        <v>1.9695648247462034</v>
      </c>
      <c r="EM39" s="96">
        <f t="shared" si="299"/>
        <v>680672.31999999983</v>
      </c>
      <c r="EN39" s="93">
        <f t="shared" si="300"/>
        <v>0.96956482474620331</v>
      </c>
      <c r="EO39" s="83">
        <f t="shared" si="202"/>
        <v>702039</v>
      </c>
    </row>
    <row r="40" spans="1:145" s="29" customFormat="1" ht="31.5" x14ac:dyDescent="0.35">
      <c r="A40" s="18" t="str">
        <f t="shared" si="196"/>
        <v>1.1.2.1._</v>
      </c>
      <c r="B40" s="63">
        <v>1</v>
      </c>
      <c r="C40" s="64" t="s">
        <v>21</v>
      </c>
      <c r="D40" s="65" t="s">
        <v>22</v>
      </c>
      <c r="E40" s="63" t="s">
        <v>45</v>
      </c>
      <c r="F40" s="65" t="s">
        <v>46</v>
      </c>
      <c r="G40" s="66" t="s">
        <v>47</v>
      </c>
      <c r="H40" s="65" t="s">
        <v>48</v>
      </c>
      <c r="I40" s="66" t="s">
        <v>27</v>
      </c>
      <c r="J40" s="68" t="s">
        <v>28</v>
      </c>
      <c r="K40" s="63" t="s">
        <v>16</v>
      </c>
      <c r="L40" s="83">
        <v>0</v>
      </c>
      <c r="M40" s="83">
        <v>0</v>
      </c>
      <c r="N40" s="83">
        <v>0</v>
      </c>
      <c r="O40" s="83">
        <v>0</v>
      </c>
      <c r="P40" s="83">
        <v>0</v>
      </c>
      <c r="Q40" s="93" t="str">
        <f t="shared" si="203"/>
        <v>nebija plānots</v>
      </c>
      <c r="R40" s="94">
        <f t="shared" si="204"/>
        <v>0</v>
      </c>
      <c r="S40" s="93" t="str">
        <f t="shared" si="205"/>
        <v>nebija plānots</v>
      </c>
      <c r="T40" s="96">
        <f t="shared" si="206"/>
        <v>0</v>
      </c>
      <c r="U40" s="96">
        <f t="shared" si="207"/>
        <v>0</v>
      </c>
      <c r="V40" s="93" t="str">
        <f t="shared" si="208"/>
        <v>nebija plānots</v>
      </c>
      <c r="W40" s="96">
        <f t="shared" si="209"/>
        <v>0</v>
      </c>
      <c r="X40" s="93" t="str">
        <f t="shared" si="210"/>
        <v>nebija plānots</v>
      </c>
      <c r="Y40" s="83">
        <v>0</v>
      </c>
      <c r="Z40" s="83">
        <v>0</v>
      </c>
      <c r="AA40" s="93" t="str">
        <f t="shared" si="211"/>
        <v>nebija plānots</v>
      </c>
      <c r="AB40" s="94">
        <f t="shared" si="212"/>
        <v>0</v>
      </c>
      <c r="AC40" s="93" t="str">
        <f t="shared" si="213"/>
        <v>nebija plānots</v>
      </c>
      <c r="AD40" s="96">
        <f t="shared" si="214"/>
        <v>0</v>
      </c>
      <c r="AE40" s="96">
        <f t="shared" si="215"/>
        <v>0</v>
      </c>
      <c r="AF40" s="93" t="str">
        <f t="shared" si="216"/>
        <v>nebija plānots</v>
      </c>
      <c r="AG40" s="96">
        <f t="shared" si="217"/>
        <v>0</v>
      </c>
      <c r="AH40" s="93" t="str">
        <f t="shared" si="218"/>
        <v>nebija plānots</v>
      </c>
      <c r="AI40" s="83">
        <v>0</v>
      </c>
      <c r="AJ40" s="83">
        <v>0</v>
      </c>
      <c r="AK40" s="93" t="str">
        <f t="shared" si="219"/>
        <v>nebija plānots</v>
      </c>
      <c r="AL40" s="94">
        <f t="shared" si="220"/>
        <v>0</v>
      </c>
      <c r="AM40" s="93" t="str">
        <f t="shared" si="221"/>
        <v>nebija plānots</v>
      </c>
      <c r="AN40" s="96">
        <f t="shared" si="222"/>
        <v>0</v>
      </c>
      <c r="AO40" s="96">
        <f t="shared" si="223"/>
        <v>0</v>
      </c>
      <c r="AP40" s="93" t="str">
        <f t="shared" si="224"/>
        <v>nebija plānots</v>
      </c>
      <c r="AQ40" s="96">
        <f t="shared" si="225"/>
        <v>0</v>
      </c>
      <c r="AR40" s="93" t="str">
        <f t="shared" si="226"/>
        <v>nebija plānots</v>
      </c>
      <c r="AS40" s="83">
        <v>0</v>
      </c>
      <c r="AT40" s="83">
        <v>0</v>
      </c>
      <c r="AU40" s="93" t="str">
        <f t="shared" si="227"/>
        <v>nebija plānots</v>
      </c>
      <c r="AV40" s="94">
        <f t="shared" si="228"/>
        <v>0</v>
      </c>
      <c r="AW40" s="93" t="str">
        <f t="shared" si="229"/>
        <v>nebija plānots</v>
      </c>
      <c r="AX40" s="96">
        <f t="shared" si="230"/>
        <v>0</v>
      </c>
      <c r="AY40" s="96">
        <f t="shared" si="231"/>
        <v>0</v>
      </c>
      <c r="AZ40" s="93" t="str">
        <f t="shared" si="232"/>
        <v>nebija plānots</v>
      </c>
      <c r="BA40" s="96">
        <f t="shared" si="233"/>
        <v>0</v>
      </c>
      <c r="BB40" s="93" t="str">
        <f t="shared" si="234"/>
        <v>nebija plānots</v>
      </c>
      <c r="BC40" s="83">
        <v>0</v>
      </c>
      <c r="BD40" s="83">
        <v>0</v>
      </c>
      <c r="BE40" s="93" t="str">
        <f t="shared" si="235"/>
        <v>nebija plānots</v>
      </c>
      <c r="BF40" s="94">
        <f t="shared" si="236"/>
        <v>0</v>
      </c>
      <c r="BG40" s="93" t="str">
        <f t="shared" si="237"/>
        <v>nebija plānots</v>
      </c>
      <c r="BH40" s="96">
        <f t="shared" si="238"/>
        <v>0</v>
      </c>
      <c r="BI40" s="96">
        <f t="shared" si="239"/>
        <v>0</v>
      </c>
      <c r="BJ40" s="93" t="str">
        <f t="shared" si="240"/>
        <v>nebija plānots</v>
      </c>
      <c r="BK40" s="96">
        <f t="shared" si="241"/>
        <v>0</v>
      </c>
      <c r="BL40" s="93" t="str">
        <f t="shared" si="242"/>
        <v>nebija plānots</v>
      </c>
      <c r="BM40" s="83">
        <v>0</v>
      </c>
      <c r="BN40" s="83">
        <v>0</v>
      </c>
      <c r="BO40" s="93" t="str">
        <f t="shared" si="243"/>
        <v>nebija plānots</v>
      </c>
      <c r="BP40" s="94">
        <f t="shared" si="244"/>
        <v>0</v>
      </c>
      <c r="BQ40" s="93" t="str">
        <f t="shared" si="245"/>
        <v>nebija plānots</v>
      </c>
      <c r="BR40" s="96">
        <f t="shared" si="246"/>
        <v>0</v>
      </c>
      <c r="BS40" s="96">
        <f t="shared" si="247"/>
        <v>0</v>
      </c>
      <c r="BT40" s="93" t="str">
        <f t="shared" si="248"/>
        <v>nebija plānots</v>
      </c>
      <c r="BU40" s="96">
        <f t="shared" si="249"/>
        <v>0</v>
      </c>
      <c r="BV40" s="93" t="str">
        <f t="shared" si="250"/>
        <v>nebija plānots</v>
      </c>
      <c r="BW40" s="83">
        <v>0</v>
      </c>
      <c r="BX40" s="83">
        <v>0</v>
      </c>
      <c r="BY40" s="94">
        <v>0</v>
      </c>
      <c r="BZ40" s="94">
        <f t="shared" si="197"/>
        <v>0</v>
      </c>
      <c r="CA40" s="93" t="str">
        <f t="shared" si="251"/>
        <v>nebija plānots</v>
      </c>
      <c r="CB40" s="94">
        <f t="shared" si="252"/>
        <v>0</v>
      </c>
      <c r="CC40" s="93" t="str">
        <f t="shared" si="253"/>
        <v>nebija plānots</v>
      </c>
      <c r="CD40" s="96">
        <f t="shared" si="198"/>
        <v>0</v>
      </c>
      <c r="CE40" s="96">
        <f t="shared" si="199"/>
        <v>0</v>
      </c>
      <c r="CF40" s="96">
        <f t="shared" si="254"/>
        <v>0</v>
      </c>
      <c r="CG40" s="96">
        <f t="shared" si="255"/>
        <v>0</v>
      </c>
      <c r="CH40" s="93" t="str">
        <f t="shared" si="256"/>
        <v>nebija plānots</v>
      </c>
      <c r="CI40" s="96">
        <f t="shared" si="257"/>
        <v>0</v>
      </c>
      <c r="CJ40" s="93" t="str">
        <f t="shared" si="258"/>
        <v>nebija plānots</v>
      </c>
      <c r="CK40" s="83">
        <v>0</v>
      </c>
      <c r="CL40" s="83">
        <v>0</v>
      </c>
      <c r="CM40" s="94">
        <v>0</v>
      </c>
      <c r="CN40" s="94">
        <f t="shared" si="200"/>
        <v>0</v>
      </c>
      <c r="CO40" s="93" t="str">
        <f t="shared" si="259"/>
        <v>nebija plānots</v>
      </c>
      <c r="CP40" s="94">
        <f t="shared" si="260"/>
        <v>0</v>
      </c>
      <c r="CQ40" s="93" t="str">
        <f t="shared" si="261"/>
        <v>nebija plānots</v>
      </c>
      <c r="CR40" s="96">
        <f t="shared" si="262"/>
        <v>0</v>
      </c>
      <c r="CS40" s="96">
        <f t="shared" si="263"/>
        <v>0</v>
      </c>
      <c r="CT40" s="96">
        <f t="shared" si="264"/>
        <v>0</v>
      </c>
      <c r="CU40" s="96">
        <f t="shared" si="265"/>
        <v>0</v>
      </c>
      <c r="CV40" s="93" t="str">
        <f t="shared" si="266"/>
        <v>nebija plānots</v>
      </c>
      <c r="CW40" s="96">
        <f t="shared" si="267"/>
        <v>0</v>
      </c>
      <c r="CX40" s="93" t="str">
        <f t="shared" si="268"/>
        <v>nebija plānots</v>
      </c>
      <c r="CY40" s="83">
        <v>0</v>
      </c>
      <c r="CZ40" s="83">
        <v>0</v>
      </c>
      <c r="DA40" s="94">
        <v>0</v>
      </c>
      <c r="DB40" s="94">
        <f t="shared" si="201"/>
        <v>0</v>
      </c>
      <c r="DC40" s="93" t="str">
        <f t="shared" si="269"/>
        <v>nebija plānots</v>
      </c>
      <c r="DD40" s="94">
        <f t="shared" si="270"/>
        <v>0</v>
      </c>
      <c r="DE40" s="93" t="str">
        <f t="shared" si="271"/>
        <v>nebija plānots</v>
      </c>
      <c r="DF40" s="96">
        <f t="shared" si="272"/>
        <v>0</v>
      </c>
      <c r="DG40" s="96">
        <f t="shared" si="273"/>
        <v>0</v>
      </c>
      <c r="DH40" s="96">
        <f t="shared" si="274"/>
        <v>0</v>
      </c>
      <c r="DI40" s="96">
        <f t="shared" si="275"/>
        <v>0</v>
      </c>
      <c r="DJ40" s="93" t="str">
        <f t="shared" si="276"/>
        <v>nebija plānots</v>
      </c>
      <c r="DK40" s="96">
        <f t="shared" si="277"/>
        <v>0</v>
      </c>
      <c r="DL40" s="93" t="str">
        <f t="shared" si="278"/>
        <v>nebija plānots</v>
      </c>
      <c r="DM40" s="83">
        <v>0</v>
      </c>
      <c r="DN40" s="83">
        <v>0</v>
      </c>
      <c r="DO40" s="94">
        <v>0</v>
      </c>
      <c r="DP40" s="94">
        <f t="shared" si="279"/>
        <v>0</v>
      </c>
      <c r="DQ40" s="93" t="str">
        <f t="shared" si="280"/>
        <v>nebija plānots</v>
      </c>
      <c r="DR40" s="94">
        <f t="shared" si="281"/>
        <v>0</v>
      </c>
      <c r="DS40" s="93" t="str">
        <f t="shared" si="282"/>
        <v>nebija plānots</v>
      </c>
      <c r="DT40" s="96">
        <f t="shared" si="283"/>
        <v>0</v>
      </c>
      <c r="DU40" s="96">
        <f t="shared" si="284"/>
        <v>0</v>
      </c>
      <c r="DV40" s="96">
        <f t="shared" si="285"/>
        <v>0</v>
      </c>
      <c r="DW40" s="96">
        <f t="shared" si="286"/>
        <v>0</v>
      </c>
      <c r="DX40" s="93" t="str">
        <f t="shared" si="287"/>
        <v>nebija plānots</v>
      </c>
      <c r="DY40" s="96">
        <f t="shared" si="288"/>
        <v>0</v>
      </c>
      <c r="DZ40" s="93" t="str">
        <f t="shared" si="289"/>
        <v>nebija plānots</v>
      </c>
      <c r="EA40" s="83">
        <v>0</v>
      </c>
      <c r="EB40" s="83">
        <v>0</v>
      </c>
      <c r="EC40" s="94">
        <v>0</v>
      </c>
      <c r="ED40" s="94">
        <f t="shared" si="290"/>
        <v>0</v>
      </c>
      <c r="EE40" s="93" t="str">
        <f t="shared" si="291"/>
        <v>nebija plānots</v>
      </c>
      <c r="EF40" s="94">
        <f t="shared" si="292"/>
        <v>0</v>
      </c>
      <c r="EG40" s="93" t="str">
        <f t="shared" si="293"/>
        <v>nebija plānots</v>
      </c>
      <c r="EH40" s="96">
        <f t="shared" si="294"/>
        <v>0</v>
      </c>
      <c r="EI40" s="96">
        <f t="shared" si="295"/>
        <v>0</v>
      </c>
      <c r="EJ40" s="96">
        <f t="shared" si="296"/>
        <v>0</v>
      </c>
      <c r="EK40" s="96">
        <f t="shared" si="297"/>
        <v>0</v>
      </c>
      <c r="EL40" s="93" t="str">
        <f t="shared" si="298"/>
        <v>nebija plānots</v>
      </c>
      <c r="EM40" s="96">
        <f t="shared" si="299"/>
        <v>0</v>
      </c>
      <c r="EN40" s="93" t="str">
        <f t="shared" si="300"/>
        <v>nebija plānots</v>
      </c>
      <c r="EO40" s="83">
        <f t="shared" si="202"/>
        <v>0</v>
      </c>
    </row>
    <row r="41" spans="1:145" s="29" customFormat="1" ht="31.5" x14ac:dyDescent="0.35">
      <c r="A41" s="18" t="str">
        <f t="shared" si="196"/>
        <v>1.1.2.2._</v>
      </c>
      <c r="B41" s="63">
        <v>1</v>
      </c>
      <c r="C41" s="64" t="s">
        <v>21</v>
      </c>
      <c r="D41" s="65" t="s">
        <v>22</v>
      </c>
      <c r="E41" s="63" t="s">
        <v>45</v>
      </c>
      <c r="F41" s="65" t="s">
        <v>46</v>
      </c>
      <c r="G41" s="66" t="s">
        <v>49</v>
      </c>
      <c r="H41" s="65" t="s">
        <v>50</v>
      </c>
      <c r="I41" s="66" t="s">
        <v>27</v>
      </c>
      <c r="J41" s="68" t="s">
        <v>51</v>
      </c>
      <c r="K41" s="63" t="s">
        <v>16</v>
      </c>
      <c r="L41" s="83">
        <v>0</v>
      </c>
      <c r="M41" s="83">
        <v>0</v>
      </c>
      <c r="N41" s="83">
        <v>0</v>
      </c>
      <c r="O41" s="83">
        <v>0</v>
      </c>
      <c r="P41" s="83">
        <v>0</v>
      </c>
      <c r="Q41" s="93" t="str">
        <f t="shared" si="203"/>
        <v>nebija plānots</v>
      </c>
      <c r="R41" s="94">
        <f t="shared" si="204"/>
        <v>0</v>
      </c>
      <c r="S41" s="93" t="str">
        <f t="shared" si="205"/>
        <v>nebija plānots</v>
      </c>
      <c r="T41" s="96">
        <f t="shared" si="206"/>
        <v>0</v>
      </c>
      <c r="U41" s="96">
        <f t="shared" si="207"/>
        <v>0</v>
      </c>
      <c r="V41" s="93" t="str">
        <f t="shared" si="208"/>
        <v>nebija plānots</v>
      </c>
      <c r="W41" s="96">
        <f t="shared" si="209"/>
        <v>0</v>
      </c>
      <c r="X41" s="93" t="str">
        <f t="shared" si="210"/>
        <v>nebija plānots</v>
      </c>
      <c r="Y41" s="83">
        <v>0</v>
      </c>
      <c r="Z41" s="83">
        <v>0</v>
      </c>
      <c r="AA41" s="93" t="str">
        <f t="shared" si="211"/>
        <v>nebija plānots</v>
      </c>
      <c r="AB41" s="94">
        <f t="shared" si="212"/>
        <v>0</v>
      </c>
      <c r="AC41" s="93" t="str">
        <f t="shared" si="213"/>
        <v>nebija plānots</v>
      </c>
      <c r="AD41" s="96">
        <f t="shared" si="214"/>
        <v>0</v>
      </c>
      <c r="AE41" s="96">
        <f t="shared" si="215"/>
        <v>0</v>
      </c>
      <c r="AF41" s="93" t="str">
        <f t="shared" si="216"/>
        <v>nebija plānots</v>
      </c>
      <c r="AG41" s="96">
        <f t="shared" si="217"/>
        <v>0</v>
      </c>
      <c r="AH41" s="93" t="str">
        <f t="shared" si="218"/>
        <v>nebija plānots</v>
      </c>
      <c r="AI41" s="83">
        <v>0</v>
      </c>
      <c r="AJ41" s="83">
        <v>0</v>
      </c>
      <c r="AK41" s="93" t="str">
        <f t="shared" si="219"/>
        <v>nebija plānots</v>
      </c>
      <c r="AL41" s="94">
        <f t="shared" si="220"/>
        <v>0</v>
      </c>
      <c r="AM41" s="93" t="str">
        <f t="shared" si="221"/>
        <v>nebija plānots</v>
      </c>
      <c r="AN41" s="96">
        <f t="shared" si="222"/>
        <v>0</v>
      </c>
      <c r="AO41" s="96">
        <f t="shared" si="223"/>
        <v>0</v>
      </c>
      <c r="AP41" s="93" t="str">
        <f t="shared" si="224"/>
        <v>nebija plānots</v>
      </c>
      <c r="AQ41" s="96">
        <f t="shared" si="225"/>
        <v>0</v>
      </c>
      <c r="AR41" s="93" t="str">
        <f t="shared" si="226"/>
        <v>nebija plānots</v>
      </c>
      <c r="AS41" s="83">
        <v>0</v>
      </c>
      <c r="AT41" s="83">
        <v>0</v>
      </c>
      <c r="AU41" s="93" t="str">
        <f t="shared" si="227"/>
        <v>nebija plānots</v>
      </c>
      <c r="AV41" s="94">
        <f t="shared" si="228"/>
        <v>0</v>
      </c>
      <c r="AW41" s="93" t="str">
        <f t="shared" si="229"/>
        <v>nebija plānots</v>
      </c>
      <c r="AX41" s="96">
        <f t="shared" si="230"/>
        <v>0</v>
      </c>
      <c r="AY41" s="96">
        <f t="shared" si="231"/>
        <v>0</v>
      </c>
      <c r="AZ41" s="93" t="str">
        <f t="shared" si="232"/>
        <v>nebija plānots</v>
      </c>
      <c r="BA41" s="96">
        <f t="shared" si="233"/>
        <v>0</v>
      </c>
      <c r="BB41" s="93" t="str">
        <f t="shared" si="234"/>
        <v>nebija plānots</v>
      </c>
      <c r="BC41" s="83">
        <v>0</v>
      </c>
      <c r="BD41" s="83">
        <v>0</v>
      </c>
      <c r="BE41" s="93" t="str">
        <f t="shared" si="235"/>
        <v>nebija plānots</v>
      </c>
      <c r="BF41" s="94">
        <f t="shared" si="236"/>
        <v>0</v>
      </c>
      <c r="BG41" s="93" t="str">
        <f t="shared" si="237"/>
        <v>nebija plānots</v>
      </c>
      <c r="BH41" s="96">
        <f t="shared" si="238"/>
        <v>0</v>
      </c>
      <c r="BI41" s="96">
        <f t="shared" si="239"/>
        <v>0</v>
      </c>
      <c r="BJ41" s="93" t="str">
        <f t="shared" si="240"/>
        <v>nebija plānots</v>
      </c>
      <c r="BK41" s="96">
        <f t="shared" si="241"/>
        <v>0</v>
      </c>
      <c r="BL41" s="93" t="str">
        <f t="shared" si="242"/>
        <v>nebija plānots</v>
      </c>
      <c r="BM41" s="83">
        <v>0</v>
      </c>
      <c r="BN41" s="83">
        <v>0</v>
      </c>
      <c r="BO41" s="93" t="str">
        <f t="shared" si="243"/>
        <v>nebija plānots</v>
      </c>
      <c r="BP41" s="94">
        <f t="shared" si="244"/>
        <v>0</v>
      </c>
      <c r="BQ41" s="93" t="str">
        <f t="shared" si="245"/>
        <v>nebija plānots</v>
      </c>
      <c r="BR41" s="96">
        <f t="shared" si="246"/>
        <v>0</v>
      </c>
      <c r="BS41" s="96">
        <f t="shared" si="247"/>
        <v>0</v>
      </c>
      <c r="BT41" s="93" t="str">
        <f t="shared" si="248"/>
        <v>nebija plānots</v>
      </c>
      <c r="BU41" s="96">
        <f t="shared" si="249"/>
        <v>0</v>
      </c>
      <c r="BV41" s="93" t="str">
        <f t="shared" si="250"/>
        <v>nebija plānots</v>
      </c>
      <c r="BW41" s="83">
        <v>0</v>
      </c>
      <c r="BX41" s="83">
        <v>0</v>
      </c>
      <c r="BY41" s="94">
        <v>0</v>
      </c>
      <c r="BZ41" s="94">
        <f t="shared" si="197"/>
        <v>0</v>
      </c>
      <c r="CA41" s="93" t="str">
        <f t="shared" si="251"/>
        <v>nebija plānots</v>
      </c>
      <c r="CB41" s="94">
        <f t="shared" si="252"/>
        <v>0</v>
      </c>
      <c r="CC41" s="93" t="str">
        <f t="shared" si="253"/>
        <v>nebija plānots</v>
      </c>
      <c r="CD41" s="96">
        <f t="shared" si="198"/>
        <v>0</v>
      </c>
      <c r="CE41" s="96">
        <f t="shared" si="199"/>
        <v>0</v>
      </c>
      <c r="CF41" s="96">
        <f t="shared" si="254"/>
        <v>0</v>
      </c>
      <c r="CG41" s="96">
        <f t="shared" si="255"/>
        <v>0</v>
      </c>
      <c r="CH41" s="93" t="str">
        <f t="shared" si="256"/>
        <v>nebija plānots</v>
      </c>
      <c r="CI41" s="96">
        <f t="shared" si="257"/>
        <v>0</v>
      </c>
      <c r="CJ41" s="93" t="str">
        <f t="shared" si="258"/>
        <v>nebija plānots</v>
      </c>
      <c r="CK41" s="83">
        <v>0</v>
      </c>
      <c r="CL41" s="83">
        <v>0</v>
      </c>
      <c r="CM41" s="94">
        <v>0</v>
      </c>
      <c r="CN41" s="94">
        <f t="shared" si="200"/>
        <v>0</v>
      </c>
      <c r="CO41" s="93" t="str">
        <f t="shared" si="259"/>
        <v>nebija plānots</v>
      </c>
      <c r="CP41" s="94">
        <f t="shared" si="260"/>
        <v>0</v>
      </c>
      <c r="CQ41" s="93" t="str">
        <f t="shared" si="261"/>
        <v>nebija plānots</v>
      </c>
      <c r="CR41" s="96">
        <f t="shared" si="262"/>
        <v>0</v>
      </c>
      <c r="CS41" s="96">
        <f t="shared" si="263"/>
        <v>0</v>
      </c>
      <c r="CT41" s="96">
        <f t="shared" si="264"/>
        <v>0</v>
      </c>
      <c r="CU41" s="96">
        <f t="shared" si="265"/>
        <v>0</v>
      </c>
      <c r="CV41" s="93" t="str">
        <f t="shared" si="266"/>
        <v>nebija plānots</v>
      </c>
      <c r="CW41" s="96">
        <f t="shared" si="267"/>
        <v>0</v>
      </c>
      <c r="CX41" s="93" t="str">
        <f t="shared" si="268"/>
        <v>nebija plānots</v>
      </c>
      <c r="CY41" s="83">
        <v>0</v>
      </c>
      <c r="CZ41" s="83">
        <v>0</v>
      </c>
      <c r="DA41" s="94">
        <v>0</v>
      </c>
      <c r="DB41" s="94">
        <f t="shared" si="201"/>
        <v>0</v>
      </c>
      <c r="DC41" s="93" t="str">
        <f t="shared" si="269"/>
        <v>nebija plānots</v>
      </c>
      <c r="DD41" s="94">
        <f t="shared" si="270"/>
        <v>0</v>
      </c>
      <c r="DE41" s="93" t="str">
        <f t="shared" si="271"/>
        <v>nebija plānots</v>
      </c>
      <c r="DF41" s="96">
        <f t="shared" si="272"/>
        <v>0</v>
      </c>
      <c r="DG41" s="96">
        <f t="shared" si="273"/>
        <v>0</v>
      </c>
      <c r="DH41" s="96">
        <f t="shared" si="274"/>
        <v>0</v>
      </c>
      <c r="DI41" s="96">
        <f t="shared" si="275"/>
        <v>0</v>
      </c>
      <c r="DJ41" s="93" t="str">
        <f t="shared" si="276"/>
        <v>nebija plānots</v>
      </c>
      <c r="DK41" s="96">
        <f t="shared" si="277"/>
        <v>0</v>
      </c>
      <c r="DL41" s="93" t="str">
        <f t="shared" si="278"/>
        <v>nebija plānots</v>
      </c>
      <c r="DM41" s="83">
        <v>0</v>
      </c>
      <c r="DN41" s="83">
        <v>0</v>
      </c>
      <c r="DO41" s="94">
        <v>0</v>
      </c>
      <c r="DP41" s="94">
        <f t="shared" si="279"/>
        <v>0</v>
      </c>
      <c r="DQ41" s="93" t="str">
        <f t="shared" si="280"/>
        <v>nebija plānots</v>
      </c>
      <c r="DR41" s="94">
        <f t="shared" si="281"/>
        <v>0</v>
      </c>
      <c r="DS41" s="93" t="str">
        <f t="shared" si="282"/>
        <v>nebija plānots</v>
      </c>
      <c r="DT41" s="96">
        <f t="shared" si="283"/>
        <v>0</v>
      </c>
      <c r="DU41" s="96">
        <f t="shared" si="284"/>
        <v>0</v>
      </c>
      <c r="DV41" s="96">
        <f t="shared" si="285"/>
        <v>0</v>
      </c>
      <c r="DW41" s="96">
        <f t="shared" si="286"/>
        <v>0</v>
      </c>
      <c r="DX41" s="93" t="str">
        <f t="shared" si="287"/>
        <v>nebija plānots</v>
      </c>
      <c r="DY41" s="96">
        <f t="shared" si="288"/>
        <v>0</v>
      </c>
      <c r="DZ41" s="93" t="str">
        <f t="shared" si="289"/>
        <v>nebija plānots</v>
      </c>
      <c r="EA41" s="83">
        <v>0</v>
      </c>
      <c r="EB41" s="83">
        <v>0</v>
      </c>
      <c r="EC41" s="94">
        <v>0</v>
      </c>
      <c r="ED41" s="94">
        <f t="shared" si="290"/>
        <v>0</v>
      </c>
      <c r="EE41" s="93" t="str">
        <f t="shared" si="291"/>
        <v>nebija plānots</v>
      </c>
      <c r="EF41" s="94">
        <f t="shared" si="292"/>
        <v>0</v>
      </c>
      <c r="EG41" s="93" t="str">
        <f t="shared" si="293"/>
        <v>nebija plānots</v>
      </c>
      <c r="EH41" s="96">
        <f t="shared" si="294"/>
        <v>0</v>
      </c>
      <c r="EI41" s="96">
        <f t="shared" si="295"/>
        <v>0</v>
      </c>
      <c r="EJ41" s="96">
        <f t="shared" si="296"/>
        <v>0</v>
      </c>
      <c r="EK41" s="96">
        <f t="shared" si="297"/>
        <v>0</v>
      </c>
      <c r="EL41" s="93" t="str">
        <f t="shared" si="298"/>
        <v>nebija plānots</v>
      </c>
      <c r="EM41" s="96">
        <f t="shared" si="299"/>
        <v>0</v>
      </c>
      <c r="EN41" s="93" t="str">
        <f t="shared" si="300"/>
        <v>nebija plānots</v>
      </c>
      <c r="EO41" s="83">
        <f t="shared" si="202"/>
        <v>0</v>
      </c>
    </row>
    <row r="42" spans="1:145" s="29" customFormat="1" ht="31.5" x14ac:dyDescent="0.35">
      <c r="A42" s="18" t="str">
        <f t="shared" si="196"/>
        <v>1.2.1.1.1</v>
      </c>
      <c r="B42" s="63">
        <v>1</v>
      </c>
      <c r="C42" s="64" t="s">
        <v>52</v>
      </c>
      <c r="D42" s="65" t="s">
        <v>53</v>
      </c>
      <c r="E42" s="63" t="s">
        <v>54</v>
      </c>
      <c r="F42" s="65" t="s">
        <v>55</v>
      </c>
      <c r="G42" s="66" t="s">
        <v>56</v>
      </c>
      <c r="H42" s="65" t="s">
        <v>57</v>
      </c>
      <c r="I42" s="66">
        <v>1</v>
      </c>
      <c r="J42" s="68" t="s">
        <v>51</v>
      </c>
      <c r="K42" s="63" t="s">
        <v>16</v>
      </c>
      <c r="L42" s="83">
        <v>0</v>
      </c>
      <c r="M42" s="83">
        <v>0</v>
      </c>
      <c r="N42" s="83">
        <v>0</v>
      </c>
      <c r="O42" s="83">
        <v>0</v>
      </c>
      <c r="P42" s="83">
        <v>0</v>
      </c>
      <c r="Q42" s="93" t="str">
        <f t="shared" si="203"/>
        <v>nebija plānots</v>
      </c>
      <c r="R42" s="94">
        <f t="shared" si="204"/>
        <v>0</v>
      </c>
      <c r="S42" s="93" t="str">
        <f t="shared" si="205"/>
        <v>nebija plānots</v>
      </c>
      <c r="T42" s="96">
        <f t="shared" si="206"/>
        <v>0</v>
      </c>
      <c r="U42" s="96">
        <f t="shared" si="207"/>
        <v>0</v>
      </c>
      <c r="V42" s="93" t="str">
        <f t="shared" si="208"/>
        <v>nebija plānots</v>
      </c>
      <c r="W42" s="96">
        <f t="shared" si="209"/>
        <v>0</v>
      </c>
      <c r="X42" s="93" t="str">
        <f t="shared" si="210"/>
        <v>nebija plānots</v>
      </c>
      <c r="Y42" s="83">
        <v>0</v>
      </c>
      <c r="Z42" s="83">
        <v>0</v>
      </c>
      <c r="AA42" s="93" t="str">
        <f t="shared" si="211"/>
        <v>nebija plānots</v>
      </c>
      <c r="AB42" s="94">
        <f t="shared" si="212"/>
        <v>0</v>
      </c>
      <c r="AC42" s="93" t="str">
        <f t="shared" si="213"/>
        <v>nebija plānots</v>
      </c>
      <c r="AD42" s="96">
        <f t="shared" si="214"/>
        <v>0</v>
      </c>
      <c r="AE42" s="96">
        <f t="shared" si="215"/>
        <v>0</v>
      </c>
      <c r="AF42" s="93" t="str">
        <f t="shared" si="216"/>
        <v>nebija plānots</v>
      </c>
      <c r="AG42" s="96">
        <f t="shared" si="217"/>
        <v>0</v>
      </c>
      <c r="AH42" s="93" t="str">
        <f t="shared" si="218"/>
        <v>nebija plānots</v>
      </c>
      <c r="AI42" s="83">
        <v>0</v>
      </c>
      <c r="AJ42" s="83">
        <v>0</v>
      </c>
      <c r="AK42" s="93" t="str">
        <f t="shared" si="219"/>
        <v>nebija plānots</v>
      </c>
      <c r="AL42" s="94">
        <f t="shared" si="220"/>
        <v>0</v>
      </c>
      <c r="AM42" s="93" t="str">
        <f t="shared" si="221"/>
        <v>nebija plānots</v>
      </c>
      <c r="AN42" s="96">
        <f t="shared" si="222"/>
        <v>0</v>
      </c>
      <c r="AO42" s="96">
        <f t="shared" si="223"/>
        <v>0</v>
      </c>
      <c r="AP42" s="93" t="str">
        <f t="shared" si="224"/>
        <v>nebija plānots</v>
      </c>
      <c r="AQ42" s="96">
        <f t="shared" si="225"/>
        <v>0</v>
      </c>
      <c r="AR42" s="93" t="str">
        <f t="shared" si="226"/>
        <v>nebija plānots</v>
      </c>
      <c r="AS42" s="83">
        <v>0</v>
      </c>
      <c r="AT42" s="83">
        <v>0</v>
      </c>
      <c r="AU42" s="93" t="str">
        <f t="shared" si="227"/>
        <v>nebija plānots</v>
      </c>
      <c r="AV42" s="94">
        <f t="shared" si="228"/>
        <v>0</v>
      </c>
      <c r="AW42" s="93" t="str">
        <f t="shared" si="229"/>
        <v>nebija plānots</v>
      </c>
      <c r="AX42" s="96">
        <f t="shared" si="230"/>
        <v>0</v>
      </c>
      <c r="AY42" s="96">
        <f t="shared" si="231"/>
        <v>0</v>
      </c>
      <c r="AZ42" s="93" t="str">
        <f t="shared" si="232"/>
        <v>nebija plānots</v>
      </c>
      <c r="BA42" s="96">
        <f t="shared" si="233"/>
        <v>0</v>
      </c>
      <c r="BB42" s="93" t="str">
        <f t="shared" si="234"/>
        <v>nebija plānots</v>
      </c>
      <c r="BC42" s="83">
        <v>0</v>
      </c>
      <c r="BD42" s="83">
        <v>0</v>
      </c>
      <c r="BE42" s="93" t="str">
        <f t="shared" si="235"/>
        <v>nebija plānots</v>
      </c>
      <c r="BF42" s="94">
        <f t="shared" si="236"/>
        <v>0</v>
      </c>
      <c r="BG42" s="93" t="str">
        <f t="shared" si="237"/>
        <v>nebija plānots</v>
      </c>
      <c r="BH42" s="96">
        <f t="shared" si="238"/>
        <v>0</v>
      </c>
      <c r="BI42" s="96">
        <f t="shared" si="239"/>
        <v>0</v>
      </c>
      <c r="BJ42" s="93" t="str">
        <f t="shared" si="240"/>
        <v>nebija plānots</v>
      </c>
      <c r="BK42" s="96">
        <f t="shared" si="241"/>
        <v>0</v>
      </c>
      <c r="BL42" s="93" t="str">
        <f t="shared" si="242"/>
        <v>nebija plānots</v>
      </c>
      <c r="BM42" s="83">
        <v>0</v>
      </c>
      <c r="BN42" s="83">
        <v>0</v>
      </c>
      <c r="BO42" s="93" t="str">
        <f t="shared" si="243"/>
        <v>nebija plānots</v>
      </c>
      <c r="BP42" s="94">
        <f t="shared" si="244"/>
        <v>0</v>
      </c>
      <c r="BQ42" s="93" t="str">
        <f t="shared" si="245"/>
        <v>nebija plānots</v>
      </c>
      <c r="BR42" s="96">
        <f t="shared" si="246"/>
        <v>0</v>
      </c>
      <c r="BS42" s="96">
        <f t="shared" si="247"/>
        <v>0</v>
      </c>
      <c r="BT42" s="93" t="str">
        <f t="shared" si="248"/>
        <v>nebija plānots</v>
      </c>
      <c r="BU42" s="96">
        <f t="shared" si="249"/>
        <v>0</v>
      </c>
      <c r="BV42" s="93" t="str">
        <f t="shared" si="250"/>
        <v>nebija plānots</v>
      </c>
      <c r="BW42" s="83">
        <v>0</v>
      </c>
      <c r="BX42" s="83">
        <v>38250</v>
      </c>
      <c r="BY42" s="94">
        <v>0</v>
      </c>
      <c r="BZ42" s="94">
        <f t="shared" si="197"/>
        <v>38250</v>
      </c>
      <c r="CA42" s="93" t="str">
        <f t="shared" si="251"/>
        <v>nebija plānots</v>
      </c>
      <c r="CB42" s="94">
        <f t="shared" si="252"/>
        <v>38250</v>
      </c>
      <c r="CC42" s="93" t="str">
        <f t="shared" si="253"/>
        <v>nebija plānots</v>
      </c>
      <c r="CD42" s="96">
        <f t="shared" si="198"/>
        <v>0</v>
      </c>
      <c r="CE42" s="96">
        <f t="shared" si="199"/>
        <v>38250</v>
      </c>
      <c r="CF42" s="96">
        <f t="shared" si="254"/>
        <v>0</v>
      </c>
      <c r="CG42" s="96">
        <f t="shared" si="255"/>
        <v>38250</v>
      </c>
      <c r="CH42" s="93" t="str">
        <f t="shared" si="256"/>
        <v>nebija plānots</v>
      </c>
      <c r="CI42" s="96">
        <f t="shared" si="257"/>
        <v>38250</v>
      </c>
      <c r="CJ42" s="93" t="str">
        <f t="shared" si="258"/>
        <v>nebija plānots</v>
      </c>
      <c r="CK42" s="83">
        <v>0</v>
      </c>
      <c r="CL42" s="83">
        <v>0</v>
      </c>
      <c r="CM42" s="94">
        <v>0</v>
      </c>
      <c r="CN42" s="94">
        <f t="shared" si="200"/>
        <v>0</v>
      </c>
      <c r="CO42" s="93" t="str">
        <f t="shared" si="259"/>
        <v>nebija plānots</v>
      </c>
      <c r="CP42" s="94">
        <f t="shared" si="260"/>
        <v>0</v>
      </c>
      <c r="CQ42" s="93" t="str">
        <f t="shared" si="261"/>
        <v>nebija plānots</v>
      </c>
      <c r="CR42" s="96">
        <f t="shared" si="262"/>
        <v>0</v>
      </c>
      <c r="CS42" s="96">
        <f t="shared" si="263"/>
        <v>38250</v>
      </c>
      <c r="CT42" s="96">
        <f t="shared" si="264"/>
        <v>0</v>
      </c>
      <c r="CU42" s="96">
        <f t="shared" si="265"/>
        <v>38250</v>
      </c>
      <c r="CV42" s="93" t="str">
        <f t="shared" si="266"/>
        <v>nebija plānots</v>
      </c>
      <c r="CW42" s="96">
        <f t="shared" si="267"/>
        <v>38250</v>
      </c>
      <c r="CX42" s="93" t="str">
        <f t="shared" si="268"/>
        <v>nebija plānots</v>
      </c>
      <c r="CY42" s="83">
        <v>845044.95</v>
      </c>
      <c r="CZ42" s="83">
        <v>0</v>
      </c>
      <c r="DA42" s="94">
        <v>0</v>
      </c>
      <c r="DB42" s="94">
        <f t="shared" si="201"/>
        <v>0</v>
      </c>
      <c r="DC42" s="93">
        <f t="shared" si="269"/>
        <v>0</v>
      </c>
      <c r="DD42" s="94">
        <f t="shared" si="270"/>
        <v>-845044.95</v>
      </c>
      <c r="DE42" s="93">
        <f t="shared" si="271"/>
        <v>-1</v>
      </c>
      <c r="DF42" s="96">
        <f t="shared" si="272"/>
        <v>845044.95</v>
      </c>
      <c r="DG42" s="96">
        <f t="shared" si="273"/>
        <v>38250</v>
      </c>
      <c r="DH42" s="96">
        <f t="shared" si="274"/>
        <v>0</v>
      </c>
      <c r="DI42" s="96">
        <f t="shared" si="275"/>
        <v>38250</v>
      </c>
      <c r="DJ42" s="93">
        <f t="shared" si="276"/>
        <v>4.5263864366031657E-2</v>
      </c>
      <c r="DK42" s="96">
        <f t="shared" si="277"/>
        <v>-806794.95</v>
      </c>
      <c r="DL42" s="93">
        <f t="shared" si="278"/>
        <v>-0.95473613563396831</v>
      </c>
      <c r="DM42" s="83">
        <v>0</v>
      </c>
      <c r="DN42" s="83">
        <v>0</v>
      </c>
      <c r="DO42" s="94">
        <v>0</v>
      </c>
      <c r="DP42" s="94">
        <f t="shared" si="279"/>
        <v>0</v>
      </c>
      <c r="DQ42" s="93" t="str">
        <f t="shared" si="280"/>
        <v>nebija plānots</v>
      </c>
      <c r="DR42" s="94">
        <f t="shared" si="281"/>
        <v>0</v>
      </c>
      <c r="DS42" s="93" t="str">
        <f t="shared" si="282"/>
        <v>nebija plānots</v>
      </c>
      <c r="DT42" s="96">
        <f t="shared" si="283"/>
        <v>845044.95</v>
      </c>
      <c r="DU42" s="96">
        <f t="shared" si="284"/>
        <v>38250</v>
      </c>
      <c r="DV42" s="96">
        <f t="shared" si="285"/>
        <v>0</v>
      </c>
      <c r="DW42" s="96">
        <f t="shared" si="286"/>
        <v>38250</v>
      </c>
      <c r="DX42" s="93">
        <f t="shared" si="287"/>
        <v>4.5263864366031657E-2</v>
      </c>
      <c r="DY42" s="96">
        <f t="shared" si="288"/>
        <v>-806794.95</v>
      </c>
      <c r="DZ42" s="93">
        <f t="shared" si="289"/>
        <v>-0.95473613563396831</v>
      </c>
      <c r="EA42" s="83">
        <v>0</v>
      </c>
      <c r="EB42" s="83">
        <v>0</v>
      </c>
      <c r="EC42" s="94">
        <v>0</v>
      </c>
      <c r="ED42" s="94">
        <f t="shared" si="290"/>
        <v>0</v>
      </c>
      <c r="EE42" s="93" t="str">
        <f t="shared" si="291"/>
        <v>nebija plānots</v>
      </c>
      <c r="EF42" s="94">
        <f t="shared" si="292"/>
        <v>0</v>
      </c>
      <c r="EG42" s="93" t="str">
        <f t="shared" si="293"/>
        <v>nebija plānots</v>
      </c>
      <c r="EH42" s="96">
        <f t="shared" si="294"/>
        <v>845044.95</v>
      </c>
      <c r="EI42" s="96">
        <f t="shared" si="295"/>
        <v>38250</v>
      </c>
      <c r="EJ42" s="96">
        <f t="shared" si="296"/>
        <v>0</v>
      </c>
      <c r="EK42" s="96">
        <f t="shared" si="297"/>
        <v>38250</v>
      </c>
      <c r="EL42" s="93">
        <f t="shared" si="298"/>
        <v>4.5263864366031657E-2</v>
      </c>
      <c r="EM42" s="96">
        <f t="shared" si="299"/>
        <v>-806794.95</v>
      </c>
      <c r="EN42" s="93">
        <f t="shared" si="300"/>
        <v>-0.95473613563396831</v>
      </c>
      <c r="EO42" s="83">
        <f t="shared" si="202"/>
        <v>845044.95</v>
      </c>
    </row>
    <row r="43" spans="1:145" s="29" customFormat="1" ht="31.5" x14ac:dyDescent="0.35">
      <c r="A43" s="18" t="str">
        <f t="shared" si="196"/>
        <v>1.2.1.1.2</v>
      </c>
      <c r="B43" s="63">
        <v>1</v>
      </c>
      <c r="C43" s="64" t="s">
        <v>52</v>
      </c>
      <c r="D43" s="65" t="s">
        <v>53</v>
      </c>
      <c r="E43" s="63" t="s">
        <v>54</v>
      </c>
      <c r="F43" s="65" t="s">
        <v>55</v>
      </c>
      <c r="G43" s="66" t="s">
        <v>56</v>
      </c>
      <c r="H43" s="65" t="s">
        <v>57</v>
      </c>
      <c r="I43" s="66">
        <v>2</v>
      </c>
      <c r="J43" s="68" t="s">
        <v>51</v>
      </c>
      <c r="K43" s="63" t="s">
        <v>16</v>
      </c>
      <c r="L43" s="83">
        <v>0</v>
      </c>
      <c r="M43" s="83">
        <v>0</v>
      </c>
      <c r="N43" s="83">
        <v>0</v>
      </c>
      <c r="O43" s="83">
        <v>0</v>
      </c>
      <c r="P43" s="83">
        <v>0</v>
      </c>
      <c r="Q43" s="93" t="str">
        <f t="shared" si="203"/>
        <v>nebija plānots</v>
      </c>
      <c r="R43" s="94">
        <f t="shared" si="204"/>
        <v>0</v>
      </c>
      <c r="S43" s="93" t="str">
        <f t="shared" si="205"/>
        <v>nebija plānots</v>
      </c>
      <c r="T43" s="96">
        <f t="shared" si="206"/>
        <v>0</v>
      </c>
      <c r="U43" s="96">
        <f t="shared" si="207"/>
        <v>0</v>
      </c>
      <c r="V43" s="93" t="str">
        <f t="shared" si="208"/>
        <v>nebija plānots</v>
      </c>
      <c r="W43" s="96">
        <f t="shared" si="209"/>
        <v>0</v>
      </c>
      <c r="X43" s="93" t="str">
        <f t="shared" si="210"/>
        <v>nebija plānots</v>
      </c>
      <c r="Y43" s="83">
        <v>0</v>
      </c>
      <c r="Z43" s="83">
        <v>0</v>
      </c>
      <c r="AA43" s="93" t="str">
        <f t="shared" si="211"/>
        <v>nebija plānots</v>
      </c>
      <c r="AB43" s="94">
        <f t="shared" si="212"/>
        <v>0</v>
      </c>
      <c r="AC43" s="93" t="str">
        <f t="shared" si="213"/>
        <v>nebija plānots</v>
      </c>
      <c r="AD43" s="96">
        <f t="shared" si="214"/>
        <v>0</v>
      </c>
      <c r="AE43" s="96">
        <f t="shared" si="215"/>
        <v>0</v>
      </c>
      <c r="AF43" s="93" t="str">
        <f t="shared" si="216"/>
        <v>nebija plānots</v>
      </c>
      <c r="AG43" s="96">
        <f t="shared" si="217"/>
        <v>0</v>
      </c>
      <c r="AH43" s="93" t="str">
        <f t="shared" si="218"/>
        <v>nebija plānots</v>
      </c>
      <c r="AI43" s="83">
        <v>0</v>
      </c>
      <c r="AJ43" s="83">
        <v>0</v>
      </c>
      <c r="AK43" s="93" t="str">
        <f t="shared" si="219"/>
        <v>nebija plānots</v>
      </c>
      <c r="AL43" s="94">
        <f t="shared" si="220"/>
        <v>0</v>
      </c>
      <c r="AM43" s="93" t="str">
        <f t="shared" si="221"/>
        <v>nebija plānots</v>
      </c>
      <c r="AN43" s="96">
        <f t="shared" si="222"/>
        <v>0</v>
      </c>
      <c r="AO43" s="96">
        <f t="shared" si="223"/>
        <v>0</v>
      </c>
      <c r="AP43" s="93" t="str">
        <f t="shared" si="224"/>
        <v>nebija plānots</v>
      </c>
      <c r="AQ43" s="96">
        <f t="shared" si="225"/>
        <v>0</v>
      </c>
      <c r="AR43" s="93" t="str">
        <f t="shared" si="226"/>
        <v>nebija plānots</v>
      </c>
      <c r="AS43" s="83">
        <v>0</v>
      </c>
      <c r="AT43" s="83">
        <v>0</v>
      </c>
      <c r="AU43" s="93" t="str">
        <f t="shared" si="227"/>
        <v>nebija plānots</v>
      </c>
      <c r="AV43" s="94">
        <f t="shared" si="228"/>
        <v>0</v>
      </c>
      <c r="AW43" s="93" t="str">
        <f t="shared" si="229"/>
        <v>nebija plānots</v>
      </c>
      <c r="AX43" s="96">
        <f t="shared" si="230"/>
        <v>0</v>
      </c>
      <c r="AY43" s="96">
        <f t="shared" si="231"/>
        <v>0</v>
      </c>
      <c r="AZ43" s="93" t="str">
        <f t="shared" si="232"/>
        <v>nebija plānots</v>
      </c>
      <c r="BA43" s="96">
        <f t="shared" si="233"/>
        <v>0</v>
      </c>
      <c r="BB43" s="93" t="str">
        <f t="shared" si="234"/>
        <v>nebija plānots</v>
      </c>
      <c r="BC43" s="83">
        <v>0</v>
      </c>
      <c r="BD43" s="83">
        <v>0</v>
      </c>
      <c r="BE43" s="93" t="str">
        <f t="shared" si="235"/>
        <v>nebija plānots</v>
      </c>
      <c r="BF43" s="94">
        <f t="shared" si="236"/>
        <v>0</v>
      </c>
      <c r="BG43" s="93" t="str">
        <f t="shared" si="237"/>
        <v>nebija plānots</v>
      </c>
      <c r="BH43" s="96">
        <f t="shared" si="238"/>
        <v>0</v>
      </c>
      <c r="BI43" s="96">
        <f t="shared" si="239"/>
        <v>0</v>
      </c>
      <c r="BJ43" s="93" t="str">
        <f t="shared" si="240"/>
        <v>nebija plānots</v>
      </c>
      <c r="BK43" s="96">
        <f t="shared" si="241"/>
        <v>0</v>
      </c>
      <c r="BL43" s="93" t="str">
        <f t="shared" si="242"/>
        <v>nebija plānots</v>
      </c>
      <c r="BM43" s="83">
        <v>0</v>
      </c>
      <c r="BN43" s="83">
        <v>0</v>
      </c>
      <c r="BO43" s="93" t="str">
        <f t="shared" si="243"/>
        <v>nebija plānots</v>
      </c>
      <c r="BP43" s="94">
        <f t="shared" si="244"/>
        <v>0</v>
      </c>
      <c r="BQ43" s="93" t="str">
        <f t="shared" si="245"/>
        <v>nebija plānots</v>
      </c>
      <c r="BR43" s="96">
        <f t="shared" si="246"/>
        <v>0</v>
      </c>
      <c r="BS43" s="96">
        <f t="shared" si="247"/>
        <v>0</v>
      </c>
      <c r="BT43" s="93" t="str">
        <f t="shared" si="248"/>
        <v>nebija plānots</v>
      </c>
      <c r="BU43" s="96">
        <f t="shared" si="249"/>
        <v>0</v>
      </c>
      <c r="BV43" s="93" t="str">
        <f t="shared" si="250"/>
        <v>nebija plānots</v>
      </c>
      <c r="BW43" s="83">
        <v>0</v>
      </c>
      <c r="BX43" s="83">
        <v>0</v>
      </c>
      <c r="BY43" s="94">
        <v>0</v>
      </c>
      <c r="BZ43" s="94">
        <f t="shared" si="197"/>
        <v>0</v>
      </c>
      <c r="CA43" s="93" t="str">
        <f t="shared" si="251"/>
        <v>nebija plānots</v>
      </c>
      <c r="CB43" s="94">
        <f t="shared" si="252"/>
        <v>0</v>
      </c>
      <c r="CC43" s="93" t="str">
        <f t="shared" si="253"/>
        <v>nebija plānots</v>
      </c>
      <c r="CD43" s="96">
        <f t="shared" si="198"/>
        <v>0</v>
      </c>
      <c r="CE43" s="96">
        <f t="shared" si="199"/>
        <v>0</v>
      </c>
      <c r="CF43" s="96">
        <f t="shared" si="254"/>
        <v>0</v>
      </c>
      <c r="CG43" s="96">
        <f t="shared" si="255"/>
        <v>0</v>
      </c>
      <c r="CH43" s="93" t="str">
        <f t="shared" si="256"/>
        <v>nebija plānots</v>
      </c>
      <c r="CI43" s="96">
        <f t="shared" si="257"/>
        <v>0</v>
      </c>
      <c r="CJ43" s="93" t="str">
        <f t="shared" si="258"/>
        <v>nebija plānots</v>
      </c>
      <c r="CK43" s="83">
        <v>0</v>
      </c>
      <c r="CL43" s="83">
        <v>0</v>
      </c>
      <c r="CM43" s="94">
        <v>0</v>
      </c>
      <c r="CN43" s="94">
        <f t="shared" si="200"/>
        <v>0</v>
      </c>
      <c r="CO43" s="93" t="str">
        <f t="shared" si="259"/>
        <v>nebija plānots</v>
      </c>
      <c r="CP43" s="94">
        <f t="shared" si="260"/>
        <v>0</v>
      </c>
      <c r="CQ43" s="93" t="str">
        <f t="shared" si="261"/>
        <v>nebija plānots</v>
      </c>
      <c r="CR43" s="96">
        <f t="shared" si="262"/>
        <v>0</v>
      </c>
      <c r="CS43" s="96">
        <f t="shared" si="263"/>
        <v>0</v>
      </c>
      <c r="CT43" s="96">
        <f t="shared" si="264"/>
        <v>0</v>
      </c>
      <c r="CU43" s="96">
        <f t="shared" si="265"/>
        <v>0</v>
      </c>
      <c r="CV43" s="93" t="str">
        <f t="shared" si="266"/>
        <v>nebija plānots</v>
      </c>
      <c r="CW43" s="96">
        <f t="shared" si="267"/>
        <v>0</v>
      </c>
      <c r="CX43" s="93" t="str">
        <f t="shared" si="268"/>
        <v>nebija plānots</v>
      </c>
      <c r="CY43" s="83">
        <v>0</v>
      </c>
      <c r="CZ43" s="83">
        <v>42502.19</v>
      </c>
      <c r="DA43" s="94">
        <v>0</v>
      </c>
      <c r="DB43" s="94">
        <f t="shared" si="201"/>
        <v>42502.19</v>
      </c>
      <c r="DC43" s="93" t="str">
        <f t="shared" si="269"/>
        <v>nebija plānots</v>
      </c>
      <c r="DD43" s="94">
        <f t="shared" si="270"/>
        <v>42502.19</v>
      </c>
      <c r="DE43" s="93" t="str">
        <f t="shared" si="271"/>
        <v>nebija plānots</v>
      </c>
      <c r="DF43" s="96">
        <f t="shared" si="272"/>
        <v>0</v>
      </c>
      <c r="DG43" s="96">
        <f t="shared" si="273"/>
        <v>42502.19</v>
      </c>
      <c r="DH43" s="96">
        <f t="shared" si="274"/>
        <v>0</v>
      </c>
      <c r="DI43" s="96">
        <f t="shared" si="275"/>
        <v>42502.19</v>
      </c>
      <c r="DJ43" s="93" t="str">
        <f t="shared" si="276"/>
        <v>nebija plānots</v>
      </c>
      <c r="DK43" s="96">
        <f t="shared" si="277"/>
        <v>42502.19</v>
      </c>
      <c r="DL43" s="93" t="str">
        <f t="shared" si="278"/>
        <v>nebija plānots</v>
      </c>
      <c r="DM43" s="83">
        <v>277094</v>
      </c>
      <c r="DN43" s="83">
        <v>0</v>
      </c>
      <c r="DO43" s="94">
        <v>0</v>
      </c>
      <c r="DP43" s="94">
        <f t="shared" si="279"/>
        <v>0</v>
      </c>
      <c r="DQ43" s="93">
        <f t="shared" si="280"/>
        <v>0</v>
      </c>
      <c r="DR43" s="94">
        <f t="shared" si="281"/>
        <v>-277094</v>
      </c>
      <c r="DS43" s="93">
        <f t="shared" si="282"/>
        <v>-1</v>
      </c>
      <c r="DT43" s="96">
        <f t="shared" si="283"/>
        <v>277094</v>
      </c>
      <c r="DU43" s="96">
        <f t="shared" si="284"/>
        <v>42502.19</v>
      </c>
      <c r="DV43" s="96">
        <f t="shared" si="285"/>
        <v>0</v>
      </c>
      <c r="DW43" s="96">
        <f t="shared" si="286"/>
        <v>42502.19</v>
      </c>
      <c r="DX43" s="93">
        <f t="shared" si="287"/>
        <v>0.15338545764253286</v>
      </c>
      <c r="DY43" s="96">
        <f t="shared" si="288"/>
        <v>-234591.81</v>
      </c>
      <c r="DZ43" s="93">
        <f t="shared" si="289"/>
        <v>-0.84661454235746714</v>
      </c>
      <c r="EA43" s="83">
        <v>277094</v>
      </c>
      <c r="EB43" s="83">
        <v>79047.570000000007</v>
      </c>
      <c r="EC43" s="94">
        <v>0</v>
      </c>
      <c r="ED43" s="94">
        <f t="shared" si="290"/>
        <v>79047.570000000007</v>
      </c>
      <c r="EE43" s="93">
        <f t="shared" si="291"/>
        <v>0.28527348120132523</v>
      </c>
      <c r="EF43" s="94">
        <f t="shared" si="292"/>
        <v>-198046.43</v>
      </c>
      <c r="EG43" s="93">
        <f t="shared" si="293"/>
        <v>-0.71472651879867477</v>
      </c>
      <c r="EH43" s="96">
        <f t="shared" si="294"/>
        <v>554188</v>
      </c>
      <c r="EI43" s="96">
        <f t="shared" si="295"/>
        <v>121549.76000000001</v>
      </c>
      <c r="EJ43" s="96">
        <f t="shared" si="296"/>
        <v>0</v>
      </c>
      <c r="EK43" s="96">
        <f t="shared" si="297"/>
        <v>121549.76000000001</v>
      </c>
      <c r="EL43" s="93">
        <f t="shared" si="298"/>
        <v>0.21932946942192905</v>
      </c>
      <c r="EM43" s="96">
        <f t="shared" si="299"/>
        <v>-432638.24</v>
      </c>
      <c r="EN43" s="93">
        <f t="shared" si="300"/>
        <v>-0.78067053057807101</v>
      </c>
      <c r="EO43" s="83">
        <f t="shared" si="202"/>
        <v>554188</v>
      </c>
    </row>
    <row r="44" spans="1:145" s="29" customFormat="1" ht="31.5" x14ac:dyDescent="0.35">
      <c r="A44" s="18" t="str">
        <f t="shared" si="196"/>
        <v>1.2.1.1.3</v>
      </c>
      <c r="B44" s="63">
        <v>1</v>
      </c>
      <c r="C44" s="64" t="s">
        <v>52</v>
      </c>
      <c r="D44" s="65" t="s">
        <v>53</v>
      </c>
      <c r="E44" s="63" t="s">
        <v>54</v>
      </c>
      <c r="F44" s="65" t="s">
        <v>55</v>
      </c>
      <c r="G44" s="66" t="s">
        <v>56</v>
      </c>
      <c r="H44" s="65" t="s">
        <v>57</v>
      </c>
      <c r="I44" s="66">
        <v>3</v>
      </c>
      <c r="J44" s="68" t="s">
        <v>51</v>
      </c>
      <c r="K44" s="63" t="s">
        <v>16</v>
      </c>
      <c r="L44" s="83">
        <v>0</v>
      </c>
      <c r="M44" s="83">
        <v>0</v>
      </c>
      <c r="N44" s="83">
        <v>0</v>
      </c>
      <c r="O44" s="83">
        <v>0</v>
      </c>
      <c r="P44" s="83">
        <v>0</v>
      </c>
      <c r="Q44" s="93" t="str">
        <f t="shared" si="203"/>
        <v>nebija plānots</v>
      </c>
      <c r="R44" s="94">
        <f t="shared" si="204"/>
        <v>0</v>
      </c>
      <c r="S44" s="93" t="str">
        <f t="shared" si="205"/>
        <v>nebija plānots</v>
      </c>
      <c r="T44" s="96">
        <f t="shared" si="206"/>
        <v>0</v>
      </c>
      <c r="U44" s="96">
        <f t="shared" si="207"/>
        <v>0</v>
      </c>
      <c r="V44" s="93" t="str">
        <f t="shared" si="208"/>
        <v>nebija plānots</v>
      </c>
      <c r="W44" s="96">
        <f t="shared" si="209"/>
        <v>0</v>
      </c>
      <c r="X44" s="93" t="str">
        <f t="shared" si="210"/>
        <v>nebija plānots</v>
      </c>
      <c r="Y44" s="83">
        <v>0</v>
      </c>
      <c r="Z44" s="83">
        <v>0</v>
      </c>
      <c r="AA44" s="93" t="str">
        <f t="shared" si="211"/>
        <v>nebija plānots</v>
      </c>
      <c r="AB44" s="94">
        <f t="shared" si="212"/>
        <v>0</v>
      </c>
      <c r="AC44" s="93" t="str">
        <f t="shared" si="213"/>
        <v>nebija plānots</v>
      </c>
      <c r="AD44" s="96">
        <f t="shared" si="214"/>
        <v>0</v>
      </c>
      <c r="AE44" s="96">
        <f t="shared" si="215"/>
        <v>0</v>
      </c>
      <c r="AF44" s="93" t="str">
        <f t="shared" si="216"/>
        <v>nebija plānots</v>
      </c>
      <c r="AG44" s="96">
        <f t="shared" si="217"/>
        <v>0</v>
      </c>
      <c r="AH44" s="93" t="str">
        <f t="shared" si="218"/>
        <v>nebija plānots</v>
      </c>
      <c r="AI44" s="83">
        <v>0</v>
      </c>
      <c r="AJ44" s="83">
        <v>0</v>
      </c>
      <c r="AK44" s="93" t="str">
        <f t="shared" si="219"/>
        <v>nebija plānots</v>
      </c>
      <c r="AL44" s="94">
        <f t="shared" si="220"/>
        <v>0</v>
      </c>
      <c r="AM44" s="93" t="str">
        <f t="shared" si="221"/>
        <v>nebija plānots</v>
      </c>
      <c r="AN44" s="96">
        <f t="shared" si="222"/>
        <v>0</v>
      </c>
      <c r="AO44" s="96">
        <f t="shared" si="223"/>
        <v>0</v>
      </c>
      <c r="AP44" s="93" t="str">
        <f t="shared" si="224"/>
        <v>nebija plānots</v>
      </c>
      <c r="AQ44" s="96">
        <f t="shared" si="225"/>
        <v>0</v>
      </c>
      <c r="AR44" s="93" t="str">
        <f t="shared" si="226"/>
        <v>nebija plānots</v>
      </c>
      <c r="AS44" s="83">
        <v>0</v>
      </c>
      <c r="AT44" s="83">
        <v>0</v>
      </c>
      <c r="AU44" s="93" t="str">
        <f t="shared" si="227"/>
        <v>nebija plānots</v>
      </c>
      <c r="AV44" s="94">
        <f t="shared" si="228"/>
        <v>0</v>
      </c>
      <c r="AW44" s="93" t="str">
        <f t="shared" si="229"/>
        <v>nebija plānots</v>
      </c>
      <c r="AX44" s="96">
        <f t="shared" si="230"/>
        <v>0</v>
      </c>
      <c r="AY44" s="96">
        <f t="shared" si="231"/>
        <v>0</v>
      </c>
      <c r="AZ44" s="93" t="str">
        <f t="shared" si="232"/>
        <v>nebija plānots</v>
      </c>
      <c r="BA44" s="96">
        <f t="shared" si="233"/>
        <v>0</v>
      </c>
      <c r="BB44" s="93" t="str">
        <f t="shared" si="234"/>
        <v>nebija plānots</v>
      </c>
      <c r="BC44" s="83">
        <v>0</v>
      </c>
      <c r="BD44" s="83">
        <v>0</v>
      </c>
      <c r="BE44" s="93" t="str">
        <f t="shared" si="235"/>
        <v>nebija plānots</v>
      </c>
      <c r="BF44" s="94">
        <f t="shared" si="236"/>
        <v>0</v>
      </c>
      <c r="BG44" s="93" t="str">
        <f t="shared" si="237"/>
        <v>nebija plānots</v>
      </c>
      <c r="BH44" s="96">
        <f t="shared" si="238"/>
        <v>0</v>
      </c>
      <c r="BI44" s="96">
        <f t="shared" si="239"/>
        <v>0</v>
      </c>
      <c r="BJ44" s="93" t="str">
        <f t="shared" si="240"/>
        <v>nebija plānots</v>
      </c>
      <c r="BK44" s="96">
        <f t="shared" si="241"/>
        <v>0</v>
      </c>
      <c r="BL44" s="93" t="str">
        <f t="shared" si="242"/>
        <v>nebija plānots</v>
      </c>
      <c r="BM44" s="83">
        <v>0</v>
      </c>
      <c r="BN44" s="83">
        <v>0</v>
      </c>
      <c r="BO44" s="93" t="str">
        <f t="shared" si="243"/>
        <v>nebija plānots</v>
      </c>
      <c r="BP44" s="94">
        <f t="shared" si="244"/>
        <v>0</v>
      </c>
      <c r="BQ44" s="93" t="str">
        <f t="shared" si="245"/>
        <v>nebija plānots</v>
      </c>
      <c r="BR44" s="96">
        <f t="shared" si="246"/>
        <v>0</v>
      </c>
      <c r="BS44" s="96">
        <f t="shared" si="247"/>
        <v>0</v>
      </c>
      <c r="BT44" s="93" t="str">
        <f t="shared" si="248"/>
        <v>nebija plānots</v>
      </c>
      <c r="BU44" s="96">
        <f t="shared" si="249"/>
        <v>0</v>
      </c>
      <c r="BV44" s="93" t="str">
        <f t="shared" si="250"/>
        <v>nebija plānots</v>
      </c>
      <c r="BW44" s="83">
        <v>0</v>
      </c>
      <c r="BX44" s="83">
        <v>0</v>
      </c>
      <c r="BY44" s="94">
        <v>0</v>
      </c>
      <c r="BZ44" s="94">
        <f t="shared" si="197"/>
        <v>0</v>
      </c>
      <c r="CA44" s="93" t="str">
        <f t="shared" si="251"/>
        <v>nebija plānots</v>
      </c>
      <c r="CB44" s="94">
        <f t="shared" si="252"/>
        <v>0</v>
      </c>
      <c r="CC44" s="93" t="str">
        <f t="shared" si="253"/>
        <v>nebija plānots</v>
      </c>
      <c r="CD44" s="96">
        <f t="shared" si="198"/>
        <v>0</v>
      </c>
      <c r="CE44" s="96">
        <f t="shared" si="199"/>
        <v>0</v>
      </c>
      <c r="CF44" s="96">
        <f t="shared" si="254"/>
        <v>0</v>
      </c>
      <c r="CG44" s="96">
        <f t="shared" si="255"/>
        <v>0</v>
      </c>
      <c r="CH44" s="93" t="str">
        <f t="shared" si="256"/>
        <v>nebija plānots</v>
      </c>
      <c r="CI44" s="96">
        <f t="shared" si="257"/>
        <v>0</v>
      </c>
      <c r="CJ44" s="93" t="str">
        <f t="shared" si="258"/>
        <v>nebija plānots</v>
      </c>
      <c r="CK44" s="83">
        <v>0</v>
      </c>
      <c r="CL44" s="83">
        <v>86124.959999999992</v>
      </c>
      <c r="CM44" s="94">
        <v>0</v>
      </c>
      <c r="CN44" s="94">
        <f t="shared" si="200"/>
        <v>86124.959999999992</v>
      </c>
      <c r="CO44" s="93" t="str">
        <f t="shared" si="259"/>
        <v>nebija plānots</v>
      </c>
      <c r="CP44" s="94">
        <f t="shared" si="260"/>
        <v>86124.959999999992</v>
      </c>
      <c r="CQ44" s="93" t="str">
        <f t="shared" si="261"/>
        <v>nebija plānots</v>
      </c>
      <c r="CR44" s="96">
        <f t="shared" si="262"/>
        <v>0</v>
      </c>
      <c r="CS44" s="96">
        <f t="shared" si="263"/>
        <v>86124.959999999992</v>
      </c>
      <c r="CT44" s="96">
        <f t="shared" si="264"/>
        <v>0</v>
      </c>
      <c r="CU44" s="96">
        <f t="shared" si="265"/>
        <v>86124.959999999992</v>
      </c>
      <c r="CV44" s="93" t="str">
        <f t="shared" si="266"/>
        <v>nebija plānots</v>
      </c>
      <c r="CW44" s="96">
        <f t="shared" si="267"/>
        <v>86124.959999999992</v>
      </c>
      <c r="CX44" s="93" t="str">
        <f t="shared" si="268"/>
        <v>nebija plānots</v>
      </c>
      <c r="CY44" s="83">
        <v>0</v>
      </c>
      <c r="CZ44" s="83">
        <v>1222834.8799999999</v>
      </c>
      <c r="DA44" s="94">
        <v>0</v>
      </c>
      <c r="DB44" s="94">
        <f t="shared" si="201"/>
        <v>1222834.8799999999</v>
      </c>
      <c r="DC44" s="93" t="str">
        <f t="shared" si="269"/>
        <v>nebija plānots</v>
      </c>
      <c r="DD44" s="94">
        <f t="shared" si="270"/>
        <v>1222834.8799999999</v>
      </c>
      <c r="DE44" s="93" t="str">
        <f t="shared" si="271"/>
        <v>nebija plānots</v>
      </c>
      <c r="DF44" s="96">
        <f t="shared" si="272"/>
        <v>0</v>
      </c>
      <c r="DG44" s="96">
        <f t="shared" si="273"/>
        <v>1308959.8399999999</v>
      </c>
      <c r="DH44" s="96">
        <f t="shared" si="274"/>
        <v>0</v>
      </c>
      <c r="DI44" s="96">
        <f t="shared" si="275"/>
        <v>1308959.8399999999</v>
      </c>
      <c r="DJ44" s="93" t="str">
        <f t="shared" si="276"/>
        <v>nebija plānots</v>
      </c>
      <c r="DK44" s="96">
        <f t="shared" si="277"/>
        <v>1308959.8399999999</v>
      </c>
      <c r="DL44" s="93" t="str">
        <f t="shared" si="278"/>
        <v>nebija plānots</v>
      </c>
      <c r="DM44" s="83">
        <v>1248033</v>
      </c>
      <c r="DN44" s="83">
        <v>677584.5</v>
      </c>
      <c r="DO44" s="94">
        <v>0</v>
      </c>
      <c r="DP44" s="94">
        <f t="shared" si="279"/>
        <v>677584.5</v>
      </c>
      <c r="DQ44" s="93">
        <f t="shared" si="280"/>
        <v>0.54292194196788068</v>
      </c>
      <c r="DR44" s="94">
        <f t="shared" si="281"/>
        <v>-570448.5</v>
      </c>
      <c r="DS44" s="93">
        <f t="shared" si="282"/>
        <v>-0.45707805803211932</v>
      </c>
      <c r="DT44" s="96">
        <f t="shared" si="283"/>
        <v>1248033</v>
      </c>
      <c r="DU44" s="96">
        <f t="shared" si="284"/>
        <v>1986544.3399999999</v>
      </c>
      <c r="DV44" s="96">
        <f t="shared" si="285"/>
        <v>0</v>
      </c>
      <c r="DW44" s="96">
        <f t="shared" si="286"/>
        <v>1986544.3399999999</v>
      </c>
      <c r="DX44" s="93">
        <f t="shared" si="287"/>
        <v>1.5917402344329035</v>
      </c>
      <c r="DY44" s="96">
        <f t="shared" si="288"/>
        <v>738511.33999999985</v>
      </c>
      <c r="DZ44" s="93">
        <f t="shared" si="289"/>
        <v>0.59174023443290347</v>
      </c>
      <c r="EA44" s="83">
        <v>1248034</v>
      </c>
      <c r="EB44" s="83">
        <v>153418.03</v>
      </c>
      <c r="EC44" s="94">
        <v>0</v>
      </c>
      <c r="ED44" s="94">
        <f t="shared" si="290"/>
        <v>153418.03</v>
      </c>
      <c r="EE44" s="93">
        <f t="shared" si="291"/>
        <v>0.12292776478845929</v>
      </c>
      <c r="EF44" s="94">
        <f t="shared" si="292"/>
        <v>-1094615.97</v>
      </c>
      <c r="EG44" s="93">
        <f t="shared" si="293"/>
        <v>-0.87707223521154065</v>
      </c>
      <c r="EH44" s="96">
        <f t="shared" si="294"/>
        <v>2496067</v>
      </c>
      <c r="EI44" s="96">
        <f t="shared" si="295"/>
        <v>2139962.3699999996</v>
      </c>
      <c r="EJ44" s="96">
        <f t="shared" si="296"/>
        <v>0</v>
      </c>
      <c r="EK44" s="96">
        <f t="shared" si="297"/>
        <v>2139962.3699999996</v>
      </c>
      <c r="EL44" s="93">
        <f t="shared" si="298"/>
        <v>0.85733370538531206</v>
      </c>
      <c r="EM44" s="96">
        <f t="shared" si="299"/>
        <v>-356104.63000000035</v>
      </c>
      <c r="EN44" s="93">
        <f t="shared" si="300"/>
        <v>-0.14266629461468797</v>
      </c>
      <c r="EO44" s="83">
        <f t="shared" si="202"/>
        <v>2496067</v>
      </c>
    </row>
    <row r="45" spans="1:145" s="29" customFormat="1" ht="63" x14ac:dyDescent="0.35">
      <c r="A45" s="18" t="str">
        <f t="shared" si="196"/>
        <v>1.2.1.2.; 1.2.2.2.; 1.2.3.2.; 1.2.3.3.; 1.2.3.4.; 1.2.3.5._</v>
      </c>
      <c r="B45" s="63">
        <v>1</v>
      </c>
      <c r="C45" s="64" t="s">
        <v>52</v>
      </c>
      <c r="D45" s="65" t="s">
        <v>53</v>
      </c>
      <c r="E45" s="63" t="s">
        <v>58</v>
      </c>
      <c r="F45" s="65" t="s">
        <v>59</v>
      </c>
      <c r="G45" s="65" t="s">
        <v>60</v>
      </c>
      <c r="H45" s="65" t="s">
        <v>59</v>
      </c>
      <c r="I45" s="66" t="s">
        <v>27</v>
      </c>
      <c r="J45" s="68" t="s">
        <v>51</v>
      </c>
      <c r="K45" s="63" t="s">
        <v>16</v>
      </c>
      <c r="L45" s="83">
        <v>42994222.299999997</v>
      </c>
      <c r="M45" s="83">
        <v>30471264.609999999</v>
      </c>
      <c r="N45" s="83">
        <v>0</v>
      </c>
      <c r="O45" s="83">
        <v>11305091</v>
      </c>
      <c r="P45" s="83">
        <v>11305090.58</v>
      </c>
      <c r="Q45" s="93">
        <f t="shared" si="203"/>
        <v>0.99999996284859627</v>
      </c>
      <c r="R45" s="94">
        <f t="shared" si="204"/>
        <v>-0.41999999992549419</v>
      </c>
      <c r="S45" s="93">
        <f t="shared" si="205"/>
        <v>-3.7151403728240155E-8</v>
      </c>
      <c r="T45" s="96">
        <f t="shared" si="206"/>
        <v>11305091</v>
      </c>
      <c r="U45" s="96">
        <f t="shared" si="207"/>
        <v>11305090.58</v>
      </c>
      <c r="V45" s="93">
        <f t="shared" si="208"/>
        <v>0.99999996284859627</v>
      </c>
      <c r="W45" s="96">
        <f t="shared" si="209"/>
        <v>-0.41999999992549419</v>
      </c>
      <c r="X45" s="93">
        <f t="shared" si="210"/>
        <v>-3.7151403728240155E-8</v>
      </c>
      <c r="Y45" s="83">
        <v>0</v>
      </c>
      <c r="Z45" s="83">
        <v>0</v>
      </c>
      <c r="AA45" s="93" t="str">
        <f t="shared" si="211"/>
        <v>nebija plānots</v>
      </c>
      <c r="AB45" s="94">
        <f t="shared" si="212"/>
        <v>0</v>
      </c>
      <c r="AC45" s="93" t="str">
        <f t="shared" si="213"/>
        <v>nebija plānots</v>
      </c>
      <c r="AD45" s="96">
        <f t="shared" si="214"/>
        <v>11305091</v>
      </c>
      <c r="AE45" s="96">
        <f t="shared" si="215"/>
        <v>11305090.58</v>
      </c>
      <c r="AF45" s="93">
        <f t="shared" si="216"/>
        <v>0.99999996284859627</v>
      </c>
      <c r="AG45" s="96">
        <f t="shared" si="217"/>
        <v>-0.41999999992549419</v>
      </c>
      <c r="AH45" s="93">
        <f t="shared" si="218"/>
        <v>-3.7151403728240155E-8</v>
      </c>
      <c r="AI45" s="83">
        <v>0</v>
      </c>
      <c r="AJ45" s="83">
        <v>0</v>
      </c>
      <c r="AK45" s="93" t="str">
        <f t="shared" si="219"/>
        <v>nebija plānots</v>
      </c>
      <c r="AL45" s="94">
        <f t="shared" si="220"/>
        <v>0</v>
      </c>
      <c r="AM45" s="93" t="str">
        <f t="shared" si="221"/>
        <v>nebija plānots</v>
      </c>
      <c r="AN45" s="96">
        <f t="shared" si="222"/>
        <v>11305091</v>
      </c>
      <c r="AO45" s="96">
        <f t="shared" si="223"/>
        <v>11305090.58</v>
      </c>
      <c r="AP45" s="93">
        <f t="shared" si="224"/>
        <v>0.99999996284859627</v>
      </c>
      <c r="AQ45" s="96">
        <f t="shared" si="225"/>
        <v>-0.41999999992549419</v>
      </c>
      <c r="AR45" s="93">
        <f t="shared" si="226"/>
        <v>-3.7151403728240155E-8</v>
      </c>
      <c r="AS45" s="83">
        <v>10015339</v>
      </c>
      <c r="AT45" s="83">
        <v>0</v>
      </c>
      <c r="AU45" s="93">
        <f t="shared" si="227"/>
        <v>0</v>
      </c>
      <c r="AV45" s="94">
        <f t="shared" si="228"/>
        <v>-10015339</v>
      </c>
      <c r="AW45" s="93">
        <f t="shared" si="229"/>
        <v>-1</v>
      </c>
      <c r="AX45" s="96">
        <f t="shared" si="230"/>
        <v>21320430</v>
      </c>
      <c r="AY45" s="96">
        <f t="shared" si="231"/>
        <v>11305090.58</v>
      </c>
      <c r="AZ45" s="93">
        <f t="shared" si="232"/>
        <v>0.53024683742307266</v>
      </c>
      <c r="BA45" s="96">
        <f t="shared" si="233"/>
        <v>-10015339.42</v>
      </c>
      <c r="BB45" s="93">
        <f t="shared" si="234"/>
        <v>-0.4697531625769274</v>
      </c>
      <c r="BC45" s="83">
        <v>7685760</v>
      </c>
      <c r="BD45" s="83">
        <v>9976709.4499999993</v>
      </c>
      <c r="BE45" s="93">
        <f t="shared" si="235"/>
        <v>1.2980771517715879</v>
      </c>
      <c r="BF45" s="94">
        <f t="shared" si="236"/>
        <v>2290949.4499999993</v>
      </c>
      <c r="BG45" s="93">
        <f t="shared" si="237"/>
        <v>0.29807715177158789</v>
      </c>
      <c r="BH45" s="96">
        <f t="shared" si="238"/>
        <v>29006190</v>
      </c>
      <c r="BI45" s="96">
        <f t="shared" si="239"/>
        <v>21281800.030000001</v>
      </c>
      <c r="BJ45" s="93">
        <f t="shared" si="240"/>
        <v>0.73369856675419975</v>
      </c>
      <c r="BK45" s="96">
        <f t="shared" si="241"/>
        <v>-7724389.9699999988</v>
      </c>
      <c r="BL45" s="93">
        <f t="shared" si="242"/>
        <v>-0.26630143324580025</v>
      </c>
      <c r="BM45" s="83">
        <v>0</v>
      </c>
      <c r="BN45" s="83">
        <v>0</v>
      </c>
      <c r="BO45" s="93" t="str">
        <f t="shared" si="243"/>
        <v>nebija plānots</v>
      </c>
      <c r="BP45" s="94">
        <f t="shared" si="244"/>
        <v>0</v>
      </c>
      <c r="BQ45" s="93" t="str">
        <f t="shared" si="245"/>
        <v>nebija plānots</v>
      </c>
      <c r="BR45" s="96">
        <f t="shared" si="246"/>
        <v>29006190</v>
      </c>
      <c r="BS45" s="96">
        <f t="shared" si="247"/>
        <v>21281800.030000001</v>
      </c>
      <c r="BT45" s="93">
        <f t="shared" si="248"/>
        <v>0.73369856675419975</v>
      </c>
      <c r="BU45" s="96">
        <f t="shared" si="249"/>
        <v>-7724389.9699999988</v>
      </c>
      <c r="BV45" s="93">
        <f t="shared" si="250"/>
        <v>-0.26630143324580025</v>
      </c>
      <c r="BW45" s="83">
        <v>0</v>
      </c>
      <c r="BX45" s="83">
        <v>0</v>
      </c>
      <c r="BY45" s="94">
        <v>0</v>
      </c>
      <c r="BZ45" s="94">
        <f t="shared" si="197"/>
        <v>0</v>
      </c>
      <c r="CA45" s="93" t="str">
        <f t="shared" si="251"/>
        <v>nebija plānots</v>
      </c>
      <c r="CB45" s="94">
        <f t="shared" si="252"/>
        <v>0</v>
      </c>
      <c r="CC45" s="93" t="str">
        <f t="shared" si="253"/>
        <v>nebija plānots</v>
      </c>
      <c r="CD45" s="96">
        <f t="shared" si="198"/>
        <v>29006190</v>
      </c>
      <c r="CE45" s="96">
        <f t="shared" si="199"/>
        <v>21281800.030000001</v>
      </c>
      <c r="CF45" s="96">
        <f t="shared" si="254"/>
        <v>0</v>
      </c>
      <c r="CG45" s="96">
        <f t="shared" si="255"/>
        <v>21281800.030000001</v>
      </c>
      <c r="CH45" s="93">
        <f t="shared" si="256"/>
        <v>0.73369856675419975</v>
      </c>
      <c r="CI45" s="96">
        <f t="shared" si="257"/>
        <v>-7724389.9699999988</v>
      </c>
      <c r="CJ45" s="93">
        <f t="shared" si="258"/>
        <v>-0.26630143324580025</v>
      </c>
      <c r="CK45" s="83">
        <v>0</v>
      </c>
      <c r="CL45" s="83">
        <v>0</v>
      </c>
      <c r="CM45" s="94">
        <v>0</v>
      </c>
      <c r="CN45" s="94">
        <f t="shared" si="200"/>
        <v>0</v>
      </c>
      <c r="CO45" s="93" t="str">
        <f t="shared" si="259"/>
        <v>nebija plānots</v>
      </c>
      <c r="CP45" s="94">
        <f t="shared" si="260"/>
        <v>0</v>
      </c>
      <c r="CQ45" s="93" t="str">
        <f t="shared" si="261"/>
        <v>nebija plānots</v>
      </c>
      <c r="CR45" s="96">
        <f t="shared" si="262"/>
        <v>29006190</v>
      </c>
      <c r="CS45" s="96">
        <f t="shared" si="263"/>
        <v>21281800.030000001</v>
      </c>
      <c r="CT45" s="96">
        <f t="shared" si="264"/>
        <v>0</v>
      </c>
      <c r="CU45" s="96">
        <f t="shared" si="265"/>
        <v>21281800.030000001</v>
      </c>
      <c r="CV45" s="93">
        <f t="shared" si="266"/>
        <v>0.73369856675419975</v>
      </c>
      <c r="CW45" s="96">
        <f t="shared" si="267"/>
        <v>-7724389.9699999988</v>
      </c>
      <c r="CX45" s="93">
        <f t="shared" si="268"/>
        <v>-0.26630143324580025</v>
      </c>
      <c r="CY45" s="83">
        <v>0</v>
      </c>
      <c r="CZ45" s="83">
        <v>17923961.550000001</v>
      </c>
      <c r="DA45" s="94">
        <v>0</v>
      </c>
      <c r="DB45" s="94">
        <f t="shared" si="201"/>
        <v>17923961.550000001</v>
      </c>
      <c r="DC45" s="93" t="str">
        <f t="shared" si="269"/>
        <v>nebija plānots</v>
      </c>
      <c r="DD45" s="94">
        <f t="shared" si="270"/>
        <v>17923961.550000001</v>
      </c>
      <c r="DE45" s="93" t="str">
        <f t="shared" si="271"/>
        <v>nebija plānots</v>
      </c>
      <c r="DF45" s="96">
        <f t="shared" si="272"/>
        <v>29006190</v>
      </c>
      <c r="DG45" s="96">
        <f t="shared" si="273"/>
        <v>39205761.579999998</v>
      </c>
      <c r="DH45" s="96">
        <f t="shared" si="274"/>
        <v>0</v>
      </c>
      <c r="DI45" s="96">
        <f t="shared" si="275"/>
        <v>39205761.579999998</v>
      </c>
      <c r="DJ45" s="93">
        <f t="shared" si="276"/>
        <v>1.3516343090905769</v>
      </c>
      <c r="DK45" s="96">
        <f t="shared" si="277"/>
        <v>10199571.579999998</v>
      </c>
      <c r="DL45" s="93">
        <f t="shared" si="278"/>
        <v>0.3516343090905768</v>
      </c>
      <c r="DM45" s="83">
        <v>14450000</v>
      </c>
      <c r="DN45" s="83">
        <v>0</v>
      </c>
      <c r="DO45" s="94">
        <v>0</v>
      </c>
      <c r="DP45" s="94">
        <f t="shared" si="279"/>
        <v>0</v>
      </c>
      <c r="DQ45" s="93">
        <f t="shared" si="280"/>
        <v>0</v>
      </c>
      <c r="DR45" s="94">
        <f t="shared" si="281"/>
        <v>-14450000</v>
      </c>
      <c r="DS45" s="93">
        <f t="shared" si="282"/>
        <v>-1</v>
      </c>
      <c r="DT45" s="96">
        <f t="shared" si="283"/>
        <v>43456190</v>
      </c>
      <c r="DU45" s="96">
        <f t="shared" si="284"/>
        <v>39205761.579999998</v>
      </c>
      <c r="DV45" s="96">
        <f t="shared" si="285"/>
        <v>0</v>
      </c>
      <c r="DW45" s="96">
        <f t="shared" si="286"/>
        <v>39205761.579999998</v>
      </c>
      <c r="DX45" s="93">
        <f t="shared" si="287"/>
        <v>0.90219049530112971</v>
      </c>
      <c r="DY45" s="96">
        <f t="shared" si="288"/>
        <v>-4250428.4200000018</v>
      </c>
      <c r="DZ45" s="93">
        <f t="shared" si="289"/>
        <v>-9.7809504698870328E-2</v>
      </c>
      <c r="EA45" s="83">
        <v>0</v>
      </c>
      <c r="EB45" s="83">
        <v>0</v>
      </c>
      <c r="EC45" s="94">
        <v>0</v>
      </c>
      <c r="ED45" s="94">
        <f t="shared" si="290"/>
        <v>0</v>
      </c>
      <c r="EE45" s="93" t="str">
        <f t="shared" si="291"/>
        <v>nebija plānots</v>
      </c>
      <c r="EF45" s="94">
        <f t="shared" si="292"/>
        <v>0</v>
      </c>
      <c r="EG45" s="93" t="str">
        <f t="shared" si="293"/>
        <v>nebija plānots</v>
      </c>
      <c r="EH45" s="96">
        <f t="shared" si="294"/>
        <v>43456190</v>
      </c>
      <c r="EI45" s="96">
        <f t="shared" si="295"/>
        <v>39205761.579999998</v>
      </c>
      <c r="EJ45" s="96">
        <f t="shared" si="296"/>
        <v>0</v>
      </c>
      <c r="EK45" s="96">
        <f t="shared" si="297"/>
        <v>39205761.579999998</v>
      </c>
      <c r="EL45" s="93">
        <f t="shared" si="298"/>
        <v>0.90219049530112971</v>
      </c>
      <c r="EM45" s="96">
        <f t="shared" si="299"/>
        <v>-4250428.4200000018</v>
      </c>
      <c r="EN45" s="93">
        <f t="shared" si="300"/>
        <v>-9.7809504698870328E-2</v>
      </c>
      <c r="EO45" s="83">
        <f t="shared" si="202"/>
        <v>43456190</v>
      </c>
    </row>
    <row r="46" spans="1:145" s="29" customFormat="1" ht="31.5" x14ac:dyDescent="0.35">
      <c r="A46" s="18" t="str">
        <f t="shared" si="196"/>
        <v>1.2.1.3._</v>
      </c>
      <c r="B46" s="63">
        <v>1</v>
      </c>
      <c r="C46" s="64" t="s">
        <v>52</v>
      </c>
      <c r="D46" s="65" t="s">
        <v>53</v>
      </c>
      <c r="E46" s="63" t="s">
        <v>54</v>
      </c>
      <c r="F46" s="65" t="s">
        <v>55</v>
      </c>
      <c r="G46" s="66" t="s">
        <v>61</v>
      </c>
      <c r="H46" s="65" t="s">
        <v>62</v>
      </c>
      <c r="I46" s="66" t="s">
        <v>27</v>
      </c>
      <c r="J46" s="68" t="s">
        <v>51</v>
      </c>
      <c r="K46" s="63" t="s">
        <v>16</v>
      </c>
      <c r="L46" s="83">
        <v>0</v>
      </c>
      <c r="M46" s="83">
        <v>0</v>
      </c>
      <c r="N46" s="83">
        <v>0</v>
      </c>
      <c r="O46" s="83">
        <v>0</v>
      </c>
      <c r="P46" s="83">
        <v>0</v>
      </c>
      <c r="Q46" s="93" t="str">
        <f t="shared" si="203"/>
        <v>nebija plānots</v>
      </c>
      <c r="R46" s="94">
        <f t="shared" si="204"/>
        <v>0</v>
      </c>
      <c r="S46" s="93" t="str">
        <f t="shared" si="205"/>
        <v>nebija plānots</v>
      </c>
      <c r="T46" s="96">
        <f t="shared" si="206"/>
        <v>0</v>
      </c>
      <c r="U46" s="96">
        <f t="shared" si="207"/>
        <v>0</v>
      </c>
      <c r="V46" s="93" t="str">
        <f t="shared" si="208"/>
        <v>nebija plānots</v>
      </c>
      <c r="W46" s="96">
        <f t="shared" si="209"/>
        <v>0</v>
      </c>
      <c r="X46" s="93" t="str">
        <f t="shared" si="210"/>
        <v>nebija plānots</v>
      </c>
      <c r="Y46" s="83">
        <v>0</v>
      </c>
      <c r="Z46" s="83">
        <v>0</v>
      </c>
      <c r="AA46" s="93" t="str">
        <f t="shared" si="211"/>
        <v>nebija plānots</v>
      </c>
      <c r="AB46" s="94">
        <f t="shared" si="212"/>
        <v>0</v>
      </c>
      <c r="AC46" s="93" t="str">
        <f t="shared" si="213"/>
        <v>nebija plānots</v>
      </c>
      <c r="AD46" s="96">
        <f t="shared" si="214"/>
        <v>0</v>
      </c>
      <c r="AE46" s="96">
        <f t="shared" si="215"/>
        <v>0</v>
      </c>
      <c r="AF46" s="93" t="str">
        <f t="shared" si="216"/>
        <v>nebija plānots</v>
      </c>
      <c r="AG46" s="96">
        <f t="shared" si="217"/>
        <v>0</v>
      </c>
      <c r="AH46" s="93" t="str">
        <f t="shared" si="218"/>
        <v>nebija plānots</v>
      </c>
      <c r="AI46" s="83">
        <v>0</v>
      </c>
      <c r="AJ46" s="83">
        <v>0</v>
      </c>
      <c r="AK46" s="93" t="str">
        <f t="shared" si="219"/>
        <v>nebija plānots</v>
      </c>
      <c r="AL46" s="94">
        <f t="shared" si="220"/>
        <v>0</v>
      </c>
      <c r="AM46" s="93" t="str">
        <f t="shared" si="221"/>
        <v>nebija plānots</v>
      </c>
      <c r="AN46" s="96">
        <f t="shared" si="222"/>
        <v>0</v>
      </c>
      <c r="AO46" s="96">
        <f t="shared" si="223"/>
        <v>0</v>
      </c>
      <c r="AP46" s="93" t="str">
        <f t="shared" si="224"/>
        <v>nebija plānots</v>
      </c>
      <c r="AQ46" s="96">
        <f t="shared" si="225"/>
        <v>0</v>
      </c>
      <c r="AR46" s="93" t="str">
        <f t="shared" si="226"/>
        <v>nebija plānots</v>
      </c>
      <c r="AS46" s="83">
        <v>0</v>
      </c>
      <c r="AT46" s="83">
        <v>0</v>
      </c>
      <c r="AU46" s="93" t="str">
        <f t="shared" si="227"/>
        <v>nebija plānots</v>
      </c>
      <c r="AV46" s="94">
        <f t="shared" si="228"/>
        <v>0</v>
      </c>
      <c r="AW46" s="93" t="str">
        <f t="shared" si="229"/>
        <v>nebija plānots</v>
      </c>
      <c r="AX46" s="96">
        <f t="shared" si="230"/>
        <v>0</v>
      </c>
      <c r="AY46" s="96">
        <f t="shared" si="231"/>
        <v>0</v>
      </c>
      <c r="AZ46" s="93" t="str">
        <f t="shared" si="232"/>
        <v>nebija plānots</v>
      </c>
      <c r="BA46" s="96">
        <f t="shared" si="233"/>
        <v>0</v>
      </c>
      <c r="BB46" s="93" t="str">
        <f t="shared" si="234"/>
        <v>nebija plānots</v>
      </c>
      <c r="BC46" s="83">
        <v>0</v>
      </c>
      <c r="BD46" s="83">
        <v>0</v>
      </c>
      <c r="BE46" s="93" t="str">
        <f t="shared" si="235"/>
        <v>nebija plānots</v>
      </c>
      <c r="BF46" s="94">
        <f t="shared" si="236"/>
        <v>0</v>
      </c>
      <c r="BG46" s="93" t="str">
        <f t="shared" si="237"/>
        <v>nebija plānots</v>
      </c>
      <c r="BH46" s="96">
        <f t="shared" si="238"/>
        <v>0</v>
      </c>
      <c r="BI46" s="96">
        <f t="shared" si="239"/>
        <v>0</v>
      </c>
      <c r="BJ46" s="93" t="str">
        <f t="shared" si="240"/>
        <v>nebija plānots</v>
      </c>
      <c r="BK46" s="96">
        <f t="shared" si="241"/>
        <v>0</v>
      </c>
      <c r="BL46" s="93" t="str">
        <f t="shared" si="242"/>
        <v>nebija plānots</v>
      </c>
      <c r="BM46" s="83">
        <v>0</v>
      </c>
      <c r="BN46" s="83">
        <v>0</v>
      </c>
      <c r="BO46" s="93" t="str">
        <f t="shared" si="243"/>
        <v>nebija plānots</v>
      </c>
      <c r="BP46" s="94">
        <f t="shared" si="244"/>
        <v>0</v>
      </c>
      <c r="BQ46" s="93" t="str">
        <f t="shared" si="245"/>
        <v>nebija plānots</v>
      </c>
      <c r="BR46" s="96">
        <f t="shared" si="246"/>
        <v>0</v>
      </c>
      <c r="BS46" s="96">
        <f t="shared" si="247"/>
        <v>0</v>
      </c>
      <c r="BT46" s="93" t="str">
        <f t="shared" si="248"/>
        <v>nebija plānots</v>
      </c>
      <c r="BU46" s="96">
        <f t="shared" si="249"/>
        <v>0</v>
      </c>
      <c r="BV46" s="93" t="str">
        <f t="shared" si="250"/>
        <v>nebija plānots</v>
      </c>
      <c r="BW46" s="83">
        <v>0</v>
      </c>
      <c r="BX46" s="83">
        <v>40536.42</v>
      </c>
      <c r="BY46" s="94">
        <v>0</v>
      </c>
      <c r="BZ46" s="94">
        <f t="shared" si="197"/>
        <v>40536.42</v>
      </c>
      <c r="CA46" s="93" t="str">
        <f t="shared" si="251"/>
        <v>nebija plānots</v>
      </c>
      <c r="CB46" s="94">
        <f t="shared" si="252"/>
        <v>40536.42</v>
      </c>
      <c r="CC46" s="93" t="str">
        <f t="shared" si="253"/>
        <v>nebija plānots</v>
      </c>
      <c r="CD46" s="96">
        <f t="shared" si="198"/>
        <v>0</v>
      </c>
      <c r="CE46" s="96">
        <f t="shared" si="199"/>
        <v>40536.42</v>
      </c>
      <c r="CF46" s="96">
        <f t="shared" si="254"/>
        <v>0</v>
      </c>
      <c r="CG46" s="96">
        <f t="shared" si="255"/>
        <v>40536.42</v>
      </c>
      <c r="CH46" s="93" t="str">
        <f t="shared" si="256"/>
        <v>nebija plānots</v>
      </c>
      <c r="CI46" s="96">
        <f t="shared" si="257"/>
        <v>40536.42</v>
      </c>
      <c r="CJ46" s="93" t="str">
        <f t="shared" si="258"/>
        <v>nebija plānots</v>
      </c>
      <c r="CK46" s="83">
        <v>0</v>
      </c>
      <c r="CL46" s="83">
        <v>81072.509999999995</v>
      </c>
      <c r="CM46" s="94">
        <v>0</v>
      </c>
      <c r="CN46" s="94">
        <f t="shared" si="200"/>
        <v>81072.509999999995</v>
      </c>
      <c r="CO46" s="93" t="str">
        <f t="shared" si="259"/>
        <v>nebija plānots</v>
      </c>
      <c r="CP46" s="94">
        <f t="shared" si="260"/>
        <v>81072.509999999995</v>
      </c>
      <c r="CQ46" s="93" t="str">
        <f t="shared" si="261"/>
        <v>nebija plānots</v>
      </c>
      <c r="CR46" s="96">
        <f t="shared" si="262"/>
        <v>0</v>
      </c>
      <c r="CS46" s="96">
        <f t="shared" si="263"/>
        <v>121608.93</v>
      </c>
      <c r="CT46" s="96">
        <f t="shared" si="264"/>
        <v>0</v>
      </c>
      <c r="CU46" s="96">
        <f t="shared" si="265"/>
        <v>121608.93</v>
      </c>
      <c r="CV46" s="93" t="str">
        <f t="shared" si="266"/>
        <v>nebija plānots</v>
      </c>
      <c r="CW46" s="96">
        <f t="shared" si="267"/>
        <v>121608.93</v>
      </c>
      <c r="CX46" s="93" t="str">
        <f t="shared" si="268"/>
        <v>nebija plānots</v>
      </c>
      <c r="CY46" s="83">
        <v>0</v>
      </c>
      <c r="CZ46" s="83">
        <v>0</v>
      </c>
      <c r="DA46" s="94">
        <v>0</v>
      </c>
      <c r="DB46" s="94">
        <f t="shared" si="201"/>
        <v>0</v>
      </c>
      <c r="DC46" s="93" t="str">
        <f t="shared" si="269"/>
        <v>nebija plānots</v>
      </c>
      <c r="DD46" s="94">
        <f t="shared" si="270"/>
        <v>0</v>
      </c>
      <c r="DE46" s="93" t="str">
        <f t="shared" si="271"/>
        <v>nebija plānots</v>
      </c>
      <c r="DF46" s="96">
        <f t="shared" si="272"/>
        <v>0</v>
      </c>
      <c r="DG46" s="96">
        <f t="shared" si="273"/>
        <v>121608.93</v>
      </c>
      <c r="DH46" s="96">
        <f t="shared" si="274"/>
        <v>0</v>
      </c>
      <c r="DI46" s="96">
        <f t="shared" si="275"/>
        <v>121608.93</v>
      </c>
      <c r="DJ46" s="93" t="str">
        <f t="shared" si="276"/>
        <v>nebija plānots</v>
      </c>
      <c r="DK46" s="96">
        <f t="shared" si="277"/>
        <v>121608.93</v>
      </c>
      <c r="DL46" s="93" t="str">
        <f t="shared" si="278"/>
        <v>nebija plānots</v>
      </c>
      <c r="DM46" s="83">
        <v>0</v>
      </c>
      <c r="DN46" s="83">
        <v>0</v>
      </c>
      <c r="DO46" s="94">
        <v>0</v>
      </c>
      <c r="DP46" s="94">
        <f t="shared" si="279"/>
        <v>0</v>
      </c>
      <c r="DQ46" s="93" t="str">
        <f t="shared" si="280"/>
        <v>nebija plānots</v>
      </c>
      <c r="DR46" s="94">
        <f t="shared" si="281"/>
        <v>0</v>
      </c>
      <c r="DS46" s="93" t="str">
        <f t="shared" si="282"/>
        <v>nebija plānots</v>
      </c>
      <c r="DT46" s="96">
        <f t="shared" si="283"/>
        <v>0</v>
      </c>
      <c r="DU46" s="96">
        <f t="shared" si="284"/>
        <v>121608.93</v>
      </c>
      <c r="DV46" s="96">
        <f t="shared" si="285"/>
        <v>0</v>
      </c>
      <c r="DW46" s="96">
        <f t="shared" si="286"/>
        <v>121608.93</v>
      </c>
      <c r="DX46" s="93" t="str">
        <f t="shared" si="287"/>
        <v>nebija plānots</v>
      </c>
      <c r="DY46" s="96">
        <f t="shared" si="288"/>
        <v>121608.93</v>
      </c>
      <c r="DZ46" s="93" t="str">
        <f t="shared" si="289"/>
        <v>nebija plānots</v>
      </c>
      <c r="EA46" s="83">
        <v>0</v>
      </c>
      <c r="EB46" s="83">
        <v>0</v>
      </c>
      <c r="EC46" s="94">
        <v>0</v>
      </c>
      <c r="ED46" s="94">
        <f t="shared" si="290"/>
        <v>0</v>
      </c>
      <c r="EE46" s="93" t="str">
        <f t="shared" si="291"/>
        <v>nebija plānots</v>
      </c>
      <c r="EF46" s="94">
        <f t="shared" si="292"/>
        <v>0</v>
      </c>
      <c r="EG46" s="93" t="str">
        <f t="shared" si="293"/>
        <v>nebija plānots</v>
      </c>
      <c r="EH46" s="96">
        <f t="shared" si="294"/>
        <v>0</v>
      </c>
      <c r="EI46" s="96">
        <f t="shared" si="295"/>
        <v>121608.93</v>
      </c>
      <c r="EJ46" s="96">
        <f t="shared" si="296"/>
        <v>0</v>
      </c>
      <c r="EK46" s="96">
        <f t="shared" si="297"/>
        <v>121608.93</v>
      </c>
      <c r="EL46" s="93" t="str">
        <f t="shared" si="298"/>
        <v>nebija plānots</v>
      </c>
      <c r="EM46" s="96">
        <f t="shared" si="299"/>
        <v>121608.93</v>
      </c>
      <c r="EN46" s="93" t="str">
        <f t="shared" si="300"/>
        <v>nebija plānots</v>
      </c>
      <c r="EO46" s="83">
        <f t="shared" si="202"/>
        <v>0</v>
      </c>
    </row>
    <row r="47" spans="1:145" s="29" customFormat="1" ht="31.5" x14ac:dyDescent="0.35">
      <c r="A47" s="18" t="str">
        <f t="shared" si="196"/>
        <v>1.2.1.4._</v>
      </c>
      <c r="B47" s="63">
        <v>1</v>
      </c>
      <c r="C47" s="64" t="s">
        <v>52</v>
      </c>
      <c r="D47" s="65" t="s">
        <v>53</v>
      </c>
      <c r="E47" s="63" t="s">
        <v>54</v>
      </c>
      <c r="F47" s="65" t="s">
        <v>55</v>
      </c>
      <c r="G47" s="66" t="s">
        <v>63</v>
      </c>
      <c r="H47" s="65" t="s">
        <v>64</v>
      </c>
      <c r="I47" s="66" t="s">
        <v>27</v>
      </c>
      <c r="J47" s="68" t="s">
        <v>51</v>
      </c>
      <c r="K47" s="63" t="s">
        <v>16</v>
      </c>
      <c r="L47" s="83">
        <v>0</v>
      </c>
      <c r="M47" s="83">
        <v>145200.88</v>
      </c>
      <c r="N47" s="83">
        <v>0</v>
      </c>
      <c r="O47" s="83">
        <v>0</v>
      </c>
      <c r="P47" s="83">
        <v>0</v>
      </c>
      <c r="Q47" s="93" t="str">
        <f t="shared" si="203"/>
        <v>nebija plānots</v>
      </c>
      <c r="R47" s="94">
        <f t="shared" si="204"/>
        <v>0</v>
      </c>
      <c r="S47" s="93" t="str">
        <f t="shared" si="205"/>
        <v>nebija plānots</v>
      </c>
      <c r="T47" s="96">
        <f t="shared" si="206"/>
        <v>0</v>
      </c>
      <c r="U47" s="96">
        <f t="shared" si="207"/>
        <v>0</v>
      </c>
      <c r="V47" s="93" t="str">
        <f t="shared" si="208"/>
        <v>nebija plānots</v>
      </c>
      <c r="W47" s="96">
        <f t="shared" si="209"/>
        <v>0</v>
      </c>
      <c r="X47" s="93" t="str">
        <f t="shared" si="210"/>
        <v>nebija plānots</v>
      </c>
      <c r="Y47" s="83">
        <v>415593</v>
      </c>
      <c r="Z47" s="83">
        <v>415620.29</v>
      </c>
      <c r="AA47" s="93">
        <f t="shared" si="211"/>
        <v>1.0000656652061031</v>
      </c>
      <c r="AB47" s="94">
        <f t="shared" si="212"/>
        <v>27.289999999979045</v>
      </c>
      <c r="AC47" s="93">
        <f t="shared" si="213"/>
        <v>6.5665206103036007E-5</v>
      </c>
      <c r="AD47" s="96">
        <f t="shared" si="214"/>
        <v>415593</v>
      </c>
      <c r="AE47" s="96">
        <f t="shared" si="215"/>
        <v>415620.29</v>
      </c>
      <c r="AF47" s="93">
        <f t="shared" si="216"/>
        <v>1.0000656652061031</v>
      </c>
      <c r="AG47" s="96">
        <f t="shared" si="217"/>
        <v>27.289999999979045</v>
      </c>
      <c r="AH47" s="93">
        <f t="shared" si="218"/>
        <v>6.5665206103036007E-5</v>
      </c>
      <c r="AI47" s="83">
        <v>0</v>
      </c>
      <c r="AJ47" s="83">
        <v>0</v>
      </c>
      <c r="AK47" s="93" t="str">
        <f t="shared" si="219"/>
        <v>nebija plānots</v>
      </c>
      <c r="AL47" s="94">
        <f t="shared" si="220"/>
        <v>0</v>
      </c>
      <c r="AM47" s="93" t="str">
        <f t="shared" si="221"/>
        <v>nebija plānots</v>
      </c>
      <c r="AN47" s="96">
        <f t="shared" si="222"/>
        <v>415593</v>
      </c>
      <c r="AO47" s="96">
        <f t="shared" si="223"/>
        <v>415620.29</v>
      </c>
      <c r="AP47" s="93">
        <f t="shared" si="224"/>
        <v>1.0000656652061031</v>
      </c>
      <c r="AQ47" s="96">
        <f t="shared" si="225"/>
        <v>27.289999999979045</v>
      </c>
      <c r="AR47" s="93">
        <f t="shared" si="226"/>
        <v>6.5665206103036007E-5</v>
      </c>
      <c r="AS47" s="83">
        <v>0</v>
      </c>
      <c r="AT47" s="83">
        <v>0</v>
      </c>
      <c r="AU47" s="93" t="str">
        <f t="shared" si="227"/>
        <v>nebija plānots</v>
      </c>
      <c r="AV47" s="94">
        <f t="shared" si="228"/>
        <v>0</v>
      </c>
      <c r="AW47" s="93" t="str">
        <f t="shared" si="229"/>
        <v>nebija plānots</v>
      </c>
      <c r="AX47" s="96">
        <f t="shared" si="230"/>
        <v>415593</v>
      </c>
      <c r="AY47" s="96">
        <f t="shared" si="231"/>
        <v>415620.29</v>
      </c>
      <c r="AZ47" s="93">
        <f t="shared" si="232"/>
        <v>1.0000656652061031</v>
      </c>
      <c r="BA47" s="96">
        <f t="shared" si="233"/>
        <v>27.289999999979045</v>
      </c>
      <c r="BB47" s="93">
        <f t="shared" si="234"/>
        <v>6.5665206103036007E-5</v>
      </c>
      <c r="BC47" s="83">
        <v>0</v>
      </c>
      <c r="BD47" s="83">
        <v>0</v>
      </c>
      <c r="BE47" s="93" t="str">
        <f t="shared" si="235"/>
        <v>nebija plānots</v>
      </c>
      <c r="BF47" s="94">
        <f t="shared" si="236"/>
        <v>0</v>
      </c>
      <c r="BG47" s="93" t="str">
        <f t="shared" si="237"/>
        <v>nebija plānots</v>
      </c>
      <c r="BH47" s="96">
        <f t="shared" si="238"/>
        <v>415593</v>
      </c>
      <c r="BI47" s="96">
        <f t="shared" si="239"/>
        <v>415620.29</v>
      </c>
      <c r="BJ47" s="93">
        <f t="shared" si="240"/>
        <v>1.0000656652061031</v>
      </c>
      <c r="BK47" s="96">
        <f t="shared" si="241"/>
        <v>27.289999999979045</v>
      </c>
      <c r="BL47" s="93">
        <f t="shared" si="242"/>
        <v>6.5665206103036007E-5</v>
      </c>
      <c r="BM47" s="83">
        <v>0</v>
      </c>
      <c r="BN47" s="83">
        <v>0</v>
      </c>
      <c r="BO47" s="93" t="str">
        <f t="shared" si="243"/>
        <v>nebija plānots</v>
      </c>
      <c r="BP47" s="94">
        <f t="shared" si="244"/>
        <v>0</v>
      </c>
      <c r="BQ47" s="93" t="str">
        <f t="shared" si="245"/>
        <v>nebija plānots</v>
      </c>
      <c r="BR47" s="96">
        <f t="shared" si="246"/>
        <v>415593</v>
      </c>
      <c r="BS47" s="96">
        <f t="shared" si="247"/>
        <v>415620.29</v>
      </c>
      <c r="BT47" s="93">
        <f t="shared" si="248"/>
        <v>1.0000656652061031</v>
      </c>
      <c r="BU47" s="96">
        <f t="shared" si="249"/>
        <v>27.289999999979045</v>
      </c>
      <c r="BV47" s="93">
        <f t="shared" si="250"/>
        <v>6.5665206103036007E-5</v>
      </c>
      <c r="BW47" s="83">
        <v>0</v>
      </c>
      <c r="BX47" s="83">
        <v>428299.6</v>
      </c>
      <c r="BY47" s="94">
        <v>0</v>
      </c>
      <c r="BZ47" s="94">
        <f t="shared" si="197"/>
        <v>428299.6</v>
      </c>
      <c r="CA47" s="93" t="str">
        <f t="shared" si="251"/>
        <v>nebija plānots</v>
      </c>
      <c r="CB47" s="94">
        <f t="shared" si="252"/>
        <v>428299.6</v>
      </c>
      <c r="CC47" s="93" t="str">
        <f t="shared" si="253"/>
        <v>nebija plānots</v>
      </c>
      <c r="CD47" s="96">
        <f t="shared" si="198"/>
        <v>415593</v>
      </c>
      <c r="CE47" s="96">
        <f t="shared" si="199"/>
        <v>843919.8899999999</v>
      </c>
      <c r="CF47" s="96">
        <f t="shared" si="254"/>
        <v>0</v>
      </c>
      <c r="CG47" s="96">
        <f t="shared" si="255"/>
        <v>843919.8899999999</v>
      </c>
      <c r="CH47" s="93">
        <f t="shared" si="256"/>
        <v>2.0306402898990115</v>
      </c>
      <c r="CI47" s="96">
        <f t="shared" si="257"/>
        <v>428326.8899999999</v>
      </c>
      <c r="CJ47" s="93">
        <f t="shared" si="258"/>
        <v>1.0306402898990115</v>
      </c>
      <c r="CK47" s="83">
        <v>0</v>
      </c>
      <c r="CL47" s="83">
        <v>0</v>
      </c>
      <c r="CM47" s="94">
        <v>0</v>
      </c>
      <c r="CN47" s="94">
        <f t="shared" si="200"/>
        <v>0</v>
      </c>
      <c r="CO47" s="93" t="str">
        <f t="shared" si="259"/>
        <v>nebija plānots</v>
      </c>
      <c r="CP47" s="94">
        <f t="shared" si="260"/>
        <v>0</v>
      </c>
      <c r="CQ47" s="93" t="str">
        <f t="shared" si="261"/>
        <v>nebija plānots</v>
      </c>
      <c r="CR47" s="96">
        <f t="shared" si="262"/>
        <v>415593</v>
      </c>
      <c r="CS47" s="96">
        <f t="shared" si="263"/>
        <v>843919.8899999999</v>
      </c>
      <c r="CT47" s="96">
        <f t="shared" si="264"/>
        <v>0</v>
      </c>
      <c r="CU47" s="96">
        <f t="shared" si="265"/>
        <v>843919.8899999999</v>
      </c>
      <c r="CV47" s="93">
        <f t="shared" si="266"/>
        <v>2.0306402898990115</v>
      </c>
      <c r="CW47" s="96">
        <f t="shared" si="267"/>
        <v>428326.8899999999</v>
      </c>
      <c r="CX47" s="93">
        <f t="shared" si="268"/>
        <v>1.0306402898990115</v>
      </c>
      <c r="CY47" s="83">
        <v>423555</v>
      </c>
      <c r="CZ47" s="83">
        <v>0</v>
      </c>
      <c r="DA47" s="94">
        <v>0</v>
      </c>
      <c r="DB47" s="94">
        <f t="shared" si="201"/>
        <v>0</v>
      </c>
      <c r="DC47" s="93">
        <f t="shared" si="269"/>
        <v>0</v>
      </c>
      <c r="DD47" s="94">
        <f t="shared" si="270"/>
        <v>-423555</v>
      </c>
      <c r="DE47" s="93">
        <f t="shared" si="271"/>
        <v>-1</v>
      </c>
      <c r="DF47" s="96">
        <f t="shared" si="272"/>
        <v>839148</v>
      </c>
      <c r="DG47" s="96">
        <f t="shared" si="273"/>
        <v>843919.8899999999</v>
      </c>
      <c r="DH47" s="96">
        <f t="shared" si="274"/>
        <v>0</v>
      </c>
      <c r="DI47" s="96">
        <f t="shared" si="275"/>
        <v>843919.8899999999</v>
      </c>
      <c r="DJ47" s="93">
        <f t="shared" si="276"/>
        <v>1.0056865892548155</v>
      </c>
      <c r="DK47" s="96">
        <f t="shared" si="277"/>
        <v>4771.8899999998976</v>
      </c>
      <c r="DL47" s="93">
        <f t="shared" si="278"/>
        <v>5.6865892548154766E-3</v>
      </c>
      <c r="DM47" s="83">
        <v>0</v>
      </c>
      <c r="DN47" s="83">
        <v>520916.16000000003</v>
      </c>
      <c r="DO47" s="94">
        <v>0</v>
      </c>
      <c r="DP47" s="94">
        <f t="shared" si="279"/>
        <v>520916.16000000003</v>
      </c>
      <c r="DQ47" s="93" t="str">
        <f t="shared" si="280"/>
        <v>nebija plānots</v>
      </c>
      <c r="DR47" s="94">
        <f t="shared" si="281"/>
        <v>520916.16000000003</v>
      </c>
      <c r="DS47" s="93" t="str">
        <f t="shared" si="282"/>
        <v>nebija plānots</v>
      </c>
      <c r="DT47" s="96">
        <f t="shared" si="283"/>
        <v>839148</v>
      </c>
      <c r="DU47" s="96">
        <f t="shared" si="284"/>
        <v>1364836.0499999998</v>
      </c>
      <c r="DV47" s="96">
        <f t="shared" si="285"/>
        <v>0</v>
      </c>
      <c r="DW47" s="96">
        <f t="shared" si="286"/>
        <v>1364836.0499999998</v>
      </c>
      <c r="DX47" s="93">
        <f t="shared" si="287"/>
        <v>1.6264545110040181</v>
      </c>
      <c r="DY47" s="96">
        <f t="shared" si="288"/>
        <v>525688.04999999981</v>
      </c>
      <c r="DZ47" s="93">
        <f t="shared" si="289"/>
        <v>0.62645451100401817</v>
      </c>
      <c r="EA47" s="83">
        <v>0</v>
      </c>
      <c r="EB47" s="83">
        <v>0</v>
      </c>
      <c r="EC47" s="94">
        <v>0</v>
      </c>
      <c r="ED47" s="94">
        <f t="shared" si="290"/>
        <v>0</v>
      </c>
      <c r="EE47" s="93" t="str">
        <f t="shared" si="291"/>
        <v>nebija plānots</v>
      </c>
      <c r="EF47" s="94">
        <f t="shared" si="292"/>
        <v>0</v>
      </c>
      <c r="EG47" s="93" t="str">
        <f t="shared" si="293"/>
        <v>nebija plānots</v>
      </c>
      <c r="EH47" s="96">
        <f t="shared" si="294"/>
        <v>839148</v>
      </c>
      <c r="EI47" s="96">
        <f t="shared" si="295"/>
        <v>1364836.0499999998</v>
      </c>
      <c r="EJ47" s="96">
        <f t="shared" si="296"/>
        <v>0</v>
      </c>
      <c r="EK47" s="96">
        <f t="shared" si="297"/>
        <v>1364836.0499999998</v>
      </c>
      <c r="EL47" s="93">
        <f t="shared" si="298"/>
        <v>1.6264545110040181</v>
      </c>
      <c r="EM47" s="96">
        <f t="shared" si="299"/>
        <v>525688.04999999981</v>
      </c>
      <c r="EN47" s="93">
        <f t="shared" si="300"/>
        <v>0.62645451100401817</v>
      </c>
      <c r="EO47" s="83">
        <f t="shared" si="202"/>
        <v>839148</v>
      </c>
    </row>
    <row r="48" spans="1:145" s="29" customFormat="1" ht="31.5" x14ac:dyDescent="0.35">
      <c r="A48" s="18" t="str">
        <f t="shared" si="196"/>
        <v>1.2.2.1._</v>
      </c>
      <c r="B48" s="63">
        <v>1</v>
      </c>
      <c r="C48" s="64" t="s">
        <v>52</v>
      </c>
      <c r="D48" s="65" t="s">
        <v>53</v>
      </c>
      <c r="E48" s="63" t="s">
        <v>65</v>
      </c>
      <c r="F48" s="65" t="s">
        <v>66</v>
      </c>
      <c r="G48" s="66" t="s">
        <v>67</v>
      </c>
      <c r="H48" s="65" t="s">
        <v>68</v>
      </c>
      <c r="I48" s="66" t="s">
        <v>27</v>
      </c>
      <c r="J48" s="68" t="s">
        <v>51</v>
      </c>
      <c r="K48" s="63" t="s">
        <v>16</v>
      </c>
      <c r="L48" s="83">
        <v>0</v>
      </c>
      <c r="M48" s="83">
        <v>0</v>
      </c>
      <c r="N48" s="83">
        <v>0</v>
      </c>
      <c r="O48" s="83">
        <v>0</v>
      </c>
      <c r="P48" s="83">
        <v>0</v>
      </c>
      <c r="Q48" s="93" t="str">
        <f t="shared" si="203"/>
        <v>nebija plānots</v>
      </c>
      <c r="R48" s="94">
        <f t="shared" si="204"/>
        <v>0</v>
      </c>
      <c r="S48" s="93" t="str">
        <f t="shared" si="205"/>
        <v>nebija plānots</v>
      </c>
      <c r="T48" s="96">
        <f t="shared" si="206"/>
        <v>0</v>
      </c>
      <c r="U48" s="96">
        <f t="shared" si="207"/>
        <v>0</v>
      </c>
      <c r="V48" s="93" t="str">
        <f t="shared" si="208"/>
        <v>nebija plānots</v>
      </c>
      <c r="W48" s="96">
        <f t="shared" si="209"/>
        <v>0</v>
      </c>
      <c r="X48" s="93" t="str">
        <f t="shared" si="210"/>
        <v>nebija plānots</v>
      </c>
      <c r="Y48" s="83">
        <v>0</v>
      </c>
      <c r="Z48" s="83">
        <v>0</v>
      </c>
      <c r="AA48" s="93" t="str">
        <f t="shared" si="211"/>
        <v>nebija plānots</v>
      </c>
      <c r="AB48" s="94">
        <f t="shared" si="212"/>
        <v>0</v>
      </c>
      <c r="AC48" s="93" t="str">
        <f t="shared" si="213"/>
        <v>nebija plānots</v>
      </c>
      <c r="AD48" s="96">
        <f t="shared" si="214"/>
        <v>0</v>
      </c>
      <c r="AE48" s="96">
        <f t="shared" si="215"/>
        <v>0</v>
      </c>
      <c r="AF48" s="93" t="str">
        <f t="shared" si="216"/>
        <v>nebija plānots</v>
      </c>
      <c r="AG48" s="96">
        <f t="shared" si="217"/>
        <v>0</v>
      </c>
      <c r="AH48" s="93" t="str">
        <f t="shared" si="218"/>
        <v>nebija plānots</v>
      </c>
      <c r="AI48" s="83">
        <v>0</v>
      </c>
      <c r="AJ48" s="83">
        <v>0</v>
      </c>
      <c r="AK48" s="93" t="str">
        <f t="shared" si="219"/>
        <v>nebija plānots</v>
      </c>
      <c r="AL48" s="94">
        <f t="shared" si="220"/>
        <v>0</v>
      </c>
      <c r="AM48" s="93" t="str">
        <f t="shared" si="221"/>
        <v>nebija plānots</v>
      </c>
      <c r="AN48" s="96">
        <f t="shared" si="222"/>
        <v>0</v>
      </c>
      <c r="AO48" s="96">
        <f t="shared" si="223"/>
        <v>0</v>
      </c>
      <c r="AP48" s="93" t="str">
        <f t="shared" si="224"/>
        <v>nebija plānots</v>
      </c>
      <c r="AQ48" s="96">
        <f t="shared" si="225"/>
        <v>0</v>
      </c>
      <c r="AR48" s="93" t="str">
        <f t="shared" si="226"/>
        <v>nebija plānots</v>
      </c>
      <c r="AS48" s="83">
        <v>0</v>
      </c>
      <c r="AT48" s="83">
        <v>0</v>
      </c>
      <c r="AU48" s="93" t="str">
        <f t="shared" si="227"/>
        <v>nebija plānots</v>
      </c>
      <c r="AV48" s="94">
        <f t="shared" si="228"/>
        <v>0</v>
      </c>
      <c r="AW48" s="93" t="str">
        <f t="shared" si="229"/>
        <v>nebija plānots</v>
      </c>
      <c r="AX48" s="96">
        <f t="shared" si="230"/>
        <v>0</v>
      </c>
      <c r="AY48" s="96">
        <f t="shared" si="231"/>
        <v>0</v>
      </c>
      <c r="AZ48" s="93" t="str">
        <f t="shared" si="232"/>
        <v>nebija plānots</v>
      </c>
      <c r="BA48" s="96">
        <f t="shared" si="233"/>
        <v>0</v>
      </c>
      <c r="BB48" s="93" t="str">
        <f t="shared" si="234"/>
        <v>nebija plānots</v>
      </c>
      <c r="BC48" s="83">
        <v>0</v>
      </c>
      <c r="BD48" s="83">
        <v>0</v>
      </c>
      <c r="BE48" s="93" t="str">
        <f t="shared" si="235"/>
        <v>nebija plānots</v>
      </c>
      <c r="BF48" s="94">
        <f t="shared" si="236"/>
        <v>0</v>
      </c>
      <c r="BG48" s="93" t="str">
        <f t="shared" si="237"/>
        <v>nebija plānots</v>
      </c>
      <c r="BH48" s="96">
        <f t="shared" si="238"/>
        <v>0</v>
      </c>
      <c r="BI48" s="96">
        <f t="shared" si="239"/>
        <v>0</v>
      </c>
      <c r="BJ48" s="93" t="str">
        <f t="shared" si="240"/>
        <v>nebija plānots</v>
      </c>
      <c r="BK48" s="96">
        <f t="shared" si="241"/>
        <v>0</v>
      </c>
      <c r="BL48" s="93" t="str">
        <f t="shared" si="242"/>
        <v>nebija plānots</v>
      </c>
      <c r="BM48" s="83">
        <v>0</v>
      </c>
      <c r="BN48" s="83">
        <v>0</v>
      </c>
      <c r="BO48" s="93" t="str">
        <f t="shared" si="243"/>
        <v>nebija plānots</v>
      </c>
      <c r="BP48" s="94">
        <f t="shared" si="244"/>
        <v>0</v>
      </c>
      <c r="BQ48" s="93" t="str">
        <f t="shared" si="245"/>
        <v>nebija plānots</v>
      </c>
      <c r="BR48" s="96">
        <f t="shared" si="246"/>
        <v>0</v>
      </c>
      <c r="BS48" s="96">
        <f t="shared" si="247"/>
        <v>0</v>
      </c>
      <c r="BT48" s="93" t="str">
        <f t="shared" si="248"/>
        <v>nebija plānots</v>
      </c>
      <c r="BU48" s="96">
        <f t="shared" si="249"/>
        <v>0</v>
      </c>
      <c r="BV48" s="93" t="str">
        <f t="shared" si="250"/>
        <v>nebija plānots</v>
      </c>
      <c r="BW48" s="83">
        <v>0</v>
      </c>
      <c r="BX48" s="83">
        <v>0</v>
      </c>
      <c r="BY48" s="94">
        <v>0</v>
      </c>
      <c r="BZ48" s="94">
        <f t="shared" si="197"/>
        <v>0</v>
      </c>
      <c r="CA48" s="93" t="str">
        <f t="shared" si="251"/>
        <v>nebija plānots</v>
      </c>
      <c r="CB48" s="94">
        <f t="shared" si="252"/>
        <v>0</v>
      </c>
      <c r="CC48" s="93" t="str">
        <f t="shared" si="253"/>
        <v>nebija plānots</v>
      </c>
      <c r="CD48" s="96">
        <f t="shared" si="198"/>
        <v>0</v>
      </c>
      <c r="CE48" s="96">
        <f t="shared" si="199"/>
        <v>0</v>
      </c>
      <c r="CF48" s="96">
        <f t="shared" si="254"/>
        <v>0</v>
      </c>
      <c r="CG48" s="96">
        <f t="shared" si="255"/>
        <v>0</v>
      </c>
      <c r="CH48" s="93" t="str">
        <f t="shared" si="256"/>
        <v>nebija plānots</v>
      </c>
      <c r="CI48" s="96">
        <f t="shared" si="257"/>
        <v>0</v>
      </c>
      <c r="CJ48" s="93" t="str">
        <f t="shared" si="258"/>
        <v>nebija plānots</v>
      </c>
      <c r="CK48" s="83">
        <v>0</v>
      </c>
      <c r="CL48" s="83">
        <v>0</v>
      </c>
      <c r="CM48" s="94">
        <v>0</v>
      </c>
      <c r="CN48" s="94">
        <f t="shared" si="200"/>
        <v>0</v>
      </c>
      <c r="CO48" s="93" t="str">
        <f t="shared" si="259"/>
        <v>nebija plānots</v>
      </c>
      <c r="CP48" s="94">
        <f t="shared" si="260"/>
        <v>0</v>
      </c>
      <c r="CQ48" s="93" t="str">
        <f t="shared" si="261"/>
        <v>nebija plānots</v>
      </c>
      <c r="CR48" s="96">
        <f t="shared" si="262"/>
        <v>0</v>
      </c>
      <c r="CS48" s="96">
        <f t="shared" si="263"/>
        <v>0</v>
      </c>
      <c r="CT48" s="96">
        <f t="shared" si="264"/>
        <v>0</v>
      </c>
      <c r="CU48" s="96">
        <f t="shared" si="265"/>
        <v>0</v>
      </c>
      <c r="CV48" s="93" t="str">
        <f t="shared" si="266"/>
        <v>nebija plānots</v>
      </c>
      <c r="CW48" s="96">
        <f t="shared" si="267"/>
        <v>0</v>
      </c>
      <c r="CX48" s="93" t="str">
        <f t="shared" si="268"/>
        <v>nebija plānots</v>
      </c>
      <c r="CY48" s="83">
        <v>0</v>
      </c>
      <c r="CZ48" s="83">
        <v>0</v>
      </c>
      <c r="DA48" s="94">
        <v>0</v>
      </c>
      <c r="DB48" s="94">
        <f t="shared" si="201"/>
        <v>0</v>
      </c>
      <c r="DC48" s="93" t="str">
        <f t="shared" si="269"/>
        <v>nebija plānots</v>
      </c>
      <c r="DD48" s="94">
        <f t="shared" si="270"/>
        <v>0</v>
      </c>
      <c r="DE48" s="93" t="str">
        <f t="shared" si="271"/>
        <v>nebija plānots</v>
      </c>
      <c r="DF48" s="96">
        <f t="shared" si="272"/>
        <v>0</v>
      </c>
      <c r="DG48" s="96">
        <f t="shared" si="273"/>
        <v>0</v>
      </c>
      <c r="DH48" s="96">
        <f t="shared" si="274"/>
        <v>0</v>
      </c>
      <c r="DI48" s="96">
        <f t="shared" si="275"/>
        <v>0</v>
      </c>
      <c r="DJ48" s="93" t="str">
        <f t="shared" si="276"/>
        <v>nebija plānots</v>
      </c>
      <c r="DK48" s="96">
        <f t="shared" si="277"/>
        <v>0</v>
      </c>
      <c r="DL48" s="93" t="str">
        <f t="shared" si="278"/>
        <v>nebija plānots</v>
      </c>
      <c r="DM48" s="83">
        <v>197692.34</v>
      </c>
      <c r="DN48" s="83">
        <v>0</v>
      </c>
      <c r="DO48" s="94">
        <v>0</v>
      </c>
      <c r="DP48" s="94">
        <f t="shared" si="279"/>
        <v>0</v>
      </c>
      <c r="DQ48" s="93">
        <f t="shared" si="280"/>
        <v>0</v>
      </c>
      <c r="DR48" s="94">
        <f t="shared" si="281"/>
        <v>-197692.34</v>
      </c>
      <c r="DS48" s="93">
        <f t="shared" si="282"/>
        <v>-1</v>
      </c>
      <c r="DT48" s="96">
        <f t="shared" si="283"/>
        <v>197692.34</v>
      </c>
      <c r="DU48" s="96">
        <f t="shared" si="284"/>
        <v>0</v>
      </c>
      <c r="DV48" s="96">
        <f t="shared" si="285"/>
        <v>0</v>
      </c>
      <c r="DW48" s="96">
        <f t="shared" si="286"/>
        <v>0</v>
      </c>
      <c r="DX48" s="93">
        <f t="shared" si="287"/>
        <v>0</v>
      </c>
      <c r="DY48" s="96">
        <f t="shared" si="288"/>
        <v>-197692.34</v>
      </c>
      <c r="DZ48" s="93">
        <f t="shared" si="289"/>
        <v>-1</v>
      </c>
      <c r="EA48" s="83">
        <v>0</v>
      </c>
      <c r="EB48" s="83">
        <v>0</v>
      </c>
      <c r="EC48" s="94">
        <v>0</v>
      </c>
      <c r="ED48" s="94">
        <f t="shared" si="290"/>
        <v>0</v>
      </c>
      <c r="EE48" s="93" t="str">
        <f t="shared" si="291"/>
        <v>nebija plānots</v>
      </c>
      <c r="EF48" s="94">
        <f t="shared" si="292"/>
        <v>0</v>
      </c>
      <c r="EG48" s="93" t="str">
        <f t="shared" si="293"/>
        <v>nebija plānots</v>
      </c>
      <c r="EH48" s="96">
        <f t="shared" si="294"/>
        <v>197692.34</v>
      </c>
      <c r="EI48" s="96">
        <f t="shared" si="295"/>
        <v>0</v>
      </c>
      <c r="EJ48" s="96">
        <f t="shared" si="296"/>
        <v>0</v>
      </c>
      <c r="EK48" s="96">
        <f t="shared" si="297"/>
        <v>0</v>
      </c>
      <c r="EL48" s="93">
        <f t="shared" si="298"/>
        <v>0</v>
      </c>
      <c r="EM48" s="96">
        <f t="shared" si="299"/>
        <v>-197692.34</v>
      </c>
      <c r="EN48" s="93">
        <f t="shared" si="300"/>
        <v>-1</v>
      </c>
      <c r="EO48" s="83">
        <f t="shared" si="202"/>
        <v>197692.34</v>
      </c>
    </row>
    <row r="49" spans="1:145" s="29" customFormat="1" ht="42" x14ac:dyDescent="0.35">
      <c r="A49" s="18" t="str">
        <f t="shared" si="196"/>
        <v>1.2.3.1.1</v>
      </c>
      <c r="B49" s="63">
        <v>1</v>
      </c>
      <c r="C49" s="64" t="s">
        <v>52</v>
      </c>
      <c r="D49" s="65" t="s">
        <v>53</v>
      </c>
      <c r="E49" s="63" t="s">
        <v>69</v>
      </c>
      <c r="F49" s="65" t="s">
        <v>70</v>
      </c>
      <c r="G49" s="66" t="s">
        <v>71</v>
      </c>
      <c r="H49" s="65" t="s">
        <v>72</v>
      </c>
      <c r="I49" s="66">
        <v>1</v>
      </c>
      <c r="J49" s="68" t="s">
        <v>51</v>
      </c>
      <c r="K49" s="63" t="s">
        <v>16</v>
      </c>
      <c r="L49" s="83">
        <v>0</v>
      </c>
      <c r="M49" s="83">
        <v>2287978.7199999997</v>
      </c>
      <c r="N49" s="83">
        <v>1449118.44</v>
      </c>
      <c r="O49" s="83">
        <v>0</v>
      </c>
      <c r="P49" s="83">
        <v>0</v>
      </c>
      <c r="Q49" s="93" t="str">
        <f t="shared" si="203"/>
        <v>nebija plānots</v>
      </c>
      <c r="R49" s="94">
        <f t="shared" si="204"/>
        <v>0</v>
      </c>
      <c r="S49" s="93" t="str">
        <f t="shared" si="205"/>
        <v>nebija plānots</v>
      </c>
      <c r="T49" s="96">
        <f t="shared" si="206"/>
        <v>1449118.44</v>
      </c>
      <c r="U49" s="96">
        <f t="shared" si="207"/>
        <v>1449118.44</v>
      </c>
      <c r="V49" s="93">
        <f t="shared" si="208"/>
        <v>1</v>
      </c>
      <c r="W49" s="96">
        <f t="shared" si="209"/>
        <v>0</v>
      </c>
      <c r="X49" s="93">
        <f t="shared" si="210"/>
        <v>0</v>
      </c>
      <c r="Y49" s="83">
        <v>0</v>
      </c>
      <c r="Z49" s="83">
        <v>0</v>
      </c>
      <c r="AA49" s="93" t="str">
        <f t="shared" si="211"/>
        <v>nebija plānots</v>
      </c>
      <c r="AB49" s="94">
        <f t="shared" si="212"/>
        <v>0</v>
      </c>
      <c r="AC49" s="93" t="str">
        <f t="shared" si="213"/>
        <v>nebija plānots</v>
      </c>
      <c r="AD49" s="96">
        <f t="shared" si="214"/>
        <v>1449118.44</v>
      </c>
      <c r="AE49" s="96">
        <f t="shared" si="215"/>
        <v>1449118.44</v>
      </c>
      <c r="AF49" s="93">
        <f t="shared" si="216"/>
        <v>1</v>
      </c>
      <c r="AG49" s="96">
        <f t="shared" si="217"/>
        <v>0</v>
      </c>
      <c r="AH49" s="93">
        <f t="shared" si="218"/>
        <v>0</v>
      </c>
      <c r="AI49" s="83">
        <v>0</v>
      </c>
      <c r="AJ49" s="83">
        <v>3344669.2</v>
      </c>
      <c r="AK49" s="93" t="str">
        <f t="shared" si="219"/>
        <v>nebija plānots</v>
      </c>
      <c r="AL49" s="94">
        <f t="shared" si="220"/>
        <v>3344669.2</v>
      </c>
      <c r="AM49" s="93" t="str">
        <f t="shared" si="221"/>
        <v>nebija plānots</v>
      </c>
      <c r="AN49" s="96">
        <f t="shared" si="222"/>
        <v>1449118.44</v>
      </c>
      <c r="AO49" s="96">
        <f t="shared" si="223"/>
        <v>4793787.6400000006</v>
      </c>
      <c r="AP49" s="93">
        <f t="shared" si="224"/>
        <v>3.3080716576900371</v>
      </c>
      <c r="AQ49" s="96">
        <f t="shared" si="225"/>
        <v>3344669.2000000007</v>
      </c>
      <c r="AR49" s="93">
        <f t="shared" si="226"/>
        <v>2.3080716576900371</v>
      </c>
      <c r="AS49" s="83">
        <v>1292165</v>
      </c>
      <c r="AT49" s="83">
        <v>0</v>
      </c>
      <c r="AU49" s="93">
        <f t="shared" si="227"/>
        <v>0</v>
      </c>
      <c r="AV49" s="94">
        <f t="shared" si="228"/>
        <v>-1292165</v>
      </c>
      <c r="AW49" s="93">
        <f t="shared" si="229"/>
        <v>-1</v>
      </c>
      <c r="AX49" s="96">
        <f t="shared" si="230"/>
        <v>2741283.44</v>
      </c>
      <c r="AY49" s="96">
        <f t="shared" si="231"/>
        <v>4793787.6400000006</v>
      </c>
      <c r="AZ49" s="93">
        <f t="shared" si="232"/>
        <v>1.7487384084587767</v>
      </c>
      <c r="BA49" s="96">
        <f t="shared" si="233"/>
        <v>2052504.2000000007</v>
      </c>
      <c r="BB49" s="93">
        <f t="shared" si="234"/>
        <v>0.74873840845877682</v>
      </c>
      <c r="BC49" s="83">
        <v>0</v>
      </c>
      <c r="BD49" s="83">
        <v>0</v>
      </c>
      <c r="BE49" s="93" t="str">
        <f t="shared" si="235"/>
        <v>nebija plānots</v>
      </c>
      <c r="BF49" s="94">
        <f t="shared" si="236"/>
        <v>0</v>
      </c>
      <c r="BG49" s="93" t="str">
        <f t="shared" si="237"/>
        <v>nebija plānots</v>
      </c>
      <c r="BH49" s="96">
        <f t="shared" si="238"/>
        <v>2741283.44</v>
      </c>
      <c r="BI49" s="96">
        <f t="shared" si="239"/>
        <v>4793787.6400000006</v>
      </c>
      <c r="BJ49" s="93">
        <f t="shared" si="240"/>
        <v>1.7487384084587767</v>
      </c>
      <c r="BK49" s="96">
        <f t="shared" si="241"/>
        <v>2052504.2000000007</v>
      </c>
      <c r="BL49" s="93">
        <f t="shared" si="242"/>
        <v>0.74873840845877682</v>
      </c>
      <c r="BM49" s="83">
        <v>0</v>
      </c>
      <c r="BN49" s="83">
        <v>2059158.43</v>
      </c>
      <c r="BO49" s="93" t="str">
        <f t="shared" si="243"/>
        <v>nebija plānots</v>
      </c>
      <c r="BP49" s="94">
        <f t="shared" si="244"/>
        <v>2059158.43</v>
      </c>
      <c r="BQ49" s="93" t="str">
        <f t="shared" si="245"/>
        <v>nebija plānots</v>
      </c>
      <c r="BR49" s="96">
        <f t="shared" si="246"/>
        <v>2741283.44</v>
      </c>
      <c r="BS49" s="96">
        <f t="shared" si="247"/>
        <v>6852946.0700000003</v>
      </c>
      <c r="BT49" s="93">
        <f t="shared" si="248"/>
        <v>2.4999042309904298</v>
      </c>
      <c r="BU49" s="96">
        <f t="shared" si="249"/>
        <v>4111662.6300000004</v>
      </c>
      <c r="BV49" s="93">
        <f t="shared" si="250"/>
        <v>1.49990423099043</v>
      </c>
      <c r="BW49" s="83">
        <v>1511153</v>
      </c>
      <c r="BX49" s="83">
        <v>0</v>
      </c>
      <c r="BY49" s="94">
        <v>0</v>
      </c>
      <c r="BZ49" s="94">
        <f t="shared" si="197"/>
        <v>0</v>
      </c>
      <c r="CA49" s="93">
        <f t="shared" si="251"/>
        <v>0</v>
      </c>
      <c r="CB49" s="94">
        <f t="shared" si="252"/>
        <v>-1511153</v>
      </c>
      <c r="CC49" s="93">
        <f t="shared" si="253"/>
        <v>-1</v>
      </c>
      <c r="CD49" s="96">
        <f t="shared" si="198"/>
        <v>4252436.4399999995</v>
      </c>
      <c r="CE49" s="96">
        <f t="shared" si="199"/>
        <v>6852946.0700000003</v>
      </c>
      <c r="CF49" s="96">
        <f t="shared" si="254"/>
        <v>0</v>
      </c>
      <c r="CG49" s="96">
        <f t="shared" si="255"/>
        <v>6852946.0700000003</v>
      </c>
      <c r="CH49" s="93">
        <f t="shared" si="256"/>
        <v>1.6115340385898869</v>
      </c>
      <c r="CI49" s="96">
        <f t="shared" si="257"/>
        <v>2600509.6300000008</v>
      </c>
      <c r="CJ49" s="93">
        <f t="shared" si="258"/>
        <v>0.61153403858988686</v>
      </c>
      <c r="CK49" s="83">
        <v>0</v>
      </c>
      <c r="CL49" s="83">
        <v>0</v>
      </c>
      <c r="CM49" s="94">
        <v>0</v>
      </c>
      <c r="CN49" s="94">
        <f t="shared" si="200"/>
        <v>0</v>
      </c>
      <c r="CO49" s="93" t="str">
        <f t="shared" si="259"/>
        <v>nebija plānots</v>
      </c>
      <c r="CP49" s="94">
        <f t="shared" si="260"/>
        <v>0</v>
      </c>
      <c r="CQ49" s="93" t="str">
        <f t="shared" si="261"/>
        <v>nebija plānots</v>
      </c>
      <c r="CR49" s="96">
        <f t="shared" si="262"/>
        <v>4252436.4399999995</v>
      </c>
      <c r="CS49" s="96">
        <f t="shared" si="263"/>
        <v>6852946.0700000003</v>
      </c>
      <c r="CT49" s="96">
        <f t="shared" si="264"/>
        <v>0</v>
      </c>
      <c r="CU49" s="96">
        <f t="shared" si="265"/>
        <v>6852946.0700000003</v>
      </c>
      <c r="CV49" s="93">
        <f t="shared" si="266"/>
        <v>1.6115340385898869</v>
      </c>
      <c r="CW49" s="96">
        <f t="shared" si="267"/>
        <v>2600509.6300000008</v>
      </c>
      <c r="CX49" s="93">
        <f t="shared" si="268"/>
        <v>0.61153403858988686</v>
      </c>
      <c r="CY49" s="83">
        <v>0</v>
      </c>
      <c r="CZ49" s="83">
        <v>2578017.7599999998</v>
      </c>
      <c r="DA49" s="94">
        <v>0</v>
      </c>
      <c r="DB49" s="94">
        <f t="shared" si="201"/>
        <v>2578017.7599999998</v>
      </c>
      <c r="DC49" s="93" t="str">
        <f t="shared" si="269"/>
        <v>nebija plānots</v>
      </c>
      <c r="DD49" s="94">
        <f t="shared" si="270"/>
        <v>2578017.7599999998</v>
      </c>
      <c r="DE49" s="93" t="str">
        <f t="shared" si="271"/>
        <v>nebija plānots</v>
      </c>
      <c r="DF49" s="96">
        <f t="shared" si="272"/>
        <v>4252436.4399999995</v>
      </c>
      <c r="DG49" s="96">
        <f t="shared" si="273"/>
        <v>9430963.8300000001</v>
      </c>
      <c r="DH49" s="96">
        <f t="shared" si="274"/>
        <v>0</v>
      </c>
      <c r="DI49" s="96">
        <f t="shared" si="275"/>
        <v>9430963.8300000001</v>
      </c>
      <c r="DJ49" s="93">
        <f t="shared" si="276"/>
        <v>2.2177789046507188</v>
      </c>
      <c r="DK49" s="96">
        <f t="shared" si="277"/>
        <v>5178527.3900000006</v>
      </c>
      <c r="DL49" s="93">
        <f t="shared" si="278"/>
        <v>1.2177789046507186</v>
      </c>
      <c r="DM49" s="83">
        <v>1723653</v>
      </c>
      <c r="DN49" s="83">
        <v>29158.79</v>
      </c>
      <c r="DO49" s="94">
        <v>0</v>
      </c>
      <c r="DP49" s="94">
        <f t="shared" si="279"/>
        <v>29158.79</v>
      </c>
      <c r="DQ49" s="93">
        <f t="shared" si="280"/>
        <v>1.6916856234984651E-2</v>
      </c>
      <c r="DR49" s="94">
        <f t="shared" si="281"/>
        <v>-1694494.21</v>
      </c>
      <c r="DS49" s="93">
        <f t="shared" si="282"/>
        <v>-0.98308314376501538</v>
      </c>
      <c r="DT49" s="96">
        <f t="shared" si="283"/>
        <v>5976089.4399999995</v>
      </c>
      <c r="DU49" s="96">
        <f t="shared" si="284"/>
        <v>9460122.6199999992</v>
      </c>
      <c r="DV49" s="96">
        <f t="shared" si="285"/>
        <v>0</v>
      </c>
      <c r="DW49" s="96">
        <f t="shared" si="286"/>
        <v>9460122.6199999992</v>
      </c>
      <c r="DX49" s="93">
        <f t="shared" si="287"/>
        <v>1.582995488099656</v>
      </c>
      <c r="DY49" s="96">
        <f t="shared" si="288"/>
        <v>3484033.1799999997</v>
      </c>
      <c r="DZ49" s="93">
        <f t="shared" si="289"/>
        <v>0.58299548809965607</v>
      </c>
      <c r="EA49" s="83">
        <v>0</v>
      </c>
      <c r="EB49" s="83">
        <v>0</v>
      </c>
      <c r="EC49" s="94">
        <v>0</v>
      </c>
      <c r="ED49" s="94">
        <f t="shared" si="290"/>
        <v>0</v>
      </c>
      <c r="EE49" s="93" t="str">
        <f t="shared" si="291"/>
        <v>nebija plānots</v>
      </c>
      <c r="EF49" s="94">
        <f t="shared" si="292"/>
        <v>0</v>
      </c>
      <c r="EG49" s="93" t="str">
        <f t="shared" si="293"/>
        <v>nebija plānots</v>
      </c>
      <c r="EH49" s="96">
        <f t="shared" si="294"/>
        <v>5976089.4399999995</v>
      </c>
      <c r="EI49" s="96">
        <f t="shared" si="295"/>
        <v>9460122.6199999992</v>
      </c>
      <c r="EJ49" s="96">
        <f t="shared" si="296"/>
        <v>0</v>
      </c>
      <c r="EK49" s="96">
        <f t="shared" si="297"/>
        <v>9460122.6199999992</v>
      </c>
      <c r="EL49" s="93">
        <f t="shared" si="298"/>
        <v>1.582995488099656</v>
      </c>
      <c r="EM49" s="96">
        <f t="shared" si="299"/>
        <v>3484033.1799999997</v>
      </c>
      <c r="EN49" s="93">
        <f t="shared" si="300"/>
        <v>0.58299548809965607</v>
      </c>
      <c r="EO49" s="83">
        <f t="shared" si="202"/>
        <v>5976089.4399999995</v>
      </c>
    </row>
    <row r="50" spans="1:145" s="29" customFormat="1" ht="31.5" x14ac:dyDescent="0.35">
      <c r="A50" s="18" t="str">
        <f t="shared" si="196"/>
        <v>1.2.3.6.1</v>
      </c>
      <c r="B50" s="63">
        <v>1</v>
      </c>
      <c r="C50" s="64" t="s">
        <v>52</v>
      </c>
      <c r="D50" s="65" t="s">
        <v>53</v>
      </c>
      <c r="E50" s="70" t="s">
        <v>69</v>
      </c>
      <c r="F50" s="65" t="s">
        <v>55</v>
      </c>
      <c r="G50" s="66" t="s">
        <v>73</v>
      </c>
      <c r="H50" s="65" t="s">
        <v>74</v>
      </c>
      <c r="I50" s="66">
        <v>1</v>
      </c>
      <c r="J50" s="68" t="s">
        <v>51</v>
      </c>
      <c r="K50" s="63" t="s">
        <v>16</v>
      </c>
      <c r="L50" s="83">
        <v>0</v>
      </c>
      <c r="M50" s="83">
        <v>0</v>
      </c>
      <c r="N50" s="83">
        <v>34859.25</v>
      </c>
      <c r="O50" s="83">
        <v>0</v>
      </c>
      <c r="P50" s="83">
        <v>0</v>
      </c>
      <c r="Q50" s="93" t="str">
        <f t="shared" si="203"/>
        <v>nebija plānots</v>
      </c>
      <c r="R50" s="94">
        <f t="shared" si="204"/>
        <v>0</v>
      </c>
      <c r="S50" s="93" t="str">
        <f t="shared" si="205"/>
        <v>nebija plānots</v>
      </c>
      <c r="T50" s="96">
        <f t="shared" si="206"/>
        <v>34859.25</v>
      </c>
      <c r="U50" s="96">
        <f t="shared" si="207"/>
        <v>34859.25</v>
      </c>
      <c r="V50" s="93">
        <f t="shared" si="208"/>
        <v>1</v>
      </c>
      <c r="W50" s="96">
        <f t="shared" si="209"/>
        <v>0</v>
      </c>
      <c r="X50" s="93">
        <f t="shared" si="210"/>
        <v>0</v>
      </c>
      <c r="Y50" s="83">
        <v>0</v>
      </c>
      <c r="Z50" s="83">
        <v>0</v>
      </c>
      <c r="AA50" s="93" t="str">
        <f t="shared" si="211"/>
        <v>nebija plānots</v>
      </c>
      <c r="AB50" s="94">
        <f t="shared" si="212"/>
        <v>0</v>
      </c>
      <c r="AC50" s="93" t="str">
        <f t="shared" si="213"/>
        <v>nebija plānots</v>
      </c>
      <c r="AD50" s="96">
        <f t="shared" si="214"/>
        <v>34859.25</v>
      </c>
      <c r="AE50" s="96">
        <f t="shared" si="215"/>
        <v>34859.25</v>
      </c>
      <c r="AF50" s="93">
        <f t="shared" si="216"/>
        <v>1</v>
      </c>
      <c r="AG50" s="96">
        <f t="shared" si="217"/>
        <v>0</v>
      </c>
      <c r="AH50" s="93">
        <f t="shared" si="218"/>
        <v>0</v>
      </c>
      <c r="AI50" s="83">
        <v>0</v>
      </c>
      <c r="AJ50" s="83">
        <v>0</v>
      </c>
      <c r="AK50" s="93" t="str">
        <f t="shared" si="219"/>
        <v>nebija plānots</v>
      </c>
      <c r="AL50" s="94">
        <f t="shared" si="220"/>
        <v>0</v>
      </c>
      <c r="AM50" s="93" t="str">
        <f t="shared" si="221"/>
        <v>nebija plānots</v>
      </c>
      <c r="AN50" s="96">
        <f t="shared" si="222"/>
        <v>34859.25</v>
      </c>
      <c r="AO50" s="96">
        <f t="shared" si="223"/>
        <v>34859.25</v>
      </c>
      <c r="AP50" s="93">
        <f t="shared" si="224"/>
        <v>1</v>
      </c>
      <c r="AQ50" s="96">
        <f t="shared" si="225"/>
        <v>0</v>
      </c>
      <c r="AR50" s="93">
        <f t="shared" si="226"/>
        <v>0</v>
      </c>
      <c r="AS50" s="83">
        <v>0</v>
      </c>
      <c r="AT50" s="83">
        <v>0</v>
      </c>
      <c r="AU50" s="93" t="str">
        <f t="shared" si="227"/>
        <v>nebija plānots</v>
      </c>
      <c r="AV50" s="94">
        <f t="shared" si="228"/>
        <v>0</v>
      </c>
      <c r="AW50" s="93" t="str">
        <f t="shared" si="229"/>
        <v>nebija plānots</v>
      </c>
      <c r="AX50" s="96">
        <f t="shared" si="230"/>
        <v>34859.25</v>
      </c>
      <c r="AY50" s="96">
        <f t="shared" si="231"/>
        <v>34859.25</v>
      </c>
      <c r="AZ50" s="93">
        <f t="shared" si="232"/>
        <v>1</v>
      </c>
      <c r="BA50" s="96">
        <f t="shared" si="233"/>
        <v>0</v>
      </c>
      <c r="BB50" s="93">
        <f t="shared" si="234"/>
        <v>0</v>
      </c>
      <c r="BC50" s="83">
        <v>0</v>
      </c>
      <c r="BD50" s="83">
        <v>0</v>
      </c>
      <c r="BE50" s="93" t="str">
        <f t="shared" si="235"/>
        <v>nebija plānots</v>
      </c>
      <c r="BF50" s="94">
        <f t="shared" si="236"/>
        <v>0</v>
      </c>
      <c r="BG50" s="93" t="str">
        <f t="shared" si="237"/>
        <v>nebija plānots</v>
      </c>
      <c r="BH50" s="96">
        <f t="shared" si="238"/>
        <v>34859.25</v>
      </c>
      <c r="BI50" s="96">
        <f t="shared" si="239"/>
        <v>34859.25</v>
      </c>
      <c r="BJ50" s="93">
        <f t="shared" si="240"/>
        <v>1</v>
      </c>
      <c r="BK50" s="96">
        <f t="shared" si="241"/>
        <v>0</v>
      </c>
      <c r="BL50" s="93">
        <f t="shared" si="242"/>
        <v>0</v>
      </c>
      <c r="BM50" s="83">
        <v>0</v>
      </c>
      <c r="BN50" s="83">
        <v>22710.6</v>
      </c>
      <c r="BO50" s="93" t="str">
        <f t="shared" si="243"/>
        <v>nebija plānots</v>
      </c>
      <c r="BP50" s="94">
        <f t="shared" si="244"/>
        <v>22710.6</v>
      </c>
      <c r="BQ50" s="93" t="str">
        <f t="shared" si="245"/>
        <v>nebija plānots</v>
      </c>
      <c r="BR50" s="96">
        <f t="shared" si="246"/>
        <v>34859.25</v>
      </c>
      <c r="BS50" s="96">
        <f t="shared" si="247"/>
        <v>57569.85</v>
      </c>
      <c r="BT50" s="93">
        <f t="shared" si="248"/>
        <v>1.6514942231975731</v>
      </c>
      <c r="BU50" s="96">
        <f t="shared" si="249"/>
        <v>22710.6</v>
      </c>
      <c r="BV50" s="93">
        <f t="shared" si="250"/>
        <v>0.65149422319757311</v>
      </c>
      <c r="BW50" s="83">
        <v>8015</v>
      </c>
      <c r="BX50" s="83">
        <v>0</v>
      </c>
      <c r="BY50" s="94">
        <v>0</v>
      </c>
      <c r="BZ50" s="94">
        <f t="shared" si="197"/>
        <v>0</v>
      </c>
      <c r="CA50" s="93">
        <f t="shared" si="251"/>
        <v>0</v>
      </c>
      <c r="CB50" s="94">
        <f t="shared" si="252"/>
        <v>-8015</v>
      </c>
      <c r="CC50" s="93">
        <f t="shared" si="253"/>
        <v>-1</v>
      </c>
      <c r="CD50" s="96">
        <f t="shared" si="198"/>
        <v>42874.25</v>
      </c>
      <c r="CE50" s="96">
        <f t="shared" si="199"/>
        <v>57569.85</v>
      </c>
      <c r="CF50" s="96">
        <f t="shared" si="254"/>
        <v>0</v>
      </c>
      <c r="CG50" s="96">
        <f t="shared" si="255"/>
        <v>57569.85</v>
      </c>
      <c r="CH50" s="93">
        <f t="shared" si="256"/>
        <v>1.3427605147611912</v>
      </c>
      <c r="CI50" s="96">
        <f t="shared" si="257"/>
        <v>14695.599999999999</v>
      </c>
      <c r="CJ50" s="93">
        <f t="shared" si="258"/>
        <v>0.34276051476119113</v>
      </c>
      <c r="CK50" s="83">
        <v>0</v>
      </c>
      <c r="CL50" s="83">
        <v>0</v>
      </c>
      <c r="CM50" s="94">
        <v>0</v>
      </c>
      <c r="CN50" s="94">
        <f t="shared" si="200"/>
        <v>0</v>
      </c>
      <c r="CO50" s="93" t="str">
        <f t="shared" si="259"/>
        <v>nebija plānots</v>
      </c>
      <c r="CP50" s="94">
        <f t="shared" si="260"/>
        <v>0</v>
      </c>
      <c r="CQ50" s="93" t="str">
        <f t="shared" si="261"/>
        <v>nebija plānots</v>
      </c>
      <c r="CR50" s="96">
        <f t="shared" si="262"/>
        <v>42874.25</v>
      </c>
      <c r="CS50" s="96">
        <f t="shared" si="263"/>
        <v>57569.85</v>
      </c>
      <c r="CT50" s="96">
        <f t="shared" si="264"/>
        <v>0</v>
      </c>
      <c r="CU50" s="96">
        <f t="shared" si="265"/>
        <v>57569.85</v>
      </c>
      <c r="CV50" s="93">
        <f t="shared" si="266"/>
        <v>1.3427605147611912</v>
      </c>
      <c r="CW50" s="96">
        <f t="shared" si="267"/>
        <v>14695.599999999999</v>
      </c>
      <c r="CX50" s="93">
        <f t="shared" si="268"/>
        <v>0.34276051476119113</v>
      </c>
      <c r="CY50" s="83">
        <v>0</v>
      </c>
      <c r="CZ50" s="83">
        <v>0</v>
      </c>
      <c r="DA50" s="94">
        <v>0</v>
      </c>
      <c r="DB50" s="94">
        <f t="shared" si="201"/>
        <v>0</v>
      </c>
      <c r="DC50" s="93" t="str">
        <f t="shared" si="269"/>
        <v>nebija plānots</v>
      </c>
      <c r="DD50" s="94">
        <f t="shared" si="270"/>
        <v>0</v>
      </c>
      <c r="DE50" s="93" t="str">
        <f t="shared" si="271"/>
        <v>nebija plānots</v>
      </c>
      <c r="DF50" s="96">
        <f t="shared" si="272"/>
        <v>42874.25</v>
      </c>
      <c r="DG50" s="96">
        <f t="shared" si="273"/>
        <v>57569.85</v>
      </c>
      <c r="DH50" s="96">
        <f t="shared" si="274"/>
        <v>0</v>
      </c>
      <c r="DI50" s="96">
        <f t="shared" si="275"/>
        <v>57569.85</v>
      </c>
      <c r="DJ50" s="93">
        <f t="shared" si="276"/>
        <v>1.3427605147611912</v>
      </c>
      <c r="DK50" s="96">
        <f t="shared" si="277"/>
        <v>14695.599999999999</v>
      </c>
      <c r="DL50" s="93">
        <f t="shared" si="278"/>
        <v>0.34276051476119113</v>
      </c>
      <c r="DM50" s="83">
        <v>0</v>
      </c>
      <c r="DN50" s="83">
        <v>0</v>
      </c>
      <c r="DO50" s="94">
        <v>0</v>
      </c>
      <c r="DP50" s="94">
        <f t="shared" si="279"/>
        <v>0</v>
      </c>
      <c r="DQ50" s="93" t="str">
        <f t="shared" si="280"/>
        <v>nebija plānots</v>
      </c>
      <c r="DR50" s="94">
        <f t="shared" si="281"/>
        <v>0</v>
      </c>
      <c r="DS50" s="93" t="str">
        <f t="shared" si="282"/>
        <v>nebija plānots</v>
      </c>
      <c r="DT50" s="96">
        <f t="shared" si="283"/>
        <v>42874.25</v>
      </c>
      <c r="DU50" s="96">
        <f t="shared" si="284"/>
        <v>57569.85</v>
      </c>
      <c r="DV50" s="96">
        <f t="shared" si="285"/>
        <v>0</v>
      </c>
      <c r="DW50" s="96">
        <f t="shared" si="286"/>
        <v>57569.85</v>
      </c>
      <c r="DX50" s="93">
        <f t="shared" si="287"/>
        <v>1.3427605147611912</v>
      </c>
      <c r="DY50" s="96">
        <f t="shared" si="288"/>
        <v>14695.599999999999</v>
      </c>
      <c r="DZ50" s="93">
        <f t="shared" si="289"/>
        <v>0.34276051476119113</v>
      </c>
      <c r="EA50" s="83">
        <v>0</v>
      </c>
      <c r="EB50" s="83">
        <v>0</v>
      </c>
      <c r="EC50" s="94">
        <v>0</v>
      </c>
      <c r="ED50" s="94">
        <f t="shared" si="290"/>
        <v>0</v>
      </c>
      <c r="EE50" s="93" t="str">
        <f t="shared" si="291"/>
        <v>nebija plānots</v>
      </c>
      <c r="EF50" s="94">
        <f t="shared" si="292"/>
        <v>0</v>
      </c>
      <c r="EG50" s="93" t="str">
        <f t="shared" si="293"/>
        <v>nebija plānots</v>
      </c>
      <c r="EH50" s="96">
        <f t="shared" si="294"/>
        <v>42874.25</v>
      </c>
      <c r="EI50" s="96">
        <f t="shared" si="295"/>
        <v>57569.85</v>
      </c>
      <c r="EJ50" s="96">
        <f t="shared" si="296"/>
        <v>0</v>
      </c>
      <c r="EK50" s="96">
        <f t="shared" si="297"/>
        <v>57569.85</v>
      </c>
      <c r="EL50" s="93">
        <f t="shared" si="298"/>
        <v>1.3427605147611912</v>
      </c>
      <c r="EM50" s="96">
        <f t="shared" si="299"/>
        <v>14695.599999999999</v>
      </c>
      <c r="EN50" s="93">
        <f t="shared" si="300"/>
        <v>0.34276051476119113</v>
      </c>
      <c r="EO50" s="83">
        <f t="shared" si="202"/>
        <v>42874.25</v>
      </c>
    </row>
    <row r="51" spans="1:145" s="29" customFormat="1" ht="31.5" x14ac:dyDescent="0.35">
      <c r="A51" s="18" t="str">
        <f t="shared" si="196"/>
        <v>1.2.3.6.2</v>
      </c>
      <c r="B51" s="63">
        <v>1</v>
      </c>
      <c r="C51" s="64" t="s">
        <v>52</v>
      </c>
      <c r="D51" s="65" t="s">
        <v>53</v>
      </c>
      <c r="E51" s="63" t="s">
        <v>69</v>
      </c>
      <c r="F51" s="65" t="s">
        <v>55</v>
      </c>
      <c r="G51" s="66" t="s">
        <v>73</v>
      </c>
      <c r="H51" s="65" t="s">
        <v>74</v>
      </c>
      <c r="I51" s="66">
        <v>2</v>
      </c>
      <c r="J51" s="68" t="s">
        <v>51</v>
      </c>
      <c r="K51" s="63" t="s">
        <v>16</v>
      </c>
      <c r="L51" s="83">
        <v>0</v>
      </c>
      <c r="M51" s="83">
        <v>285578.70000000007</v>
      </c>
      <c r="N51" s="83">
        <v>123579.69</v>
      </c>
      <c r="O51" s="83">
        <v>344453.15</v>
      </c>
      <c r="P51" s="83">
        <v>344452.62</v>
      </c>
      <c r="Q51" s="93">
        <f t="shared" si="203"/>
        <v>0.99999846132921111</v>
      </c>
      <c r="R51" s="94">
        <f t="shared" si="204"/>
        <v>-0.53000000002793968</v>
      </c>
      <c r="S51" s="93">
        <f t="shared" si="205"/>
        <v>-1.5386707888371456E-6</v>
      </c>
      <c r="T51" s="96">
        <f t="shared" si="206"/>
        <v>468032.84</v>
      </c>
      <c r="U51" s="96">
        <f t="shared" si="207"/>
        <v>468032.31</v>
      </c>
      <c r="V51" s="93">
        <f t="shared" si="208"/>
        <v>0.99999886760082901</v>
      </c>
      <c r="W51" s="96">
        <f t="shared" si="209"/>
        <v>-0.53000000002793968</v>
      </c>
      <c r="X51" s="93">
        <f t="shared" si="210"/>
        <v>-1.1323991710238531E-6</v>
      </c>
      <c r="Y51" s="83">
        <v>5368</v>
      </c>
      <c r="Z51" s="83">
        <v>36761.490000000005</v>
      </c>
      <c r="AA51" s="93">
        <f t="shared" si="211"/>
        <v>6.8482656482861408</v>
      </c>
      <c r="AB51" s="94">
        <f t="shared" si="212"/>
        <v>31393.490000000005</v>
      </c>
      <c r="AC51" s="93">
        <f t="shared" si="213"/>
        <v>5.8482656482861408</v>
      </c>
      <c r="AD51" s="96">
        <f t="shared" si="214"/>
        <v>473400.84</v>
      </c>
      <c r="AE51" s="96">
        <f t="shared" si="215"/>
        <v>504793.8</v>
      </c>
      <c r="AF51" s="93">
        <f t="shared" si="216"/>
        <v>1.0663136972887499</v>
      </c>
      <c r="AG51" s="96">
        <f t="shared" si="217"/>
        <v>31392.959999999963</v>
      </c>
      <c r="AH51" s="93">
        <f t="shared" si="218"/>
        <v>6.6313697288749973E-2</v>
      </c>
      <c r="AI51" s="83">
        <v>30654</v>
      </c>
      <c r="AJ51" s="83">
        <v>76943.600000000006</v>
      </c>
      <c r="AK51" s="93">
        <f t="shared" si="219"/>
        <v>2.5100672016702554</v>
      </c>
      <c r="AL51" s="94">
        <f t="shared" si="220"/>
        <v>46289.600000000006</v>
      </c>
      <c r="AM51" s="93">
        <f t="shared" si="221"/>
        <v>1.5100672016702552</v>
      </c>
      <c r="AN51" s="96">
        <f t="shared" si="222"/>
        <v>504054.84</v>
      </c>
      <c r="AO51" s="96">
        <f t="shared" si="223"/>
        <v>581737.4</v>
      </c>
      <c r="AP51" s="93">
        <f t="shared" si="224"/>
        <v>1.154115294280281</v>
      </c>
      <c r="AQ51" s="96">
        <f t="shared" si="225"/>
        <v>77682.559999999998</v>
      </c>
      <c r="AR51" s="93">
        <f t="shared" si="226"/>
        <v>0.15411529428028109</v>
      </c>
      <c r="AS51" s="83">
        <v>14556</v>
      </c>
      <c r="AT51" s="83">
        <v>29521.85</v>
      </c>
      <c r="AU51" s="93">
        <f t="shared" si="227"/>
        <v>2.0281567738389668</v>
      </c>
      <c r="AV51" s="94">
        <f t="shared" si="228"/>
        <v>14965.849999999999</v>
      </c>
      <c r="AW51" s="93">
        <f t="shared" si="229"/>
        <v>1.0281567738389668</v>
      </c>
      <c r="AX51" s="96">
        <f t="shared" si="230"/>
        <v>518610.84</v>
      </c>
      <c r="AY51" s="96">
        <f t="shared" si="231"/>
        <v>611259.25</v>
      </c>
      <c r="AZ51" s="93">
        <f t="shared" si="232"/>
        <v>1.1786472685376186</v>
      </c>
      <c r="BA51" s="96">
        <f t="shared" si="233"/>
        <v>92648.409999999974</v>
      </c>
      <c r="BB51" s="93">
        <f t="shared" si="234"/>
        <v>0.17864726853761864</v>
      </c>
      <c r="BC51" s="83">
        <v>28873</v>
      </c>
      <c r="BD51" s="83">
        <v>163787.68</v>
      </c>
      <c r="BE51" s="93">
        <f t="shared" si="235"/>
        <v>5.6726935198974822</v>
      </c>
      <c r="BF51" s="94">
        <f t="shared" si="236"/>
        <v>134914.68</v>
      </c>
      <c r="BG51" s="93">
        <f t="shared" si="237"/>
        <v>4.6726935198974822</v>
      </c>
      <c r="BH51" s="96">
        <f t="shared" si="238"/>
        <v>547483.84000000008</v>
      </c>
      <c r="BI51" s="96">
        <f t="shared" si="239"/>
        <v>775046.92999999993</v>
      </c>
      <c r="BJ51" s="93">
        <f t="shared" si="240"/>
        <v>1.4156526154269682</v>
      </c>
      <c r="BK51" s="96">
        <f t="shared" si="241"/>
        <v>227563.08999999985</v>
      </c>
      <c r="BL51" s="93">
        <f t="shared" si="242"/>
        <v>0.41565261542696824</v>
      </c>
      <c r="BM51" s="83">
        <v>0</v>
      </c>
      <c r="BN51" s="83">
        <v>103163.48000000001</v>
      </c>
      <c r="BO51" s="93" t="str">
        <f t="shared" si="243"/>
        <v>nebija plānots</v>
      </c>
      <c r="BP51" s="94">
        <f t="shared" si="244"/>
        <v>103163.48000000001</v>
      </c>
      <c r="BQ51" s="93" t="str">
        <f t="shared" si="245"/>
        <v>nebija plānots</v>
      </c>
      <c r="BR51" s="96">
        <f t="shared" si="246"/>
        <v>547483.84000000008</v>
      </c>
      <c r="BS51" s="96">
        <f t="shared" si="247"/>
        <v>878210.40999999992</v>
      </c>
      <c r="BT51" s="93">
        <f t="shared" si="248"/>
        <v>1.6040846246712959</v>
      </c>
      <c r="BU51" s="96">
        <f t="shared" si="249"/>
        <v>330726.56999999983</v>
      </c>
      <c r="BV51" s="93">
        <f t="shared" si="250"/>
        <v>0.60408462467129587</v>
      </c>
      <c r="BW51" s="83">
        <v>110320</v>
      </c>
      <c r="BX51" s="83">
        <v>0</v>
      </c>
      <c r="BY51" s="94">
        <v>0</v>
      </c>
      <c r="BZ51" s="94">
        <f t="shared" si="197"/>
        <v>0</v>
      </c>
      <c r="CA51" s="93">
        <f t="shared" si="251"/>
        <v>0</v>
      </c>
      <c r="CB51" s="94">
        <f t="shared" si="252"/>
        <v>-110320</v>
      </c>
      <c r="CC51" s="93">
        <f t="shared" si="253"/>
        <v>-1</v>
      </c>
      <c r="CD51" s="96">
        <f t="shared" si="198"/>
        <v>657803.84000000008</v>
      </c>
      <c r="CE51" s="96">
        <f t="shared" si="199"/>
        <v>878210.40999999992</v>
      </c>
      <c r="CF51" s="96">
        <f t="shared" si="254"/>
        <v>0</v>
      </c>
      <c r="CG51" s="96">
        <f t="shared" si="255"/>
        <v>878210.40999999992</v>
      </c>
      <c r="CH51" s="93">
        <f t="shared" si="256"/>
        <v>1.3350642799531238</v>
      </c>
      <c r="CI51" s="96">
        <f t="shared" si="257"/>
        <v>220406.56999999983</v>
      </c>
      <c r="CJ51" s="93">
        <f t="shared" si="258"/>
        <v>0.33506427995312371</v>
      </c>
      <c r="CK51" s="83">
        <v>10200</v>
      </c>
      <c r="CL51" s="83">
        <v>261709.32</v>
      </c>
      <c r="CM51" s="94">
        <v>0</v>
      </c>
      <c r="CN51" s="94">
        <f t="shared" si="200"/>
        <v>261709.32</v>
      </c>
      <c r="CO51" s="93">
        <f t="shared" si="259"/>
        <v>25.657776470588235</v>
      </c>
      <c r="CP51" s="94">
        <f t="shared" si="260"/>
        <v>251509.32</v>
      </c>
      <c r="CQ51" s="93">
        <f t="shared" si="261"/>
        <v>24.657776470588235</v>
      </c>
      <c r="CR51" s="96">
        <f t="shared" si="262"/>
        <v>668003.84000000008</v>
      </c>
      <c r="CS51" s="96">
        <f t="shared" si="263"/>
        <v>1139919.73</v>
      </c>
      <c r="CT51" s="96">
        <f t="shared" si="264"/>
        <v>0</v>
      </c>
      <c r="CU51" s="96">
        <f t="shared" si="265"/>
        <v>1139919.73</v>
      </c>
      <c r="CV51" s="93">
        <f t="shared" si="266"/>
        <v>1.7064568521043231</v>
      </c>
      <c r="CW51" s="96">
        <f t="shared" si="267"/>
        <v>471915.8899999999</v>
      </c>
      <c r="CX51" s="93">
        <f t="shared" si="268"/>
        <v>0.70645685210432296</v>
      </c>
      <c r="CY51" s="83">
        <v>19662</v>
      </c>
      <c r="CZ51" s="83">
        <v>83616.210000000006</v>
      </c>
      <c r="DA51" s="94">
        <v>0</v>
      </c>
      <c r="DB51" s="94">
        <f t="shared" si="201"/>
        <v>83616.210000000006</v>
      </c>
      <c r="DC51" s="93">
        <f t="shared" si="269"/>
        <v>4.2526808056148919</v>
      </c>
      <c r="DD51" s="94">
        <f t="shared" si="270"/>
        <v>63954.210000000006</v>
      </c>
      <c r="DE51" s="93">
        <f t="shared" si="271"/>
        <v>3.2526808056148919</v>
      </c>
      <c r="DF51" s="96">
        <f t="shared" si="272"/>
        <v>687665.84000000008</v>
      </c>
      <c r="DG51" s="96">
        <f t="shared" si="273"/>
        <v>1223535.94</v>
      </c>
      <c r="DH51" s="96">
        <f t="shared" si="274"/>
        <v>0</v>
      </c>
      <c r="DI51" s="96">
        <f t="shared" si="275"/>
        <v>1223535.94</v>
      </c>
      <c r="DJ51" s="93">
        <f t="shared" si="276"/>
        <v>1.7792594438019487</v>
      </c>
      <c r="DK51" s="96">
        <f t="shared" si="277"/>
        <v>535870.09999999986</v>
      </c>
      <c r="DL51" s="93">
        <f t="shared" si="278"/>
        <v>0.77925944380194867</v>
      </c>
      <c r="DM51" s="83">
        <v>13517</v>
      </c>
      <c r="DN51" s="83">
        <v>50252.89</v>
      </c>
      <c r="DO51" s="94">
        <v>0</v>
      </c>
      <c r="DP51" s="94">
        <f t="shared" si="279"/>
        <v>50252.89</v>
      </c>
      <c r="DQ51" s="93">
        <f t="shared" si="280"/>
        <v>3.7177546792927423</v>
      </c>
      <c r="DR51" s="94">
        <f t="shared" si="281"/>
        <v>36735.89</v>
      </c>
      <c r="DS51" s="93">
        <f t="shared" si="282"/>
        <v>2.7177546792927423</v>
      </c>
      <c r="DT51" s="96">
        <f t="shared" si="283"/>
        <v>701182.84000000008</v>
      </c>
      <c r="DU51" s="96">
        <f t="shared" si="284"/>
        <v>1273788.8299999998</v>
      </c>
      <c r="DV51" s="96">
        <f t="shared" si="285"/>
        <v>0</v>
      </c>
      <c r="DW51" s="96">
        <f t="shared" si="286"/>
        <v>1273788.8299999998</v>
      </c>
      <c r="DX51" s="93">
        <f t="shared" si="287"/>
        <v>1.8166286413968711</v>
      </c>
      <c r="DY51" s="96">
        <f t="shared" si="288"/>
        <v>572605.98999999976</v>
      </c>
      <c r="DZ51" s="93">
        <f t="shared" si="289"/>
        <v>0.81662864139687119</v>
      </c>
      <c r="EA51" s="83">
        <v>108468</v>
      </c>
      <c r="EB51" s="83">
        <v>51134.54</v>
      </c>
      <c r="EC51" s="94">
        <v>0</v>
      </c>
      <c r="ED51" s="94">
        <f t="shared" si="290"/>
        <v>51134.54</v>
      </c>
      <c r="EE51" s="93">
        <f t="shared" si="291"/>
        <v>0.47142512077294685</v>
      </c>
      <c r="EF51" s="94">
        <f t="shared" si="292"/>
        <v>-57333.46</v>
      </c>
      <c r="EG51" s="93">
        <f t="shared" si="293"/>
        <v>-0.52857487922705315</v>
      </c>
      <c r="EH51" s="96">
        <f t="shared" si="294"/>
        <v>809650.84000000008</v>
      </c>
      <c r="EI51" s="96">
        <f t="shared" si="295"/>
        <v>1324923.3699999999</v>
      </c>
      <c r="EJ51" s="96">
        <f t="shared" si="296"/>
        <v>0</v>
      </c>
      <c r="EK51" s="96">
        <f t="shared" si="297"/>
        <v>1324923.3699999999</v>
      </c>
      <c r="EL51" s="93">
        <f t="shared" si="298"/>
        <v>1.6364132593254639</v>
      </c>
      <c r="EM51" s="96">
        <f t="shared" si="299"/>
        <v>515272.5299999998</v>
      </c>
      <c r="EN51" s="93">
        <f t="shared" si="300"/>
        <v>0.636413259325464</v>
      </c>
      <c r="EO51" s="83">
        <f t="shared" si="202"/>
        <v>809650.84000000008</v>
      </c>
    </row>
    <row r="52" spans="1:145" s="29" customFormat="1" ht="42" x14ac:dyDescent="0.35">
      <c r="A52" s="18" t="str">
        <f t="shared" si="196"/>
        <v>1.3.1.1.1</v>
      </c>
      <c r="B52" s="63">
        <v>1</v>
      </c>
      <c r="C52" s="64" t="s">
        <v>75</v>
      </c>
      <c r="D52" s="65" t="s">
        <v>76</v>
      </c>
      <c r="E52" s="63" t="s">
        <v>77</v>
      </c>
      <c r="F52" s="65" t="s">
        <v>78</v>
      </c>
      <c r="G52" s="66" t="s">
        <v>79</v>
      </c>
      <c r="H52" s="65" t="s">
        <v>80</v>
      </c>
      <c r="I52" s="66">
        <v>1</v>
      </c>
      <c r="J52" s="71" t="s">
        <v>81</v>
      </c>
      <c r="K52" s="63" t="s">
        <v>16</v>
      </c>
      <c r="L52" s="83">
        <v>0</v>
      </c>
      <c r="M52" s="83">
        <v>0</v>
      </c>
      <c r="N52" s="83">
        <v>0</v>
      </c>
      <c r="O52" s="83">
        <v>0</v>
      </c>
      <c r="P52" s="83">
        <v>0</v>
      </c>
      <c r="Q52" s="93" t="str">
        <f t="shared" si="203"/>
        <v>nebija plānots</v>
      </c>
      <c r="R52" s="94">
        <f t="shared" si="204"/>
        <v>0</v>
      </c>
      <c r="S52" s="93" t="str">
        <f t="shared" si="205"/>
        <v>nebija plānots</v>
      </c>
      <c r="T52" s="96">
        <f t="shared" si="206"/>
        <v>0</v>
      </c>
      <c r="U52" s="96">
        <f t="shared" si="207"/>
        <v>0</v>
      </c>
      <c r="V52" s="93" t="str">
        <f t="shared" si="208"/>
        <v>nebija plānots</v>
      </c>
      <c r="W52" s="96">
        <f t="shared" si="209"/>
        <v>0</v>
      </c>
      <c r="X52" s="93" t="str">
        <f t="shared" si="210"/>
        <v>nebija plānots</v>
      </c>
      <c r="Y52" s="83">
        <v>0</v>
      </c>
      <c r="Z52" s="83">
        <v>0</v>
      </c>
      <c r="AA52" s="93" t="str">
        <f t="shared" si="211"/>
        <v>nebija plānots</v>
      </c>
      <c r="AB52" s="94">
        <f t="shared" si="212"/>
        <v>0</v>
      </c>
      <c r="AC52" s="93" t="str">
        <f t="shared" si="213"/>
        <v>nebija plānots</v>
      </c>
      <c r="AD52" s="96">
        <f t="shared" si="214"/>
        <v>0</v>
      </c>
      <c r="AE52" s="96">
        <f t="shared" si="215"/>
        <v>0</v>
      </c>
      <c r="AF52" s="93" t="str">
        <f t="shared" si="216"/>
        <v>nebija plānots</v>
      </c>
      <c r="AG52" s="96">
        <f t="shared" si="217"/>
        <v>0</v>
      </c>
      <c r="AH52" s="93" t="str">
        <f t="shared" si="218"/>
        <v>nebija plānots</v>
      </c>
      <c r="AI52" s="83">
        <v>0</v>
      </c>
      <c r="AJ52" s="83">
        <v>0</v>
      </c>
      <c r="AK52" s="93" t="str">
        <f t="shared" si="219"/>
        <v>nebija plānots</v>
      </c>
      <c r="AL52" s="94">
        <f t="shared" si="220"/>
        <v>0</v>
      </c>
      <c r="AM52" s="93" t="str">
        <f t="shared" si="221"/>
        <v>nebija plānots</v>
      </c>
      <c r="AN52" s="96">
        <f t="shared" si="222"/>
        <v>0</v>
      </c>
      <c r="AO52" s="96">
        <f t="shared" si="223"/>
        <v>0</v>
      </c>
      <c r="AP52" s="93" t="str">
        <f t="shared" si="224"/>
        <v>nebija plānots</v>
      </c>
      <c r="AQ52" s="96">
        <f t="shared" si="225"/>
        <v>0</v>
      </c>
      <c r="AR52" s="93" t="str">
        <f t="shared" si="226"/>
        <v>nebija plānots</v>
      </c>
      <c r="AS52" s="83">
        <v>0</v>
      </c>
      <c r="AT52" s="83">
        <v>0</v>
      </c>
      <c r="AU52" s="93" t="str">
        <f t="shared" si="227"/>
        <v>nebija plānots</v>
      </c>
      <c r="AV52" s="94">
        <f t="shared" si="228"/>
        <v>0</v>
      </c>
      <c r="AW52" s="93" t="str">
        <f t="shared" si="229"/>
        <v>nebija plānots</v>
      </c>
      <c r="AX52" s="96">
        <f t="shared" si="230"/>
        <v>0</v>
      </c>
      <c r="AY52" s="96">
        <f t="shared" si="231"/>
        <v>0</v>
      </c>
      <c r="AZ52" s="93" t="str">
        <f t="shared" si="232"/>
        <v>nebija plānots</v>
      </c>
      <c r="BA52" s="96">
        <f t="shared" si="233"/>
        <v>0</v>
      </c>
      <c r="BB52" s="93" t="str">
        <f t="shared" si="234"/>
        <v>nebija plānots</v>
      </c>
      <c r="BC52" s="83">
        <v>0</v>
      </c>
      <c r="BD52" s="83">
        <v>0</v>
      </c>
      <c r="BE52" s="93" t="str">
        <f t="shared" si="235"/>
        <v>nebija plānots</v>
      </c>
      <c r="BF52" s="94">
        <f t="shared" si="236"/>
        <v>0</v>
      </c>
      <c r="BG52" s="93" t="str">
        <f t="shared" si="237"/>
        <v>nebija plānots</v>
      </c>
      <c r="BH52" s="96">
        <f t="shared" si="238"/>
        <v>0</v>
      </c>
      <c r="BI52" s="96">
        <f t="shared" si="239"/>
        <v>0</v>
      </c>
      <c r="BJ52" s="93" t="str">
        <f t="shared" si="240"/>
        <v>nebija plānots</v>
      </c>
      <c r="BK52" s="96">
        <f t="shared" si="241"/>
        <v>0</v>
      </c>
      <c r="BL52" s="93" t="str">
        <f t="shared" si="242"/>
        <v>nebija plānots</v>
      </c>
      <c r="BM52" s="83">
        <v>0</v>
      </c>
      <c r="BN52" s="83">
        <v>0</v>
      </c>
      <c r="BO52" s="93" t="str">
        <f t="shared" si="243"/>
        <v>nebija plānots</v>
      </c>
      <c r="BP52" s="94">
        <f t="shared" si="244"/>
        <v>0</v>
      </c>
      <c r="BQ52" s="93" t="str">
        <f t="shared" si="245"/>
        <v>nebija plānots</v>
      </c>
      <c r="BR52" s="96">
        <f t="shared" si="246"/>
        <v>0</v>
      </c>
      <c r="BS52" s="96">
        <f t="shared" si="247"/>
        <v>0</v>
      </c>
      <c r="BT52" s="93" t="str">
        <f t="shared" si="248"/>
        <v>nebija plānots</v>
      </c>
      <c r="BU52" s="96">
        <f t="shared" si="249"/>
        <v>0</v>
      </c>
      <c r="BV52" s="93" t="str">
        <f t="shared" si="250"/>
        <v>nebija plānots</v>
      </c>
      <c r="BW52" s="83">
        <v>0</v>
      </c>
      <c r="BX52" s="83">
        <v>0</v>
      </c>
      <c r="BY52" s="94">
        <v>0</v>
      </c>
      <c r="BZ52" s="94">
        <f t="shared" si="197"/>
        <v>0</v>
      </c>
      <c r="CA52" s="93" t="str">
        <f t="shared" si="251"/>
        <v>nebija plānots</v>
      </c>
      <c r="CB52" s="94">
        <f t="shared" si="252"/>
        <v>0</v>
      </c>
      <c r="CC52" s="93" t="str">
        <f t="shared" si="253"/>
        <v>nebija plānots</v>
      </c>
      <c r="CD52" s="96">
        <f t="shared" si="198"/>
        <v>0</v>
      </c>
      <c r="CE52" s="96">
        <f t="shared" si="199"/>
        <v>0</v>
      </c>
      <c r="CF52" s="96">
        <f t="shared" si="254"/>
        <v>0</v>
      </c>
      <c r="CG52" s="96">
        <f t="shared" si="255"/>
        <v>0</v>
      </c>
      <c r="CH52" s="93" t="str">
        <f t="shared" si="256"/>
        <v>nebija plānots</v>
      </c>
      <c r="CI52" s="96">
        <f t="shared" si="257"/>
        <v>0</v>
      </c>
      <c r="CJ52" s="93" t="str">
        <f t="shared" si="258"/>
        <v>nebija plānots</v>
      </c>
      <c r="CK52" s="83">
        <v>0</v>
      </c>
      <c r="CL52" s="83">
        <v>45244.34</v>
      </c>
      <c r="CM52" s="94">
        <v>0</v>
      </c>
      <c r="CN52" s="94">
        <f t="shared" si="200"/>
        <v>45244.34</v>
      </c>
      <c r="CO52" s="93" t="str">
        <f t="shared" si="259"/>
        <v>nebija plānots</v>
      </c>
      <c r="CP52" s="94">
        <f t="shared" si="260"/>
        <v>45244.34</v>
      </c>
      <c r="CQ52" s="93" t="str">
        <f t="shared" si="261"/>
        <v>nebija plānots</v>
      </c>
      <c r="CR52" s="96">
        <f t="shared" si="262"/>
        <v>0</v>
      </c>
      <c r="CS52" s="96">
        <f t="shared" si="263"/>
        <v>45244.34</v>
      </c>
      <c r="CT52" s="96">
        <f t="shared" si="264"/>
        <v>0</v>
      </c>
      <c r="CU52" s="96">
        <f t="shared" si="265"/>
        <v>45244.34</v>
      </c>
      <c r="CV52" s="93" t="str">
        <f t="shared" si="266"/>
        <v>nebija plānots</v>
      </c>
      <c r="CW52" s="96">
        <f t="shared" si="267"/>
        <v>45244.34</v>
      </c>
      <c r="CX52" s="93" t="str">
        <f t="shared" si="268"/>
        <v>nebija plānots</v>
      </c>
      <c r="CY52" s="83">
        <v>0</v>
      </c>
      <c r="CZ52" s="83">
        <v>416807.95</v>
      </c>
      <c r="DA52" s="94">
        <v>0</v>
      </c>
      <c r="DB52" s="94">
        <f t="shared" si="201"/>
        <v>416807.95</v>
      </c>
      <c r="DC52" s="93" t="str">
        <f t="shared" si="269"/>
        <v>nebija plānots</v>
      </c>
      <c r="DD52" s="94">
        <f t="shared" si="270"/>
        <v>416807.95</v>
      </c>
      <c r="DE52" s="93" t="str">
        <f t="shared" si="271"/>
        <v>nebija plānots</v>
      </c>
      <c r="DF52" s="96">
        <f t="shared" si="272"/>
        <v>0</v>
      </c>
      <c r="DG52" s="96">
        <f t="shared" si="273"/>
        <v>462052.29000000004</v>
      </c>
      <c r="DH52" s="96">
        <f t="shared" si="274"/>
        <v>0</v>
      </c>
      <c r="DI52" s="96">
        <f t="shared" si="275"/>
        <v>462052.29000000004</v>
      </c>
      <c r="DJ52" s="93" t="str">
        <f t="shared" si="276"/>
        <v>nebija plānots</v>
      </c>
      <c r="DK52" s="96">
        <f t="shared" si="277"/>
        <v>462052.29000000004</v>
      </c>
      <c r="DL52" s="93" t="str">
        <f t="shared" si="278"/>
        <v>nebija plānots</v>
      </c>
      <c r="DM52" s="83">
        <v>2000000</v>
      </c>
      <c r="DN52" s="83">
        <v>42625.49</v>
      </c>
      <c r="DO52" s="94">
        <v>0</v>
      </c>
      <c r="DP52" s="94">
        <f t="shared" si="279"/>
        <v>42625.49</v>
      </c>
      <c r="DQ52" s="93">
        <f t="shared" si="280"/>
        <v>2.1312744999999998E-2</v>
      </c>
      <c r="DR52" s="94">
        <f t="shared" si="281"/>
        <v>-1957374.51</v>
      </c>
      <c r="DS52" s="93">
        <f t="shared" si="282"/>
        <v>-0.97868725499999998</v>
      </c>
      <c r="DT52" s="96">
        <f t="shared" si="283"/>
        <v>2000000</v>
      </c>
      <c r="DU52" s="96">
        <f t="shared" si="284"/>
        <v>504677.78</v>
      </c>
      <c r="DV52" s="96">
        <f t="shared" si="285"/>
        <v>0</v>
      </c>
      <c r="DW52" s="96">
        <f t="shared" si="286"/>
        <v>504677.78</v>
      </c>
      <c r="DX52" s="93">
        <f t="shared" si="287"/>
        <v>0.25233889000000004</v>
      </c>
      <c r="DY52" s="96">
        <f t="shared" si="288"/>
        <v>-1495322.22</v>
      </c>
      <c r="DZ52" s="93">
        <f t="shared" si="289"/>
        <v>-0.74766111000000002</v>
      </c>
      <c r="EA52" s="83">
        <v>1050000</v>
      </c>
      <c r="EB52" s="83">
        <v>59648.69</v>
      </c>
      <c r="EC52" s="94">
        <v>0</v>
      </c>
      <c r="ED52" s="94">
        <f t="shared" si="290"/>
        <v>59648.69</v>
      </c>
      <c r="EE52" s="93">
        <f t="shared" si="291"/>
        <v>5.6808276190476195E-2</v>
      </c>
      <c r="EF52" s="94">
        <f t="shared" si="292"/>
        <v>-990351.31</v>
      </c>
      <c r="EG52" s="93">
        <f t="shared" si="293"/>
        <v>-0.94319172380952387</v>
      </c>
      <c r="EH52" s="96">
        <f t="shared" si="294"/>
        <v>3050000</v>
      </c>
      <c r="EI52" s="96">
        <f t="shared" si="295"/>
        <v>564326.47</v>
      </c>
      <c r="EJ52" s="96">
        <f t="shared" si="296"/>
        <v>0</v>
      </c>
      <c r="EK52" s="96">
        <f t="shared" si="297"/>
        <v>564326.47</v>
      </c>
      <c r="EL52" s="93">
        <f t="shared" si="298"/>
        <v>0.18502507213114752</v>
      </c>
      <c r="EM52" s="96">
        <f t="shared" si="299"/>
        <v>-2485673.5300000003</v>
      </c>
      <c r="EN52" s="93">
        <f t="shared" si="300"/>
        <v>-0.81497492786885251</v>
      </c>
      <c r="EO52" s="83">
        <f t="shared" si="202"/>
        <v>3050000</v>
      </c>
    </row>
    <row r="53" spans="1:145" s="29" customFormat="1" ht="42" x14ac:dyDescent="0.35">
      <c r="A53" s="18" t="str">
        <f t="shared" si="196"/>
        <v>1.3.1.1.2</v>
      </c>
      <c r="B53" s="63">
        <v>1</v>
      </c>
      <c r="C53" s="64" t="s">
        <v>75</v>
      </c>
      <c r="D53" s="65" t="s">
        <v>76</v>
      </c>
      <c r="E53" s="63" t="s">
        <v>77</v>
      </c>
      <c r="F53" s="65" t="s">
        <v>78</v>
      </c>
      <c r="G53" s="66" t="s">
        <v>79</v>
      </c>
      <c r="H53" s="65" t="s">
        <v>80</v>
      </c>
      <c r="I53" s="66">
        <v>2</v>
      </c>
      <c r="J53" s="71" t="s">
        <v>81</v>
      </c>
      <c r="K53" s="63" t="s">
        <v>16</v>
      </c>
      <c r="L53" s="83">
        <v>0</v>
      </c>
      <c r="M53" s="83">
        <v>0</v>
      </c>
      <c r="N53" s="83">
        <v>0</v>
      </c>
      <c r="O53" s="83">
        <v>0</v>
      </c>
      <c r="P53" s="83">
        <v>0</v>
      </c>
      <c r="Q53" s="93" t="str">
        <f t="shared" si="203"/>
        <v>nebija plānots</v>
      </c>
      <c r="R53" s="94">
        <f t="shared" si="204"/>
        <v>0</v>
      </c>
      <c r="S53" s="93" t="str">
        <f t="shared" si="205"/>
        <v>nebija plānots</v>
      </c>
      <c r="T53" s="96">
        <f t="shared" si="206"/>
        <v>0</v>
      </c>
      <c r="U53" s="96">
        <f t="shared" si="207"/>
        <v>0</v>
      </c>
      <c r="V53" s="93" t="str">
        <f t="shared" si="208"/>
        <v>nebija plānots</v>
      </c>
      <c r="W53" s="96">
        <f t="shared" si="209"/>
        <v>0</v>
      </c>
      <c r="X53" s="93" t="str">
        <f t="shared" si="210"/>
        <v>nebija plānots</v>
      </c>
      <c r="Y53" s="83">
        <v>0</v>
      </c>
      <c r="Z53" s="83">
        <v>0</v>
      </c>
      <c r="AA53" s="93" t="str">
        <f t="shared" si="211"/>
        <v>nebija plānots</v>
      </c>
      <c r="AB53" s="94">
        <f t="shared" si="212"/>
        <v>0</v>
      </c>
      <c r="AC53" s="93" t="str">
        <f t="shared" si="213"/>
        <v>nebija plānots</v>
      </c>
      <c r="AD53" s="96">
        <f t="shared" si="214"/>
        <v>0</v>
      </c>
      <c r="AE53" s="96">
        <f t="shared" si="215"/>
        <v>0</v>
      </c>
      <c r="AF53" s="93" t="str">
        <f t="shared" si="216"/>
        <v>nebija plānots</v>
      </c>
      <c r="AG53" s="96">
        <f t="shared" si="217"/>
        <v>0</v>
      </c>
      <c r="AH53" s="93" t="str">
        <f t="shared" si="218"/>
        <v>nebija plānots</v>
      </c>
      <c r="AI53" s="83">
        <v>0</v>
      </c>
      <c r="AJ53" s="83">
        <v>0</v>
      </c>
      <c r="AK53" s="93" t="str">
        <f t="shared" si="219"/>
        <v>nebija plānots</v>
      </c>
      <c r="AL53" s="94">
        <f t="shared" si="220"/>
        <v>0</v>
      </c>
      <c r="AM53" s="93" t="str">
        <f t="shared" si="221"/>
        <v>nebija plānots</v>
      </c>
      <c r="AN53" s="96">
        <f t="shared" si="222"/>
        <v>0</v>
      </c>
      <c r="AO53" s="96">
        <f t="shared" si="223"/>
        <v>0</v>
      </c>
      <c r="AP53" s="93" t="str">
        <f t="shared" si="224"/>
        <v>nebija plānots</v>
      </c>
      <c r="AQ53" s="96">
        <f t="shared" si="225"/>
        <v>0</v>
      </c>
      <c r="AR53" s="93" t="str">
        <f t="shared" si="226"/>
        <v>nebija plānots</v>
      </c>
      <c r="AS53" s="83">
        <v>0</v>
      </c>
      <c r="AT53" s="83">
        <v>0</v>
      </c>
      <c r="AU53" s="93" t="str">
        <f t="shared" si="227"/>
        <v>nebija plānots</v>
      </c>
      <c r="AV53" s="94">
        <f t="shared" si="228"/>
        <v>0</v>
      </c>
      <c r="AW53" s="93" t="str">
        <f t="shared" si="229"/>
        <v>nebija plānots</v>
      </c>
      <c r="AX53" s="96">
        <f t="shared" si="230"/>
        <v>0</v>
      </c>
      <c r="AY53" s="96">
        <f t="shared" si="231"/>
        <v>0</v>
      </c>
      <c r="AZ53" s="93" t="str">
        <f t="shared" si="232"/>
        <v>nebija plānots</v>
      </c>
      <c r="BA53" s="96">
        <f t="shared" si="233"/>
        <v>0</v>
      </c>
      <c r="BB53" s="93" t="str">
        <f t="shared" si="234"/>
        <v>nebija plānots</v>
      </c>
      <c r="BC53" s="83">
        <v>0</v>
      </c>
      <c r="BD53" s="83">
        <v>0</v>
      </c>
      <c r="BE53" s="93" t="str">
        <f t="shared" si="235"/>
        <v>nebija plānots</v>
      </c>
      <c r="BF53" s="94">
        <f t="shared" si="236"/>
        <v>0</v>
      </c>
      <c r="BG53" s="93" t="str">
        <f t="shared" si="237"/>
        <v>nebija plānots</v>
      </c>
      <c r="BH53" s="96">
        <f t="shared" si="238"/>
        <v>0</v>
      </c>
      <c r="BI53" s="96">
        <f t="shared" si="239"/>
        <v>0</v>
      </c>
      <c r="BJ53" s="93" t="str">
        <f t="shared" si="240"/>
        <v>nebija plānots</v>
      </c>
      <c r="BK53" s="96">
        <f t="shared" si="241"/>
        <v>0</v>
      </c>
      <c r="BL53" s="93" t="str">
        <f t="shared" si="242"/>
        <v>nebija plānots</v>
      </c>
      <c r="BM53" s="83">
        <v>0</v>
      </c>
      <c r="BN53" s="83">
        <v>0</v>
      </c>
      <c r="BO53" s="93" t="str">
        <f t="shared" si="243"/>
        <v>nebija plānots</v>
      </c>
      <c r="BP53" s="94">
        <f t="shared" si="244"/>
        <v>0</v>
      </c>
      <c r="BQ53" s="93" t="str">
        <f t="shared" si="245"/>
        <v>nebija plānots</v>
      </c>
      <c r="BR53" s="96">
        <f t="shared" si="246"/>
        <v>0</v>
      </c>
      <c r="BS53" s="96">
        <f t="shared" si="247"/>
        <v>0</v>
      </c>
      <c r="BT53" s="93" t="str">
        <f t="shared" si="248"/>
        <v>nebija plānots</v>
      </c>
      <c r="BU53" s="96">
        <f t="shared" si="249"/>
        <v>0</v>
      </c>
      <c r="BV53" s="93" t="str">
        <f t="shared" si="250"/>
        <v>nebija plānots</v>
      </c>
      <c r="BW53" s="83">
        <v>0</v>
      </c>
      <c r="BX53" s="83">
        <v>0</v>
      </c>
      <c r="BY53" s="94">
        <v>0</v>
      </c>
      <c r="BZ53" s="94">
        <f t="shared" si="197"/>
        <v>0</v>
      </c>
      <c r="CA53" s="93" t="str">
        <f t="shared" si="251"/>
        <v>nebija plānots</v>
      </c>
      <c r="CB53" s="94">
        <f t="shared" si="252"/>
        <v>0</v>
      </c>
      <c r="CC53" s="93" t="str">
        <f t="shared" si="253"/>
        <v>nebija plānots</v>
      </c>
      <c r="CD53" s="96">
        <f t="shared" si="198"/>
        <v>0</v>
      </c>
      <c r="CE53" s="96">
        <f t="shared" si="199"/>
        <v>0</v>
      </c>
      <c r="CF53" s="96">
        <f t="shared" si="254"/>
        <v>0</v>
      </c>
      <c r="CG53" s="96">
        <f t="shared" si="255"/>
        <v>0</v>
      </c>
      <c r="CH53" s="93" t="str">
        <f t="shared" si="256"/>
        <v>nebija plānots</v>
      </c>
      <c r="CI53" s="96">
        <f t="shared" si="257"/>
        <v>0</v>
      </c>
      <c r="CJ53" s="93" t="str">
        <f t="shared" si="258"/>
        <v>nebija plānots</v>
      </c>
      <c r="CK53" s="83">
        <v>0</v>
      </c>
      <c r="CL53" s="83">
        <v>0</v>
      </c>
      <c r="CM53" s="94">
        <v>0</v>
      </c>
      <c r="CN53" s="94">
        <f t="shared" si="200"/>
        <v>0</v>
      </c>
      <c r="CO53" s="93" t="str">
        <f t="shared" si="259"/>
        <v>nebija plānots</v>
      </c>
      <c r="CP53" s="94">
        <f t="shared" si="260"/>
        <v>0</v>
      </c>
      <c r="CQ53" s="93" t="str">
        <f t="shared" si="261"/>
        <v>nebija plānots</v>
      </c>
      <c r="CR53" s="96">
        <f t="shared" si="262"/>
        <v>0</v>
      </c>
      <c r="CS53" s="96">
        <f t="shared" si="263"/>
        <v>0</v>
      </c>
      <c r="CT53" s="96">
        <f t="shared" si="264"/>
        <v>0</v>
      </c>
      <c r="CU53" s="96">
        <f t="shared" si="265"/>
        <v>0</v>
      </c>
      <c r="CV53" s="93" t="str">
        <f t="shared" si="266"/>
        <v>nebija plānots</v>
      </c>
      <c r="CW53" s="96">
        <f t="shared" si="267"/>
        <v>0</v>
      </c>
      <c r="CX53" s="93" t="str">
        <f t="shared" si="268"/>
        <v>nebija plānots</v>
      </c>
      <c r="CY53" s="83">
        <v>0</v>
      </c>
      <c r="CZ53" s="83">
        <v>0</v>
      </c>
      <c r="DA53" s="94">
        <v>0</v>
      </c>
      <c r="DB53" s="94">
        <f t="shared" si="201"/>
        <v>0</v>
      </c>
      <c r="DC53" s="93" t="str">
        <f t="shared" si="269"/>
        <v>nebija plānots</v>
      </c>
      <c r="DD53" s="94">
        <f t="shared" si="270"/>
        <v>0</v>
      </c>
      <c r="DE53" s="93" t="str">
        <f t="shared" si="271"/>
        <v>nebija plānots</v>
      </c>
      <c r="DF53" s="96">
        <f t="shared" si="272"/>
        <v>0</v>
      </c>
      <c r="DG53" s="96">
        <f t="shared" si="273"/>
        <v>0</v>
      </c>
      <c r="DH53" s="96">
        <f t="shared" si="274"/>
        <v>0</v>
      </c>
      <c r="DI53" s="96">
        <f t="shared" si="275"/>
        <v>0</v>
      </c>
      <c r="DJ53" s="93" t="str">
        <f t="shared" si="276"/>
        <v>nebija plānots</v>
      </c>
      <c r="DK53" s="96">
        <f t="shared" si="277"/>
        <v>0</v>
      </c>
      <c r="DL53" s="93" t="str">
        <f t="shared" si="278"/>
        <v>nebija plānots</v>
      </c>
      <c r="DM53" s="83">
        <v>0</v>
      </c>
      <c r="DN53" s="83">
        <v>0</v>
      </c>
      <c r="DO53" s="94">
        <v>0</v>
      </c>
      <c r="DP53" s="94">
        <f t="shared" si="279"/>
        <v>0</v>
      </c>
      <c r="DQ53" s="93" t="str">
        <f t="shared" si="280"/>
        <v>nebija plānots</v>
      </c>
      <c r="DR53" s="94">
        <f t="shared" si="281"/>
        <v>0</v>
      </c>
      <c r="DS53" s="93" t="str">
        <f t="shared" si="282"/>
        <v>nebija plānots</v>
      </c>
      <c r="DT53" s="96">
        <f t="shared" si="283"/>
        <v>0</v>
      </c>
      <c r="DU53" s="96">
        <f t="shared" si="284"/>
        <v>0</v>
      </c>
      <c r="DV53" s="96">
        <f t="shared" si="285"/>
        <v>0</v>
      </c>
      <c r="DW53" s="96">
        <f t="shared" si="286"/>
        <v>0</v>
      </c>
      <c r="DX53" s="93" t="str">
        <f t="shared" si="287"/>
        <v>nebija plānots</v>
      </c>
      <c r="DY53" s="96">
        <f t="shared" si="288"/>
        <v>0</v>
      </c>
      <c r="DZ53" s="93" t="str">
        <f t="shared" si="289"/>
        <v>nebija plānots</v>
      </c>
      <c r="EA53" s="83">
        <v>0</v>
      </c>
      <c r="EB53" s="83">
        <v>0</v>
      </c>
      <c r="EC53" s="94">
        <v>0</v>
      </c>
      <c r="ED53" s="94">
        <f t="shared" si="290"/>
        <v>0</v>
      </c>
      <c r="EE53" s="93" t="str">
        <f t="shared" si="291"/>
        <v>nebija plānots</v>
      </c>
      <c r="EF53" s="94">
        <f t="shared" si="292"/>
        <v>0</v>
      </c>
      <c r="EG53" s="93" t="str">
        <f t="shared" si="293"/>
        <v>nebija plānots</v>
      </c>
      <c r="EH53" s="96">
        <f t="shared" si="294"/>
        <v>0</v>
      </c>
      <c r="EI53" s="96">
        <f t="shared" si="295"/>
        <v>0</v>
      </c>
      <c r="EJ53" s="96">
        <f t="shared" si="296"/>
        <v>0</v>
      </c>
      <c r="EK53" s="96">
        <f t="shared" si="297"/>
        <v>0</v>
      </c>
      <c r="EL53" s="93" t="str">
        <f t="shared" si="298"/>
        <v>nebija plānots</v>
      </c>
      <c r="EM53" s="96">
        <f t="shared" si="299"/>
        <v>0</v>
      </c>
      <c r="EN53" s="93" t="str">
        <f t="shared" si="300"/>
        <v>nebija plānots</v>
      </c>
      <c r="EO53" s="83">
        <f t="shared" si="202"/>
        <v>0</v>
      </c>
    </row>
    <row r="54" spans="1:145" s="29" customFormat="1" ht="42" x14ac:dyDescent="0.35">
      <c r="A54" s="18" t="str">
        <f t="shared" si="196"/>
        <v>1.3.1.2._</v>
      </c>
      <c r="B54" s="63">
        <v>1</v>
      </c>
      <c r="C54" s="64" t="s">
        <v>75</v>
      </c>
      <c r="D54" s="65" t="s">
        <v>76</v>
      </c>
      <c r="E54" s="63" t="s">
        <v>77</v>
      </c>
      <c r="F54" s="65" t="s">
        <v>78</v>
      </c>
      <c r="G54" s="66" t="s">
        <v>82</v>
      </c>
      <c r="H54" s="65" t="s">
        <v>83</v>
      </c>
      <c r="I54" s="66" t="s">
        <v>27</v>
      </c>
      <c r="J54" s="71" t="s">
        <v>84</v>
      </c>
      <c r="K54" s="63" t="s">
        <v>16</v>
      </c>
      <c r="L54" s="83">
        <v>0</v>
      </c>
      <c r="M54" s="83">
        <v>0</v>
      </c>
      <c r="N54" s="83">
        <v>0</v>
      </c>
      <c r="O54" s="83">
        <v>0</v>
      </c>
      <c r="P54" s="83">
        <v>0</v>
      </c>
      <c r="Q54" s="93" t="str">
        <f t="shared" si="203"/>
        <v>nebija plānots</v>
      </c>
      <c r="R54" s="94">
        <f t="shared" si="204"/>
        <v>0</v>
      </c>
      <c r="S54" s="93" t="str">
        <f t="shared" si="205"/>
        <v>nebija plānots</v>
      </c>
      <c r="T54" s="96">
        <f t="shared" si="206"/>
        <v>0</v>
      </c>
      <c r="U54" s="96">
        <f t="shared" si="207"/>
        <v>0</v>
      </c>
      <c r="V54" s="93" t="str">
        <f t="shared" si="208"/>
        <v>nebija plānots</v>
      </c>
      <c r="W54" s="96">
        <f t="shared" si="209"/>
        <v>0</v>
      </c>
      <c r="X54" s="93" t="str">
        <f t="shared" si="210"/>
        <v>nebija plānots</v>
      </c>
      <c r="Y54" s="83">
        <v>15993</v>
      </c>
      <c r="Z54" s="83">
        <v>15992.89</v>
      </c>
      <c r="AA54" s="93">
        <f t="shared" si="211"/>
        <v>0.99999312199087098</v>
      </c>
      <c r="AB54" s="94">
        <f t="shared" si="212"/>
        <v>-0.11000000000058208</v>
      </c>
      <c r="AC54" s="93">
        <f t="shared" si="213"/>
        <v>-6.8780091290303302E-6</v>
      </c>
      <c r="AD54" s="96">
        <f t="shared" si="214"/>
        <v>15993</v>
      </c>
      <c r="AE54" s="96">
        <f t="shared" si="215"/>
        <v>15992.89</v>
      </c>
      <c r="AF54" s="93">
        <f t="shared" si="216"/>
        <v>0.99999312199087098</v>
      </c>
      <c r="AG54" s="96">
        <f t="shared" si="217"/>
        <v>-0.11000000000058208</v>
      </c>
      <c r="AH54" s="93">
        <f t="shared" si="218"/>
        <v>-6.8780091290303302E-6</v>
      </c>
      <c r="AI54" s="83">
        <v>0</v>
      </c>
      <c r="AJ54" s="83">
        <v>0</v>
      </c>
      <c r="AK54" s="93" t="str">
        <f t="shared" si="219"/>
        <v>nebija plānots</v>
      </c>
      <c r="AL54" s="94">
        <f t="shared" si="220"/>
        <v>0</v>
      </c>
      <c r="AM54" s="93" t="str">
        <f t="shared" si="221"/>
        <v>nebija plānots</v>
      </c>
      <c r="AN54" s="96">
        <f t="shared" si="222"/>
        <v>15993</v>
      </c>
      <c r="AO54" s="96">
        <f t="shared" si="223"/>
        <v>15992.89</v>
      </c>
      <c r="AP54" s="93">
        <f t="shared" si="224"/>
        <v>0.99999312199087098</v>
      </c>
      <c r="AQ54" s="96">
        <f t="shared" si="225"/>
        <v>-0.11000000000058208</v>
      </c>
      <c r="AR54" s="93">
        <f t="shared" si="226"/>
        <v>-6.8780091290303302E-6</v>
      </c>
      <c r="AS54" s="83">
        <v>0</v>
      </c>
      <c r="AT54" s="83">
        <v>0</v>
      </c>
      <c r="AU54" s="93" t="str">
        <f t="shared" si="227"/>
        <v>nebija plānots</v>
      </c>
      <c r="AV54" s="94">
        <f t="shared" si="228"/>
        <v>0</v>
      </c>
      <c r="AW54" s="93" t="str">
        <f t="shared" si="229"/>
        <v>nebija plānots</v>
      </c>
      <c r="AX54" s="96">
        <f t="shared" si="230"/>
        <v>15993</v>
      </c>
      <c r="AY54" s="96">
        <f t="shared" si="231"/>
        <v>15992.89</v>
      </c>
      <c r="AZ54" s="93">
        <f t="shared" si="232"/>
        <v>0.99999312199087098</v>
      </c>
      <c r="BA54" s="96">
        <f t="shared" si="233"/>
        <v>-0.11000000000058208</v>
      </c>
      <c r="BB54" s="93">
        <f t="shared" si="234"/>
        <v>-6.8780091290303302E-6</v>
      </c>
      <c r="BC54" s="83">
        <v>0</v>
      </c>
      <c r="BD54" s="83">
        <v>59198.46</v>
      </c>
      <c r="BE54" s="93" t="str">
        <f t="shared" si="235"/>
        <v>nebija plānots</v>
      </c>
      <c r="BF54" s="94">
        <f t="shared" si="236"/>
        <v>59198.46</v>
      </c>
      <c r="BG54" s="93" t="str">
        <f t="shared" si="237"/>
        <v>nebija plānots</v>
      </c>
      <c r="BH54" s="96">
        <f t="shared" si="238"/>
        <v>15993</v>
      </c>
      <c r="BI54" s="96">
        <f t="shared" si="239"/>
        <v>75191.350000000006</v>
      </c>
      <c r="BJ54" s="93">
        <f t="shared" si="240"/>
        <v>4.7015162883761645</v>
      </c>
      <c r="BK54" s="96">
        <f t="shared" si="241"/>
        <v>59198.350000000006</v>
      </c>
      <c r="BL54" s="93">
        <f t="shared" si="242"/>
        <v>3.701516288376165</v>
      </c>
      <c r="BM54" s="83">
        <v>0</v>
      </c>
      <c r="BN54" s="83">
        <v>0</v>
      </c>
      <c r="BO54" s="93" t="str">
        <f t="shared" si="243"/>
        <v>nebija plānots</v>
      </c>
      <c r="BP54" s="94">
        <f t="shared" si="244"/>
        <v>0</v>
      </c>
      <c r="BQ54" s="93" t="str">
        <f t="shared" si="245"/>
        <v>nebija plānots</v>
      </c>
      <c r="BR54" s="96">
        <f t="shared" si="246"/>
        <v>15993</v>
      </c>
      <c r="BS54" s="96">
        <f t="shared" si="247"/>
        <v>75191.350000000006</v>
      </c>
      <c r="BT54" s="93">
        <f t="shared" si="248"/>
        <v>4.7015162883761645</v>
      </c>
      <c r="BU54" s="96">
        <f t="shared" si="249"/>
        <v>59198.350000000006</v>
      </c>
      <c r="BV54" s="93">
        <f t="shared" si="250"/>
        <v>3.701516288376165</v>
      </c>
      <c r="BW54" s="83">
        <v>0</v>
      </c>
      <c r="BX54" s="83">
        <v>0</v>
      </c>
      <c r="BY54" s="94">
        <v>0</v>
      </c>
      <c r="BZ54" s="94">
        <f t="shared" si="197"/>
        <v>0</v>
      </c>
      <c r="CA54" s="93" t="str">
        <f t="shared" si="251"/>
        <v>nebija plānots</v>
      </c>
      <c r="CB54" s="94">
        <f t="shared" si="252"/>
        <v>0</v>
      </c>
      <c r="CC54" s="93" t="str">
        <f t="shared" si="253"/>
        <v>nebija plānots</v>
      </c>
      <c r="CD54" s="96">
        <f t="shared" si="198"/>
        <v>15993</v>
      </c>
      <c r="CE54" s="96">
        <f t="shared" si="199"/>
        <v>75191.350000000006</v>
      </c>
      <c r="CF54" s="96">
        <f t="shared" si="254"/>
        <v>0</v>
      </c>
      <c r="CG54" s="96">
        <f t="shared" si="255"/>
        <v>75191.350000000006</v>
      </c>
      <c r="CH54" s="93">
        <f t="shared" si="256"/>
        <v>4.7015162883761645</v>
      </c>
      <c r="CI54" s="96">
        <f t="shared" si="257"/>
        <v>59198.350000000006</v>
      </c>
      <c r="CJ54" s="93">
        <f t="shared" si="258"/>
        <v>3.701516288376165</v>
      </c>
      <c r="CK54" s="83">
        <v>22525</v>
      </c>
      <c r="CL54" s="83">
        <v>0</v>
      </c>
      <c r="CM54" s="94">
        <v>0</v>
      </c>
      <c r="CN54" s="94">
        <f t="shared" si="200"/>
        <v>0</v>
      </c>
      <c r="CO54" s="93">
        <f t="shared" si="259"/>
        <v>0</v>
      </c>
      <c r="CP54" s="94">
        <f t="shared" si="260"/>
        <v>-22525</v>
      </c>
      <c r="CQ54" s="93">
        <f t="shared" si="261"/>
        <v>-1</v>
      </c>
      <c r="CR54" s="96">
        <f t="shared" si="262"/>
        <v>38518</v>
      </c>
      <c r="CS54" s="96">
        <f t="shared" si="263"/>
        <v>75191.350000000006</v>
      </c>
      <c r="CT54" s="96">
        <f t="shared" si="264"/>
        <v>0</v>
      </c>
      <c r="CU54" s="96">
        <f t="shared" si="265"/>
        <v>75191.350000000006</v>
      </c>
      <c r="CV54" s="93">
        <f t="shared" si="266"/>
        <v>1.9521094033958151</v>
      </c>
      <c r="CW54" s="96">
        <f t="shared" si="267"/>
        <v>36673.350000000006</v>
      </c>
      <c r="CX54" s="93">
        <f t="shared" si="268"/>
        <v>0.95210940339581507</v>
      </c>
      <c r="CY54" s="83">
        <v>0</v>
      </c>
      <c r="CZ54" s="83">
        <v>149840.51999999999</v>
      </c>
      <c r="DA54" s="94">
        <v>0</v>
      </c>
      <c r="DB54" s="94">
        <f t="shared" si="201"/>
        <v>149840.51999999999</v>
      </c>
      <c r="DC54" s="93" t="str">
        <f t="shared" si="269"/>
        <v>nebija plānots</v>
      </c>
      <c r="DD54" s="94">
        <f t="shared" si="270"/>
        <v>149840.51999999999</v>
      </c>
      <c r="DE54" s="93" t="str">
        <f t="shared" si="271"/>
        <v>nebija plānots</v>
      </c>
      <c r="DF54" s="96">
        <f t="shared" si="272"/>
        <v>38518</v>
      </c>
      <c r="DG54" s="96">
        <f t="shared" si="273"/>
        <v>225031.87</v>
      </c>
      <c r="DH54" s="96">
        <f t="shared" si="274"/>
        <v>0</v>
      </c>
      <c r="DI54" s="96">
        <f t="shared" si="275"/>
        <v>225031.87</v>
      </c>
      <c r="DJ54" s="93">
        <f t="shared" si="276"/>
        <v>5.8422521937795313</v>
      </c>
      <c r="DK54" s="96">
        <f t="shared" si="277"/>
        <v>186513.87</v>
      </c>
      <c r="DL54" s="93">
        <f t="shared" si="278"/>
        <v>4.8422521937795313</v>
      </c>
      <c r="DM54" s="83">
        <v>0</v>
      </c>
      <c r="DN54" s="83">
        <v>0</v>
      </c>
      <c r="DO54" s="94">
        <v>0</v>
      </c>
      <c r="DP54" s="94">
        <f t="shared" si="279"/>
        <v>0</v>
      </c>
      <c r="DQ54" s="93" t="str">
        <f t="shared" si="280"/>
        <v>nebija plānots</v>
      </c>
      <c r="DR54" s="94">
        <f t="shared" si="281"/>
        <v>0</v>
      </c>
      <c r="DS54" s="93" t="str">
        <f t="shared" si="282"/>
        <v>nebija plānots</v>
      </c>
      <c r="DT54" s="96">
        <f t="shared" si="283"/>
        <v>38518</v>
      </c>
      <c r="DU54" s="96">
        <f t="shared" si="284"/>
        <v>225031.87</v>
      </c>
      <c r="DV54" s="96">
        <f t="shared" si="285"/>
        <v>0</v>
      </c>
      <c r="DW54" s="96">
        <f t="shared" si="286"/>
        <v>225031.87</v>
      </c>
      <c r="DX54" s="93">
        <f t="shared" si="287"/>
        <v>5.8422521937795313</v>
      </c>
      <c r="DY54" s="96">
        <f t="shared" si="288"/>
        <v>186513.87</v>
      </c>
      <c r="DZ54" s="93">
        <f t="shared" si="289"/>
        <v>4.8422521937795313</v>
      </c>
      <c r="EA54" s="83">
        <v>0</v>
      </c>
      <c r="EB54" s="83">
        <v>0</v>
      </c>
      <c r="EC54" s="94">
        <v>0</v>
      </c>
      <c r="ED54" s="94">
        <f t="shared" si="290"/>
        <v>0</v>
      </c>
      <c r="EE54" s="93" t="str">
        <f t="shared" si="291"/>
        <v>nebija plānots</v>
      </c>
      <c r="EF54" s="94">
        <f t="shared" si="292"/>
        <v>0</v>
      </c>
      <c r="EG54" s="93" t="str">
        <f t="shared" si="293"/>
        <v>nebija plānots</v>
      </c>
      <c r="EH54" s="96">
        <f t="shared" si="294"/>
        <v>38518</v>
      </c>
      <c r="EI54" s="96">
        <f t="shared" si="295"/>
        <v>225031.87</v>
      </c>
      <c r="EJ54" s="96">
        <f t="shared" si="296"/>
        <v>0</v>
      </c>
      <c r="EK54" s="96">
        <f t="shared" si="297"/>
        <v>225031.87</v>
      </c>
      <c r="EL54" s="93">
        <f t="shared" si="298"/>
        <v>5.8422521937795313</v>
      </c>
      <c r="EM54" s="96">
        <f t="shared" si="299"/>
        <v>186513.87</v>
      </c>
      <c r="EN54" s="93">
        <f t="shared" si="300"/>
        <v>4.8422521937795313</v>
      </c>
      <c r="EO54" s="83">
        <f t="shared" si="202"/>
        <v>38518</v>
      </c>
    </row>
    <row r="55" spans="1:145" s="29" customFormat="1" ht="42" x14ac:dyDescent="0.35">
      <c r="A55" s="18" t="str">
        <f t="shared" si="196"/>
        <v>1.3.1.3._</v>
      </c>
      <c r="B55" s="63">
        <v>1</v>
      </c>
      <c r="C55" s="64" t="s">
        <v>75</v>
      </c>
      <c r="D55" s="65" t="s">
        <v>76</v>
      </c>
      <c r="E55" s="63" t="s">
        <v>77</v>
      </c>
      <c r="F55" s="65" t="s">
        <v>78</v>
      </c>
      <c r="G55" s="66" t="s">
        <v>85</v>
      </c>
      <c r="H55" s="65" t="s">
        <v>86</v>
      </c>
      <c r="I55" s="66" t="s">
        <v>27</v>
      </c>
      <c r="J55" s="71" t="s">
        <v>81</v>
      </c>
      <c r="K55" s="63" t="s">
        <v>16</v>
      </c>
      <c r="L55" s="83">
        <v>0</v>
      </c>
      <c r="M55" s="83">
        <v>0</v>
      </c>
      <c r="N55" s="83">
        <v>0</v>
      </c>
      <c r="O55" s="83">
        <v>0</v>
      </c>
      <c r="P55" s="83">
        <v>0</v>
      </c>
      <c r="Q55" s="93" t="str">
        <f t="shared" si="203"/>
        <v>nebija plānots</v>
      </c>
      <c r="R55" s="94">
        <f t="shared" si="204"/>
        <v>0</v>
      </c>
      <c r="S55" s="93" t="str">
        <f t="shared" si="205"/>
        <v>nebija plānots</v>
      </c>
      <c r="T55" s="96">
        <f t="shared" si="206"/>
        <v>0</v>
      </c>
      <c r="U55" s="96">
        <f t="shared" si="207"/>
        <v>0</v>
      </c>
      <c r="V55" s="93" t="str">
        <f t="shared" si="208"/>
        <v>nebija plānots</v>
      </c>
      <c r="W55" s="96">
        <f t="shared" si="209"/>
        <v>0</v>
      </c>
      <c r="X55" s="93" t="str">
        <f t="shared" si="210"/>
        <v>nebija plānots</v>
      </c>
      <c r="Y55" s="83">
        <v>0</v>
      </c>
      <c r="Z55" s="83">
        <v>0</v>
      </c>
      <c r="AA55" s="93" t="str">
        <f t="shared" si="211"/>
        <v>nebija plānots</v>
      </c>
      <c r="AB55" s="94">
        <f t="shared" si="212"/>
        <v>0</v>
      </c>
      <c r="AC55" s="93" t="str">
        <f t="shared" si="213"/>
        <v>nebija plānots</v>
      </c>
      <c r="AD55" s="96">
        <f t="shared" si="214"/>
        <v>0</v>
      </c>
      <c r="AE55" s="96">
        <f t="shared" si="215"/>
        <v>0</v>
      </c>
      <c r="AF55" s="93" t="str">
        <f t="shared" si="216"/>
        <v>nebija plānots</v>
      </c>
      <c r="AG55" s="96">
        <f t="shared" si="217"/>
        <v>0</v>
      </c>
      <c r="AH55" s="93" t="str">
        <f t="shared" si="218"/>
        <v>nebija plānots</v>
      </c>
      <c r="AI55" s="83">
        <v>0</v>
      </c>
      <c r="AJ55" s="83">
        <v>0</v>
      </c>
      <c r="AK55" s="93" t="str">
        <f t="shared" si="219"/>
        <v>nebija plānots</v>
      </c>
      <c r="AL55" s="94">
        <f t="shared" si="220"/>
        <v>0</v>
      </c>
      <c r="AM55" s="93" t="str">
        <f t="shared" si="221"/>
        <v>nebija plānots</v>
      </c>
      <c r="AN55" s="96">
        <f t="shared" si="222"/>
        <v>0</v>
      </c>
      <c r="AO55" s="96">
        <f t="shared" si="223"/>
        <v>0</v>
      </c>
      <c r="AP55" s="93" t="str">
        <f t="shared" si="224"/>
        <v>nebija plānots</v>
      </c>
      <c r="AQ55" s="96">
        <f t="shared" si="225"/>
        <v>0</v>
      </c>
      <c r="AR55" s="93" t="str">
        <f t="shared" si="226"/>
        <v>nebija plānots</v>
      </c>
      <c r="AS55" s="83">
        <v>0</v>
      </c>
      <c r="AT55" s="83">
        <v>0</v>
      </c>
      <c r="AU55" s="93" t="str">
        <f t="shared" si="227"/>
        <v>nebija plānots</v>
      </c>
      <c r="AV55" s="94">
        <f t="shared" si="228"/>
        <v>0</v>
      </c>
      <c r="AW55" s="93" t="str">
        <f t="shared" si="229"/>
        <v>nebija plānots</v>
      </c>
      <c r="AX55" s="96">
        <f t="shared" si="230"/>
        <v>0</v>
      </c>
      <c r="AY55" s="96">
        <f t="shared" si="231"/>
        <v>0</v>
      </c>
      <c r="AZ55" s="93" t="str">
        <f t="shared" si="232"/>
        <v>nebija plānots</v>
      </c>
      <c r="BA55" s="96">
        <f t="shared" si="233"/>
        <v>0</v>
      </c>
      <c r="BB55" s="93" t="str">
        <f t="shared" si="234"/>
        <v>nebija plānots</v>
      </c>
      <c r="BC55" s="83">
        <v>0</v>
      </c>
      <c r="BD55" s="83">
        <v>0</v>
      </c>
      <c r="BE55" s="93" t="str">
        <f t="shared" si="235"/>
        <v>nebija plānots</v>
      </c>
      <c r="BF55" s="94">
        <f t="shared" si="236"/>
        <v>0</v>
      </c>
      <c r="BG55" s="93" t="str">
        <f t="shared" si="237"/>
        <v>nebija plānots</v>
      </c>
      <c r="BH55" s="96">
        <f t="shared" si="238"/>
        <v>0</v>
      </c>
      <c r="BI55" s="96">
        <f t="shared" si="239"/>
        <v>0</v>
      </c>
      <c r="BJ55" s="93" t="str">
        <f t="shared" si="240"/>
        <v>nebija plānots</v>
      </c>
      <c r="BK55" s="96">
        <f t="shared" si="241"/>
        <v>0</v>
      </c>
      <c r="BL55" s="93" t="str">
        <f t="shared" si="242"/>
        <v>nebija plānots</v>
      </c>
      <c r="BM55" s="83">
        <v>0</v>
      </c>
      <c r="BN55" s="83">
        <v>0</v>
      </c>
      <c r="BO55" s="93" t="str">
        <f t="shared" si="243"/>
        <v>nebija plānots</v>
      </c>
      <c r="BP55" s="94">
        <f t="shared" si="244"/>
        <v>0</v>
      </c>
      <c r="BQ55" s="93" t="str">
        <f t="shared" si="245"/>
        <v>nebija plānots</v>
      </c>
      <c r="BR55" s="96">
        <f t="shared" si="246"/>
        <v>0</v>
      </c>
      <c r="BS55" s="96">
        <f t="shared" si="247"/>
        <v>0</v>
      </c>
      <c r="BT55" s="93" t="str">
        <f t="shared" si="248"/>
        <v>nebija plānots</v>
      </c>
      <c r="BU55" s="96">
        <f t="shared" si="249"/>
        <v>0</v>
      </c>
      <c r="BV55" s="93" t="str">
        <f t="shared" si="250"/>
        <v>nebija plānots</v>
      </c>
      <c r="BW55" s="83">
        <v>0</v>
      </c>
      <c r="BX55" s="83">
        <v>0</v>
      </c>
      <c r="BY55" s="94">
        <v>0</v>
      </c>
      <c r="BZ55" s="94">
        <f t="shared" si="197"/>
        <v>0</v>
      </c>
      <c r="CA55" s="93" t="str">
        <f t="shared" si="251"/>
        <v>nebija plānots</v>
      </c>
      <c r="CB55" s="94">
        <f t="shared" si="252"/>
        <v>0</v>
      </c>
      <c r="CC55" s="93" t="str">
        <f t="shared" si="253"/>
        <v>nebija plānots</v>
      </c>
      <c r="CD55" s="96">
        <f t="shared" si="198"/>
        <v>0</v>
      </c>
      <c r="CE55" s="96">
        <f t="shared" si="199"/>
        <v>0</v>
      </c>
      <c r="CF55" s="96">
        <f t="shared" si="254"/>
        <v>0</v>
      </c>
      <c r="CG55" s="96">
        <f t="shared" si="255"/>
        <v>0</v>
      </c>
      <c r="CH55" s="93" t="str">
        <f t="shared" si="256"/>
        <v>nebija plānots</v>
      </c>
      <c r="CI55" s="96">
        <f t="shared" si="257"/>
        <v>0</v>
      </c>
      <c r="CJ55" s="93" t="str">
        <f t="shared" si="258"/>
        <v>nebija plānots</v>
      </c>
      <c r="CK55" s="83">
        <v>0</v>
      </c>
      <c r="CL55" s="83">
        <v>0</v>
      </c>
      <c r="CM55" s="94">
        <v>0</v>
      </c>
      <c r="CN55" s="94">
        <f t="shared" si="200"/>
        <v>0</v>
      </c>
      <c r="CO55" s="93" t="str">
        <f t="shared" si="259"/>
        <v>nebija plānots</v>
      </c>
      <c r="CP55" s="94">
        <f t="shared" si="260"/>
        <v>0</v>
      </c>
      <c r="CQ55" s="93" t="str">
        <f t="shared" si="261"/>
        <v>nebija plānots</v>
      </c>
      <c r="CR55" s="96">
        <f t="shared" si="262"/>
        <v>0</v>
      </c>
      <c r="CS55" s="96">
        <f t="shared" si="263"/>
        <v>0</v>
      </c>
      <c r="CT55" s="96">
        <f t="shared" si="264"/>
        <v>0</v>
      </c>
      <c r="CU55" s="96">
        <f t="shared" si="265"/>
        <v>0</v>
      </c>
      <c r="CV55" s="93" t="str">
        <f t="shared" si="266"/>
        <v>nebija plānots</v>
      </c>
      <c r="CW55" s="96">
        <f t="shared" si="267"/>
        <v>0</v>
      </c>
      <c r="CX55" s="93" t="str">
        <f t="shared" si="268"/>
        <v>nebija plānots</v>
      </c>
      <c r="CY55" s="83">
        <v>0</v>
      </c>
      <c r="CZ55" s="83">
        <v>0</v>
      </c>
      <c r="DA55" s="94">
        <v>0</v>
      </c>
      <c r="DB55" s="94">
        <f t="shared" si="201"/>
        <v>0</v>
      </c>
      <c r="DC55" s="93" t="str">
        <f t="shared" si="269"/>
        <v>nebija plānots</v>
      </c>
      <c r="DD55" s="94">
        <f t="shared" si="270"/>
        <v>0</v>
      </c>
      <c r="DE55" s="93" t="str">
        <f t="shared" si="271"/>
        <v>nebija plānots</v>
      </c>
      <c r="DF55" s="96">
        <f t="shared" si="272"/>
        <v>0</v>
      </c>
      <c r="DG55" s="96">
        <f t="shared" si="273"/>
        <v>0</v>
      </c>
      <c r="DH55" s="96">
        <f t="shared" si="274"/>
        <v>0</v>
      </c>
      <c r="DI55" s="96">
        <f t="shared" si="275"/>
        <v>0</v>
      </c>
      <c r="DJ55" s="93" t="str">
        <f t="shared" si="276"/>
        <v>nebija plānots</v>
      </c>
      <c r="DK55" s="96">
        <f t="shared" si="277"/>
        <v>0</v>
      </c>
      <c r="DL55" s="93" t="str">
        <f t="shared" si="278"/>
        <v>nebija plānots</v>
      </c>
      <c r="DM55" s="83">
        <v>0</v>
      </c>
      <c r="DN55" s="83">
        <v>0</v>
      </c>
      <c r="DO55" s="94">
        <v>0</v>
      </c>
      <c r="DP55" s="94">
        <f t="shared" si="279"/>
        <v>0</v>
      </c>
      <c r="DQ55" s="93" t="str">
        <f t="shared" si="280"/>
        <v>nebija plānots</v>
      </c>
      <c r="DR55" s="94">
        <f t="shared" si="281"/>
        <v>0</v>
      </c>
      <c r="DS55" s="93" t="str">
        <f t="shared" si="282"/>
        <v>nebija plānots</v>
      </c>
      <c r="DT55" s="96">
        <f t="shared" si="283"/>
        <v>0</v>
      </c>
      <c r="DU55" s="96">
        <f t="shared" si="284"/>
        <v>0</v>
      </c>
      <c r="DV55" s="96">
        <f t="shared" si="285"/>
        <v>0</v>
      </c>
      <c r="DW55" s="96">
        <f t="shared" si="286"/>
        <v>0</v>
      </c>
      <c r="DX55" s="93" t="str">
        <f t="shared" si="287"/>
        <v>nebija plānots</v>
      </c>
      <c r="DY55" s="96">
        <f t="shared" si="288"/>
        <v>0</v>
      </c>
      <c r="DZ55" s="93" t="str">
        <f t="shared" si="289"/>
        <v>nebija plānots</v>
      </c>
      <c r="EA55" s="83">
        <v>0</v>
      </c>
      <c r="EB55" s="83">
        <v>0</v>
      </c>
      <c r="EC55" s="94">
        <v>0</v>
      </c>
      <c r="ED55" s="94">
        <f t="shared" si="290"/>
        <v>0</v>
      </c>
      <c r="EE55" s="93" t="str">
        <f t="shared" si="291"/>
        <v>nebija plānots</v>
      </c>
      <c r="EF55" s="94">
        <f t="shared" si="292"/>
        <v>0</v>
      </c>
      <c r="EG55" s="93" t="str">
        <f t="shared" si="293"/>
        <v>nebija plānots</v>
      </c>
      <c r="EH55" s="96">
        <f t="shared" si="294"/>
        <v>0</v>
      </c>
      <c r="EI55" s="96">
        <f t="shared" si="295"/>
        <v>0</v>
      </c>
      <c r="EJ55" s="96">
        <f t="shared" si="296"/>
        <v>0</v>
      </c>
      <c r="EK55" s="96">
        <f t="shared" si="297"/>
        <v>0</v>
      </c>
      <c r="EL55" s="93" t="str">
        <f t="shared" si="298"/>
        <v>nebija plānots</v>
      </c>
      <c r="EM55" s="96">
        <f t="shared" si="299"/>
        <v>0</v>
      </c>
      <c r="EN55" s="93" t="str">
        <f t="shared" si="300"/>
        <v>nebija plānots</v>
      </c>
      <c r="EO55" s="83">
        <f t="shared" si="202"/>
        <v>0</v>
      </c>
    </row>
    <row r="56" spans="1:145" s="29" customFormat="1" ht="42" x14ac:dyDescent="0.35">
      <c r="A56" s="18" t="str">
        <f>G56&amp;I56</f>
        <v>1.3.1.4._</v>
      </c>
      <c r="B56" s="63">
        <v>1</v>
      </c>
      <c r="C56" s="64" t="s">
        <v>75</v>
      </c>
      <c r="D56" s="65" t="s">
        <v>76</v>
      </c>
      <c r="E56" s="63" t="s">
        <v>77</v>
      </c>
      <c r="F56" s="65" t="s">
        <v>78</v>
      </c>
      <c r="G56" s="66" t="s">
        <v>87</v>
      </c>
      <c r="H56" s="65" t="s">
        <v>88</v>
      </c>
      <c r="I56" s="66" t="s">
        <v>27</v>
      </c>
      <c r="J56" s="72" t="s">
        <v>89</v>
      </c>
      <c r="K56" s="63" t="s">
        <v>16</v>
      </c>
      <c r="L56" s="83">
        <v>0</v>
      </c>
      <c r="M56" s="83">
        <v>0</v>
      </c>
      <c r="N56" s="83">
        <v>0</v>
      </c>
      <c r="O56" s="83">
        <v>0</v>
      </c>
      <c r="P56" s="83">
        <v>0</v>
      </c>
      <c r="Q56" s="93" t="str">
        <f t="shared" si="203"/>
        <v>nebija plānots</v>
      </c>
      <c r="R56" s="94">
        <f t="shared" si="204"/>
        <v>0</v>
      </c>
      <c r="S56" s="93" t="str">
        <f t="shared" si="205"/>
        <v>nebija plānots</v>
      </c>
      <c r="T56" s="96">
        <f t="shared" si="206"/>
        <v>0</v>
      </c>
      <c r="U56" s="96">
        <f t="shared" si="207"/>
        <v>0</v>
      </c>
      <c r="V56" s="93" t="str">
        <f t="shared" si="208"/>
        <v>nebija plānots</v>
      </c>
      <c r="W56" s="96">
        <f t="shared" si="209"/>
        <v>0</v>
      </c>
      <c r="X56" s="93" t="str">
        <f t="shared" si="210"/>
        <v>nebija plānots</v>
      </c>
      <c r="Y56" s="83">
        <v>0</v>
      </c>
      <c r="Z56" s="83">
        <v>0</v>
      </c>
      <c r="AA56" s="93" t="str">
        <f t="shared" si="211"/>
        <v>nebija plānots</v>
      </c>
      <c r="AB56" s="94">
        <f t="shared" si="212"/>
        <v>0</v>
      </c>
      <c r="AC56" s="93" t="str">
        <f t="shared" si="213"/>
        <v>nebija plānots</v>
      </c>
      <c r="AD56" s="96">
        <f t="shared" si="214"/>
        <v>0</v>
      </c>
      <c r="AE56" s="96">
        <f t="shared" si="215"/>
        <v>0</v>
      </c>
      <c r="AF56" s="93" t="str">
        <f t="shared" si="216"/>
        <v>nebija plānots</v>
      </c>
      <c r="AG56" s="96">
        <f t="shared" si="217"/>
        <v>0</v>
      </c>
      <c r="AH56" s="93" t="str">
        <f t="shared" si="218"/>
        <v>nebija plānots</v>
      </c>
      <c r="AI56" s="83">
        <v>0</v>
      </c>
      <c r="AJ56" s="83">
        <v>0</v>
      </c>
      <c r="AK56" s="93" t="str">
        <f t="shared" si="219"/>
        <v>nebija plānots</v>
      </c>
      <c r="AL56" s="94">
        <f t="shared" si="220"/>
        <v>0</v>
      </c>
      <c r="AM56" s="93" t="str">
        <f t="shared" si="221"/>
        <v>nebija plānots</v>
      </c>
      <c r="AN56" s="96">
        <f t="shared" si="222"/>
        <v>0</v>
      </c>
      <c r="AO56" s="96">
        <f t="shared" si="223"/>
        <v>0</v>
      </c>
      <c r="AP56" s="93" t="str">
        <f t="shared" si="224"/>
        <v>nebija plānots</v>
      </c>
      <c r="AQ56" s="96">
        <f t="shared" si="225"/>
        <v>0</v>
      </c>
      <c r="AR56" s="93" t="str">
        <f t="shared" si="226"/>
        <v>nebija plānots</v>
      </c>
      <c r="AS56" s="83">
        <v>0</v>
      </c>
      <c r="AT56" s="83">
        <v>0</v>
      </c>
      <c r="AU56" s="93" t="str">
        <f t="shared" si="227"/>
        <v>nebija plānots</v>
      </c>
      <c r="AV56" s="94">
        <f t="shared" si="228"/>
        <v>0</v>
      </c>
      <c r="AW56" s="93" t="str">
        <f t="shared" si="229"/>
        <v>nebija plānots</v>
      </c>
      <c r="AX56" s="96">
        <f t="shared" si="230"/>
        <v>0</v>
      </c>
      <c r="AY56" s="96">
        <f t="shared" si="231"/>
        <v>0</v>
      </c>
      <c r="AZ56" s="93" t="str">
        <f t="shared" si="232"/>
        <v>nebija plānots</v>
      </c>
      <c r="BA56" s="96">
        <f t="shared" si="233"/>
        <v>0</v>
      </c>
      <c r="BB56" s="93" t="str">
        <f t="shared" si="234"/>
        <v>nebija plānots</v>
      </c>
      <c r="BC56" s="83">
        <v>0</v>
      </c>
      <c r="BD56" s="83">
        <v>0</v>
      </c>
      <c r="BE56" s="93" t="str">
        <f t="shared" si="235"/>
        <v>nebija plānots</v>
      </c>
      <c r="BF56" s="94">
        <f t="shared" si="236"/>
        <v>0</v>
      </c>
      <c r="BG56" s="93" t="str">
        <f t="shared" si="237"/>
        <v>nebija plānots</v>
      </c>
      <c r="BH56" s="96">
        <f t="shared" si="238"/>
        <v>0</v>
      </c>
      <c r="BI56" s="96">
        <f t="shared" si="239"/>
        <v>0</v>
      </c>
      <c r="BJ56" s="93" t="str">
        <f t="shared" si="240"/>
        <v>nebija plānots</v>
      </c>
      <c r="BK56" s="96">
        <f t="shared" si="241"/>
        <v>0</v>
      </c>
      <c r="BL56" s="93" t="str">
        <f t="shared" si="242"/>
        <v>nebija plānots</v>
      </c>
      <c r="BM56" s="83">
        <v>0</v>
      </c>
      <c r="BN56" s="83">
        <v>0</v>
      </c>
      <c r="BO56" s="93" t="str">
        <f t="shared" si="243"/>
        <v>nebija plānots</v>
      </c>
      <c r="BP56" s="94">
        <f t="shared" si="244"/>
        <v>0</v>
      </c>
      <c r="BQ56" s="93" t="str">
        <f t="shared" si="245"/>
        <v>nebija plānots</v>
      </c>
      <c r="BR56" s="96">
        <f t="shared" si="246"/>
        <v>0</v>
      </c>
      <c r="BS56" s="96">
        <f t="shared" si="247"/>
        <v>0</v>
      </c>
      <c r="BT56" s="93" t="str">
        <f t="shared" si="248"/>
        <v>nebija plānots</v>
      </c>
      <c r="BU56" s="96">
        <f t="shared" si="249"/>
        <v>0</v>
      </c>
      <c r="BV56" s="93" t="str">
        <f t="shared" si="250"/>
        <v>nebija plānots</v>
      </c>
      <c r="BW56" s="83">
        <v>0</v>
      </c>
      <c r="BX56" s="83">
        <v>0</v>
      </c>
      <c r="BY56" s="94">
        <v>0</v>
      </c>
      <c r="BZ56" s="94">
        <f t="shared" si="197"/>
        <v>0</v>
      </c>
      <c r="CA56" s="93" t="str">
        <f t="shared" si="251"/>
        <v>nebija plānots</v>
      </c>
      <c r="CB56" s="94">
        <f t="shared" si="252"/>
        <v>0</v>
      </c>
      <c r="CC56" s="93" t="str">
        <f t="shared" si="253"/>
        <v>nebija plānots</v>
      </c>
      <c r="CD56" s="96">
        <f t="shared" si="198"/>
        <v>0</v>
      </c>
      <c r="CE56" s="96">
        <f t="shared" si="199"/>
        <v>0</v>
      </c>
      <c r="CF56" s="96">
        <f t="shared" si="254"/>
        <v>0</v>
      </c>
      <c r="CG56" s="96">
        <f t="shared" si="255"/>
        <v>0</v>
      </c>
      <c r="CH56" s="93" t="str">
        <f t="shared" si="256"/>
        <v>nebija plānots</v>
      </c>
      <c r="CI56" s="96">
        <f t="shared" si="257"/>
        <v>0</v>
      </c>
      <c r="CJ56" s="93" t="str">
        <f t="shared" si="258"/>
        <v>nebija plānots</v>
      </c>
      <c r="CK56" s="83">
        <v>0</v>
      </c>
      <c r="CL56" s="83">
        <v>0</v>
      </c>
      <c r="CM56" s="94">
        <v>0</v>
      </c>
      <c r="CN56" s="94">
        <f t="shared" si="200"/>
        <v>0</v>
      </c>
      <c r="CO56" s="93" t="str">
        <f t="shared" si="259"/>
        <v>nebija plānots</v>
      </c>
      <c r="CP56" s="94">
        <f t="shared" si="260"/>
        <v>0</v>
      </c>
      <c r="CQ56" s="93" t="str">
        <f t="shared" si="261"/>
        <v>nebija plānots</v>
      </c>
      <c r="CR56" s="96">
        <f t="shared" si="262"/>
        <v>0</v>
      </c>
      <c r="CS56" s="96">
        <f t="shared" si="263"/>
        <v>0</v>
      </c>
      <c r="CT56" s="96">
        <f t="shared" si="264"/>
        <v>0</v>
      </c>
      <c r="CU56" s="96">
        <f t="shared" si="265"/>
        <v>0</v>
      </c>
      <c r="CV56" s="93" t="str">
        <f t="shared" si="266"/>
        <v>nebija plānots</v>
      </c>
      <c r="CW56" s="96">
        <f t="shared" si="267"/>
        <v>0</v>
      </c>
      <c r="CX56" s="93" t="str">
        <f t="shared" si="268"/>
        <v>nebija plānots</v>
      </c>
      <c r="CY56" s="83">
        <v>0</v>
      </c>
      <c r="CZ56" s="83">
        <v>0</v>
      </c>
      <c r="DA56" s="94">
        <v>0</v>
      </c>
      <c r="DB56" s="94">
        <f t="shared" si="201"/>
        <v>0</v>
      </c>
      <c r="DC56" s="93" t="str">
        <f t="shared" si="269"/>
        <v>nebija plānots</v>
      </c>
      <c r="DD56" s="94">
        <f t="shared" si="270"/>
        <v>0</v>
      </c>
      <c r="DE56" s="93" t="str">
        <f t="shared" si="271"/>
        <v>nebija plānots</v>
      </c>
      <c r="DF56" s="96">
        <f t="shared" si="272"/>
        <v>0</v>
      </c>
      <c r="DG56" s="96">
        <f t="shared" si="273"/>
        <v>0</v>
      </c>
      <c r="DH56" s="96">
        <f t="shared" si="274"/>
        <v>0</v>
      </c>
      <c r="DI56" s="96">
        <f t="shared" si="275"/>
        <v>0</v>
      </c>
      <c r="DJ56" s="93" t="str">
        <f t="shared" si="276"/>
        <v>nebija plānots</v>
      </c>
      <c r="DK56" s="96">
        <f t="shared" si="277"/>
        <v>0</v>
      </c>
      <c r="DL56" s="93" t="str">
        <f t="shared" si="278"/>
        <v>nebija plānots</v>
      </c>
      <c r="DM56" s="83">
        <v>0</v>
      </c>
      <c r="DN56" s="83">
        <v>0</v>
      </c>
      <c r="DO56" s="94">
        <v>0</v>
      </c>
      <c r="DP56" s="94">
        <f t="shared" si="279"/>
        <v>0</v>
      </c>
      <c r="DQ56" s="93" t="str">
        <f t="shared" si="280"/>
        <v>nebija plānots</v>
      </c>
      <c r="DR56" s="94">
        <f t="shared" si="281"/>
        <v>0</v>
      </c>
      <c r="DS56" s="93" t="str">
        <f t="shared" si="282"/>
        <v>nebija plānots</v>
      </c>
      <c r="DT56" s="96">
        <f t="shared" si="283"/>
        <v>0</v>
      </c>
      <c r="DU56" s="96">
        <f t="shared" si="284"/>
        <v>0</v>
      </c>
      <c r="DV56" s="96">
        <f t="shared" si="285"/>
        <v>0</v>
      </c>
      <c r="DW56" s="96">
        <f t="shared" si="286"/>
        <v>0</v>
      </c>
      <c r="DX56" s="93" t="str">
        <f t="shared" si="287"/>
        <v>nebija plānots</v>
      </c>
      <c r="DY56" s="96">
        <f t="shared" si="288"/>
        <v>0</v>
      </c>
      <c r="DZ56" s="93" t="str">
        <f t="shared" si="289"/>
        <v>nebija plānots</v>
      </c>
      <c r="EA56" s="83">
        <v>72240</v>
      </c>
      <c r="EB56" s="83">
        <v>0</v>
      </c>
      <c r="EC56" s="94">
        <v>0</v>
      </c>
      <c r="ED56" s="94">
        <f t="shared" si="290"/>
        <v>0</v>
      </c>
      <c r="EE56" s="93">
        <f t="shared" si="291"/>
        <v>0</v>
      </c>
      <c r="EF56" s="94">
        <f t="shared" si="292"/>
        <v>-72240</v>
      </c>
      <c r="EG56" s="93">
        <f t="shared" si="293"/>
        <v>-1</v>
      </c>
      <c r="EH56" s="96">
        <f t="shared" si="294"/>
        <v>72240</v>
      </c>
      <c r="EI56" s="96">
        <f t="shared" si="295"/>
        <v>0</v>
      </c>
      <c r="EJ56" s="96">
        <f t="shared" si="296"/>
        <v>0</v>
      </c>
      <c r="EK56" s="96">
        <f t="shared" si="297"/>
        <v>0</v>
      </c>
      <c r="EL56" s="93">
        <f t="shared" si="298"/>
        <v>0</v>
      </c>
      <c r="EM56" s="96">
        <f t="shared" si="299"/>
        <v>-72240</v>
      </c>
      <c r="EN56" s="93">
        <f t="shared" si="300"/>
        <v>-1</v>
      </c>
      <c r="EO56" s="83">
        <f t="shared" si="202"/>
        <v>72240</v>
      </c>
    </row>
    <row r="57" spans="1:145" s="29" customFormat="1" ht="21" x14ac:dyDescent="0.35">
      <c r="A57" s="18" t="str">
        <f>G57&amp;I57</f>
        <v>1.4.1.1.1</v>
      </c>
      <c r="B57" s="66">
        <v>1</v>
      </c>
      <c r="C57" s="73" t="s">
        <v>90</v>
      </c>
      <c r="D57" s="74" t="s">
        <v>91</v>
      </c>
      <c r="E57" s="75" t="s">
        <v>92</v>
      </c>
      <c r="F57" s="65" t="s">
        <v>93</v>
      </c>
      <c r="G57" s="67" t="s">
        <v>94</v>
      </c>
      <c r="H57" s="65" t="s">
        <v>95</v>
      </c>
      <c r="I57" s="66">
        <v>1</v>
      </c>
      <c r="J57" s="72" t="s">
        <v>89</v>
      </c>
      <c r="K57" s="63" t="s">
        <v>16</v>
      </c>
      <c r="L57" s="83">
        <v>0</v>
      </c>
      <c r="M57" s="83">
        <v>0</v>
      </c>
      <c r="N57" s="83">
        <v>0</v>
      </c>
      <c r="O57" s="83">
        <v>0</v>
      </c>
      <c r="P57" s="83">
        <v>0</v>
      </c>
      <c r="Q57" s="93" t="str">
        <f t="shared" si="203"/>
        <v>nebija plānots</v>
      </c>
      <c r="R57" s="94">
        <f t="shared" si="204"/>
        <v>0</v>
      </c>
      <c r="S57" s="93" t="str">
        <f t="shared" si="205"/>
        <v>nebija plānots</v>
      </c>
      <c r="T57" s="96">
        <f t="shared" si="206"/>
        <v>0</v>
      </c>
      <c r="U57" s="96">
        <f t="shared" si="207"/>
        <v>0</v>
      </c>
      <c r="V57" s="93" t="str">
        <f t="shared" si="208"/>
        <v>nebija plānots</v>
      </c>
      <c r="W57" s="96">
        <f t="shared" si="209"/>
        <v>0</v>
      </c>
      <c r="X57" s="93" t="str">
        <f t="shared" si="210"/>
        <v>nebija plānots</v>
      </c>
      <c r="Y57" s="83">
        <v>0</v>
      </c>
      <c r="Z57" s="83">
        <v>0</v>
      </c>
      <c r="AA57" s="93" t="str">
        <f t="shared" si="211"/>
        <v>nebija plānots</v>
      </c>
      <c r="AB57" s="94">
        <f t="shared" si="212"/>
        <v>0</v>
      </c>
      <c r="AC57" s="93" t="str">
        <f t="shared" si="213"/>
        <v>nebija plānots</v>
      </c>
      <c r="AD57" s="96">
        <f t="shared" si="214"/>
        <v>0</v>
      </c>
      <c r="AE57" s="96">
        <f t="shared" si="215"/>
        <v>0</v>
      </c>
      <c r="AF57" s="93" t="str">
        <f t="shared" si="216"/>
        <v>nebija plānots</v>
      </c>
      <c r="AG57" s="96">
        <f t="shared" si="217"/>
        <v>0</v>
      </c>
      <c r="AH57" s="93" t="str">
        <f t="shared" si="218"/>
        <v>nebija plānots</v>
      </c>
      <c r="AI57" s="83">
        <v>0</v>
      </c>
      <c r="AJ57" s="83">
        <v>0</v>
      </c>
      <c r="AK57" s="93" t="str">
        <f t="shared" si="219"/>
        <v>nebija plānots</v>
      </c>
      <c r="AL57" s="94">
        <f t="shared" si="220"/>
        <v>0</v>
      </c>
      <c r="AM57" s="93" t="str">
        <f t="shared" si="221"/>
        <v>nebija plānots</v>
      </c>
      <c r="AN57" s="96">
        <f t="shared" si="222"/>
        <v>0</v>
      </c>
      <c r="AO57" s="96">
        <f t="shared" si="223"/>
        <v>0</v>
      </c>
      <c r="AP57" s="93" t="str">
        <f t="shared" si="224"/>
        <v>nebija plānots</v>
      </c>
      <c r="AQ57" s="96">
        <f t="shared" si="225"/>
        <v>0</v>
      </c>
      <c r="AR57" s="93" t="str">
        <f t="shared" si="226"/>
        <v>nebija plānots</v>
      </c>
      <c r="AS57" s="83">
        <v>0</v>
      </c>
      <c r="AT57" s="83">
        <v>0</v>
      </c>
      <c r="AU57" s="93" t="str">
        <f t="shared" si="227"/>
        <v>nebija plānots</v>
      </c>
      <c r="AV57" s="94">
        <f t="shared" si="228"/>
        <v>0</v>
      </c>
      <c r="AW57" s="93" t="str">
        <f t="shared" si="229"/>
        <v>nebija plānots</v>
      </c>
      <c r="AX57" s="96">
        <f t="shared" si="230"/>
        <v>0</v>
      </c>
      <c r="AY57" s="96">
        <f t="shared" si="231"/>
        <v>0</v>
      </c>
      <c r="AZ57" s="93" t="str">
        <f t="shared" si="232"/>
        <v>nebija plānots</v>
      </c>
      <c r="BA57" s="96">
        <f t="shared" si="233"/>
        <v>0</v>
      </c>
      <c r="BB57" s="93" t="str">
        <f t="shared" si="234"/>
        <v>nebija plānots</v>
      </c>
      <c r="BC57" s="83">
        <v>0</v>
      </c>
      <c r="BD57" s="83">
        <v>0</v>
      </c>
      <c r="BE57" s="93" t="str">
        <f t="shared" si="235"/>
        <v>nebija plānots</v>
      </c>
      <c r="BF57" s="94">
        <f t="shared" si="236"/>
        <v>0</v>
      </c>
      <c r="BG57" s="93" t="str">
        <f t="shared" si="237"/>
        <v>nebija plānots</v>
      </c>
      <c r="BH57" s="96">
        <f t="shared" si="238"/>
        <v>0</v>
      </c>
      <c r="BI57" s="96">
        <f t="shared" si="239"/>
        <v>0</v>
      </c>
      <c r="BJ57" s="93" t="str">
        <f t="shared" si="240"/>
        <v>nebija plānots</v>
      </c>
      <c r="BK57" s="96">
        <f t="shared" si="241"/>
        <v>0</v>
      </c>
      <c r="BL57" s="93" t="str">
        <f t="shared" si="242"/>
        <v>nebija plānots</v>
      </c>
      <c r="BM57" s="83">
        <v>0</v>
      </c>
      <c r="BN57" s="83">
        <v>0</v>
      </c>
      <c r="BO57" s="93" t="str">
        <f t="shared" si="243"/>
        <v>nebija plānots</v>
      </c>
      <c r="BP57" s="94">
        <f t="shared" si="244"/>
        <v>0</v>
      </c>
      <c r="BQ57" s="93" t="str">
        <f t="shared" si="245"/>
        <v>nebija plānots</v>
      </c>
      <c r="BR57" s="96">
        <f t="shared" si="246"/>
        <v>0</v>
      </c>
      <c r="BS57" s="96">
        <f t="shared" si="247"/>
        <v>0</v>
      </c>
      <c r="BT57" s="93" t="str">
        <f t="shared" si="248"/>
        <v>nebija plānots</v>
      </c>
      <c r="BU57" s="96">
        <f t="shared" si="249"/>
        <v>0</v>
      </c>
      <c r="BV57" s="93" t="str">
        <f t="shared" si="250"/>
        <v>nebija plānots</v>
      </c>
      <c r="BW57" s="83">
        <v>0</v>
      </c>
      <c r="BX57" s="83">
        <v>0</v>
      </c>
      <c r="BY57" s="94">
        <v>0</v>
      </c>
      <c r="BZ57" s="94">
        <f t="shared" si="197"/>
        <v>0</v>
      </c>
      <c r="CA57" s="93" t="str">
        <f t="shared" si="251"/>
        <v>nebija plānots</v>
      </c>
      <c r="CB57" s="94">
        <f t="shared" si="252"/>
        <v>0</v>
      </c>
      <c r="CC57" s="93" t="str">
        <f t="shared" si="253"/>
        <v>nebija plānots</v>
      </c>
      <c r="CD57" s="96">
        <f t="shared" si="198"/>
        <v>0</v>
      </c>
      <c r="CE57" s="96">
        <f t="shared" si="199"/>
        <v>0</v>
      </c>
      <c r="CF57" s="96">
        <f t="shared" si="254"/>
        <v>0</v>
      </c>
      <c r="CG57" s="96">
        <f t="shared" si="255"/>
        <v>0</v>
      </c>
      <c r="CH57" s="93" t="str">
        <f t="shared" si="256"/>
        <v>nebija plānots</v>
      </c>
      <c r="CI57" s="96">
        <f t="shared" si="257"/>
        <v>0</v>
      </c>
      <c r="CJ57" s="93" t="str">
        <f t="shared" si="258"/>
        <v>nebija plānots</v>
      </c>
      <c r="CK57" s="83">
        <v>0</v>
      </c>
      <c r="CL57" s="83">
        <v>0</v>
      </c>
      <c r="CM57" s="94">
        <v>0</v>
      </c>
      <c r="CN57" s="94">
        <f t="shared" si="200"/>
        <v>0</v>
      </c>
      <c r="CO57" s="93" t="str">
        <f t="shared" si="259"/>
        <v>nebija plānots</v>
      </c>
      <c r="CP57" s="94">
        <f t="shared" si="260"/>
        <v>0</v>
      </c>
      <c r="CQ57" s="93" t="str">
        <f t="shared" si="261"/>
        <v>nebija plānots</v>
      </c>
      <c r="CR57" s="96">
        <f t="shared" si="262"/>
        <v>0</v>
      </c>
      <c r="CS57" s="96">
        <f t="shared" si="263"/>
        <v>0</v>
      </c>
      <c r="CT57" s="96">
        <f t="shared" si="264"/>
        <v>0</v>
      </c>
      <c r="CU57" s="96">
        <f t="shared" si="265"/>
        <v>0</v>
      </c>
      <c r="CV57" s="93" t="str">
        <f t="shared" si="266"/>
        <v>nebija plānots</v>
      </c>
      <c r="CW57" s="96">
        <f t="shared" si="267"/>
        <v>0</v>
      </c>
      <c r="CX57" s="93" t="str">
        <f t="shared" si="268"/>
        <v>nebija plānots</v>
      </c>
      <c r="CY57" s="83">
        <v>0</v>
      </c>
      <c r="CZ57" s="83">
        <v>0</v>
      </c>
      <c r="DA57" s="94">
        <v>0</v>
      </c>
      <c r="DB57" s="94">
        <f t="shared" si="201"/>
        <v>0</v>
      </c>
      <c r="DC57" s="93" t="str">
        <f t="shared" si="269"/>
        <v>nebija plānots</v>
      </c>
      <c r="DD57" s="94">
        <f t="shared" si="270"/>
        <v>0</v>
      </c>
      <c r="DE57" s="93" t="str">
        <f t="shared" si="271"/>
        <v>nebija plānots</v>
      </c>
      <c r="DF57" s="96">
        <f t="shared" si="272"/>
        <v>0</v>
      </c>
      <c r="DG57" s="96">
        <f t="shared" si="273"/>
        <v>0</v>
      </c>
      <c r="DH57" s="96">
        <f t="shared" si="274"/>
        <v>0</v>
      </c>
      <c r="DI57" s="96">
        <f t="shared" si="275"/>
        <v>0</v>
      </c>
      <c r="DJ57" s="93" t="str">
        <f t="shared" si="276"/>
        <v>nebija plānots</v>
      </c>
      <c r="DK57" s="96">
        <f t="shared" si="277"/>
        <v>0</v>
      </c>
      <c r="DL57" s="93" t="str">
        <f t="shared" si="278"/>
        <v>nebija plānots</v>
      </c>
      <c r="DM57" s="83">
        <v>0</v>
      </c>
      <c r="DN57" s="83">
        <v>0</v>
      </c>
      <c r="DO57" s="94">
        <v>0</v>
      </c>
      <c r="DP57" s="94">
        <f t="shared" si="279"/>
        <v>0</v>
      </c>
      <c r="DQ57" s="93" t="str">
        <f t="shared" si="280"/>
        <v>nebija plānots</v>
      </c>
      <c r="DR57" s="94">
        <f t="shared" si="281"/>
        <v>0</v>
      </c>
      <c r="DS57" s="93" t="str">
        <f t="shared" si="282"/>
        <v>nebija plānots</v>
      </c>
      <c r="DT57" s="96">
        <f t="shared" si="283"/>
        <v>0</v>
      </c>
      <c r="DU57" s="96">
        <f t="shared" si="284"/>
        <v>0</v>
      </c>
      <c r="DV57" s="96">
        <f t="shared" si="285"/>
        <v>0</v>
      </c>
      <c r="DW57" s="96">
        <f t="shared" si="286"/>
        <v>0</v>
      </c>
      <c r="DX57" s="93" t="str">
        <f t="shared" si="287"/>
        <v>nebija plānots</v>
      </c>
      <c r="DY57" s="96">
        <f t="shared" si="288"/>
        <v>0</v>
      </c>
      <c r="DZ57" s="93" t="str">
        <f t="shared" si="289"/>
        <v>nebija plānots</v>
      </c>
      <c r="EA57" s="83">
        <v>0</v>
      </c>
      <c r="EB57" s="83">
        <v>0</v>
      </c>
      <c r="EC57" s="94">
        <v>0</v>
      </c>
      <c r="ED57" s="94">
        <f t="shared" si="290"/>
        <v>0</v>
      </c>
      <c r="EE57" s="93" t="str">
        <f t="shared" si="291"/>
        <v>nebija plānots</v>
      </c>
      <c r="EF57" s="94">
        <f t="shared" si="292"/>
        <v>0</v>
      </c>
      <c r="EG57" s="93" t="str">
        <f t="shared" si="293"/>
        <v>nebija plānots</v>
      </c>
      <c r="EH57" s="96">
        <f t="shared" si="294"/>
        <v>0</v>
      </c>
      <c r="EI57" s="96">
        <f t="shared" si="295"/>
        <v>0</v>
      </c>
      <c r="EJ57" s="96">
        <f t="shared" si="296"/>
        <v>0</v>
      </c>
      <c r="EK57" s="96">
        <f t="shared" si="297"/>
        <v>0</v>
      </c>
      <c r="EL57" s="93" t="str">
        <f t="shared" si="298"/>
        <v>nebija plānots</v>
      </c>
      <c r="EM57" s="96">
        <f t="shared" si="299"/>
        <v>0</v>
      </c>
      <c r="EN57" s="93" t="str">
        <f t="shared" si="300"/>
        <v>nebija plānots</v>
      </c>
      <c r="EO57" s="83">
        <f t="shared" si="202"/>
        <v>0</v>
      </c>
    </row>
    <row r="58" spans="1:145" s="29" customFormat="1" ht="21" x14ac:dyDescent="0.35">
      <c r="A58" s="18" t="str">
        <f t="shared" ref="A58:A122" si="301">G58&amp;I58</f>
        <v>1.4.1.1.2</v>
      </c>
      <c r="B58" s="66">
        <v>1</v>
      </c>
      <c r="C58" s="73" t="s">
        <v>90</v>
      </c>
      <c r="D58" s="74" t="s">
        <v>91</v>
      </c>
      <c r="E58" s="75" t="s">
        <v>92</v>
      </c>
      <c r="F58" s="65" t="s">
        <v>93</v>
      </c>
      <c r="G58" s="67" t="s">
        <v>94</v>
      </c>
      <c r="H58" s="65" t="s">
        <v>95</v>
      </c>
      <c r="I58" s="66">
        <v>2</v>
      </c>
      <c r="J58" s="72" t="s">
        <v>89</v>
      </c>
      <c r="K58" s="63" t="s">
        <v>16</v>
      </c>
      <c r="L58" s="83">
        <v>0</v>
      </c>
      <c r="M58" s="83">
        <v>0</v>
      </c>
      <c r="N58" s="83">
        <v>0</v>
      </c>
      <c r="O58" s="83">
        <v>0</v>
      </c>
      <c r="P58" s="83">
        <v>0</v>
      </c>
      <c r="Q58" s="93" t="str">
        <f t="shared" si="203"/>
        <v>nebija plānots</v>
      </c>
      <c r="R58" s="94">
        <f t="shared" si="204"/>
        <v>0</v>
      </c>
      <c r="S58" s="93" t="str">
        <f t="shared" si="205"/>
        <v>nebija plānots</v>
      </c>
      <c r="T58" s="96">
        <f t="shared" si="206"/>
        <v>0</v>
      </c>
      <c r="U58" s="96">
        <f t="shared" si="207"/>
        <v>0</v>
      </c>
      <c r="V58" s="93" t="str">
        <f t="shared" si="208"/>
        <v>nebija plānots</v>
      </c>
      <c r="W58" s="96">
        <f t="shared" si="209"/>
        <v>0</v>
      </c>
      <c r="X58" s="93" t="str">
        <f t="shared" si="210"/>
        <v>nebija plānots</v>
      </c>
      <c r="Y58" s="83">
        <v>0</v>
      </c>
      <c r="Z58" s="83">
        <v>0</v>
      </c>
      <c r="AA58" s="93" t="str">
        <f t="shared" si="211"/>
        <v>nebija plānots</v>
      </c>
      <c r="AB58" s="94">
        <f t="shared" si="212"/>
        <v>0</v>
      </c>
      <c r="AC58" s="93" t="str">
        <f t="shared" si="213"/>
        <v>nebija plānots</v>
      </c>
      <c r="AD58" s="96">
        <f t="shared" si="214"/>
        <v>0</v>
      </c>
      <c r="AE58" s="96">
        <f t="shared" si="215"/>
        <v>0</v>
      </c>
      <c r="AF58" s="93" t="str">
        <f t="shared" si="216"/>
        <v>nebija plānots</v>
      </c>
      <c r="AG58" s="96">
        <f t="shared" si="217"/>
        <v>0</v>
      </c>
      <c r="AH58" s="93" t="str">
        <f t="shared" si="218"/>
        <v>nebija plānots</v>
      </c>
      <c r="AI58" s="83">
        <v>0</v>
      </c>
      <c r="AJ58" s="83">
        <v>0</v>
      </c>
      <c r="AK58" s="93" t="str">
        <f t="shared" si="219"/>
        <v>nebija plānots</v>
      </c>
      <c r="AL58" s="94">
        <f t="shared" si="220"/>
        <v>0</v>
      </c>
      <c r="AM58" s="93" t="str">
        <f t="shared" si="221"/>
        <v>nebija plānots</v>
      </c>
      <c r="AN58" s="96">
        <f t="shared" si="222"/>
        <v>0</v>
      </c>
      <c r="AO58" s="96">
        <f t="shared" si="223"/>
        <v>0</v>
      </c>
      <c r="AP58" s="93" t="str">
        <f t="shared" si="224"/>
        <v>nebija plānots</v>
      </c>
      <c r="AQ58" s="96">
        <f t="shared" si="225"/>
        <v>0</v>
      </c>
      <c r="AR58" s="93" t="str">
        <f t="shared" si="226"/>
        <v>nebija plānots</v>
      </c>
      <c r="AS58" s="83">
        <v>0</v>
      </c>
      <c r="AT58" s="83">
        <v>0</v>
      </c>
      <c r="AU58" s="93" t="str">
        <f t="shared" si="227"/>
        <v>nebija plānots</v>
      </c>
      <c r="AV58" s="94">
        <f t="shared" si="228"/>
        <v>0</v>
      </c>
      <c r="AW58" s="93" t="str">
        <f t="shared" si="229"/>
        <v>nebija plānots</v>
      </c>
      <c r="AX58" s="96">
        <f t="shared" si="230"/>
        <v>0</v>
      </c>
      <c r="AY58" s="96">
        <f t="shared" si="231"/>
        <v>0</v>
      </c>
      <c r="AZ58" s="93" t="str">
        <f t="shared" si="232"/>
        <v>nebija plānots</v>
      </c>
      <c r="BA58" s="96">
        <f t="shared" si="233"/>
        <v>0</v>
      </c>
      <c r="BB58" s="93" t="str">
        <f t="shared" si="234"/>
        <v>nebija plānots</v>
      </c>
      <c r="BC58" s="83">
        <v>0</v>
      </c>
      <c r="BD58" s="83">
        <v>0</v>
      </c>
      <c r="BE58" s="93" t="str">
        <f t="shared" si="235"/>
        <v>nebija plānots</v>
      </c>
      <c r="BF58" s="94">
        <f t="shared" si="236"/>
        <v>0</v>
      </c>
      <c r="BG58" s="93" t="str">
        <f t="shared" si="237"/>
        <v>nebija plānots</v>
      </c>
      <c r="BH58" s="96">
        <f t="shared" si="238"/>
        <v>0</v>
      </c>
      <c r="BI58" s="96">
        <f t="shared" si="239"/>
        <v>0</v>
      </c>
      <c r="BJ58" s="93" t="str">
        <f t="shared" si="240"/>
        <v>nebija plānots</v>
      </c>
      <c r="BK58" s="96">
        <f t="shared" si="241"/>
        <v>0</v>
      </c>
      <c r="BL58" s="93" t="str">
        <f t="shared" si="242"/>
        <v>nebija plānots</v>
      </c>
      <c r="BM58" s="83">
        <v>0</v>
      </c>
      <c r="BN58" s="83">
        <v>0</v>
      </c>
      <c r="BO58" s="93" t="str">
        <f t="shared" si="243"/>
        <v>nebija plānots</v>
      </c>
      <c r="BP58" s="94">
        <f t="shared" si="244"/>
        <v>0</v>
      </c>
      <c r="BQ58" s="93" t="str">
        <f t="shared" si="245"/>
        <v>nebija plānots</v>
      </c>
      <c r="BR58" s="96">
        <f t="shared" si="246"/>
        <v>0</v>
      </c>
      <c r="BS58" s="96">
        <f t="shared" si="247"/>
        <v>0</v>
      </c>
      <c r="BT58" s="93" t="str">
        <f t="shared" si="248"/>
        <v>nebija plānots</v>
      </c>
      <c r="BU58" s="96">
        <f t="shared" si="249"/>
        <v>0</v>
      </c>
      <c r="BV58" s="93" t="str">
        <f t="shared" si="250"/>
        <v>nebija plānots</v>
      </c>
      <c r="BW58" s="83">
        <v>0</v>
      </c>
      <c r="BX58" s="83">
        <v>0</v>
      </c>
      <c r="BY58" s="94">
        <v>0</v>
      </c>
      <c r="BZ58" s="94">
        <f t="shared" si="197"/>
        <v>0</v>
      </c>
      <c r="CA58" s="93" t="str">
        <f t="shared" si="251"/>
        <v>nebija plānots</v>
      </c>
      <c r="CB58" s="94">
        <f t="shared" si="252"/>
        <v>0</v>
      </c>
      <c r="CC58" s="93" t="str">
        <f t="shared" si="253"/>
        <v>nebija plānots</v>
      </c>
      <c r="CD58" s="96">
        <f t="shared" si="198"/>
        <v>0</v>
      </c>
      <c r="CE58" s="96">
        <f t="shared" si="199"/>
        <v>0</v>
      </c>
      <c r="CF58" s="96">
        <f t="shared" si="254"/>
        <v>0</v>
      </c>
      <c r="CG58" s="96">
        <f t="shared" si="255"/>
        <v>0</v>
      </c>
      <c r="CH58" s="93" t="str">
        <f t="shared" si="256"/>
        <v>nebija plānots</v>
      </c>
      <c r="CI58" s="96">
        <f t="shared" si="257"/>
        <v>0</v>
      </c>
      <c r="CJ58" s="93" t="str">
        <f t="shared" si="258"/>
        <v>nebija plānots</v>
      </c>
      <c r="CK58" s="83">
        <v>0</v>
      </c>
      <c r="CL58" s="83">
        <v>0</v>
      </c>
      <c r="CM58" s="94">
        <v>0</v>
      </c>
      <c r="CN58" s="94">
        <f t="shared" si="200"/>
        <v>0</v>
      </c>
      <c r="CO58" s="93" t="str">
        <f t="shared" si="259"/>
        <v>nebija plānots</v>
      </c>
      <c r="CP58" s="94">
        <f t="shared" si="260"/>
        <v>0</v>
      </c>
      <c r="CQ58" s="93" t="str">
        <f t="shared" si="261"/>
        <v>nebija plānots</v>
      </c>
      <c r="CR58" s="96">
        <f t="shared" si="262"/>
        <v>0</v>
      </c>
      <c r="CS58" s="96">
        <f t="shared" si="263"/>
        <v>0</v>
      </c>
      <c r="CT58" s="96">
        <f t="shared" si="264"/>
        <v>0</v>
      </c>
      <c r="CU58" s="96">
        <f t="shared" si="265"/>
        <v>0</v>
      </c>
      <c r="CV58" s="93" t="str">
        <f t="shared" si="266"/>
        <v>nebija plānots</v>
      </c>
      <c r="CW58" s="96">
        <f t="shared" si="267"/>
        <v>0</v>
      </c>
      <c r="CX58" s="93" t="str">
        <f t="shared" si="268"/>
        <v>nebija plānots</v>
      </c>
      <c r="CY58" s="83">
        <v>0</v>
      </c>
      <c r="CZ58" s="83">
        <v>0</v>
      </c>
      <c r="DA58" s="94">
        <v>0</v>
      </c>
      <c r="DB58" s="94">
        <f t="shared" si="201"/>
        <v>0</v>
      </c>
      <c r="DC58" s="93" t="str">
        <f t="shared" si="269"/>
        <v>nebija plānots</v>
      </c>
      <c r="DD58" s="94">
        <f t="shared" si="270"/>
        <v>0</v>
      </c>
      <c r="DE58" s="93" t="str">
        <f t="shared" si="271"/>
        <v>nebija plānots</v>
      </c>
      <c r="DF58" s="96">
        <f t="shared" si="272"/>
        <v>0</v>
      </c>
      <c r="DG58" s="96">
        <f t="shared" si="273"/>
        <v>0</v>
      </c>
      <c r="DH58" s="96">
        <f t="shared" si="274"/>
        <v>0</v>
      </c>
      <c r="DI58" s="96">
        <f t="shared" si="275"/>
        <v>0</v>
      </c>
      <c r="DJ58" s="93" t="str">
        <f t="shared" si="276"/>
        <v>nebija plānots</v>
      </c>
      <c r="DK58" s="96">
        <f t="shared" si="277"/>
        <v>0</v>
      </c>
      <c r="DL58" s="93" t="str">
        <f t="shared" si="278"/>
        <v>nebija plānots</v>
      </c>
      <c r="DM58" s="83">
        <v>0</v>
      </c>
      <c r="DN58" s="83">
        <v>0</v>
      </c>
      <c r="DO58" s="94">
        <v>0</v>
      </c>
      <c r="DP58" s="94">
        <f t="shared" si="279"/>
        <v>0</v>
      </c>
      <c r="DQ58" s="93" t="str">
        <f t="shared" si="280"/>
        <v>nebija plānots</v>
      </c>
      <c r="DR58" s="94">
        <f t="shared" si="281"/>
        <v>0</v>
      </c>
      <c r="DS58" s="93" t="str">
        <f t="shared" si="282"/>
        <v>nebija plānots</v>
      </c>
      <c r="DT58" s="96">
        <f t="shared" si="283"/>
        <v>0</v>
      </c>
      <c r="DU58" s="96">
        <f t="shared" si="284"/>
        <v>0</v>
      </c>
      <c r="DV58" s="96">
        <f t="shared" si="285"/>
        <v>0</v>
      </c>
      <c r="DW58" s="96">
        <f t="shared" si="286"/>
        <v>0</v>
      </c>
      <c r="DX58" s="93" t="str">
        <f t="shared" si="287"/>
        <v>nebija plānots</v>
      </c>
      <c r="DY58" s="96">
        <f t="shared" si="288"/>
        <v>0</v>
      </c>
      <c r="DZ58" s="93" t="str">
        <f t="shared" si="289"/>
        <v>nebija plānots</v>
      </c>
      <c r="EA58" s="83">
        <v>0</v>
      </c>
      <c r="EB58" s="83">
        <v>0</v>
      </c>
      <c r="EC58" s="94">
        <v>0</v>
      </c>
      <c r="ED58" s="94">
        <f t="shared" si="290"/>
        <v>0</v>
      </c>
      <c r="EE58" s="93" t="str">
        <f t="shared" si="291"/>
        <v>nebija plānots</v>
      </c>
      <c r="EF58" s="94">
        <f t="shared" si="292"/>
        <v>0</v>
      </c>
      <c r="EG58" s="93" t="str">
        <f t="shared" si="293"/>
        <v>nebija plānots</v>
      </c>
      <c r="EH58" s="96">
        <f t="shared" si="294"/>
        <v>0</v>
      </c>
      <c r="EI58" s="96">
        <f t="shared" si="295"/>
        <v>0</v>
      </c>
      <c r="EJ58" s="96">
        <f t="shared" si="296"/>
        <v>0</v>
      </c>
      <c r="EK58" s="96">
        <f t="shared" si="297"/>
        <v>0</v>
      </c>
      <c r="EL58" s="93" t="str">
        <f t="shared" si="298"/>
        <v>nebija plānots</v>
      </c>
      <c r="EM58" s="96">
        <f t="shared" si="299"/>
        <v>0</v>
      </c>
      <c r="EN58" s="93" t="str">
        <f t="shared" si="300"/>
        <v>nebija plānots</v>
      </c>
      <c r="EO58" s="83">
        <f t="shared" si="202"/>
        <v>0</v>
      </c>
    </row>
    <row r="59" spans="1:145" s="29" customFormat="1" ht="21" x14ac:dyDescent="0.35">
      <c r="A59" s="18" t="str">
        <f t="shared" si="301"/>
        <v>1.4.1.2._</v>
      </c>
      <c r="B59" s="66">
        <v>1</v>
      </c>
      <c r="C59" s="73" t="s">
        <v>90</v>
      </c>
      <c r="D59" s="74" t="s">
        <v>91</v>
      </c>
      <c r="E59" s="75" t="s">
        <v>92</v>
      </c>
      <c r="F59" s="65" t="s">
        <v>93</v>
      </c>
      <c r="G59" s="67" t="s">
        <v>96</v>
      </c>
      <c r="H59" s="65" t="s">
        <v>97</v>
      </c>
      <c r="I59" s="66" t="s">
        <v>27</v>
      </c>
      <c r="J59" s="72" t="s">
        <v>89</v>
      </c>
      <c r="K59" s="63" t="s">
        <v>16</v>
      </c>
      <c r="L59" s="83">
        <v>0</v>
      </c>
      <c r="M59" s="83">
        <v>0</v>
      </c>
      <c r="N59" s="83">
        <v>0</v>
      </c>
      <c r="O59" s="83">
        <v>0</v>
      </c>
      <c r="P59" s="83">
        <v>0</v>
      </c>
      <c r="Q59" s="93" t="str">
        <f t="shared" si="203"/>
        <v>nebija plānots</v>
      </c>
      <c r="R59" s="94">
        <f t="shared" si="204"/>
        <v>0</v>
      </c>
      <c r="S59" s="93" t="str">
        <f t="shared" si="205"/>
        <v>nebija plānots</v>
      </c>
      <c r="T59" s="96">
        <f t="shared" si="206"/>
        <v>0</v>
      </c>
      <c r="U59" s="96">
        <f t="shared" si="207"/>
        <v>0</v>
      </c>
      <c r="V59" s="93" t="str">
        <f t="shared" si="208"/>
        <v>nebija plānots</v>
      </c>
      <c r="W59" s="96">
        <f t="shared" si="209"/>
        <v>0</v>
      </c>
      <c r="X59" s="93" t="str">
        <f t="shared" si="210"/>
        <v>nebija plānots</v>
      </c>
      <c r="Y59" s="83">
        <v>0</v>
      </c>
      <c r="Z59" s="83">
        <v>0</v>
      </c>
      <c r="AA59" s="93" t="str">
        <f t="shared" si="211"/>
        <v>nebija plānots</v>
      </c>
      <c r="AB59" s="94">
        <f t="shared" si="212"/>
        <v>0</v>
      </c>
      <c r="AC59" s="93" t="str">
        <f t="shared" si="213"/>
        <v>nebija plānots</v>
      </c>
      <c r="AD59" s="96">
        <f t="shared" si="214"/>
        <v>0</v>
      </c>
      <c r="AE59" s="96">
        <f t="shared" si="215"/>
        <v>0</v>
      </c>
      <c r="AF59" s="93" t="str">
        <f t="shared" si="216"/>
        <v>nebija plānots</v>
      </c>
      <c r="AG59" s="96">
        <f t="shared" si="217"/>
        <v>0</v>
      </c>
      <c r="AH59" s="93" t="str">
        <f t="shared" si="218"/>
        <v>nebija plānots</v>
      </c>
      <c r="AI59" s="83">
        <v>0</v>
      </c>
      <c r="AJ59" s="83">
        <v>0</v>
      </c>
      <c r="AK59" s="93" t="str">
        <f t="shared" si="219"/>
        <v>nebija plānots</v>
      </c>
      <c r="AL59" s="94">
        <f t="shared" si="220"/>
        <v>0</v>
      </c>
      <c r="AM59" s="93" t="str">
        <f t="shared" si="221"/>
        <v>nebija plānots</v>
      </c>
      <c r="AN59" s="96">
        <f t="shared" si="222"/>
        <v>0</v>
      </c>
      <c r="AO59" s="96">
        <f t="shared" si="223"/>
        <v>0</v>
      </c>
      <c r="AP59" s="93" t="str">
        <f t="shared" si="224"/>
        <v>nebija plānots</v>
      </c>
      <c r="AQ59" s="96">
        <f t="shared" si="225"/>
        <v>0</v>
      </c>
      <c r="AR59" s="93" t="str">
        <f t="shared" si="226"/>
        <v>nebija plānots</v>
      </c>
      <c r="AS59" s="83">
        <v>0</v>
      </c>
      <c r="AT59" s="83">
        <v>0</v>
      </c>
      <c r="AU59" s="93" t="str">
        <f t="shared" si="227"/>
        <v>nebija plānots</v>
      </c>
      <c r="AV59" s="94">
        <f t="shared" si="228"/>
        <v>0</v>
      </c>
      <c r="AW59" s="93" t="str">
        <f t="shared" si="229"/>
        <v>nebija plānots</v>
      </c>
      <c r="AX59" s="96">
        <f t="shared" si="230"/>
        <v>0</v>
      </c>
      <c r="AY59" s="96">
        <f t="shared" si="231"/>
        <v>0</v>
      </c>
      <c r="AZ59" s="93" t="str">
        <f t="shared" si="232"/>
        <v>nebija plānots</v>
      </c>
      <c r="BA59" s="96">
        <f t="shared" si="233"/>
        <v>0</v>
      </c>
      <c r="BB59" s="93" t="str">
        <f t="shared" si="234"/>
        <v>nebija plānots</v>
      </c>
      <c r="BC59" s="83">
        <v>0</v>
      </c>
      <c r="BD59" s="83">
        <v>0</v>
      </c>
      <c r="BE59" s="93" t="str">
        <f t="shared" si="235"/>
        <v>nebija plānots</v>
      </c>
      <c r="BF59" s="94">
        <f t="shared" si="236"/>
        <v>0</v>
      </c>
      <c r="BG59" s="93" t="str">
        <f t="shared" si="237"/>
        <v>nebija plānots</v>
      </c>
      <c r="BH59" s="96">
        <f t="shared" si="238"/>
        <v>0</v>
      </c>
      <c r="BI59" s="96">
        <f t="shared" si="239"/>
        <v>0</v>
      </c>
      <c r="BJ59" s="93" t="str">
        <f t="shared" si="240"/>
        <v>nebija plānots</v>
      </c>
      <c r="BK59" s="96">
        <f t="shared" si="241"/>
        <v>0</v>
      </c>
      <c r="BL59" s="93" t="str">
        <f t="shared" si="242"/>
        <v>nebija plānots</v>
      </c>
      <c r="BM59" s="83">
        <v>0</v>
      </c>
      <c r="BN59" s="83">
        <v>0</v>
      </c>
      <c r="BO59" s="93" t="str">
        <f t="shared" si="243"/>
        <v>nebija plānots</v>
      </c>
      <c r="BP59" s="94">
        <f t="shared" si="244"/>
        <v>0</v>
      </c>
      <c r="BQ59" s="93" t="str">
        <f t="shared" si="245"/>
        <v>nebija plānots</v>
      </c>
      <c r="BR59" s="96">
        <f t="shared" si="246"/>
        <v>0</v>
      </c>
      <c r="BS59" s="96">
        <f t="shared" si="247"/>
        <v>0</v>
      </c>
      <c r="BT59" s="93" t="str">
        <f t="shared" si="248"/>
        <v>nebija plānots</v>
      </c>
      <c r="BU59" s="96">
        <f t="shared" si="249"/>
        <v>0</v>
      </c>
      <c r="BV59" s="93" t="str">
        <f t="shared" si="250"/>
        <v>nebija plānots</v>
      </c>
      <c r="BW59" s="83">
        <v>0</v>
      </c>
      <c r="BX59" s="83">
        <v>0</v>
      </c>
      <c r="BY59" s="94">
        <v>0</v>
      </c>
      <c r="BZ59" s="94">
        <f t="shared" si="197"/>
        <v>0</v>
      </c>
      <c r="CA59" s="93" t="str">
        <f t="shared" si="251"/>
        <v>nebija plānots</v>
      </c>
      <c r="CB59" s="94">
        <f t="shared" si="252"/>
        <v>0</v>
      </c>
      <c r="CC59" s="93" t="str">
        <f t="shared" si="253"/>
        <v>nebija plānots</v>
      </c>
      <c r="CD59" s="96">
        <f t="shared" si="198"/>
        <v>0</v>
      </c>
      <c r="CE59" s="96">
        <f t="shared" si="199"/>
        <v>0</v>
      </c>
      <c r="CF59" s="96">
        <f t="shared" si="254"/>
        <v>0</v>
      </c>
      <c r="CG59" s="96">
        <f t="shared" si="255"/>
        <v>0</v>
      </c>
      <c r="CH59" s="93" t="str">
        <f t="shared" si="256"/>
        <v>nebija plānots</v>
      </c>
      <c r="CI59" s="96">
        <f t="shared" si="257"/>
        <v>0</v>
      </c>
      <c r="CJ59" s="93" t="str">
        <f t="shared" si="258"/>
        <v>nebija plānots</v>
      </c>
      <c r="CK59" s="83">
        <v>0</v>
      </c>
      <c r="CL59" s="83">
        <v>0</v>
      </c>
      <c r="CM59" s="94">
        <v>0</v>
      </c>
      <c r="CN59" s="94">
        <f t="shared" si="200"/>
        <v>0</v>
      </c>
      <c r="CO59" s="93" t="str">
        <f t="shared" si="259"/>
        <v>nebija plānots</v>
      </c>
      <c r="CP59" s="94">
        <f t="shared" si="260"/>
        <v>0</v>
      </c>
      <c r="CQ59" s="93" t="str">
        <f t="shared" si="261"/>
        <v>nebija plānots</v>
      </c>
      <c r="CR59" s="96">
        <f t="shared" si="262"/>
        <v>0</v>
      </c>
      <c r="CS59" s="96">
        <f t="shared" si="263"/>
        <v>0</v>
      </c>
      <c r="CT59" s="96">
        <f t="shared" si="264"/>
        <v>0</v>
      </c>
      <c r="CU59" s="96">
        <f t="shared" si="265"/>
        <v>0</v>
      </c>
      <c r="CV59" s="93" t="str">
        <f t="shared" si="266"/>
        <v>nebija plānots</v>
      </c>
      <c r="CW59" s="96">
        <f t="shared" si="267"/>
        <v>0</v>
      </c>
      <c r="CX59" s="93" t="str">
        <f t="shared" si="268"/>
        <v>nebija plānots</v>
      </c>
      <c r="CY59" s="83">
        <v>0</v>
      </c>
      <c r="CZ59" s="83">
        <v>0</v>
      </c>
      <c r="DA59" s="94">
        <v>0</v>
      </c>
      <c r="DB59" s="94">
        <f t="shared" si="201"/>
        <v>0</v>
      </c>
      <c r="DC59" s="93" t="str">
        <f t="shared" si="269"/>
        <v>nebija plānots</v>
      </c>
      <c r="DD59" s="94">
        <f t="shared" si="270"/>
        <v>0</v>
      </c>
      <c r="DE59" s="93" t="str">
        <f t="shared" si="271"/>
        <v>nebija plānots</v>
      </c>
      <c r="DF59" s="96">
        <f t="shared" si="272"/>
        <v>0</v>
      </c>
      <c r="DG59" s="96">
        <f t="shared" si="273"/>
        <v>0</v>
      </c>
      <c r="DH59" s="96">
        <f t="shared" si="274"/>
        <v>0</v>
      </c>
      <c r="DI59" s="96">
        <f t="shared" si="275"/>
        <v>0</v>
      </c>
      <c r="DJ59" s="93" t="str">
        <f t="shared" si="276"/>
        <v>nebija plānots</v>
      </c>
      <c r="DK59" s="96">
        <f t="shared" si="277"/>
        <v>0</v>
      </c>
      <c r="DL59" s="93" t="str">
        <f t="shared" si="278"/>
        <v>nebija plānots</v>
      </c>
      <c r="DM59" s="83">
        <v>0</v>
      </c>
      <c r="DN59" s="83">
        <v>0</v>
      </c>
      <c r="DO59" s="94">
        <v>0</v>
      </c>
      <c r="DP59" s="94">
        <f t="shared" si="279"/>
        <v>0</v>
      </c>
      <c r="DQ59" s="93" t="str">
        <f t="shared" si="280"/>
        <v>nebija plānots</v>
      </c>
      <c r="DR59" s="94">
        <f t="shared" si="281"/>
        <v>0</v>
      </c>
      <c r="DS59" s="93" t="str">
        <f t="shared" si="282"/>
        <v>nebija plānots</v>
      </c>
      <c r="DT59" s="96">
        <f t="shared" si="283"/>
        <v>0</v>
      </c>
      <c r="DU59" s="96">
        <f t="shared" si="284"/>
        <v>0</v>
      </c>
      <c r="DV59" s="96">
        <f t="shared" si="285"/>
        <v>0</v>
      </c>
      <c r="DW59" s="96">
        <f t="shared" si="286"/>
        <v>0</v>
      </c>
      <c r="DX59" s="93" t="str">
        <f t="shared" si="287"/>
        <v>nebija plānots</v>
      </c>
      <c r="DY59" s="96">
        <f t="shared" si="288"/>
        <v>0</v>
      </c>
      <c r="DZ59" s="93" t="str">
        <f t="shared" si="289"/>
        <v>nebija plānots</v>
      </c>
      <c r="EA59" s="83">
        <v>0</v>
      </c>
      <c r="EB59" s="83">
        <v>0</v>
      </c>
      <c r="EC59" s="94">
        <v>0</v>
      </c>
      <c r="ED59" s="94">
        <f t="shared" si="290"/>
        <v>0</v>
      </c>
      <c r="EE59" s="93" t="str">
        <f t="shared" si="291"/>
        <v>nebija plānots</v>
      </c>
      <c r="EF59" s="94">
        <f t="shared" si="292"/>
        <v>0</v>
      </c>
      <c r="EG59" s="93" t="str">
        <f t="shared" si="293"/>
        <v>nebija plānots</v>
      </c>
      <c r="EH59" s="96">
        <f t="shared" si="294"/>
        <v>0</v>
      </c>
      <c r="EI59" s="96">
        <f t="shared" si="295"/>
        <v>0</v>
      </c>
      <c r="EJ59" s="96">
        <f t="shared" si="296"/>
        <v>0</v>
      </c>
      <c r="EK59" s="96">
        <f t="shared" si="297"/>
        <v>0</v>
      </c>
      <c r="EL59" s="93" t="str">
        <f t="shared" si="298"/>
        <v>nebija plānots</v>
      </c>
      <c r="EM59" s="96">
        <f t="shared" si="299"/>
        <v>0</v>
      </c>
      <c r="EN59" s="93" t="str">
        <f t="shared" si="300"/>
        <v>nebija plānots</v>
      </c>
      <c r="EO59" s="83">
        <f t="shared" si="202"/>
        <v>0</v>
      </c>
    </row>
    <row r="60" spans="1:145" s="29" customFormat="1" ht="21" x14ac:dyDescent="0.35">
      <c r="A60" s="18" t="str">
        <f t="shared" si="301"/>
        <v>1.4.1.3._</v>
      </c>
      <c r="B60" s="66">
        <v>1</v>
      </c>
      <c r="C60" s="73" t="s">
        <v>90</v>
      </c>
      <c r="D60" s="74" t="s">
        <v>91</v>
      </c>
      <c r="E60" s="75" t="s">
        <v>92</v>
      </c>
      <c r="F60" s="65" t="s">
        <v>93</v>
      </c>
      <c r="G60" s="67" t="s">
        <v>98</v>
      </c>
      <c r="H60" s="65" t="s">
        <v>99</v>
      </c>
      <c r="I60" s="66" t="s">
        <v>27</v>
      </c>
      <c r="J60" s="72" t="s">
        <v>89</v>
      </c>
      <c r="K60" s="63" t="s">
        <v>16</v>
      </c>
      <c r="L60" s="83">
        <v>0</v>
      </c>
      <c r="M60" s="83">
        <v>0</v>
      </c>
      <c r="N60" s="83">
        <v>0</v>
      </c>
      <c r="O60" s="83">
        <v>0</v>
      </c>
      <c r="P60" s="83">
        <v>0</v>
      </c>
      <c r="Q60" s="93" t="str">
        <f t="shared" si="203"/>
        <v>nebija plānots</v>
      </c>
      <c r="R60" s="94">
        <f t="shared" si="204"/>
        <v>0</v>
      </c>
      <c r="S60" s="93" t="str">
        <f t="shared" si="205"/>
        <v>nebija plānots</v>
      </c>
      <c r="T60" s="96">
        <f t="shared" si="206"/>
        <v>0</v>
      </c>
      <c r="U60" s="96">
        <f t="shared" si="207"/>
        <v>0</v>
      </c>
      <c r="V60" s="93" t="str">
        <f t="shared" si="208"/>
        <v>nebija plānots</v>
      </c>
      <c r="W60" s="96">
        <f t="shared" si="209"/>
        <v>0</v>
      </c>
      <c r="X60" s="93" t="str">
        <f t="shared" si="210"/>
        <v>nebija plānots</v>
      </c>
      <c r="Y60" s="83">
        <v>0</v>
      </c>
      <c r="Z60" s="83">
        <v>0</v>
      </c>
      <c r="AA60" s="93" t="str">
        <f t="shared" si="211"/>
        <v>nebija plānots</v>
      </c>
      <c r="AB60" s="94">
        <f t="shared" si="212"/>
        <v>0</v>
      </c>
      <c r="AC60" s="93" t="str">
        <f t="shared" si="213"/>
        <v>nebija plānots</v>
      </c>
      <c r="AD60" s="96">
        <f t="shared" si="214"/>
        <v>0</v>
      </c>
      <c r="AE60" s="96">
        <f t="shared" si="215"/>
        <v>0</v>
      </c>
      <c r="AF60" s="93" t="str">
        <f t="shared" si="216"/>
        <v>nebija plānots</v>
      </c>
      <c r="AG60" s="96">
        <f t="shared" si="217"/>
        <v>0</v>
      </c>
      <c r="AH60" s="93" t="str">
        <f t="shared" si="218"/>
        <v>nebija plānots</v>
      </c>
      <c r="AI60" s="83">
        <v>0</v>
      </c>
      <c r="AJ60" s="83">
        <v>0</v>
      </c>
      <c r="AK60" s="93" t="str">
        <f t="shared" si="219"/>
        <v>nebija plānots</v>
      </c>
      <c r="AL60" s="94">
        <f t="shared" si="220"/>
        <v>0</v>
      </c>
      <c r="AM60" s="93" t="str">
        <f t="shared" si="221"/>
        <v>nebija plānots</v>
      </c>
      <c r="AN60" s="96">
        <f t="shared" si="222"/>
        <v>0</v>
      </c>
      <c r="AO60" s="96">
        <f t="shared" si="223"/>
        <v>0</v>
      </c>
      <c r="AP60" s="93" t="str">
        <f t="shared" si="224"/>
        <v>nebija plānots</v>
      </c>
      <c r="AQ60" s="96">
        <f t="shared" si="225"/>
        <v>0</v>
      </c>
      <c r="AR60" s="93" t="str">
        <f t="shared" si="226"/>
        <v>nebija plānots</v>
      </c>
      <c r="AS60" s="83">
        <v>0</v>
      </c>
      <c r="AT60" s="83">
        <v>0</v>
      </c>
      <c r="AU60" s="93" t="str">
        <f t="shared" si="227"/>
        <v>nebija plānots</v>
      </c>
      <c r="AV60" s="94">
        <f t="shared" si="228"/>
        <v>0</v>
      </c>
      <c r="AW60" s="93" t="str">
        <f t="shared" si="229"/>
        <v>nebija plānots</v>
      </c>
      <c r="AX60" s="96">
        <f t="shared" si="230"/>
        <v>0</v>
      </c>
      <c r="AY60" s="96">
        <f t="shared" si="231"/>
        <v>0</v>
      </c>
      <c r="AZ60" s="93" t="str">
        <f t="shared" si="232"/>
        <v>nebija plānots</v>
      </c>
      <c r="BA60" s="96">
        <f t="shared" si="233"/>
        <v>0</v>
      </c>
      <c r="BB60" s="93" t="str">
        <f t="shared" si="234"/>
        <v>nebija plānots</v>
      </c>
      <c r="BC60" s="83">
        <v>0</v>
      </c>
      <c r="BD60" s="83">
        <v>0</v>
      </c>
      <c r="BE60" s="93" t="str">
        <f t="shared" si="235"/>
        <v>nebija plānots</v>
      </c>
      <c r="BF60" s="94">
        <f t="shared" si="236"/>
        <v>0</v>
      </c>
      <c r="BG60" s="93" t="str">
        <f t="shared" si="237"/>
        <v>nebija plānots</v>
      </c>
      <c r="BH60" s="96">
        <f t="shared" si="238"/>
        <v>0</v>
      </c>
      <c r="BI60" s="96">
        <f t="shared" si="239"/>
        <v>0</v>
      </c>
      <c r="BJ60" s="93" t="str">
        <f t="shared" si="240"/>
        <v>nebija plānots</v>
      </c>
      <c r="BK60" s="96">
        <f t="shared" si="241"/>
        <v>0</v>
      </c>
      <c r="BL60" s="93" t="str">
        <f t="shared" si="242"/>
        <v>nebija plānots</v>
      </c>
      <c r="BM60" s="83">
        <v>0</v>
      </c>
      <c r="BN60" s="83">
        <v>0</v>
      </c>
      <c r="BO60" s="93" t="str">
        <f t="shared" si="243"/>
        <v>nebija plānots</v>
      </c>
      <c r="BP60" s="94">
        <f t="shared" si="244"/>
        <v>0</v>
      </c>
      <c r="BQ60" s="93" t="str">
        <f t="shared" si="245"/>
        <v>nebija plānots</v>
      </c>
      <c r="BR60" s="96">
        <f t="shared" si="246"/>
        <v>0</v>
      </c>
      <c r="BS60" s="96">
        <f t="shared" si="247"/>
        <v>0</v>
      </c>
      <c r="BT60" s="93" t="str">
        <f t="shared" si="248"/>
        <v>nebija plānots</v>
      </c>
      <c r="BU60" s="96">
        <f t="shared" si="249"/>
        <v>0</v>
      </c>
      <c r="BV60" s="93" t="str">
        <f t="shared" si="250"/>
        <v>nebija plānots</v>
      </c>
      <c r="BW60" s="83">
        <v>0</v>
      </c>
      <c r="BX60" s="83">
        <v>0</v>
      </c>
      <c r="BY60" s="94">
        <v>0</v>
      </c>
      <c r="BZ60" s="94">
        <f t="shared" si="197"/>
        <v>0</v>
      </c>
      <c r="CA60" s="93" t="str">
        <f t="shared" si="251"/>
        <v>nebija plānots</v>
      </c>
      <c r="CB60" s="94">
        <f t="shared" si="252"/>
        <v>0</v>
      </c>
      <c r="CC60" s="93" t="str">
        <f t="shared" si="253"/>
        <v>nebija plānots</v>
      </c>
      <c r="CD60" s="96">
        <f t="shared" si="198"/>
        <v>0</v>
      </c>
      <c r="CE60" s="96">
        <f t="shared" si="199"/>
        <v>0</v>
      </c>
      <c r="CF60" s="96">
        <f t="shared" si="254"/>
        <v>0</v>
      </c>
      <c r="CG60" s="96">
        <f t="shared" si="255"/>
        <v>0</v>
      </c>
      <c r="CH60" s="93" t="str">
        <f t="shared" si="256"/>
        <v>nebija plānots</v>
      </c>
      <c r="CI60" s="96">
        <f t="shared" si="257"/>
        <v>0</v>
      </c>
      <c r="CJ60" s="93" t="str">
        <f t="shared" si="258"/>
        <v>nebija plānots</v>
      </c>
      <c r="CK60" s="83">
        <v>0</v>
      </c>
      <c r="CL60" s="83">
        <v>0</v>
      </c>
      <c r="CM60" s="94">
        <v>0</v>
      </c>
      <c r="CN60" s="94">
        <f t="shared" si="200"/>
        <v>0</v>
      </c>
      <c r="CO60" s="93" t="str">
        <f t="shared" si="259"/>
        <v>nebija plānots</v>
      </c>
      <c r="CP60" s="94">
        <f t="shared" si="260"/>
        <v>0</v>
      </c>
      <c r="CQ60" s="93" t="str">
        <f t="shared" si="261"/>
        <v>nebija plānots</v>
      </c>
      <c r="CR60" s="96">
        <f t="shared" si="262"/>
        <v>0</v>
      </c>
      <c r="CS60" s="96">
        <f t="shared" si="263"/>
        <v>0</v>
      </c>
      <c r="CT60" s="96">
        <f t="shared" si="264"/>
        <v>0</v>
      </c>
      <c r="CU60" s="96">
        <f t="shared" si="265"/>
        <v>0</v>
      </c>
      <c r="CV60" s="93" t="str">
        <f t="shared" si="266"/>
        <v>nebija plānots</v>
      </c>
      <c r="CW60" s="96">
        <f t="shared" si="267"/>
        <v>0</v>
      </c>
      <c r="CX60" s="93" t="str">
        <f t="shared" si="268"/>
        <v>nebija plānots</v>
      </c>
      <c r="CY60" s="83">
        <v>0</v>
      </c>
      <c r="CZ60" s="83">
        <v>0</v>
      </c>
      <c r="DA60" s="94">
        <v>0</v>
      </c>
      <c r="DB60" s="94">
        <f t="shared" si="201"/>
        <v>0</v>
      </c>
      <c r="DC60" s="93" t="str">
        <f t="shared" si="269"/>
        <v>nebija plānots</v>
      </c>
      <c r="DD60" s="94">
        <f t="shared" si="270"/>
        <v>0</v>
      </c>
      <c r="DE60" s="93" t="str">
        <f t="shared" si="271"/>
        <v>nebija plānots</v>
      </c>
      <c r="DF60" s="96">
        <f t="shared" si="272"/>
        <v>0</v>
      </c>
      <c r="DG60" s="96">
        <f t="shared" si="273"/>
        <v>0</v>
      </c>
      <c r="DH60" s="96">
        <f t="shared" si="274"/>
        <v>0</v>
      </c>
      <c r="DI60" s="96">
        <f t="shared" si="275"/>
        <v>0</v>
      </c>
      <c r="DJ60" s="93" t="str">
        <f t="shared" si="276"/>
        <v>nebija plānots</v>
      </c>
      <c r="DK60" s="96">
        <f t="shared" si="277"/>
        <v>0</v>
      </c>
      <c r="DL60" s="93" t="str">
        <f t="shared" si="278"/>
        <v>nebija plānots</v>
      </c>
      <c r="DM60" s="83">
        <v>0</v>
      </c>
      <c r="DN60" s="83">
        <v>0</v>
      </c>
      <c r="DO60" s="94">
        <v>0</v>
      </c>
      <c r="DP60" s="94">
        <f t="shared" si="279"/>
        <v>0</v>
      </c>
      <c r="DQ60" s="93" t="str">
        <f t="shared" si="280"/>
        <v>nebija plānots</v>
      </c>
      <c r="DR60" s="94">
        <f t="shared" si="281"/>
        <v>0</v>
      </c>
      <c r="DS60" s="93" t="str">
        <f t="shared" si="282"/>
        <v>nebija plānots</v>
      </c>
      <c r="DT60" s="96">
        <f t="shared" si="283"/>
        <v>0</v>
      </c>
      <c r="DU60" s="96">
        <f t="shared" si="284"/>
        <v>0</v>
      </c>
      <c r="DV60" s="96">
        <f t="shared" si="285"/>
        <v>0</v>
      </c>
      <c r="DW60" s="96">
        <f t="shared" si="286"/>
        <v>0</v>
      </c>
      <c r="DX60" s="93" t="str">
        <f t="shared" si="287"/>
        <v>nebija plānots</v>
      </c>
      <c r="DY60" s="96">
        <f t="shared" si="288"/>
        <v>0</v>
      </c>
      <c r="DZ60" s="93" t="str">
        <f t="shared" si="289"/>
        <v>nebija plānots</v>
      </c>
      <c r="EA60" s="83">
        <v>0</v>
      </c>
      <c r="EB60" s="83">
        <v>0</v>
      </c>
      <c r="EC60" s="94">
        <v>0</v>
      </c>
      <c r="ED60" s="94">
        <f t="shared" si="290"/>
        <v>0</v>
      </c>
      <c r="EE60" s="93" t="str">
        <f t="shared" si="291"/>
        <v>nebija plānots</v>
      </c>
      <c r="EF60" s="94">
        <f t="shared" si="292"/>
        <v>0</v>
      </c>
      <c r="EG60" s="93" t="str">
        <f t="shared" si="293"/>
        <v>nebija plānots</v>
      </c>
      <c r="EH60" s="96">
        <f t="shared" si="294"/>
        <v>0</v>
      </c>
      <c r="EI60" s="96">
        <f t="shared" si="295"/>
        <v>0</v>
      </c>
      <c r="EJ60" s="96">
        <f t="shared" si="296"/>
        <v>0</v>
      </c>
      <c r="EK60" s="96">
        <f t="shared" si="297"/>
        <v>0</v>
      </c>
      <c r="EL60" s="93" t="str">
        <f t="shared" si="298"/>
        <v>nebija plānots</v>
      </c>
      <c r="EM60" s="96">
        <f t="shared" si="299"/>
        <v>0</v>
      </c>
      <c r="EN60" s="93" t="str">
        <f t="shared" si="300"/>
        <v>nebija plānots</v>
      </c>
      <c r="EO60" s="83">
        <f t="shared" si="202"/>
        <v>0</v>
      </c>
    </row>
    <row r="61" spans="1:145" s="29" customFormat="1" ht="10.5" x14ac:dyDescent="0.35">
      <c r="A61" s="18" t="str">
        <f t="shared" si="301"/>
        <v>1.4.1.4._</v>
      </c>
      <c r="B61" s="66">
        <v>1</v>
      </c>
      <c r="C61" s="73" t="s">
        <v>90</v>
      </c>
      <c r="D61" s="74" t="s">
        <v>91</v>
      </c>
      <c r="E61" s="75" t="s">
        <v>92</v>
      </c>
      <c r="F61" s="65" t="s">
        <v>93</v>
      </c>
      <c r="G61" s="67" t="s">
        <v>100</v>
      </c>
      <c r="H61" s="65" t="s">
        <v>101</v>
      </c>
      <c r="I61" s="66" t="s">
        <v>27</v>
      </c>
      <c r="J61" s="72" t="s">
        <v>89</v>
      </c>
      <c r="K61" s="63" t="s">
        <v>16</v>
      </c>
      <c r="L61" s="83">
        <v>0</v>
      </c>
      <c r="M61" s="83">
        <v>0</v>
      </c>
      <c r="N61" s="83">
        <v>0</v>
      </c>
      <c r="O61" s="83">
        <v>0</v>
      </c>
      <c r="P61" s="83">
        <v>0</v>
      </c>
      <c r="Q61" s="93" t="str">
        <f t="shared" si="203"/>
        <v>nebija plānots</v>
      </c>
      <c r="R61" s="94">
        <f t="shared" si="204"/>
        <v>0</v>
      </c>
      <c r="S61" s="93" t="str">
        <f t="shared" si="205"/>
        <v>nebija plānots</v>
      </c>
      <c r="T61" s="96">
        <f t="shared" si="206"/>
        <v>0</v>
      </c>
      <c r="U61" s="96">
        <f t="shared" si="207"/>
        <v>0</v>
      </c>
      <c r="V61" s="93" t="str">
        <f t="shared" si="208"/>
        <v>nebija plānots</v>
      </c>
      <c r="W61" s="96">
        <f t="shared" si="209"/>
        <v>0</v>
      </c>
      <c r="X61" s="93" t="str">
        <f t="shared" si="210"/>
        <v>nebija plānots</v>
      </c>
      <c r="Y61" s="83">
        <v>0</v>
      </c>
      <c r="Z61" s="83">
        <v>1164467.7</v>
      </c>
      <c r="AA61" s="93" t="str">
        <f t="shared" si="211"/>
        <v>nebija plānots</v>
      </c>
      <c r="AB61" s="94">
        <f t="shared" si="212"/>
        <v>1164467.7</v>
      </c>
      <c r="AC61" s="93" t="str">
        <f t="shared" si="213"/>
        <v>nebija plānots</v>
      </c>
      <c r="AD61" s="96">
        <f t="shared" si="214"/>
        <v>0</v>
      </c>
      <c r="AE61" s="96">
        <f t="shared" si="215"/>
        <v>1164467.7</v>
      </c>
      <c r="AF61" s="93" t="str">
        <f t="shared" si="216"/>
        <v>nebija plānots</v>
      </c>
      <c r="AG61" s="96">
        <f t="shared" si="217"/>
        <v>1164467.7</v>
      </c>
      <c r="AH61" s="93" t="str">
        <f t="shared" si="218"/>
        <v>nebija plānots</v>
      </c>
      <c r="AI61" s="83">
        <v>0</v>
      </c>
      <c r="AJ61" s="83">
        <v>0</v>
      </c>
      <c r="AK61" s="93" t="str">
        <f t="shared" si="219"/>
        <v>nebija plānots</v>
      </c>
      <c r="AL61" s="94">
        <f t="shared" si="220"/>
        <v>0</v>
      </c>
      <c r="AM61" s="93" t="str">
        <f t="shared" si="221"/>
        <v>nebija plānots</v>
      </c>
      <c r="AN61" s="96">
        <f t="shared" si="222"/>
        <v>0</v>
      </c>
      <c r="AO61" s="96">
        <f t="shared" si="223"/>
        <v>1164467.7</v>
      </c>
      <c r="AP61" s="93" t="str">
        <f t="shared" si="224"/>
        <v>nebija plānots</v>
      </c>
      <c r="AQ61" s="96">
        <f t="shared" si="225"/>
        <v>1164467.7</v>
      </c>
      <c r="AR61" s="93" t="str">
        <f t="shared" si="226"/>
        <v>nebija plānots</v>
      </c>
      <c r="AS61" s="83">
        <v>876818</v>
      </c>
      <c r="AT61" s="83">
        <v>0</v>
      </c>
      <c r="AU61" s="93">
        <f t="shared" si="227"/>
        <v>0</v>
      </c>
      <c r="AV61" s="94">
        <f t="shared" si="228"/>
        <v>-876818</v>
      </c>
      <c r="AW61" s="93">
        <f t="shared" si="229"/>
        <v>-1</v>
      </c>
      <c r="AX61" s="96">
        <f t="shared" si="230"/>
        <v>876818</v>
      </c>
      <c r="AY61" s="96">
        <f t="shared" si="231"/>
        <v>1164467.7</v>
      </c>
      <c r="AZ61" s="93">
        <f t="shared" si="232"/>
        <v>1.3280608974724515</v>
      </c>
      <c r="BA61" s="96">
        <f t="shared" si="233"/>
        <v>287649.69999999995</v>
      </c>
      <c r="BB61" s="93">
        <f t="shared" si="234"/>
        <v>0.32806089747245148</v>
      </c>
      <c r="BC61" s="83">
        <v>0</v>
      </c>
      <c r="BD61" s="83">
        <v>0</v>
      </c>
      <c r="BE61" s="93" t="str">
        <f t="shared" si="235"/>
        <v>nebija plānots</v>
      </c>
      <c r="BF61" s="94">
        <f t="shared" si="236"/>
        <v>0</v>
      </c>
      <c r="BG61" s="93" t="str">
        <f t="shared" si="237"/>
        <v>nebija plānots</v>
      </c>
      <c r="BH61" s="96">
        <f t="shared" si="238"/>
        <v>876818</v>
      </c>
      <c r="BI61" s="96">
        <f t="shared" si="239"/>
        <v>1164467.7</v>
      </c>
      <c r="BJ61" s="93">
        <f t="shared" si="240"/>
        <v>1.3280608974724515</v>
      </c>
      <c r="BK61" s="96">
        <f t="shared" si="241"/>
        <v>287649.69999999995</v>
      </c>
      <c r="BL61" s="93">
        <f t="shared" si="242"/>
        <v>0.32806089747245148</v>
      </c>
      <c r="BM61" s="83">
        <v>0</v>
      </c>
      <c r="BN61" s="83">
        <v>0</v>
      </c>
      <c r="BO61" s="93" t="str">
        <f t="shared" si="243"/>
        <v>nebija plānots</v>
      </c>
      <c r="BP61" s="94">
        <f t="shared" si="244"/>
        <v>0</v>
      </c>
      <c r="BQ61" s="93" t="str">
        <f t="shared" si="245"/>
        <v>nebija plānots</v>
      </c>
      <c r="BR61" s="96">
        <f t="shared" si="246"/>
        <v>876818</v>
      </c>
      <c r="BS61" s="96">
        <f t="shared" si="247"/>
        <v>1164467.7</v>
      </c>
      <c r="BT61" s="93">
        <f t="shared" si="248"/>
        <v>1.3280608974724515</v>
      </c>
      <c r="BU61" s="96">
        <f t="shared" si="249"/>
        <v>287649.69999999995</v>
      </c>
      <c r="BV61" s="93">
        <f t="shared" si="250"/>
        <v>0.32806089747245148</v>
      </c>
      <c r="BW61" s="83">
        <v>0</v>
      </c>
      <c r="BX61" s="83">
        <v>0</v>
      </c>
      <c r="BY61" s="94">
        <v>0</v>
      </c>
      <c r="BZ61" s="94">
        <f t="shared" si="197"/>
        <v>0</v>
      </c>
      <c r="CA61" s="93" t="str">
        <f t="shared" si="251"/>
        <v>nebija plānots</v>
      </c>
      <c r="CB61" s="94">
        <f t="shared" si="252"/>
        <v>0</v>
      </c>
      <c r="CC61" s="93" t="str">
        <f t="shared" si="253"/>
        <v>nebija plānots</v>
      </c>
      <c r="CD61" s="96">
        <f t="shared" si="198"/>
        <v>876818</v>
      </c>
      <c r="CE61" s="96">
        <f t="shared" si="199"/>
        <v>1164467.7</v>
      </c>
      <c r="CF61" s="96">
        <f t="shared" si="254"/>
        <v>0</v>
      </c>
      <c r="CG61" s="96">
        <f t="shared" si="255"/>
        <v>1164467.7</v>
      </c>
      <c r="CH61" s="93">
        <f t="shared" si="256"/>
        <v>1.3280608974724515</v>
      </c>
      <c r="CI61" s="96">
        <f t="shared" si="257"/>
        <v>287649.69999999995</v>
      </c>
      <c r="CJ61" s="93">
        <f t="shared" si="258"/>
        <v>0.32806089747245148</v>
      </c>
      <c r="CK61" s="83">
        <v>0</v>
      </c>
      <c r="CL61" s="83">
        <v>0</v>
      </c>
      <c r="CM61" s="94">
        <v>0</v>
      </c>
      <c r="CN61" s="94">
        <f t="shared" si="200"/>
        <v>0</v>
      </c>
      <c r="CO61" s="93" t="str">
        <f t="shared" si="259"/>
        <v>nebija plānots</v>
      </c>
      <c r="CP61" s="94">
        <f t="shared" si="260"/>
        <v>0</v>
      </c>
      <c r="CQ61" s="93" t="str">
        <f t="shared" si="261"/>
        <v>nebija plānots</v>
      </c>
      <c r="CR61" s="96">
        <f t="shared" si="262"/>
        <v>876818</v>
      </c>
      <c r="CS61" s="96">
        <f t="shared" si="263"/>
        <v>1164467.7</v>
      </c>
      <c r="CT61" s="96">
        <f t="shared" si="264"/>
        <v>0</v>
      </c>
      <c r="CU61" s="96">
        <f t="shared" si="265"/>
        <v>1164467.7</v>
      </c>
      <c r="CV61" s="93">
        <f t="shared" si="266"/>
        <v>1.3280608974724515</v>
      </c>
      <c r="CW61" s="96">
        <f t="shared" si="267"/>
        <v>287649.69999999995</v>
      </c>
      <c r="CX61" s="93">
        <f t="shared" si="268"/>
        <v>0.32806089747245148</v>
      </c>
      <c r="CY61" s="83">
        <v>0</v>
      </c>
      <c r="CZ61" s="83">
        <v>369851.89</v>
      </c>
      <c r="DA61" s="94">
        <v>0</v>
      </c>
      <c r="DB61" s="94">
        <f t="shared" si="201"/>
        <v>369851.89</v>
      </c>
      <c r="DC61" s="93" t="str">
        <f t="shared" si="269"/>
        <v>nebija plānots</v>
      </c>
      <c r="DD61" s="94">
        <f t="shared" si="270"/>
        <v>369851.89</v>
      </c>
      <c r="DE61" s="93" t="str">
        <f t="shared" si="271"/>
        <v>nebija plānots</v>
      </c>
      <c r="DF61" s="96">
        <f t="shared" si="272"/>
        <v>876818</v>
      </c>
      <c r="DG61" s="96">
        <f t="shared" si="273"/>
        <v>1534319.5899999999</v>
      </c>
      <c r="DH61" s="96">
        <f t="shared" si="274"/>
        <v>0</v>
      </c>
      <c r="DI61" s="96">
        <f t="shared" si="275"/>
        <v>1534319.5899999999</v>
      </c>
      <c r="DJ61" s="93">
        <f t="shared" si="276"/>
        <v>1.7498723680398895</v>
      </c>
      <c r="DK61" s="96">
        <f t="shared" si="277"/>
        <v>657501.58999999985</v>
      </c>
      <c r="DL61" s="93">
        <f t="shared" si="278"/>
        <v>0.74987236803988955</v>
      </c>
      <c r="DM61" s="83">
        <v>0</v>
      </c>
      <c r="DN61" s="83">
        <v>0</v>
      </c>
      <c r="DO61" s="94">
        <v>0</v>
      </c>
      <c r="DP61" s="94">
        <f t="shared" si="279"/>
        <v>0</v>
      </c>
      <c r="DQ61" s="93" t="str">
        <f t="shared" si="280"/>
        <v>nebija plānots</v>
      </c>
      <c r="DR61" s="94">
        <f t="shared" si="281"/>
        <v>0</v>
      </c>
      <c r="DS61" s="93" t="str">
        <f t="shared" si="282"/>
        <v>nebija plānots</v>
      </c>
      <c r="DT61" s="96">
        <f t="shared" si="283"/>
        <v>876818</v>
      </c>
      <c r="DU61" s="96">
        <f t="shared" si="284"/>
        <v>1534319.5899999999</v>
      </c>
      <c r="DV61" s="96">
        <f t="shared" si="285"/>
        <v>0</v>
      </c>
      <c r="DW61" s="96">
        <f t="shared" si="286"/>
        <v>1534319.5899999999</v>
      </c>
      <c r="DX61" s="93">
        <f t="shared" si="287"/>
        <v>1.7498723680398895</v>
      </c>
      <c r="DY61" s="96">
        <f t="shared" si="288"/>
        <v>657501.58999999985</v>
      </c>
      <c r="DZ61" s="93">
        <f t="shared" si="289"/>
        <v>0.74987236803988955</v>
      </c>
      <c r="EA61" s="83">
        <v>721650</v>
      </c>
      <c r="EB61" s="83">
        <v>0</v>
      </c>
      <c r="EC61" s="94">
        <v>0</v>
      </c>
      <c r="ED61" s="94">
        <f t="shared" si="290"/>
        <v>0</v>
      </c>
      <c r="EE61" s="93">
        <f t="shared" si="291"/>
        <v>0</v>
      </c>
      <c r="EF61" s="94">
        <f t="shared" si="292"/>
        <v>-721650</v>
      </c>
      <c r="EG61" s="93">
        <f t="shared" si="293"/>
        <v>-1</v>
      </c>
      <c r="EH61" s="96">
        <f t="shared" si="294"/>
        <v>1598468</v>
      </c>
      <c r="EI61" s="96">
        <f t="shared" si="295"/>
        <v>1534319.5899999999</v>
      </c>
      <c r="EJ61" s="96">
        <f t="shared" si="296"/>
        <v>0</v>
      </c>
      <c r="EK61" s="96">
        <f t="shared" si="297"/>
        <v>1534319.5899999999</v>
      </c>
      <c r="EL61" s="93">
        <f t="shared" si="298"/>
        <v>0.95986881814337222</v>
      </c>
      <c r="EM61" s="96">
        <f t="shared" si="299"/>
        <v>-64148.410000000149</v>
      </c>
      <c r="EN61" s="93">
        <f t="shared" si="300"/>
        <v>-4.0131181856627812E-2</v>
      </c>
      <c r="EO61" s="83">
        <f t="shared" si="202"/>
        <v>1598468</v>
      </c>
    </row>
    <row r="62" spans="1:145" s="29" customFormat="1" ht="42" x14ac:dyDescent="0.35">
      <c r="A62" s="18" t="str">
        <f t="shared" si="301"/>
        <v>2.1.1.1.1</v>
      </c>
      <c r="B62" s="66">
        <v>2</v>
      </c>
      <c r="C62" s="64" t="s">
        <v>102</v>
      </c>
      <c r="D62" s="65" t="s">
        <v>103</v>
      </c>
      <c r="E62" s="66" t="s">
        <v>104</v>
      </c>
      <c r="F62" s="65" t="s">
        <v>105</v>
      </c>
      <c r="G62" s="66" t="s">
        <v>106</v>
      </c>
      <c r="H62" s="65" t="s">
        <v>107</v>
      </c>
      <c r="I62" s="66">
        <v>1</v>
      </c>
      <c r="J62" s="71" t="s">
        <v>51</v>
      </c>
      <c r="K62" s="63" t="s">
        <v>16</v>
      </c>
      <c r="L62" s="83">
        <v>0</v>
      </c>
      <c r="M62" s="83">
        <v>494028.61</v>
      </c>
      <c r="N62" s="83">
        <v>0</v>
      </c>
      <c r="O62" s="83">
        <v>0</v>
      </c>
      <c r="P62" s="83">
        <v>0</v>
      </c>
      <c r="Q62" s="93" t="str">
        <f t="shared" si="203"/>
        <v>nebija plānots</v>
      </c>
      <c r="R62" s="94">
        <f t="shared" si="204"/>
        <v>0</v>
      </c>
      <c r="S62" s="93" t="str">
        <f t="shared" si="205"/>
        <v>nebija plānots</v>
      </c>
      <c r="T62" s="96">
        <f t="shared" si="206"/>
        <v>0</v>
      </c>
      <c r="U62" s="96">
        <f t="shared" si="207"/>
        <v>0</v>
      </c>
      <c r="V62" s="93" t="str">
        <f t="shared" si="208"/>
        <v>nebija plānots</v>
      </c>
      <c r="W62" s="96">
        <f t="shared" si="209"/>
        <v>0</v>
      </c>
      <c r="X62" s="93" t="str">
        <f t="shared" si="210"/>
        <v>nebija plānots</v>
      </c>
      <c r="Y62" s="83">
        <v>0</v>
      </c>
      <c r="Z62" s="83">
        <v>0</v>
      </c>
      <c r="AA62" s="93" t="str">
        <f t="shared" si="211"/>
        <v>nebija plānots</v>
      </c>
      <c r="AB62" s="94">
        <f t="shared" si="212"/>
        <v>0</v>
      </c>
      <c r="AC62" s="93" t="str">
        <f t="shared" si="213"/>
        <v>nebija plānots</v>
      </c>
      <c r="AD62" s="96">
        <f t="shared" si="214"/>
        <v>0</v>
      </c>
      <c r="AE62" s="96">
        <f t="shared" si="215"/>
        <v>0</v>
      </c>
      <c r="AF62" s="93" t="str">
        <f t="shared" si="216"/>
        <v>nebija plānots</v>
      </c>
      <c r="AG62" s="96">
        <f t="shared" si="217"/>
        <v>0</v>
      </c>
      <c r="AH62" s="93" t="str">
        <f t="shared" si="218"/>
        <v>nebija plānots</v>
      </c>
      <c r="AI62" s="83">
        <v>0</v>
      </c>
      <c r="AJ62" s="83">
        <v>0</v>
      </c>
      <c r="AK62" s="93" t="str">
        <f t="shared" si="219"/>
        <v>nebija plānots</v>
      </c>
      <c r="AL62" s="94">
        <f t="shared" si="220"/>
        <v>0</v>
      </c>
      <c r="AM62" s="93" t="str">
        <f t="shared" si="221"/>
        <v>nebija plānots</v>
      </c>
      <c r="AN62" s="96">
        <f t="shared" si="222"/>
        <v>0</v>
      </c>
      <c r="AO62" s="96">
        <f t="shared" si="223"/>
        <v>0</v>
      </c>
      <c r="AP62" s="93" t="str">
        <f t="shared" si="224"/>
        <v>nebija plānots</v>
      </c>
      <c r="AQ62" s="96">
        <f t="shared" si="225"/>
        <v>0</v>
      </c>
      <c r="AR62" s="93" t="str">
        <f t="shared" si="226"/>
        <v>nebija plānots</v>
      </c>
      <c r="AS62" s="83">
        <v>0</v>
      </c>
      <c r="AT62" s="83">
        <v>191250</v>
      </c>
      <c r="AU62" s="93" t="str">
        <f t="shared" si="227"/>
        <v>nebija plānots</v>
      </c>
      <c r="AV62" s="94">
        <f t="shared" si="228"/>
        <v>191250</v>
      </c>
      <c r="AW62" s="93" t="str">
        <f t="shared" si="229"/>
        <v>nebija plānots</v>
      </c>
      <c r="AX62" s="96">
        <f t="shared" si="230"/>
        <v>0</v>
      </c>
      <c r="AY62" s="96">
        <f t="shared" si="231"/>
        <v>191250</v>
      </c>
      <c r="AZ62" s="93" t="str">
        <f t="shared" si="232"/>
        <v>nebija plānots</v>
      </c>
      <c r="BA62" s="96">
        <f t="shared" si="233"/>
        <v>191250</v>
      </c>
      <c r="BB62" s="93" t="str">
        <f t="shared" si="234"/>
        <v>nebija plānots</v>
      </c>
      <c r="BC62" s="83">
        <v>0</v>
      </c>
      <c r="BD62" s="83">
        <v>0</v>
      </c>
      <c r="BE62" s="93" t="str">
        <f t="shared" si="235"/>
        <v>nebija plānots</v>
      </c>
      <c r="BF62" s="94">
        <f t="shared" si="236"/>
        <v>0</v>
      </c>
      <c r="BG62" s="93" t="str">
        <f t="shared" si="237"/>
        <v>nebija plānots</v>
      </c>
      <c r="BH62" s="96">
        <f t="shared" si="238"/>
        <v>0</v>
      </c>
      <c r="BI62" s="96">
        <f t="shared" si="239"/>
        <v>191250</v>
      </c>
      <c r="BJ62" s="93" t="str">
        <f t="shared" si="240"/>
        <v>nebija plānots</v>
      </c>
      <c r="BK62" s="96">
        <f t="shared" si="241"/>
        <v>191250</v>
      </c>
      <c r="BL62" s="93" t="str">
        <f t="shared" si="242"/>
        <v>nebija plānots</v>
      </c>
      <c r="BM62" s="83">
        <v>0</v>
      </c>
      <c r="BN62" s="83">
        <v>0</v>
      </c>
      <c r="BO62" s="93" t="str">
        <f t="shared" si="243"/>
        <v>nebija plānots</v>
      </c>
      <c r="BP62" s="94">
        <f t="shared" si="244"/>
        <v>0</v>
      </c>
      <c r="BQ62" s="93" t="str">
        <f t="shared" si="245"/>
        <v>nebija plānots</v>
      </c>
      <c r="BR62" s="96">
        <f t="shared" si="246"/>
        <v>0</v>
      </c>
      <c r="BS62" s="96">
        <f t="shared" si="247"/>
        <v>191250</v>
      </c>
      <c r="BT62" s="93" t="str">
        <f t="shared" si="248"/>
        <v>nebija plānots</v>
      </c>
      <c r="BU62" s="96">
        <f t="shared" si="249"/>
        <v>191250</v>
      </c>
      <c r="BV62" s="93" t="str">
        <f t="shared" si="250"/>
        <v>nebija plānots</v>
      </c>
      <c r="BW62" s="83">
        <v>191250</v>
      </c>
      <c r="BX62" s="83">
        <v>0</v>
      </c>
      <c r="BY62" s="94">
        <v>0</v>
      </c>
      <c r="BZ62" s="94">
        <f t="shared" si="197"/>
        <v>0</v>
      </c>
      <c r="CA62" s="93">
        <f t="shared" si="251"/>
        <v>0</v>
      </c>
      <c r="CB62" s="94">
        <f t="shared" si="252"/>
        <v>-191250</v>
      </c>
      <c r="CC62" s="93">
        <f t="shared" si="253"/>
        <v>-1</v>
      </c>
      <c r="CD62" s="96">
        <f t="shared" si="198"/>
        <v>191250</v>
      </c>
      <c r="CE62" s="96">
        <f t="shared" si="199"/>
        <v>191250</v>
      </c>
      <c r="CF62" s="96">
        <f t="shared" si="254"/>
        <v>0</v>
      </c>
      <c r="CG62" s="96">
        <f t="shared" si="255"/>
        <v>191250</v>
      </c>
      <c r="CH62" s="93">
        <f t="shared" si="256"/>
        <v>1</v>
      </c>
      <c r="CI62" s="96">
        <f t="shared" si="257"/>
        <v>0</v>
      </c>
      <c r="CJ62" s="93">
        <f t="shared" si="258"/>
        <v>0</v>
      </c>
      <c r="CK62" s="83">
        <v>0</v>
      </c>
      <c r="CL62" s="83">
        <v>0</v>
      </c>
      <c r="CM62" s="94">
        <v>0</v>
      </c>
      <c r="CN62" s="94">
        <f t="shared" si="200"/>
        <v>0</v>
      </c>
      <c r="CO62" s="93" t="str">
        <f t="shared" si="259"/>
        <v>nebija plānots</v>
      </c>
      <c r="CP62" s="94">
        <f t="shared" si="260"/>
        <v>0</v>
      </c>
      <c r="CQ62" s="93" t="str">
        <f t="shared" si="261"/>
        <v>nebija plānots</v>
      </c>
      <c r="CR62" s="96">
        <f t="shared" si="262"/>
        <v>191250</v>
      </c>
      <c r="CS62" s="96">
        <f t="shared" si="263"/>
        <v>191250</v>
      </c>
      <c r="CT62" s="96">
        <f t="shared" si="264"/>
        <v>0</v>
      </c>
      <c r="CU62" s="96">
        <f t="shared" si="265"/>
        <v>191250</v>
      </c>
      <c r="CV62" s="93">
        <f t="shared" si="266"/>
        <v>1</v>
      </c>
      <c r="CW62" s="96">
        <f t="shared" si="267"/>
        <v>0</v>
      </c>
      <c r="CX62" s="93">
        <f t="shared" si="268"/>
        <v>0</v>
      </c>
      <c r="CY62" s="83">
        <v>0</v>
      </c>
      <c r="CZ62" s="83">
        <v>0</v>
      </c>
      <c r="DA62" s="94">
        <v>0</v>
      </c>
      <c r="DB62" s="94">
        <f t="shared" si="201"/>
        <v>0</v>
      </c>
      <c r="DC62" s="93" t="str">
        <f t="shared" si="269"/>
        <v>nebija plānots</v>
      </c>
      <c r="DD62" s="94">
        <f t="shared" si="270"/>
        <v>0</v>
      </c>
      <c r="DE62" s="93" t="str">
        <f t="shared" si="271"/>
        <v>nebija plānots</v>
      </c>
      <c r="DF62" s="96">
        <f t="shared" si="272"/>
        <v>191250</v>
      </c>
      <c r="DG62" s="96">
        <f t="shared" si="273"/>
        <v>191250</v>
      </c>
      <c r="DH62" s="96">
        <f t="shared" si="274"/>
        <v>0</v>
      </c>
      <c r="DI62" s="96">
        <f t="shared" si="275"/>
        <v>191250</v>
      </c>
      <c r="DJ62" s="93">
        <f t="shared" si="276"/>
        <v>1</v>
      </c>
      <c r="DK62" s="96">
        <f t="shared" si="277"/>
        <v>0</v>
      </c>
      <c r="DL62" s="93">
        <f t="shared" si="278"/>
        <v>0</v>
      </c>
      <c r="DM62" s="83">
        <v>0</v>
      </c>
      <c r="DN62" s="83">
        <v>127500</v>
      </c>
      <c r="DO62" s="94">
        <v>0</v>
      </c>
      <c r="DP62" s="94">
        <f t="shared" si="279"/>
        <v>127500</v>
      </c>
      <c r="DQ62" s="93" t="str">
        <f t="shared" si="280"/>
        <v>nebija plānots</v>
      </c>
      <c r="DR62" s="94">
        <f t="shared" si="281"/>
        <v>127500</v>
      </c>
      <c r="DS62" s="93" t="str">
        <f t="shared" si="282"/>
        <v>nebija plānots</v>
      </c>
      <c r="DT62" s="96">
        <f t="shared" si="283"/>
        <v>191250</v>
      </c>
      <c r="DU62" s="96">
        <f t="shared" si="284"/>
        <v>318750</v>
      </c>
      <c r="DV62" s="96">
        <f t="shared" si="285"/>
        <v>0</v>
      </c>
      <c r="DW62" s="96">
        <f t="shared" si="286"/>
        <v>318750</v>
      </c>
      <c r="DX62" s="93">
        <f t="shared" si="287"/>
        <v>1.6666666666666667</v>
      </c>
      <c r="DY62" s="96">
        <f t="shared" si="288"/>
        <v>127500</v>
      </c>
      <c r="DZ62" s="93">
        <f t="shared" si="289"/>
        <v>0.66666666666666663</v>
      </c>
      <c r="EA62" s="83">
        <v>0</v>
      </c>
      <c r="EB62" s="83">
        <v>0</v>
      </c>
      <c r="EC62" s="94">
        <v>0</v>
      </c>
      <c r="ED62" s="94">
        <f t="shared" si="290"/>
        <v>0</v>
      </c>
      <c r="EE62" s="93" t="str">
        <f t="shared" si="291"/>
        <v>nebija plānots</v>
      </c>
      <c r="EF62" s="94">
        <f t="shared" si="292"/>
        <v>0</v>
      </c>
      <c r="EG62" s="93" t="str">
        <f t="shared" si="293"/>
        <v>nebija plānots</v>
      </c>
      <c r="EH62" s="96">
        <f t="shared" si="294"/>
        <v>191250</v>
      </c>
      <c r="EI62" s="96">
        <f t="shared" si="295"/>
        <v>318750</v>
      </c>
      <c r="EJ62" s="96">
        <f t="shared" si="296"/>
        <v>0</v>
      </c>
      <c r="EK62" s="96">
        <f t="shared" si="297"/>
        <v>318750</v>
      </c>
      <c r="EL62" s="93">
        <f t="shared" si="298"/>
        <v>1.6666666666666667</v>
      </c>
      <c r="EM62" s="96">
        <f t="shared" si="299"/>
        <v>127500</v>
      </c>
      <c r="EN62" s="93">
        <f t="shared" si="300"/>
        <v>0.66666666666666663</v>
      </c>
      <c r="EO62" s="83">
        <f t="shared" si="202"/>
        <v>191250</v>
      </c>
    </row>
    <row r="63" spans="1:145" s="29" customFormat="1" ht="42" x14ac:dyDescent="0.35">
      <c r="A63" s="18" t="s">
        <v>501</v>
      </c>
      <c r="B63" s="66">
        <v>2</v>
      </c>
      <c r="C63" s="64" t="s">
        <v>102</v>
      </c>
      <c r="D63" s="65" t="s">
        <v>103</v>
      </c>
      <c r="E63" s="66" t="s">
        <v>104</v>
      </c>
      <c r="F63" s="65" t="s">
        <v>105</v>
      </c>
      <c r="G63" s="66" t="s">
        <v>501</v>
      </c>
      <c r="H63" s="65" t="s">
        <v>107</v>
      </c>
      <c r="I63" s="66" t="s">
        <v>27</v>
      </c>
      <c r="J63" s="71" t="s">
        <v>502</v>
      </c>
      <c r="K63" s="63" t="s">
        <v>16</v>
      </c>
      <c r="L63" s="83">
        <v>0</v>
      </c>
      <c r="M63" s="83">
        <v>0</v>
      </c>
      <c r="N63" s="83">
        <v>0</v>
      </c>
      <c r="O63" s="83">
        <v>0</v>
      </c>
      <c r="P63" s="83">
        <v>0</v>
      </c>
      <c r="Q63" s="93" t="str">
        <f t="shared" si="203"/>
        <v>nebija plānots</v>
      </c>
      <c r="R63" s="94">
        <f t="shared" si="204"/>
        <v>0</v>
      </c>
      <c r="S63" s="93" t="str">
        <f t="shared" si="205"/>
        <v>nebija plānots</v>
      </c>
      <c r="T63" s="96">
        <f t="shared" si="206"/>
        <v>0</v>
      </c>
      <c r="U63" s="96">
        <f t="shared" si="207"/>
        <v>0</v>
      </c>
      <c r="V63" s="93" t="str">
        <f t="shared" si="208"/>
        <v>nebija plānots</v>
      </c>
      <c r="W63" s="96">
        <f t="shared" si="209"/>
        <v>0</v>
      </c>
      <c r="X63" s="93" t="str">
        <f t="shared" si="210"/>
        <v>nebija plānots</v>
      </c>
      <c r="Y63" s="83">
        <v>68648803.980000004</v>
      </c>
      <c r="Z63" s="83">
        <v>68648803.980000004</v>
      </c>
      <c r="AA63" s="93">
        <f t="shared" si="211"/>
        <v>1</v>
      </c>
      <c r="AB63" s="94">
        <f t="shared" si="212"/>
        <v>0</v>
      </c>
      <c r="AC63" s="93">
        <f t="shared" si="213"/>
        <v>0</v>
      </c>
      <c r="AD63" s="96">
        <f t="shared" si="214"/>
        <v>68648803.980000004</v>
      </c>
      <c r="AE63" s="96">
        <f t="shared" si="215"/>
        <v>68648803.980000004</v>
      </c>
      <c r="AF63" s="93">
        <f t="shared" si="216"/>
        <v>1</v>
      </c>
      <c r="AG63" s="96">
        <f t="shared" si="217"/>
        <v>0</v>
      </c>
      <c r="AH63" s="93">
        <f t="shared" si="218"/>
        <v>0</v>
      </c>
      <c r="AI63" s="83">
        <v>0</v>
      </c>
      <c r="AJ63" s="83">
        <v>0</v>
      </c>
      <c r="AK63" s="93" t="str">
        <f t="shared" si="219"/>
        <v>nebija plānots</v>
      </c>
      <c r="AL63" s="94">
        <f t="shared" si="220"/>
        <v>0</v>
      </c>
      <c r="AM63" s="93" t="str">
        <f t="shared" si="221"/>
        <v>nebija plānots</v>
      </c>
      <c r="AN63" s="96">
        <f t="shared" si="222"/>
        <v>68648803.980000004</v>
      </c>
      <c r="AO63" s="96">
        <f t="shared" si="223"/>
        <v>68648803.980000004</v>
      </c>
      <c r="AP63" s="93">
        <f t="shared" si="224"/>
        <v>1</v>
      </c>
      <c r="AQ63" s="96">
        <f t="shared" si="225"/>
        <v>0</v>
      </c>
      <c r="AR63" s="93">
        <f t="shared" si="226"/>
        <v>0</v>
      </c>
      <c r="AS63" s="83">
        <v>0</v>
      </c>
      <c r="AT63" s="83">
        <v>0</v>
      </c>
      <c r="AU63" s="93" t="str">
        <f t="shared" si="227"/>
        <v>nebija plānots</v>
      </c>
      <c r="AV63" s="94">
        <f t="shared" si="228"/>
        <v>0</v>
      </c>
      <c r="AW63" s="93" t="str">
        <f t="shared" si="229"/>
        <v>nebija plānots</v>
      </c>
      <c r="AX63" s="96">
        <f t="shared" si="230"/>
        <v>68648803.980000004</v>
      </c>
      <c r="AY63" s="96">
        <f t="shared" si="231"/>
        <v>68648803.980000004</v>
      </c>
      <c r="AZ63" s="93">
        <f t="shared" si="232"/>
        <v>1</v>
      </c>
      <c r="BA63" s="96">
        <f t="shared" si="233"/>
        <v>0</v>
      </c>
      <c r="BB63" s="93">
        <f t="shared" si="234"/>
        <v>0</v>
      </c>
      <c r="BC63" s="83">
        <v>0</v>
      </c>
      <c r="BD63" s="83">
        <v>0</v>
      </c>
      <c r="BE63" s="93" t="str">
        <f t="shared" si="235"/>
        <v>nebija plānots</v>
      </c>
      <c r="BF63" s="94">
        <f t="shared" si="236"/>
        <v>0</v>
      </c>
      <c r="BG63" s="93" t="str">
        <f t="shared" si="237"/>
        <v>nebija plānots</v>
      </c>
      <c r="BH63" s="96">
        <f t="shared" si="238"/>
        <v>68648803.980000004</v>
      </c>
      <c r="BI63" s="96">
        <f t="shared" si="239"/>
        <v>68648803.980000004</v>
      </c>
      <c r="BJ63" s="93">
        <f t="shared" si="240"/>
        <v>1</v>
      </c>
      <c r="BK63" s="96">
        <f t="shared" si="241"/>
        <v>0</v>
      </c>
      <c r="BL63" s="93">
        <f t="shared" si="242"/>
        <v>0</v>
      </c>
      <c r="BM63" s="83">
        <v>0</v>
      </c>
      <c r="BN63" s="83">
        <v>0</v>
      </c>
      <c r="BO63" s="93" t="str">
        <f t="shared" si="243"/>
        <v>nebija plānots</v>
      </c>
      <c r="BP63" s="94">
        <f t="shared" si="244"/>
        <v>0</v>
      </c>
      <c r="BQ63" s="93" t="str">
        <f t="shared" si="245"/>
        <v>nebija plānots</v>
      </c>
      <c r="BR63" s="96">
        <f t="shared" si="246"/>
        <v>68648803.980000004</v>
      </c>
      <c r="BS63" s="96">
        <f t="shared" si="247"/>
        <v>68648803.980000004</v>
      </c>
      <c r="BT63" s="93">
        <f t="shared" si="248"/>
        <v>1</v>
      </c>
      <c r="BU63" s="96">
        <f t="shared" si="249"/>
        <v>0</v>
      </c>
      <c r="BV63" s="93">
        <f t="shared" si="250"/>
        <v>0</v>
      </c>
      <c r="BW63" s="83">
        <v>0</v>
      </c>
      <c r="BX63" s="83">
        <v>0</v>
      </c>
      <c r="BY63" s="94">
        <v>0</v>
      </c>
      <c r="BZ63" s="94">
        <f t="shared" si="197"/>
        <v>0</v>
      </c>
      <c r="CA63" s="93" t="str">
        <f t="shared" si="251"/>
        <v>nebija plānots</v>
      </c>
      <c r="CB63" s="94">
        <f t="shared" si="252"/>
        <v>0</v>
      </c>
      <c r="CC63" s="93" t="str">
        <f t="shared" si="253"/>
        <v>nebija plānots</v>
      </c>
      <c r="CD63" s="96">
        <f t="shared" si="198"/>
        <v>68648803.980000004</v>
      </c>
      <c r="CE63" s="96">
        <f t="shared" si="199"/>
        <v>68648803.980000004</v>
      </c>
      <c r="CF63" s="96">
        <f t="shared" si="254"/>
        <v>0</v>
      </c>
      <c r="CG63" s="96">
        <f t="shared" si="255"/>
        <v>68648803.980000004</v>
      </c>
      <c r="CH63" s="93">
        <f t="shared" si="256"/>
        <v>1</v>
      </c>
      <c r="CI63" s="96">
        <f t="shared" si="257"/>
        <v>0</v>
      </c>
      <c r="CJ63" s="93">
        <f t="shared" si="258"/>
        <v>0</v>
      </c>
      <c r="CK63" s="83">
        <v>0</v>
      </c>
      <c r="CL63" s="83">
        <v>0</v>
      </c>
      <c r="CM63" s="94">
        <v>0</v>
      </c>
      <c r="CN63" s="94">
        <f t="shared" si="200"/>
        <v>0</v>
      </c>
      <c r="CO63" s="93" t="str">
        <f t="shared" si="259"/>
        <v>nebija plānots</v>
      </c>
      <c r="CP63" s="94">
        <f t="shared" si="260"/>
        <v>0</v>
      </c>
      <c r="CQ63" s="93" t="str">
        <f t="shared" si="261"/>
        <v>nebija plānots</v>
      </c>
      <c r="CR63" s="96">
        <f t="shared" si="262"/>
        <v>68648803.980000004</v>
      </c>
      <c r="CS63" s="96">
        <f t="shared" si="263"/>
        <v>68648803.980000004</v>
      </c>
      <c r="CT63" s="96">
        <f t="shared" si="264"/>
        <v>0</v>
      </c>
      <c r="CU63" s="96">
        <f t="shared" si="265"/>
        <v>68648803.980000004</v>
      </c>
      <c r="CV63" s="93">
        <f t="shared" si="266"/>
        <v>1</v>
      </c>
      <c r="CW63" s="96">
        <f t="shared" si="267"/>
        <v>0</v>
      </c>
      <c r="CX63" s="93">
        <f t="shared" si="268"/>
        <v>0</v>
      </c>
      <c r="CY63" s="83">
        <v>0</v>
      </c>
      <c r="CZ63" s="83">
        <v>0</v>
      </c>
      <c r="DA63" s="94">
        <v>0</v>
      </c>
      <c r="DB63" s="94">
        <f t="shared" si="201"/>
        <v>0</v>
      </c>
      <c r="DC63" s="93" t="str">
        <f t="shared" si="269"/>
        <v>nebija plānots</v>
      </c>
      <c r="DD63" s="94">
        <f t="shared" si="270"/>
        <v>0</v>
      </c>
      <c r="DE63" s="93" t="str">
        <f t="shared" si="271"/>
        <v>nebija plānots</v>
      </c>
      <c r="DF63" s="96">
        <f t="shared" si="272"/>
        <v>68648803.980000004</v>
      </c>
      <c r="DG63" s="96">
        <f t="shared" si="273"/>
        <v>68648803.980000004</v>
      </c>
      <c r="DH63" s="96">
        <f t="shared" si="274"/>
        <v>0</v>
      </c>
      <c r="DI63" s="96">
        <f t="shared" si="275"/>
        <v>68648803.980000004</v>
      </c>
      <c r="DJ63" s="93">
        <f t="shared" si="276"/>
        <v>1</v>
      </c>
      <c r="DK63" s="96">
        <f t="shared" si="277"/>
        <v>0</v>
      </c>
      <c r="DL63" s="93">
        <f t="shared" si="278"/>
        <v>0</v>
      </c>
      <c r="DM63" s="83">
        <v>850000</v>
      </c>
      <c r="DN63" s="83">
        <v>0</v>
      </c>
      <c r="DO63" s="94">
        <v>0</v>
      </c>
      <c r="DP63" s="94">
        <f t="shared" si="279"/>
        <v>0</v>
      </c>
      <c r="DQ63" s="93">
        <f t="shared" si="280"/>
        <v>0</v>
      </c>
      <c r="DR63" s="94">
        <f t="shared" si="281"/>
        <v>-850000</v>
      </c>
      <c r="DS63" s="93">
        <f t="shared" si="282"/>
        <v>-1</v>
      </c>
      <c r="DT63" s="96">
        <f t="shared" si="283"/>
        <v>69498803.980000004</v>
      </c>
      <c r="DU63" s="96">
        <f t="shared" si="284"/>
        <v>68648803.980000004</v>
      </c>
      <c r="DV63" s="96">
        <f t="shared" si="285"/>
        <v>0</v>
      </c>
      <c r="DW63" s="96">
        <f t="shared" si="286"/>
        <v>68648803.980000004</v>
      </c>
      <c r="DX63" s="93">
        <f t="shared" si="287"/>
        <v>0.98776957370022356</v>
      </c>
      <c r="DY63" s="96">
        <f t="shared" si="288"/>
        <v>-850000</v>
      </c>
      <c r="DZ63" s="93">
        <f t="shared" si="289"/>
        <v>-1.2230426299776446E-2</v>
      </c>
      <c r="EA63" s="83">
        <v>0</v>
      </c>
      <c r="EB63" s="83">
        <v>0</v>
      </c>
      <c r="EC63" s="94">
        <v>0</v>
      </c>
      <c r="ED63" s="94">
        <f t="shared" si="290"/>
        <v>0</v>
      </c>
      <c r="EE63" s="93" t="str">
        <f t="shared" si="291"/>
        <v>nebija plānots</v>
      </c>
      <c r="EF63" s="94">
        <f t="shared" si="292"/>
        <v>0</v>
      </c>
      <c r="EG63" s="93" t="str">
        <f t="shared" si="293"/>
        <v>nebija plānots</v>
      </c>
      <c r="EH63" s="96">
        <f t="shared" si="294"/>
        <v>69498803.980000004</v>
      </c>
      <c r="EI63" s="96">
        <f t="shared" si="295"/>
        <v>68648803.980000004</v>
      </c>
      <c r="EJ63" s="96">
        <f t="shared" si="296"/>
        <v>0</v>
      </c>
      <c r="EK63" s="96">
        <f t="shared" si="297"/>
        <v>68648803.980000004</v>
      </c>
      <c r="EL63" s="93">
        <f t="shared" si="298"/>
        <v>0.98776957370022356</v>
      </c>
      <c r="EM63" s="96">
        <f t="shared" si="299"/>
        <v>-850000</v>
      </c>
      <c r="EN63" s="93">
        <f t="shared" si="300"/>
        <v>-1.2230426299776446E-2</v>
      </c>
      <c r="EO63" s="83">
        <f t="shared" si="202"/>
        <v>69498803.980000004</v>
      </c>
    </row>
    <row r="64" spans="1:145" s="29" customFormat="1" ht="42" x14ac:dyDescent="0.35">
      <c r="A64" s="18" t="str">
        <f t="shared" si="301"/>
        <v>2.1.1.3.1</v>
      </c>
      <c r="B64" s="66">
        <v>2</v>
      </c>
      <c r="C64" s="64" t="s">
        <v>102</v>
      </c>
      <c r="D64" s="65" t="s">
        <v>103</v>
      </c>
      <c r="E64" s="66" t="s">
        <v>104</v>
      </c>
      <c r="F64" s="65" t="s">
        <v>105</v>
      </c>
      <c r="G64" s="66" t="s">
        <v>110</v>
      </c>
      <c r="H64" s="65" t="s">
        <v>111</v>
      </c>
      <c r="I64" s="66">
        <v>1</v>
      </c>
      <c r="J64" s="71" t="s">
        <v>51</v>
      </c>
      <c r="K64" s="63" t="s">
        <v>16</v>
      </c>
      <c r="L64" s="83">
        <v>0</v>
      </c>
      <c r="M64" s="83">
        <v>250373.59</v>
      </c>
      <c r="N64" s="83">
        <v>0</v>
      </c>
      <c r="O64" s="83">
        <v>0</v>
      </c>
      <c r="P64" s="83">
        <v>0</v>
      </c>
      <c r="Q64" s="93" t="str">
        <f t="shared" si="203"/>
        <v>nebija plānots</v>
      </c>
      <c r="R64" s="94">
        <f t="shared" si="204"/>
        <v>0</v>
      </c>
      <c r="S64" s="93" t="str">
        <f t="shared" si="205"/>
        <v>nebija plānots</v>
      </c>
      <c r="T64" s="96">
        <f t="shared" si="206"/>
        <v>0</v>
      </c>
      <c r="U64" s="96">
        <f t="shared" si="207"/>
        <v>0</v>
      </c>
      <c r="V64" s="93" t="str">
        <f t="shared" si="208"/>
        <v>nebija plānots</v>
      </c>
      <c r="W64" s="96">
        <f t="shared" si="209"/>
        <v>0</v>
      </c>
      <c r="X64" s="93" t="str">
        <f t="shared" si="210"/>
        <v>nebija plānots</v>
      </c>
      <c r="Y64" s="83">
        <v>0</v>
      </c>
      <c r="Z64" s="83">
        <v>0</v>
      </c>
      <c r="AA64" s="93" t="str">
        <f t="shared" si="211"/>
        <v>nebija plānots</v>
      </c>
      <c r="AB64" s="94">
        <f t="shared" si="212"/>
        <v>0</v>
      </c>
      <c r="AC64" s="93" t="str">
        <f t="shared" si="213"/>
        <v>nebija plānots</v>
      </c>
      <c r="AD64" s="96">
        <f t="shared" si="214"/>
        <v>0</v>
      </c>
      <c r="AE64" s="96">
        <f t="shared" si="215"/>
        <v>0</v>
      </c>
      <c r="AF64" s="93" t="str">
        <f t="shared" si="216"/>
        <v>nebija plānots</v>
      </c>
      <c r="AG64" s="96">
        <f t="shared" si="217"/>
        <v>0</v>
      </c>
      <c r="AH64" s="93" t="str">
        <f t="shared" si="218"/>
        <v>nebija plānots</v>
      </c>
      <c r="AI64" s="83">
        <v>0</v>
      </c>
      <c r="AJ64" s="83">
        <v>0</v>
      </c>
      <c r="AK64" s="93" t="str">
        <f t="shared" si="219"/>
        <v>nebija plānots</v>
      </c>
      <c r="AL64" s="94">
        <f t="shared" si="220"/>
        <v>0</v>
      </c>
      <c r="AM64" s="93" t="str">
        <f t="shared" si="221"/>
        <v>nebija plānots</v>
      </c>
      <c r="AN64" s="96">
        <f t="shared" si="222"/>
        <v>0</v>
      </c>
      <c r="AO64" s="96">
        <f t="shared" si="223"/>
        <v>0</v>
      </c>
      <c r="AP64" s="93" t="str">
        <f t="shared" si="224"/>
        <v>nebija plānots</v>
      </c>
      <c r="AQ64" s="96">
        <f t="shared" si="225"/>
        <v>0</v>
      </c>
      <c r="AR64" s="93" t="str">
        <f t="shared" si="226"/>
        <v>nebija plānots</v>
      </c>
      <c r="AS64" s="83">
        <v>0</v>
      </c>
      <c r="AT64" s="83">
        <v>0</v>
      </c>
      <c r="AU64" s="93" t="str">
        <f t="shared" si="227"/>
        <v>nebija plānots</v>
      </c>
      <c r="AV64" s="94">
        <f t="shared" si="228"/>
        <v>0</v>
      </c>
      <c r="AW64" s="93" t="str">
        <f t="shared" si="229"/>
        <v>nebija plānots</v>
      </c>
      <c r="AX64" s="96">
        <f t="shared" si="230"/>
        <v>0</v>
      </c>
      <c r="AY64" s="96">
        <f t="shared" si="231"/>
        <v>0</v>
      </c>
      <c r="AZ64" s="93" t="str">
        <f t="shared" si="232"/>
        <v>nebija plānots</v>
      </c>
      <c r="BA64" s="96">
        <f t="shared" si="233"/>
        <v>0</v>
      </c>
      <c r="BB64" s="93" t="str">
        <f t="shared" si="234"/>
        <v>nebija plānots</v>
      </c>
      <c r="BC64" s="83">
        <v>0</v>
      </c>
      <c r="BD64" s="83">
        <v>0</v>
      </c>
      <c r="BE64" s="93" t="str">
        <f t="shared" si="235"/>
        <v>nebija plānots</v>
      </c>
      <c r="BF64" s="94">
        <f t="shared" si="236"/>
        <v>0</v>
      </c>
      <c r="BG64" s="93" t="str">
        <f t="shared" si="237"/>
        <v>nebija plānots</v>
      </c>
      <c r="BH64" s="96">
        <f t="shared" si="238"/>
        <v>0</v>
      </c>
      <c r="BI64" s="96">
        <f t="shared" si="239"/>
        <v>0</v>
      </c>
      <c r="BJ64" s="93" t="str">
        <f t="shared" si="240"/>
        <v>nebija plānots</v>
      </c>
      <c r="BK64" s="96">
        <f t="shared" si="241"/>
        <v>0</v>
      </c>
      <c r="BL64" s="93" t="str">
        <f t="shared" si="242"/>
        <v>nebija plānots</v>
      </c>
      <c r="BM64" s="83">
        <v>0</v>
      </c>
      <c r="BN64" s="83">
        <v>0</v>
      </c>
      <c r="BO64" s="93" t="str">
        <f t="shared" si="243"/>
        <v>nebija plānots</v>
      </c>
      <c r="BP64" s="94">
        <f t="shared" si="244"/>
        <v>0</v>
      </c>
      <c r="BQ64" s="93" t="str">
        <f t="shared" si="245"/>
        <v>nebija plānots</v>
      </c>
      <c r="BR64" s="96">
        <f t="shared" si="246"/>
        <v>0</v>
      </c>
      <c r="BS64" s="96">
        <f t="shared" si="247"/>
        <v>0</v>
      </c>
      <c r="BT64" s="93" t="str">
        <f t="shared" si="248"/>
        <v>nebija plānots</v>
      </c>
      <c r="BU64" s="96">
        <f t="shared" si="249"/>
        <v>0</v>
      </c>
      <c r="BV64" s="93" t="str">
        <f t="shared" si="250"/>
        <v>nebija plānots</v>
      </c>
      <c r="BW64" s="83">
        <v>0</v>
      </c>
      <c r="BX64" s="83">
        <v>0</v>
      </c>
      <c r="BY64" s="94">
        <v>0</v>
      </c>
      <c r="BZ64" s="94">
        <f t="shared" si="197"/>
        <v>0</v>
      </c>
      <c r="CA64" s="93" t="str">
        <f t="shared" si="251"/>
        <v>nebija plānots</v>
      </c>
      <c r="CB64" s="94">
        <f t="shared" si="252"/>
        <v>0</v>
      </c>
      <c r="CC64" s="93" t="str">
        <f t="shared" si="253"/>
        <v>nebija plānots</v>
      </c>
      <c r="CD64" s="96">
        <f t="shared" si="198"/>
        <v>0</v>
      </c>
      <c r="CE64" s="96">
        <f t="shared" si="199"/>
        <v>0</v>
      </c>
      <c r="CF64" s="96">
        <f t="shared" si="254"/>
        <v>0</v>
      </c>
      <c r="CG64" s="96">
        <f t="shared" si="255"/>
        <v>0</v>
      </c>
      <c r="CH64" s="93" t="str">
        <f t="shared" si="256"/>
        <v>nebija plānots</v>
      </c>
      <c r="CI64" s="96">
        <f t="shared" si="257"/>
        <v>0</v>
      </c>
      <c r="CJ64" s="93" t="str">
        <f t="shared" si="258"/>
        <v>nebija plānots</v>
      </c>
      <c r="CK64" s="83">
        <v>0</v>
      </c>
      <c r="CL64" s="83">
        <v>0</v>
      </c>
      <c r="CM64" s="94">
        <v>0</v>
      </c>
      <c r="CN64" s="94">
        <f t="shared" si="200"/>
        <v>0</v>
      </c>
      <c r="CO64" s="93" t="str">
        <f t="shared" si="259"/>
        <v>nebija plānots</v>
      </c>
      <c r="CP64" s="94">
        <f t="shared" si="260"/>
        <v>0</v>
      </c>
      <c r="CQ64" s="93" t="str">
        <f t="shared" si="261"/>
        <v>nebija plānots</v>
      </c>
      <c r="CR64" s="96">
        <f t="shared" si="262"/>
        <v>0</v>
      </c>
      <c r="CS64" s="96">
        <f t="shared" si="263"/>
        <v>0</v>
      </c>
      <c r="CT64" s="96">
        <f t="shared" si="264"/>
        <v>0</v>
      </c>
      <c r="CU64" s="96">
        <f t="shared" si="265"/>
        <v>0</v>
      </c>
      <c r="CV64" s="93" t="str">
        <f t="shared" si="266"/>
        <v>nebija plānots</v>
      </c>
      <c r="CW64" s="96">
        <f t="shared" si="267"/>
        <v>0</v>
      </c>
      <c r="CX64" s="93" t="str">
        <f t="shared" si="268"/>
        <v>nebija plānots</v>
      </c>
      <c r="CY64" s="83">
        <v>0</v>
      </c>
      <c r="CZ64" s="83">
        <v>0</v>
      </c>
      <c r="DA64" s="94">
        <v>0</v>
      </c>
      <c r="DB64" s="94">
        <f t="shared" si="201"/>
        <v>0</v>
      </c>
      <c r="DC64" s="93" t="str">
        <f t="shared" si="269"/>
        <v>nebija plānots</v>
      </c>
      <c r="DD64" s="94">
        <f t="shared" si="270"/>
        <v>0</v>
      </c>
      <c r="DE64" s="93" t="str">
        <f t="shared" si="271"/>
        <v>nebija plānots</v>
      </c>
      <c r="DF64" s="96">
        <f t="shared" si="272"/>
        <v>0</v>
      </c>
      <c r="DG64" s="96">
        <f t="shared" si="273"/>
        <v>0</v>
      </c>
      <c r="DH64" s="96">
        <f t="shared" si="274"/>
        <v>0</v>
      </c>
      <c r="DI64" s="96">
        <f t="shared" si="275"/>
        <v>0</v>
      </c>
      <c r="DJ64" s="93" t="str">
        <f t="shared" si="276"/>
        <v>nebija plānots</v>
      </c>
      <c r="DK64" s="96">
        <f t="shared" si="277"/>
        <v>0</v>
      </c>
      <c r="DL64" s="93" t="str">
        <f t="shared" si="278"/>
        <v>nebija plānots</v>
      </c>
      <c r="DM64" s="83">
        <v>0</v>
      </c>
      <c r="DN64" s="83">
        <v>0</v>
      </c>
      <c r="DO64" s="94">
        <v>0</v>
      </c>
      <c r="DP64" s="94">
        <f t="shared" si="279"/>
        <v>0</v>
      </c>
      <c r="DQ64" s="93" t="str">
        <f t="shared" si="280"/>
        <v>nebija plānots</v>
      </c>
      <c r="DR64" s="94">
        <f t="shared" si="281"/>
        <v>0</v>
      </c>
      <c r="DS64" s="93" t="str">
        <f t="shared" si="282"/>
        <v>nebija plānots</v>
      </c>
      <c r="DT64" s="96">
        <f t="shared" si="283"/>
        <v>0</v>
      </c>
      <c r="DU64" s="96">
        <f t="shared" si="284"/>
        <v>0</v>
      </c>
      <c r="DV64" s="96">
        <f t="shared" si="285"/>
        <v>0</v>
      </c>
      <c r="DW64" s="96">
        <f t="shared" si="286"/>
        <v>0</v>
      </c>
      <c r="DX64" s="93" t="str">
        <f t="shared" si="287"/>
        <v>nebija plānots</v>
      </c>
      <c r="DY64" s="96">
        <f t="shared" si="288"/>
        <v>0</v>
      </c>
      <c r="DZ64" s="93" t="str">
        <f t="shared" si="289"/>
        <v>nebija plānots</v>
      </c>
      <c r="EA64" s="83">
        <v>0</v>
      </c>
      <c r="EB64" s="83">
        <v>0</v>
      </c>
      <c r="EC64" s="94">
        <v>0</v>
      </c>
      <c r="ED64" s="94">
        <f t="shared" si="290"/>
        <v>0</v>
      </c>
      <c r="EE64" s="93" t="str">
        <f t="shared" si="291"/>
        <v>nebija plānots</v>
      </c>
      <c r="EF64" s="94">
        <f t="shared" si="292"/>
        <v>0</v>
      </c>
      <c r="EG64" s="93" t="str">
        <f t="shared" si="293"/>
        <v>nebija plānots</v>
      </c>
      <c r="EH64" s="96">
        <f t="shared" si="294"/>
        <v>0</v>
      </c>
      <c r="EI64" s="96">
        <f t="shared" si="295"/>
        <v>0</v>
      </c>
      <c r="EJ64" s="96">
        <f t="shared" si="296"/>
        <v>0</v>
      </c>
      <c r="EK64" s="96">
        <f t="shared" si="297"/>
        <v>0</v>
      </c>
      <c r="EL64" s="93" t="str">
        <f t="shared" si="298"/>
        <v>nebija plānots</v>
      </c>
      <c r="EM64" s="96">
        <f t="shared" si="299"/>
        <v>0</v>
      </c>
      <c r="EN64" s="93" t="str">
        <f t="shared" si="300"/>
        <v>nebija plānots</v>
      </c>
      <c r="EO64" s="83">
        <f t="shared" si="202"/>
        <v>0</v>
      </c>
    </row>
    <row r="65" spans="1:145" s="29" customFormat="1" ht="31.5" x14ac:dyDescent="0.35">
      <c r="A65" s="18" t="str">
        <f t="shared" si="301"/>
        <v>2.1.1.4._</v>
      </c>
      <c r="B65" s="66">
        <v>2</v>
      </c>
      <c r="C65" s="64" t="s">
        <v>102</v>
      </c>
      <c r="D65" s="65" t="s">
        <v>103</v>
      </c>
      <c r="E65" s="66" t="s">
        <v>104</v>
      </c>
      <c r="F65" s="65" t="s">
        <v>105</v>
      </c>
      <c r="G65" s="66" t="s">
        <v>113</v>
      </c>
      <c r="H65" s="65" t="s">
        <v>114</v>
      </c>
      <c r="I65" s="66" t="s">
        <v>27</v>
      </c>
      <c r="J65" s="71" t="s">
        <v>51</v>
      </c>
      <c r="K65" s="63" t="s">
        <v>16</v>
      </c>
      <c r="L65" s="83">
        <v>0</v>
      </c>
      <c r="M65" s="83">
        <v>0</v>
      </c>
      <c r="N65" s="83">
        <v>0</v>
      </c>
      <c r="O65" s="83">
        <v>0</v>
      </c>
      <c r="P65" s="83">
        <v>0</v>
      </c>
      <c r="Q65" s="93" t="str">
        <f t="shared" si="203"/>
        <v>nebija plānots</v>
      </c>
      <c r="R65" s="94">
        <f t="shared" si="204"/>
        <v>0</v>
      </c>
      <c r="S65" s="93" t="str">
        <f t="shared" si="205"/>
        <v>nebija plānots</v>
      </c>
      <c r="T65" s="96">
        <f t="shared" si="206"/>
        <v>0</v>
      </c>
      <c r="U65" s="96">
        <f t="shared" si="207"/>
        <v>0</v>
      </c>
      <c r="V65" s="93" t="str">
        <f t="shared" si="208"/>
        <v>nebija plānots</v>
      </c>
      <c r="W65" s="96">
        <f t="shared" si="209"/>
        <v>0</v>
      </c>
      <c r="X65" s="93" t="str">
        <f t="shared" si="210"/>
        <v>nebija plānots</v>
      </c>
      <c r="Y65" s="83">
        <v>0</v>
      </c>
      <c r="Z65" s="83">
        <v>0</v>
      </c>
      <c r="AA65" s="93" t="str">
        <f t="shared" si="211"/>
        <v>nebija plānots</v>
      </c>
      <c r="AB65" s="94">
        <f t="shared" si="212"/>
        <v>0</v>
      </c>
      <c r="AC65" s="93" t="str">
        <f t="shared" si="213"/>
        <v>nebija plānots</v>
      </c>
      <c r="AD65" s="96">
        <f t="shared" si="214"/>
        <v>0</v>
      </c>
      <c r="AE65" s="96">
        <f t="shared" si="215"/>
        <v>0</v>
      </c>
      <c r="AF65" s="93" t="str">
        <f t="shared" si="216"/>
        <v>nebija plānots</v>
      </c>
      <c r="AG65" s="96">
        <f t="shared" si="217"/>
        <v>0</v>
      </c>
      <c r="AH65" s="93" t="str">
        <f t="shared" si="218"/>
        <v>nebija plānots</v>
      </c>
      <c r="AI65" s="83">
        <v>0</v>
      </c>
      <c r="AJ65" s="83">
        <v>0</v>
      </c>
      <c r="AK65" s="93" t="str">
        <f t="shared" si="219"/>
        <v>nebija plānots</v>
      </c>
      <c r="AL65" s="94">
        <f t="shared" si="220"/>
        <v>0</v>
      </c>
      <c r="AM65" s="93" t="str">
        <f t="shared" si="221"/>
        <v>nebija plānots</v>
      </c>
      <c r="AN65" s="96">
        <f t="shared" si="222"/>
        <v>0</v>
      </c>
      <c r="AO65" s="96">
        <f t="shared" si="223"/>
        <v>0</v>
      </c>
      <c r="AP65" s="93" t="str">
        <f t="shared" si="224"/>
        <v>nebija plānots</v>
      </c>
      <c r="AQ65" s="96">
        <f t="shared" si="225"/>
        <v>0</v>
      </c>
      <c r="AR65" s="93" t="str">
        <f t="shared" si="226"/>
        <v>nebija plānots</v>
      </c>
      <c r="AS65" s="83">
        <v>0</v>
      </c>
      <c r="AT65" s="83">
        <v>0</v>
      </c>
      <c r="AU65" s="93" t="str">
        <f t="shared" si="227"/>
        <v>nebija plānots</v>
      </c>
      <c r="AV65" s="94">
        <f t="shared" si="228"/>
        <v>0</v>
      </c>
      <c r="AW65" s="93" t="str">
        <f t="shared" si="229"/>
        <v>nebija plānots</v>
      </c>
      <c r="AX65" s="96">
        <f t="shared" si="230"/>
        <v>0</v>
      </c>
      <c r="AY65" s="96">
        <f t="shared" si="231"/>
        <v>0</v>
      </c>
      <c r="AZ65" s="93" t="str">
        <f t="shared" si="232"/>
        <v>nebija plānots</v>
      </c>
      <c r="BA65" s="96">
        <f t="shared" si="233"/>
        <v>0</v>
      </c>
      <c r="BB65" s="93" t="str">
        <f t="shared" si="234"/>
        <v>nebija plānots</v>
      </c>
      <c r="BC65" s="83">
        <v>0</v>
      </c>
      <c r="BD65" s="83">
        <v>0</v>
      </c>
      <c r="BE65" s="93" t="str">
        <f t="shared" si="235"/>
        <v>nebija plānots</v>
      </c>
      <c r="BF65" s="94">
        <f t="shared" si="236"/>
        <v>0</v>
      </c>
      <c r="BG65" s="93" t="str">
        <f t="shared" si="237"/>
        <v>nebija plānots</v>
      </c>
      <c r="BH65" s="96">
        <f t="shared" si="238"/>
        <v>0</v>
      </c>
      <c r="BI65" s="96">
        <f t="shared" si="239"/>
        <v>0</v>
      </c>
      <c r="BJ65" s="93" t="str">
        <f t="shared" si="240"/>
        <v>nebija plānots</v>
      </c>
      <c r="BK65" s="96">
        <f t="shared" si="241"/>
        <v>0</v>
      </c>
      <c r="BL65" s="93" t="str">
        <f t="shared" si="242"/>
        <v>nebija plānots</v>
      </c>
      <c r="BM65" s="83">
        <v>0</v>
      </c>
      <c r="BN65" s="83">
        <v>0</v>
      </c>
      <c r="BO65" s="93" t="str">
        <f t="shared" si="243"/>
        <v>nebija plānots</v>
      </c>
      <c r="BP65" s="94">
        <f t="shared" si="244"/>
        <v>0</v>
      </c>
      <c r="BQ65" s="93" t="str">
        <f t="shared" si="245"/>
        <v>nebija plānots</v>
      </c>
      <c r="BR65" s="96">
        <f t="shared" si="246"/>
        <v>0</v>
      </c>
      <c r="BS65" s="96">
        <f t="shared" si="247"/>
        <v>0</v>
      </c>
      <c r="BT65" s="93" t="str">
        <f t="shared" si="248"/>
        <v>nebija plānots</v>
      </c>
      <c r="BU65" s="96">
        <f t="shared" si="249"/>
        <v>0</v>
      </c>
      <c r="BV65" s="93" t="str">
        <f t="shared" si="250"/>
        <v>nebija plānots</v>
      </c>
      <c r="BW65" s="83">
        <v>0</v>
      </c>
      <c r="BX65" s="83">
        <v>0</v>
      </c>
      <c r="BY65" s="94">
        <v>0</v>
      </c>
      <c r="BZ65" s="94">
        <f t="shared" si="197"/>
        <v>0</v>
      </c>
      <c r="CA65" s="93" t="str">
        <f t="shared" si="251"/>
        <v>nebija plānots</v>
      </c>
      <c r="CB65" s="94">
        <f t="shared" si="252"/>
        <v>0</v>
      </c>
      <c r="CC65" s="93" t="str">
        <f t="shared" si="253"/>
        <v>nebija plānots</v>
      </c>
      <c r="CD65" s="96">
        <f t="shared" si="198"/>
        <v>0</v>
      </c>
      <c r="CE65" s="96">
        <f t="shared" si="199"/>
        <v>0</v>
      </c>
      <c r="CF65" s="96">
        <f t="shared" si="254"/>
        <v>0</v>
      </c>
      <c r="CG65" s="96">
        <f t="shared" si="255"/>
        <v>0</v>
      </c>
      <c r="CH65" s="93" t="str">
        <f t="shared" si="256"/>
        <v>nebija plānots</v>
      </c>
      <c r="CI65" s="96">
        <f t="shared" si="257"/>
        <v>0</v>
      </c>
      <c r="CJ65" s="93" t="str">
        <f t="shared" si="258"/>
        <v>nebija plānots</v>
      </c>
      <c r="CK65" s="83">
        <v>0</v>
      </c>
      <c r="CL65" s="83">
        <v>0</v>
      </c>
      <c r="CM65" s="94">
        <v>0</v>
      </c>
      <c r="CN65" s="94">
        <f t="shared" si="200"/>
        <v>0</v>
      </c>
      <c r="CO65" s="93" t="str">
        <f t="shared" si="259"/>
        <v>nebija plānots</v>
      </c>
      <c r="CP65" s="94">
        <f t="shared" si="260"/>
        <v>0</v>
      </c>
      <c r="CQ65" s="93" t="str">
        <f t="shared" si="261"/>
        <v>nebija plānots</v>
      </c>
      <c r="CR65" s="96">
        <f t="shared" si="262"/>
        <v>0</v>
      </c>
      <c r="CS65" s="96">
        <f t="shared" si="263"/>
        <v>0</v>
      </c>
      <c r="CT65" s="96">
        <f t="shared" si="264"/>
        <v>0</v>
      </c>
      <c r="CU65" s="96">
        <f t="shared" si="265"/>
        <v>0</v>
      </c>
      <c r="CV65" s="93" t="str">
        <f t="shared" si="266"/>
        <v>nebija plānots</v>
      </c>
      <c r="CW65" s="96">
        <f t="shared" si="267"/>
        <v>0</v>
      </c>
      <c r="CX65" s="93" t="str">
        <f t="shared" si="268"/>
        <v>nebija plānots</v>
      </c>
      <c r="CY65" s="83">
        <v>3640384</v>
      </c>
      <c r="CZ65" s="83">
        <v>0</v>
      </c>
      <c r="DA65" s="94">
        <v>0</v>
      </c>
      <c r="DB65" s="94">
        <f t="shared" si="201"/>
        <v>0</v>
      </c>
      <c r="DC65" s="93">
        <f t="shared" si="269"/>
        <v>0</v>
      </c>
      <c r="DD65" s="94">
        <f t="shared" si="270"/>
        <v>-3640384</v>
      </c>
      <c r="DE65" s="93">
        <f t="shared" si="271"/>
        <v>-1</v>
      </c>
      <c r="DF65" s="96">
        <f t="shared" si="272"/>
        <v>3640384</v>
      </c>
      <c r="DG65" s="96">
        <f t="shared" si="273"/>
        <v>0</v>
      </c>
      <c r="DH65" s="96">
        <f t="shared" si="274"/>
        <v>0</v>
      </c>
      <c r="DI65" s="96">
        <f t="shared" si="275"/>
        <v>0</v>
      </c>
      <c r="DJ65" s="93">
        <f t="shared" si="276"/>
        <v>0</v>
      </c>
      <c r="DK65" s="96">
        <f t="shared" si="277"/>
        <v>-3640384</v>
      </c>
      <c r="DL65" s="93">
        <f t="shared" si="278"/>
        <v>-1</v>
      </c>
      <c r="DM65" s="83">
        <v>0</v>
      </c>
      <c r="DN65" s="83">
        <v>0</v>
      </c>
      <c r="DO65" s="94">
        <v>0</v>
      </c>
      <c r="DP65" s="94">
        <f t="shared" si="279"/>
        <v>0</v>
      </c>
      <c r="DQ65" s="93" t="str">
        <f t="shared" si="280"/>
        <v>nebija plānots</v>
      </c>
      <c r="DR65" s="94">
        <f t="shared" si="281"/>
        <v>0</v>
      </c>
      <c r="DS65" s="93" t="str">
        <f t="shared" si="282"/>
        <v>nebija plānots</v>
      </c>
      <c r="DT65" s="96">
        <f t="shared" si="283"/>
        <v>3640384</v>
      </c>
      <c r="DU65" s="96">
        <f t="shared" si="284"/>
        <v>0</v>
      </c>
      <c r="DV65" s="96">
        <f t="shared" si="285"/>
        <v>0</v>
      </c>
      <c r="DW65" s="96">
        <f t="shared" si="286"/>
        <v>0</v>
      </c>
      <c r="DX65" s="93">
        <f t="shared" si="287"/>
        <v>0</v>
      </c>
      <c r="DY65" s="96">
        <f t="shared" si="288"/>
        <v>-3640384</v>
      </c>
      <c r="DZ65" s="93">
        <f t="shared" si="289"/>
        <v>-1</v>
      </c>
      <c r="EA65" s="83">
        <v>3640385</v>
      </c>
      <c r="EB65" s="83">
        <v>0</v>
      </c>
      <c r="EC65" s="94">
        <v>0</v>
      </c>
      <c r="ED65" s="94">
        <f t="shared" si="290"/>
        <v>0</v>
      </c>
      <c r="EE65" s="93">
        <f t="shared" si="291"/>
        <v>0</v>
      </c>
      <c r="EF65" s="94">
        <f t="shared" si="292"/>
        <v>-3640385</v>
      </c>
      <c r="EG65" s="93">
        <f t="shared" si="293"/>
        <v>-1</v>
      </c>
      <c r="EH65" s="96">
        <f t="shared" si="294"/>
        <v>7280769</v>
      </c>
      <c r="EI65" s="96">
        <f t="shared" si="295"/>
        <v>0</v>
      </c>
      <c r="EJ65" s="96">
        <f t="shared" si="296"/>
        <v>0</v>
      </c>
      <c r="EK65" s="96">
        <f t="shared" si="297"/>
        <v>0</v>
      </c>
      <c r="EL65" s="93">
        <f t="shared" si="298"/>
        <v>0</v>
      </c>
      <c r="EM65" s="96">
        <f t="shared" si="299"/>
        <v>-7280769</v>
      </c>
      <c r="EN65" s="93">
        <f t="shared" si="300"/>
        <v>-1</v>
      </c>
      <c r="EO65" s="83">
        <f t="shared" si="202"/>
        <v>7280769</v>
      </c>
    </row>
    <row r="66" spans="1:145" s="29" customFormat="1" ht="42" x14ac:dyDescent="0.35">
      <c r="A66" s="18" t="str">
        <f t="shared" si="301"/>
        <v>2.1.1.5._</v>
      </c>
      <c r="B66" s="66">
        <v>2</v>
      </c>
      <c r="C66" s="64" t="s">
        <v>102</v>
      </c>
      <c r="D66" s="65" t="s">
        <v>103</v>
      </c>
      <c r="E66" s="66" t="s">
        <v>104</v>
      </c>
      <c r="F66" s="65" t="s">
        <v>105</v>
      </c>
      <c r="G66" s="66" t="s">
        <v>115</v>
      </c>
      <c r="H66" s="65" t="s">
        <v>116</v>
      </c>
      <c r="I66" s="66" t="s">
        <v>27</v>
      </c>
      <c r="J66" s="72" t="s">
        <v>28</v>
      </c>
      <c r="K66" s="63" t="s">
        <v>16</v>
      </c>
      <c r="L66" s="83">
        <v>0</v>
      </c>
      <c r="M66" s="83">
        <v>0</v>
      </c>
      <c r="N66" s="83">
        <v>0</v>
      </c>
      <c r="O66" s="83">
        <v>0</v>
      </c>
      <c r="P66" s="83">
        <v>0</v>
      </c>
      <c r="Q66" s="93" t="str">
        <f t="shared" si="203"/>
        <v>nebija plānots</v>
      </c>
      <c r="R66" s="94">
        <f t="shared" si="204"/>
        <v>0</v>
      </c>
      <c r="S66" s="93" t="str">
        <f t="shared" si="205"/>
        <v>nebija plānots</v>
      </c>
      <c r="T66" s="96">
        <f t="shared" si="206"/>
        <v>0</v>
      </c>
      <c r="U66" s="96">
        <f t="shared" si="207"/>
        <v>0</v>
      </c>
      <c r="V66" s="93" t="str">
        <f t="shared" si="208"/>
        <v>nebija plānots</v>
      </c>
      <c r="W66" s="96">
        <f t="shared" si="209"/>
        <v>0</v>
      </c>
      <c r="X66" s="93" t="str">
        <f t="shared" si="210"/>
        <v>nebija plānots</v>
      </c>
      <c r="Y66" s="83">
        <v>0</v>
      </c>
      <c r="Z66" s="83">
        <v>0</v>
      </c>
      <c r="AA66" s="93" t="str">
        <f t="shared" si="211"/>
        <v>nebija plānots</v>
      </c>
      <c r="AB66" s="94">
        <f t="shared" si="212"/>
        <v>0</v>
      </c>
      <c r="AC66" s="93" t="str">
        <f t="shared" si="213"/>
        <v>nebija plānots</v>
      </c>
      <c r="AD66" s="96">
        <f t="shared" si="214"/>
        <v>0</v>
      </c>
      <c r="AE66" s="96">
        <f t="shared" si="215"/>
        <v>0</v>
      </c>
      <c r="AF66" s="93" t="str">
        <f t="shared" si="216"/>
        <v>nebija plānots</v>
      </c>
      <c r="AG66" s="96">
        <f t="shared" si="217"/>
        <v>0</v>
      </c>
      <c r="AH66" s="93" t="str">
        <f t="shared" si="218"/>
        <v>nebija plānots</v>
      </c>
      <c r="AI66" s="83">
        <v>0</v>
      </c>
      <c r="AJ66" s="83">
        <v>0</v>
      </c>
      <c r="AK66" s="93" t="str">
        <f t="shared" si="219"/>
        <v>nebija plānots</v>
      </c>
      <c r="AL66" s="94">
        <f t="shared" si="220"/>
        <v>0</v>
      </c>
      <c r="AM66" s="93" t="str">
        <f t="shared" si="221"/>
        <v>nebija plānots</v>
      </c>
      <c r="AN66" s="96">
        <f t="shared" si="222"/>
        <v>0</v>
      </c>
      <c r="AO66" s="96">
        <f t="shared" si="223"/>
        <v>0</v>
      </c>
      <c r="AP66" s="93" t="str">
        <f t="shared" si="224"/>
        <v>nebija plānots</v>
      </c>
      <c r="AQ66" s="96">
        <f t="shared" si="225"/>
        <v>0</v>
      </c>
      <c r="AR66" s="93" t="str">
        <f t="shared" si="226"/>
        <v>nebija plānots</v>
      </c>
      <c r="AS66" s="83">
        <v>0</v>
      </c>
      <c r="AT66" s="83">
        <v>0</v>
      </c>
      <c r="AU66" s="93" t="str">
        <f t="shared" si="227"/>
        <v>nebija plānots</v>
      </c>
      <c r="AV66" s="94">
        <f t="shared" si="228"/>
        <v>0</v>
      </c>
      <c r="AW66" s="93" t="str">
        <f t="shared" si="229"/>
        <v>nebija plānots</v>
      </c>
      <c r="AX66" s="96">
        <f t="shared" si="230"/>
        <v>0</v>
      </c>
      <c r="AY66" s="96">
        <f t="shared" si="231"/>
        <v>0</v>
      </c>
      <c r="AZ66" s="93" t="str">
        <f t="shared" si="232"/>
        <v>nebija plānots</v>
      </c>
      <c r="BA66" s="96">
        <f t="shared" si="233"/>
        <v>0</v>
      </c>
      <c r="BB66" s="93" t="str">
        <f t="shared" si="234"/>
        <v>nebija plānots</v>
      </c>
      <c r="BC66" s="83">
        <v>0</v>
      </c>
      <c r="BD66" s="83">
        <v>0</v>
      </c>
      <c r="BE66" s="93" t="str">
        <f t="shared" si="235"/>
        <v>nebija plānots</v>
      </c>
      <c r="BF66" s="94">
        <f t="shared" si="236"/>
        <v>0</v>
      </c>
      <c r="BG66" s="93" t="str">
        <f t="shared" si="237"/>
        <v>nebija plānots</v>
      </c>
      <c r="BH66" s="96">
        <f t="shared" si="238"/>
        <v>0</v>
      </c>
      <c r="BI66" s="96">
        <f t="shared" si="239"/>
        <v>0</v>
      </c>
      <c r="BJ66" s="93" t="str">
        <f t="shared" si="240"/>
        <v>nebija plānots</v>
      </c>
      <c r="BK66" s="96">
        <f t="shared" si="241"/>
        <v>0</v>
      </c>
      <c r="BL66" s="93" t="str">
        <f t="shared" si="242"/>
        <v>nebija plānots</v>
      </c>
      <c r="BM66" s="83">
        <v>0</v>
      </c>
      <c r="BN66" s="83">
        <v>0</v>
      </c>
      <c r="BO66" s="93" t="str">
        <f t="shared" si="243"/>
        <v>nebija plānots</v>
      </c>
      <c r="BP66" s="94">
        <f t="shared" si="244"/>
        <v>0</v>
      </c>
      <c r="BQ66" s="93" t="str">
        <f t="shared" si="245"/>
        <v>nebija plānots</v>
      </c>
      <c r="BR66" s="96">
        <f t="shared" si="246"/>
        <v>0</v>
      </c>
      <c r="BS66" s="96">
        <f t="shared" si="247"/>
        <v>0</v>
      </c>
      <c r="BT66" s="93" t="str">
        <f t="shared" si="248"/>
        <v>nebija plānots</v>
      </c>
      <c r="BU66" s="96">
        <f t="shared" si="249"/>
        <v>0</v>
      </c>
      <c r="BV66" s="93" t="str">
        <f t="shared" si="250"/>
        <v>nebija plānots</v>
      </c>
      <c r="BW66" s="83">
        <v>0</v>
      </c>
      <c r="BX66" s="83">
        <v>0</v>
      </c>
      <c r="BY66" s="94">
        <v>0</v>
      </c>
      <c r="BZ66" s="94">
        <f t="shared" si="197"/>
        <v>0</v>
      </c>
      <c r="CA66" s="93" t="str">
        <f t="shared" si="251"/>
        <v>nebija plānots</v>
      </c>
      <c r="CB66" s="94">
        <f t="shared" si="252"/>
        <v>0</v>
      </c>
      <c r="CC66" s="93" t="str">
        <f t="shared" si="253"/>
        <v>nebija plānots</v>
      </c>
      <c r="CD66" s="96">
        <f t="shared" si="198"/>
        <v>0</v>
      </c>
      <c r="CE66" s="96">
        <f t="shared" si="199"/>
        <v>0</v>
      </c>
      <c r="CF66" s="96">
        <f t="shared" si="254"/>
        <v>0</v>
      </c>
      <c r="CG66" s="96">
        <f t="shared" si="255"/>
        <v>0</v>
      </c>
      <c r="CH66" s="93" t="str">
        <f t="shared" si="256"/>
        <v>nebija plānots</v>
      </c>
      <c r="CI66" s="96">
        <f t="shared" si="257"/>
        <v>0</v>
      </c>
      <c r="CJ66" s="93" t="str">
        <f t="shared" si="258"/>
        <v>nebija plānots</v>
      </c>
      <c r="CK66" s="83">
        <v>269120.46999999997</v>
      </c>
      <c r="CL66" s="83">
        <v>0</v>
      </c>
      <c r="CM66" s="94">
        <v>0</v>
      </c>
      <c r="CN66" s="94">
        <f t="shared" si="200"/>
        <v>0</v>
      </c>
      <c r="CO66" s="93">
        <f t="shared" si="259"/>
        <v>0</v>
      </c>
      <c r="CP66" s="94">
        <f t="shared" si="260"/>
        <v>-269120.46999999997</v>
      </c>
      <c r="CQ66" s="93">
        <f t="shared" si="261"/>
        <v>-1</v>
      </c>
      <c r="CR66" s="96">
        <f t="shared" si="262"/>
        <v>269120.46999999997</v>
      </c>
      <c r="CS66" s="96">
        <f t="shared" si="263"/>
        <v>0</v>
      </c>
      <c r="CT66" s="96">
        <f t="shared" si="264"/>
        <v>0</v>
      </c>
      <c r="CU66" s="96">
        <f t="shared" si="265"/>
        <v>0</v>
      </c>
      <c r="CV66" s="93">
        <f t="shared" si="266"/>
        <v>0</v>
      </c>
      <c r="CW66" s="96">
        <f t="shared" si="267"/>
        <v>-269120.46999999997</v>
      </c>
      <c r="CX66" s="93">
        <f t="shared" si="268"/>
        <v>-1</v>
      </c>
      <c r="CY66" s="83">
        <v>0</v>
      </c>
      <c r="CZ66" s="83">
        <v>0</v>
      </c>
      <c r="DA66" s="94">
        <v>0</v>
      </c>
      <c r="DB66" s="94">
        <f t="shared" si="201"/>
        <v>0</v>
      </c>
      <c r="DC66" s="93" t="str">
        <f t="shared" si="269"/>
        <v>nebija plānots</v>
      </c>
      <c r="DD66" s="94">
        <f t="shared" si="270"/>
        <v>0</v>
      </c>
      <c r="DE66" s="93" t="str">
        <f t="shared" si="271"/>
        <v>nebija plānots</v>
      </c>
      <c r="DF66" s="96">
        <f t="shared" si="272"/>
        <v>269120.46999999997</v>
      </c>
      <c r="DG66" s="96">
        <f t="shared" si="273"/>
        <v>0</v>
      </c>
      <c r="DH66" s="96">
        <f t="shared" si="274"/>
        <v>0</v>
      </c>
      <c r="DI66" s="96">
        <f t="shared" si="275"/>
        <v>0</v>
      </c>
      <c r="DJ66" s="93">
        <f t="shared" si="276"/>
        <v>0</v>
      </c>
      <c r="DK66" s="96">
        <f t="shared" si="277"/>
        <v>-269120.46999999997</v>
      </c>
      <c r="DL66" s="93">
        <f t="shared" si="278"/>
        <v>-1</v>
      </c>
      <c r="DM66" s="83">
        <v>0</v>
      </c>
      <c r="DN66" s="83">
        <v>51356.42</v>
      </c>
      <c r="DO66" s="94">
        <v>0</v>
      </c>
      <c r="DP66" s="94">
        <f t="shared" si="279"/>
        <v>51356.42</v>
      </c>
      <c r="DQ66" s="93" t="str">
        <f t="shared" si="280"/>
        <v>nebija plānots</v>
      </c>
      <c r="DR66" s="94">
        <f t="shared" si="281"/>
        <v>51356.42</v>
      </c>
      <c r="DS66" s="93" t="str">
        <f t="shared" si="282"/>
        <v>nebija plānots</v>
      </c>
      <c r="DT66" s="96">
        <f t="shared" si="283"/>
        <v>269120.46999999997</v>
      </c>
      <c r="DU66" s="96">
        <f t="shared" si="284"/>
        <v>51356.42</v>
      </c>
      <c r="DV66" s="96">
        <f t="shared" si="285"/>
        <v>0</v>
      </c>
      <c r="DW66" s="96">
        <f t="shared" si="286"/>
        <v>51356.42</v>
      </c>
      <c r="DX66" s="93">
        <f t="shared" si="287"/>
        <v>0.19083059716713485</v>
      </c>
      <c r="DY66" s="96">
        <f t="shared" si="288"/>
        <v>-217764.05</v>
      </c>
      <c r="DZ66" s="93">
        <f t="shared" si="289"/>
        <v>-0.8091694028328652</v>
      </c>
      <c r="EA66" s="83">
        <v>0</v>
      </c>
      <c r="EB66" s="83">
        <v>0</v>
      </c>
      <c r="EC66" s="94">
        <v>0</v>
      </c>
      <c r="ED66" s="94">
        <f t="shared" si="290"/>
        <v>0</v>
      </c>
      <c r="EE66" s="93" t="str">
        <f t="shared" si="291"/>
        <v>nebija plānots</v>
      </c>
      <c r="EF66" s="94">
        <f t="shared" si="292"/>
        <v>0</v>
      </c>
      <c r="EG66" s="93" t="str">
        <f t="shared" si="293"/>
        <v>nebija plānots</v>
      </c>
      <c r="EH66" s="96">
        <f t="shared" si="294"/>
        <v>269120.46999999997</v>
      </c>
      <c r="EI66" s="96">
        <f t="shared" si="295"/>
        <v>51356.42</v>
      </c>
      <c r="EJ66" s="96">
        <f t="shared" si="296"/>
        <v>0</v>
      </c>
      <c r="EK66" s="96">
        <f t="shared" si="297"/>
        <v>51356.42</v>
      </c>
      <c r="EL66" s="93">
        <f t="shared" si="298"/>
        <v>0.19083059716713485</v>
      </c>
      <c r="EM66" s="96">
        <f t="shared" si="299"/>
        <v>-217764.05</v>
      </c>
      <c r="EN66" s="93">
        <f t="shared" si="300"/>
        <v>-0.8091694028328652</v>
      </c>
      <c r="EO66" s="83">
        <f t="shared" si="202"/>
        <v>269120.46999999997</v>
      </c>
    </row>
    <row r="67" spans="1:145" s="29" customFormat="1" ht="31.5" x14ac:dyDescent="0.35">
      <c r="A67" s="18" t="str">
        <f t="shared" si="301"/>
        <v>2.1.1.6.1</v>
      </c>
      <c r="B67" s="66">
        <v>2</v>
      </c>
      <c r="C67" s="64" t="s">
        <v>102</v>
      </c>
      <c r="D67" s="65" t="s">
        <v>103</v>
      </c>
      <c r="E67" s="66" t="s">
        <v>104</v>
      </c>
      <c r="F67" s="65" t="s">
        <v>105</v>
      </c>
      <c r="G67" s="66" t="s">
        <v>117</v>
      </c>
      <c r="H67" s="65" t="s">
        <v>118</v>
      </c>
      <c r="I67" s="66">
        <v>1</v>
      </c>
      <c r="J67" s="71" t="s">
        <v>81</v>
      </c>
      <c r="K67" s="63" t="s">
        <v>16</v>
      </c>
      <c r="L67" s="83">
        <v>0</v>
      </c>
      <c r="M67" s="83">
        <v>0</v>
      </c>
      <c r="N67" s="83">
        <v>0</v>
      </c>
      <c r="O67" s="83">
        <v>0</v>
      </c>
      <c r="P67" s="83">
        <v>0</v>
      </c>
      <c r="Q67" s="93" t="str">
        <f t="shared" si="203"/>
        <v>nebija plānots</v>
      </c>
      <c r="R67" s="94">
        <f t="shared" si="204"/>
        <v>0</v>
      </c>
      <c r="S67" s="93" t="str">
        <f t="shared" si="205"/>
        <v>nebija plānots</v>
      </c>
      <c r="T67" s="96">
        <f t="shared" si="206"/>
        <v>0</v>
      </c>
      <c r="U67" s="96">
        <f t="shared" si="207"/>
        <v>0</v>
      </c>
      <c r="V67" s="93" t="str">
        <f t="shared" si="208"/>
        <v>nebija plānots</v>
      </c>
      <c r="W67" s="96">
        <f t="shared" si="209"/>
        <v>0</v>
      </c>
      <c r="X67" s="93" t="str">
        <f t="shared" si="210"/>
        <v>nebija plānots</v>
      </c>
      <c r="Y67" s="83">
        <v>0</v>
      </c>
      <c r="Z67" s="83">
        <v>0</v>
      </c>
      <c r="AA67" s="93" t="str">
        <f t="shared" si="211"/>
        <v>nebija plānots</v>
      </c>
      <c r="AB67" s="94">
        <f t="shared" si="212"/>
        <v>0</v>
      </c>
      <c r="AC67" s="93" t="str">
        <f t="shared" si="213"/>
        <v>nebija plānots</v>
      </c>
      <c r="AD67" s="96">
        <f t="shared" si="214"/>
        <v>0</v>
      </c>
      <c r="AE67" s="96">
        <f t="shared" si="215"/>
        <v>0</v>
      </c>
      <c r="AF67" s="93" t="str">
        <f t="shared" si="216"/>
        <v>nebija plānots</v>
      </c>
      <c r="AG67" s="96">
        <f t="shared" si="217"/>
        <v>0</v>
      </c>
      <c r="AH67" s="93" t="str">
        <f t="shared" si="218"/>
        <v>nebija plānots</v>
      </c>
      <c r="AI67" s="83">
        <v>0</v>
      </c>
      <c r="AJ67" s="83">
        <v>0</v>
      </c>
      <c r="AK67" s="93" t="str">
        <f t="shared" si="219"/>
        <v>nebija plānots</v>
      </c>
      <c r="AL67" s="94">
        <f t="shared" si="220"/>
        <v>0</v>
      </c>
      <c r="AM67" s="93" t="str">
        <f t="shared" si="221"/>
        <v>nebija plānots</v>
      </c>
      <c r="AN67" s="96">
        <f t="shared" si="222"/>
        <v>0</v>
      </c>
      <c r="AO67" s="96">
        <f t="shared" si="223"/>
        <v>0</v>
      </c>
      <c r="AP67" s="93" t="str">
        <f t="shared" si="224"/>
        <v>nebija plānots</v>
      </c>
      <c r="AQ67" s="96">
        <f t="shared" si="225"/>
        <v>0</v>
      </c>
      <c r="AR67" s="93" t="str">
        <f t="shared" si="226"/>
        <v>nebija plānots</v>
      </c>
      <c r="AS67" s="83">
        <v>537468.74</v>
      </c>
      <c r="AT67" s="83">
        <v>826874.98</v>
      </c>
      <c r="AU67" s="93">
        <f t="shared" si="227"/>
        <v>1.538461529874277</v>
      </c>
      <c r="AV67" s="94">
        <f t="shared" si="228"/>
        <v>289406.24</v>
      </c>
      <c r="AW67" s="93">
        <f t="shared" si="229"/>
        <v>0.53846152987427698</v>
      </c>
      <c r="AX67" s="96">
        <f t="shared" si="230"/>
        <v>537468.74</v>
      </c>
      <c r="AY67" s="96">
        <f t="shared" si="231"/>
        <v>826874.98</v>
      </c>
      <c r="AZ67" s="93">
        <f t="shared" si="232"/>
        <v>1.538461529874277</v>
      </c>
      <c r="BA67" s="96">
        <f t="shared" si="233"/>
        <v>289406.24</v>
      </c>
      <c r="BB67" s="93">
        <f t="shared" si="234"/>
        <v>0.53846152987427698</v>
      </c>
      <c r="BC67" s="83">
        <v>36079.9</v>
      </c>
      <c r="BD67" s="83">
        <v>0</v>
      </c>
      <c r="BE67" s="93">
        <f t="shared" si="235"/>
        <v>0</v>
      </c>
      <c r="BF67" s="94">
        <f t="shared" si="236"/>
        <v>-36079.9</v>
      </c>
      <c r="BG67" s="93">
        <f t="shared" si="237"/>
        <v>-1</v>
      </c>
      <c r="BH67" s="96">
        <f t="shared" si="238"/>
        <v>573548.64</v>
      </c>
      <c r="BI67" s="96">
        <f t="shared" si="239"/>
        <v>826874.98</v>
      </c>
      <c r="BJ67" s="93">
        <f t="shared" si="240"/>
        <v>1.4416824002930249</v>
      </c>
      <c r="BK67" s="96">
        <f t="shared" si="241"/>
        <v>253326.33999999997</v>
      </c>
      <c r="BL67" s="93">
        <f t="shared" si="242"/>
        <v>0.4416824002930248</v>
      </c>
      <c r="BM67" s="83">
        <v>0</v>
      </c>
      <c r="BN67" s="83">
        <v>137143.12</v>
      </c>
      <c r="BO67" s="93" t="str">
        <f t="shared" si="243"/>
        <v>nebija plānots</v>
      </c>
      <c r="BP67" s="94">
        <f t="shared" si="244"/>
        <v>137143.12</v>
      </c>
      <c r="BQ67" s="93" t="str">
        <f t="shared" si="245"/>
        <v>nebija plānots</v>
      </c>
      <c r="BR67" s="96">
        <f t="shared" si="246"/>
        <v>573548.64</v>
      </c>
      <c r="BS67" s="96">
        <f t="shared" si="247"/>
        <v>964018.1</v>
      </c>
      <c r="BT67" s="93">
        <f t="shared" si="248"/>
        <v>1.6807957211789395</v>
      </c>
      <c r="BU67" s="96">
        <f t="shared" si="249"/>
        <v>390469.45999999996</v>
      </c>
      <c r="BV67" s="93">
        <f t="shared" si="250"/>
        <v>0.68079572117893949</v>
      </c>
      <c r="BW67" s="83">
        <v>26476.7</v>
      </c>
      <c r="BX67" s="83">
        <v>267595.94</v>
      </c>
      <c r="BY67" s="94">
        <v>0</v>
      </c>
      <c r="BZ67" s="94">
        <f t="shared" si="197"/>
        <v>267595.94</v>
      </c>
      <c r="CA67" s="93">
        <f t="shared" si="251"/>
        <v>10.106846397020776</v>
      </c>
      <c r="CB67" s="94">
        <f t="shared" si="252"/>
        <v>241119.24</v>
      </c>
      <c r="CC67" s="93">
        <f t="shared" si="253"/>
        <v>9.1068463970207763</v>
      </c>
      <c r="CD67" s="96">
        <f t="shared" si="198"/>
        <v>600025.34</v>
      </c>
      <c r="CE67" s="96">
        <f t="shared" si="199"/>
        <v>1231614.04</v>
      </c>
      <c r="CF67" s="96">
        <f t="shared" si="254"/>
        <v>0</v>
      </c>
      <c r="CG67" s="96">
        <f t="shared" si="255"/>
        <v>1231614.04</v>
      </c>
      <c r="CH67" s="93">
        <f t="shared" si="256"/>
        <v>2.0526033783839863</v>
      </c>
      <c r="CI67" s="96">
        <f t="shared" si="257"/>
        <v>631588.70000000007</v>
      </c>
      <c r="CJ67" s="93">
        <f t="shared" si="258"/>
        <v>1.0526033783839863</v>
      </c>
      <c r="CK67" s="83">
        <v>134367.18</v>
      </c>
      <c r="CL67" s="83">
        <v>0</v>
      </c>
      <c r="CM67" s="94">
        <v>0</v>
      </c>
      <c r="CN67" s="94">
        <f t="shared" si="200"/>
        <v>0</v>
      </c>
      <c r="CO67" s="93">
        <f t="shared" si="259"/>
        <v>0</v>
      </c>
      <c r="CP67" s="94">
        <f t="shared" si="260"/>
        <v>-134367.18</v>
      </c>
      <c r="CQ67" s="93">
        <f t="shared" si="261"/>
        <v>-1</v>
      </c>
      <c r="CR67" s="96">
        <f t="shared" si="262"/>
        <v>734392.52</v>
      </c>
      <c r="CS67" s="96">
        <f t="shared" si="263"/>
        <v>1231614.04</v>
      </c>
      <c r="CT67" s="96">
        <f t="shared" si="264"/>
        <v>0</v>
      </c>
      <c r="CU67" s="96">
        <f t="shared" si="265"/>
        <v>1231614.04</v>
      </c>
      <c r="CV67" s="93">
        <f t="shared" si="266"/>
        <v>1.6770514492712971</v>
      </c>
      <c r="CW67" s="96">
        <f t="shared" si="267"/>
        <v>497221.52</v>
      </c>
      <c r="CX67" s="93">
        <f t="shared" si="268"/>
        <v>0.67705144927129701</v>
      </c>
      <c r="CY67" s="83">
        <v>372402.08</v>
      </c>
      <c r="CZ67" s="83">
        <v>725236.16999999993</v>
      </c>
      <c r="DA67" s="94">
        <v>0</v>
      </c>
      <c r="DB67" s="94">
        <f t="shared" si="201"/>
        <v>725236.16999999993</v>
      </c>
      <c r="DC67" s="93">
        <f t="shared" si="269"/>
        <v>1.9474546705002289</v>
      </c>
      <c r="DD67" s="94">
        <f t="shared" si="270"/>
        <v>352834.08999999991</v>
      </c>
      <c r="DE67" s="93">
        <f t="shared" si="271"/>
        <v>0.94745467050022891</v>
      </c>
      <c r="DF67" s="96">
        <f t="shared" si="272"/>
        <v>1106794.6000000001</v>
      </c>
      <c r="DG67" s="96">
        <f t="shared" si="273"/>
        <v>1956850.21</v>
      </c>
      <c r="DH67" s="96">
        <f t="shared" si="274"/>
        <v>0</v>
      </c>
      <c r="DI67" s="96">
        <f t="shared" si="275"/>
        <v>1956850.21</v>
      </c>
      <c r="DJ67" s="93">
        <f t="shared" si="276"/>
        <v>1.7680337526041416</v>
      </c>
      <c r="DK67" s="96">
        <f t="shared" si="277"/>
        <v>850055.60999999987</v>
      </c>
      <c r="DL67" s="93">
        <f t="shared" si="278"/>
        <v>0.76803375260414153</v>
      </c>
      <c r="DM67" s="83">
        <v>0</v>
      </c>
      <c r="DN67" s="83">
        <v>15894.02</v>
      </c>
      <c r="DO67" s="94">
        <v>0</v>
      </c>
      <c r="DP67" s="94">
        <f t="shared" si="279"/>
        <v>15894.02</v>
      </c>
      <c r="DQ67" s="93" t="str">
        <f t="shared" si="280"/>
        <v>nebija plānots</v>
      </c>
      <c r="DR67" s="94">
        <f t="shared" si="281"/>
        <v>15894.02</v>
      </c>
      <c r="DS67" s="93" t="str">
        <f t="shared" si="282"/>
        <v>nebija plānots</v>
      </c>
      <c r="DT67" s="96">
        <f t="shared" si="283"/>
        <v>1106794.6000000001</v>
      </c>
      <c r="DU67" s="96">
        <f t="shared" si="284"/>
        <v>1972744.23</v>
      </c>
      <c r="DV67" s="96">
        <f t="shared" si="285"/>
        <v>0</v>
      </c>
      <c r="DW67" s="96">
        <f t="shared" si="286"/>
        <v>1972744.23</v>
      </c>
      <c r="DX67" s="93">
        <f t="shared" si="287"/>
        <v>1.7823941587716454</v>
      </c>
      <c r="DY67" s="96">
        <f t="shared" si="288"/>
        <v>865949.62999999989</v>
      </c>
      <c r="DZ67" s="93">
        <f t="shared" si="289"/>
        <v>0.78239415877164542</v>
      </c>
      <c r="EA67" s="83">
        <v>0</v>
      </c>
      <c r="EB67" s="83">
        <v>0</v>
      </c>
      <c r="EC67" s="94">
        <v>0</v>
      </c>
      <c r="ED67" s="94">
        <f t="shared" si="290"/>
        <v>0</v>
      </c>
      <c r="EE67" s="93" t="str">
        <f t="shared" si="291"/>
        <v>nebija plānots</v>
      </c>
      <c r="EF67" s="94">
        <f t="shared" si="292"/>
        <v>0</v>
      </c>
      <c r="EG67" s="93" t="str">
        <f t="shared" si="293"/>
        <v>nebija plānots</v>
      </c>
      <c r="EH67" s="96">
        <f t="shared" si="294"/>
        <v>1106794.6000000001</v>
      </c>
      <c r="EI67" s="96">
        <f t="shared" si="295"/>
        <v>1972744.23</v>
      </c>
      <c r="EJ67" s="96">
        <f t="shared" si="296"/>
        <v>0</v>
      </c>
      <c r="EK67" s="96">
        <f t="shared" si="297"/>
        <v>1972744.23</v>
      </c>
      <c r="EL67" s="93">
        <f t="shared" si="298"/>
        <v>1.7823941587716454</v>
      </c>
      <c r="EM67" s="96">
        <f t="shared" si="299"/>
        <v>865949.62999999989</v>
      </c>
      <c r="EN67" s="93">
        <f t="shared" si="300"/>
        <v>0.78239415877164542</v>
      </c>
      <c r="EO67" s="83">
        <f t="shared" si="202"/>
        <v>1106794.6000000001</v>
      </c>
    </row>
    <row r="68" spans="1:145" s="29" customFormat="1" ht="31.5" x14ac:dyDescent="0.35">
      <c r="A68" s="18" t="str">
        <f t="shared" si="301"/>
        <v>2.1.1.6.2</v>
      </c>
      <c r="B68" s="66">
        <v>2</v>
      </c>
      <c r="C68" s="64" t="s">
        <v>102</v>
      </c>
      <c r="D68" s="65" t="s">
        <v>103</v>
      </c>
      <c r="E68" s="66" t="s">
        <v>104</v>
      </c>
      <c r="F68" s="65" t="s">
        <v>105</v>
      </c>
      <c r="G68" s="66" t="s">
        <v>117</v>
      </c>
      <c r="H68" s="65" t="s">
        <v>118</v>
      </c>
      <c r="I68" s="66">
        <v>2</v>
      </c>
      <c r="J68" s="71" t="s">
        <v>81</v>
      </c>
      <c r="K68" s="63" t="s">
        <v>16</v>
      </c>
      <c r="L68" s="83">
        <v>0</v>
      </c>
      <c r="M68" s="83">
        <v>0</v>
      </c>
      <c r="N68" s="83">
        <v>0</v>
      </c>
      <c r="O68" s="83">
        <v>0</v>
      </c>
      <c r="P68" s="83">
        <v>0</v>
      </c>
      <c r="Q68" s="93" t="str">
        <f t="shared" si="203"/>
        <v>nebija plānots</v>
      </c>
      <c r="R68" s="94">
        <f t="shared" si="204"/>
        <v>0</v>
      </c>
      <c r="S68" s="93" t="str">
        <f t="shared" si="205"/>
        <v>nebija plānots</v>
      </c>
      <c r="T68" s="96">
        <f t="shared" si="206"/>
        <v>0</v>
      </c>
      <c r="U68" s="96">
        <f t="shared" si="207"/>
        <v>0</v>
      </c>
      <c r="V68" s="93" t="str">
        <f t="shared" si="208"/>
        <v>nebija plānots</v>
      </c>
      <c r="W68" s="96">
        <f t="shared" si="209"/>
        <v>0</v>
      </c>
      <c r="X68" s="93" t="str">
        <f t="shared" si="210"/>
        <v>nebija plānots</v>
      </c>
      <c r="Y68" s="83">
        <v>0</v>
      </c>
      <c r="Z68" s="83">
        <v>0</v>
      </c>
      <c r="AA68" s="93" t="str">
        <f t="shared" si="211"/>
        <v>nebija plānots</v>
      </c>
      <c r="AB68" s="94">
        <f t="shared" si="212"/>
        <v>0</v>
      </c>
      <c r="AC68" s="93" t="str">
        <f t="shared" si="213"/>
        <v>nebija plānots</v>
      </c>
      <c r="AD68" s="96">
        <f t="shared" si="214"/>
        <v>0</v>
      </c>
      <c r="AE68" s="96">
        <f t="shared" si="215"/>
        <v>0</v>
      </c>
      <c r="AF68" s="93" t="str">
        <f t="shared" si="216"/>
        <v>nebija plānots</v>
      </c>
      <c r="AG68" s="96">
        <f t="shared" si="217"/>
        <v>0</v>
      </c>
      <c r="AH68" s="93" t="str">
        <f t="shared" si="218"/>
        <v>nebija plānots</v>
      </c>
      <c r="AI68" s="83">
        <v>0</v>
      </c>
      <c r="AJ68" s="83">
        <v>0</v>
      </c>
      <c r="AK68" s="93" t="str">
        <f t="shared" si="219"/>
        <v>nebija plānots</v>
      </c>
      <c r="AL68" s="94">
        <f t="shared" si="220"/>
        <v>0</v>
      </c>
      <c r="AM68" s="93" t="str">
        <f t="shared" si="221"/>
        <v>nebija plānots</v>
      </c>
      <c r="AN68" s="96">
        <f t="shared" si="222"/>
        <v>0</v>
      </c>
      <c r="AO68" s="96">
        <f t="shared" si="223"/>
        <v>0</v>
      </c>
      <c r="AP68" s="93" t="str">
        <f t="shared" si="224"/>
        <v>nebija plānots</v>
      </c>
      <c r="AQ68" s="96">
        <f t="shared" si="225"/>
        <v>0</v>
      </c>
      <c r="AR68" s="93" t="str">
        <f t="shared" si="226"/>
        <v>nebija plānots</v>
      </c>
      <c r="AS68" s="83">
        <v>0</v>
      </c>
      <c r="AT68" s="83">
        <v>0</v>
      </c>
      <c r="AU68" s="93" t="str">
        <f t="shared" si="227"/>
        <v>nebija plānots</v>
      </c>
      <c r="AV68" s="94">
        <f t="shared" si="228"/>
        <v>0</v>
      </c>
      <c r="AW68" s="93" t="str">
        <f t="shared" si="229"/>
        <v>nebija plānots</v>
      </c>
      <c r="AX68" s="96">
        <f t="shared" si="230"/>
        <v>0</v>
      </c>
      <c r="AY68" s="96">
        <f t="shared" si="231"/>
        <v>0</v>
      </c>
      <c r="AZ68" s="93" t="str">
        <f t="shared" si="232"/>
        <v>nebija plānots</v>
      </c>
      <c r="BA68" s="96">
        <f t="shared" si="233"/>
        <v>0</v>
      </c>
      <c r="BB68" s="93" t="str">
        <f t="shared" si="234"/>
        <v>nebija plānots</v>
      </c>
      <c r="BC68" s="83">
        <v>0</v>
      </c>
      <c r="BD68" s="83">
        <v>0</v>
      </c>
      <c r="BE68" s="93" t="str">
        <f t="shared" si="235"/>
        <v>nebija plānots</v>
      </c>
      <c r="BF68" s="94">
        <f t="shared" si="236"/>
        <v>0</v>
      </c>
      <c r="BG68" s="93" t="str">
        <f t="shared" si="237"/>
        <v>nebija plānots</v>
      </c>
      <c r="BH68" s="96">
        <f t="shared" si="238"/>
        <v>0</v>
      </c>
      <c r="BI68" s="96">
        <f t="shared" si="239"/>
        <v>0</v>
      </c>
      <c r="BJ68" s="93" t="str">
        <f t="shared" si="240"/>
        <v>nebija plānots</v>
      </c>
      <c r="BK68" s="96">
        <f t="shared" si="241"/>
        <v>0</v>
      </c>
      <c r="BL68" s="93" t="str">
        <f t="shared" si="242"/>
        <v>nebija plānots</v>
      </c>
      <c r="BM68" s="83">
        <v>0</v>
      </c>
      <c r="BN68" s="83">
        <v>0</v>
      </c>
      <c r="BO68" s="93" t="str">
        <f t="shared" si="243"/>
        <v>nebija plānots</v>
      </c>
      <c r="BP68" s="94">
        <f t="shared" si="244"/>
        <v>0</v>
      </c>
      <c r="BQ68" s="93" t="str">
        <f t="shared" si="245"/>
        <v>nebija plānots</v>
      </c>
      <c r="BR68" s="96">
        <f t="shared" si="246"/>
        <v>0</v>
      </c>
      <c r="BS68" s="96">
        <f t="shared" si="247"/>
        <v>0</v>
      </c>
      <c r="BT68" s="93" t="str">
        <f t="shared" si="248"/>
        <v>nebija plānots</v>
      </c>
      <c r="BU68" s="96">
        <f t="shared" si="249"/>
        <v>0</v>
      </c>
      <c r="BV68" s="93" t="str">
        <f t="shared" si="250"/>
        <v>nebija plānots</v>
      </c>
      <c r="BW68" s="83">
        <v>0</v>
      </c>
      <c r="BX68" s="83">
        <v>0</v>
      </c>
      <c r="BY68" s="94">
        <v>0</v>
      </c>
      <c r="BZ68" s="94">
        <f t="shared" si="197"/>
        <v>0</v>
      </c>
      <c r="CA68" s="93" t="str">
        <f t="shared" si="251"/>
        <v>nebija plānots</v>
      </c>
      <c r="CB68" s="94">
        <f t="shared" si="252"/>
        <v>0</v>
      </c>
      <c r="CC68" s="93" t="str">
        <f t="shared" si="253"/>
        <v>nebija plānots</v>
      </c>
      <c r="CD68" s="96">
        <f t="shared" si="198"/>
        <v>0</v>
      </c>
      <c r="CE68" s="96">
        <f t="shared" si="199"/>
        <v>0</v>
      </c>
      <c r="CF68" s="96">
        <f t="shared" si="254"/>
        <v>0</v>
      </c>
      <c r="CG68" s="96">
        <f t="shared" si="255"/>
        <v>0</v>
      </c>
      <c r="CH68" s="93" t="str">
        <f t="shared" si="256"/>
        <v>nebija plānots</v>
      </c>
      <c r="CI68" s="96">
        <f t="shared" si="257"/>
        <v>0</v>
      </c>
      <c r="CJ68" s="93" t="str">
        <f t="shared" si="258"/>
        <v>nebija plānots</v>
      </c>
      <c r="CK68" s="83">
        <v>0</v>
      </c>
      <c r="CL68" s="83">
        <v>28485.359999999997</v>
      </c>
      <c r="CM68" s="94">
        <v>0</v>
      </c>
      <c r="CN68" s="94">
        <f t="shared" si="200"/>
        <v>28485.359999999997</v>
      </c>
      <c r="CO68" s="93" t="str">
        <f t="shared" si="259"/>
        <v>nebija plānots</v>
      </c>
      <c r="CP68" s="94">
        <f t="shared" si="260"/>
        <v>28485.359999999997</v>
      </c>
      <c r="CQ68" s="93" t="str">
        <f t="shared" si="261"/>
        <v>nebija plānots</v>
      </c>
      <c r="CR68" s="96">
        <f t="shared" si="262"/>
        <v>0</v>
      </c>
      <c r="CS68" s="96">
        <f t="shared" si="263"/>
        <v>28485.359999999997</v>
      </c>
      <c r="CT68" s="96">
        <f t="shared" si="264"/>
        <v>0</v>
      </c>
      <c r="CU68" s="96">
        <f t="shared" si="265"/>
        <v>28485.359999999997</v>
      </c>
      <c r="CV68" s="93" t="str">
        <f t="shared" si="266"/>
        <v>nebija plānots</v>
      </c>
      <c r="CW68" s="96">
        <f t="shared" si="267"/>
        <v>28485.359999999997</v>
      </c>
      <c r="CX68" s="93" t="str">
        <f t="shared" si="268"/>
        <v>nebija plānots</v>
      </c>
      <c r="CY68" s="83">
        <v>2000000</v>
      </c>
      <c r="CZ68" s="83">
        <v>39097.07</v>
      </c>
      <c r="DA68" s="94">
        <v>0</v>
      </c>
      <c r="DB68" s="94">
        <f t="shared" si="201"/>
        <v>39097.07</v>
      </c>
      <c r="DC68" s="93">
        <f t="shared" si="269"/>
        <v>1.9548534999999999E-2</v>
      </c>
      <c r="DD68" s="94">
        <f t="shared" si="270"/>
        <v>-1960902.93</v>
      </c>
      <c r="DE68" s="93">
        <f t="shared" si="271"/>
        <v>-0.98045146500000002</v>
      </c>
      <c r="DF68" s="96">
        <f t="shared" si="272"/>
        <v>2000000</v>
      </c>
      <c r="DG68" s="96">
        <f t="shared" si="273"/>
        <v>67582.429999999993</v>
      </c>
      <c r="DH68" s="96">
        <f t="shared" si="274"/>
        <v>0</v>
      </c>
      <c r="DI68" s="96">
        <f t="shared" si="275"/>
        <v>67582.429999999993</v>
      </c>
      <c r="DJ68" s="93">
        <f t="shared" si="276"/>
        <v>3.3791214999999999E-2</v>
      </c>
      <c r="DK68" s="96">
        <f t="shared" si="277"/>
        <v>-1932417.57</v>
      </c>
      <c r="DL68" s="93">
        <f t="shared" si="278"/>
        <v>-0.96620878500000007</v>
      </c>
      <c r="DM68" s="83">
        <v>1200000</v>
      </c>
      <c r="DN68" s="83">
        <v>51000</v>
      </c>
      <c r="DO68" s="94">
        <v>0</v>
      </c>
      <c r="DP68" s="94">
        <f t="shared" si="279"/>
        <v>51000</v>
      </c>
      <c r="DQ68" s="93">
        <f t="shared" si="280"/>
        <v>4.2500000000000003E-2</v>
      </c>
      <c r="DR68" s="94">
        <f t="shared" si="281"/>
        <v>-1149000</v>
      </c>
      <c r="DS68" s="93">
        <f t="shared" si="282"/>
        <v>-0.95750000000000002</v>
      </c>
      <c r="DT68" s="96">
        <f t="shared" si="283"/>
        <v>3200000</v>
      </c>
      <c r="DU68" s="96">
        <f t="shared" si="284"/>
        <v>118582.43</v>
      </c>
      <c r="DV68" s="96">
        <f t="shared" si="285"/>
        <v>0</v>
      </c>
      <c r="DW68" s="96">
        <f t="shared" si="286"/>
        <v>118582.43</v>
      </c>
      <c r="DX68" s="93">
        <f t="shared" si="287"/>
        <v>3.7057009374999998E-2</v>
      </c>
      <c r="DY68" s="96">
        <f t="shared" si="288"/>
        <v>-3081417.57</v>
      </c>
      <c r="DZ68" s="93">
        <f t="shared" si="289"/>
        <v>-0.96294299062499999</v>
      </c>
      <c r="EA68" s="83">
        <v>0</v>
      </c>
      <c r="EB68" s="83">
        <v>493054.13999999996</v>
      </c>
      <c r="EC68" s="94">
        <v>0</v>
      </c>
      <c r="ED68" s="94">
        <f t="shared" si="290"/>
        <v>493054.13999999996</v>
      </c>
      <c r="EE68" s="93" t="str">
        <f t="shared" si="291"/>
        <v>nebija plānots</v>
      </c>
      <c r="EF68" s="94">
        <f t="shared" si="292"/>
        <v>493054.13999999996</v>
      </c>
      <c r="EG68" s="93" t="str">
        <f t="shared" si="293"/>
        <v>nebija plānots</v>
      </c>
      <c r="EH68" s="96">
        <f t="shared" si="294"/>
        <v>3200000</v>
      </c>
      <c r="EI68" s="96">
        <f t="shared" si="295"/>
        <v>611636.56999999995</v>
      </c>
      <c r="EJ68" s="96">
        <f t="shared" si="296"/>
        <v>0</v>
      </c>
      <c r="EK68" s="96">
        <f t="shared" si="297"/>
        <v>611636.56999999995</v>
      </c>
      <c r="EL68" s="93">
        <f t="shared" si="298"/>
        <v>0.19113642812499998</v>
      </c>
      <c r="EM68" s="96">
        <f t="shared" si="299"/>
        <v>-2588363.4300000002</v>
      </c>
      <c r="EN68" s="93">
        <f t="shared" si="300"/>
        <v>-0.80886357187500002</v>
      </c>
      <c r="EO68" s="83">
        <f t="shared" si="202"/>
        <v>3200000</v>
      </c>
    </row>
    <row r="69" spans="1:145" s="29" customFormat="1" ht="31.5" x14ac:dyDescent="0.35">
      <c r="A69" s="18" t="str">
        <f t="shared" si="301"/>
        <v>2.1.1.6.3</v>
      </c>
      <c r="B69" s="66">
        <v>2</v>
      </c>
      <c r="C69" s="64" t="s">
        <v>102</v>
      </c>
      <c r="D69" s="65" t="s">
        <v>103</v>
      </c>
      <c r="E69" s="66" t="s">
        <v>104</v>
      </c>
      <c r="F69" s="65" t="s">
        <v>105</v>
      </c>
      <c r="G69" s="66" t="s">
        <v>117</v>
      </c>
      <c r="H69" s="65" t="s">
        <v>118</v>
      </c>
      <c r="I69" s="66">
        <v>3</v>
      </c>
      <c r="J69" s="71" t="s">
        <v>81</v>
      </c>
      <c r="K69" s="63" t="s">
        <v>16</v>
      </c>
      <c r="L69" s="83">
        <v>0</v>
      </c>
      <c r="M69" s="83">
        <v>0</v>
      </c>
      <c r="N69" s="83">
        <v>0</v>
      </c>
      <c r="O69" s="83">
        <v>0</v>
      </c>
      <c r="P69" s="83">
        <v>0</v>
      </c>
      <c r="Q69" s="93" t="str">
        <f t="shared" si="203"/>
        <v>nebija plānots</v>
      </c>
      <c r="R69" s="94">
        <f t="shared" si="204"/>
        <v>0</v>
      </c>
      <c r="S69" s="93" t="str">
        <f t="shared" si="205"/>
        <v>nebija plānots</v>
      </c>
      <c r="T69" s="96">
        <f t="shared" si="206"/>
        <v>0</v>
      </c>
      <c r="U69" s="96">
        <f t="shared" si="207"/>
        <v>0</v>
      </c>
      <c r="V69" s="93" t="str">
        <f t="shared" si="208"/>
        <v>nebija plānots</v>
      </c>
      <c r="W69" s="96">
        <f t="shared" si="209"/>
        <v>0</v>
      </c>
      <c r="X69" s="93" t="str">
        <f t="shared" si="210"/>
        <v>nebija plānots</v>
      </c>
      <c r="Y69" s="83">
        <v>0</v>
      </c>
      <c r="Z69" s="83">
        <v>0</v>
      </c>
      <c r="AA69" s="93" t="str">
        <f t="shared" si="211"/>
        <v>nebija plānots</v>
      </c>
      <c r="AB69" s="94">
        <f t="shared" si="212"/>
        <v>0</v>
      </c>
      <c r="AC69" s="93" t="str">
        <f t="shared" si="213"/>
        <v>nebija plānots</v>
      </c>
      <c r="AD69" s="96">
        <f t="shared" si="214"/>
        <v>0</v>
      </c>
      <c r="AE69" s="96">
        <f t="shared" si="215"/>
        <v>0</v>
      </c>
      <c r="AF69" s="93" t="str">
        <f t="shared" si="216"/>
        <v>nebija plānots</v>
      </c>
      <c r="AG69" s="96">
        <f t="shared" si="217"/>
        <v>0</v>
      </c>
      <c r="AH69" s="93" t="str">
        <f t="shared" si="218"/>
        <v>nebija plānots</v>
      </c>
      <c r="AI69" s="83">
        <v>0</v>
      </c>
      <c r="AJ69" s="83">
        <v>0</v>
      </c>
      <c r="AK69" s="93" t="str">
        <f t="shared" si="219"/>
        <v>nebija plānots</v>
      </c>
      <c r="AL69" s="94">
        <f t="shared" si="220"/>
        <v>0</v>
      </c>
      <c r="AM69" s="93" t="str">
        <f t="shared" si="221"/>
        <v>nebija plānots</v>
      </c>
      <c r="AN69" s="96">
        <f t="shared" si="222"/>
        <v>0</v>
      </c>
      <c r="AO69" s="96">
        <f t="shared" si="223"/>
        <v>0</v>
      </c>
      <c r="AP69" s="93" t="str">
        <f t="shared" si="224"/>
        <v>nebija plānots</v>
      </c>
      <c r="AQ69" s="96">
        <f t="shared" si="225"/>
        <v>0</v>
      </c>
      <c r="AR69" s="93" t="str">
        <f t="shared" si="226"/>
        <v>nebija plānots</v>
      </c>
      <c r="AS69" s="83">
        <v>0</v>
      </c>
      <c r="AT69" s="83">
        <v>0</v>
      </c>
      <c r="AU69" s="93" t="str">
        <f t="shared" si="227"/>
        <v>nebija plānots</v>
      </c>
      <c r="AV69" s="94">
        <f t="shared" si="228"/>
        <v>0</v>
      </c>
      <c r="AW69" s="93" t="str">
        <f t="shared" si="229"/>
        <v>nebija plānots</v>
      </c>
      <c r="AX69" s="96">
        <f t="shared" si="230"/>
        <v>0</v>
      </c>
      <c r="AY69" s="96">
        <f t="shared" si="231"/>
        <v>0</v>
      </c>
      <c r="AZ69" s="93" t="str">
        <f t="shared" si="232"/>
        <v>nebija plānots</v>
      </c>
      <c r="BA69" s="96">
        <f t="shared" si="233"/>
        <v>0</v>
      </c>
      <c r="BB69" s="93" t="str">
        <f t="shared" si="234"/>
        <v>nebija plānots</v>
      </c>
      <c r="BC69" s="83">
        <v>0</v>
      </c>
      <c r="BD69" s="83">
        <v>0</v>
      </c>
      <c r="BE69" s="93" t="str">
        <f t="shared" si="235"/>
        <v>nebija plānots</v>
      </c>
      <c r="BF69" s="94">
        <f t="shared" si="236"/>
        <v>0</v>
      </c>
      <c r="BG69" s="93" t="str">
        <f t="shared" si="237"/>
        <v>nebija plānots</v>
      </c>
      <c r="BH69" s="96">
        <f t="shared" si="238"/>
        <v>0</v>
      </c>
      <c r="BI69" s="96">
        <f t="shared" si="239"/>
        <v>0</v>
      </c>
      <c r="BJ69" s="93" t="str">
        <f t="shared" si="240"/>
        <v>nebija plānots</v>
      </c>
      <c r="BK69" s="96">
        <f t="shared" si="241"/>
        <v>0</v>
      </c>
      <c r="BL69" s="93" t="str">
        <f t="shared" si="242"/>
        <v>nebija plānots</v>
      </c>
      <c r="BM69" s="83">
        <v>0</v>
      </c>
      <c r="BN69" s="83">
        <v>0</v>
      </c>
      <c r="BO69" s="93" t="str">
        <f t="shared" si="243"/>
        <v>nebija plānots</v>
      </c>
      <c r="BP69" s="94">
        <f t="shared" si="244"/>
        <v>0</v>
      </c>
      <c r="BQ69" s="93" t="str">
        <f t="shared" si="245"/>
        <v>nebija plānots</v>
      </c>
      <c r="BR69" s="96">
        <f t="shared" si="246"/>
        <v>0</v>
      </c>
      <c r="BS69" s="96">
        <f t="shared" si="247"/>
        <v>0</v>
      </c>
      <c r="BT69" s="93" t="str">
        <f t="shared" si="248"/>
        <v>nebija plānots</v>
      </c>
      <c r="BU69" s="96">
        <f t="shared" si="249"/>
        <v>0</v>
      </c>
      <c r="BV69" s="93" t="str">
        <f t="shared" si="250"/>
        <v>nebija plānots</v>
      </c>
      <c r="BW69" s="83">
        <v>0</v>
      </c>
      <c r="BX69" s="83">
        <v>0</v>
      </c>
      <c r="BY69" s="94">
        <v>0</v>
      </c>
      <c r="BZ69" s="94">
        <f t="shared" si="197"/>
        <v>0</v>
      </c>
      <c r="CA69" s="93" t="str">
        <f t="shared" si="251"/>
        <v>nebija plānots</v>
      </c>
      <c r="CB69" s="94">
        <f t="shared" si="252"/>
        <v>0</v>
      </c>
      <c r="CC69" s="93" t="str">
        <f t="shared" si="253"/>
        <v>nebija plānots</v>
      </c>
      <c r="CD69" s="96">
        <f t="shared" si="198"/>
        <v>0</v>
      </c>
      <c r="CE69" s="96">
        <f t="shared" si="199"/>
        <v>0</v>
      </c>
      <c r="CF69" s="96">
        <f t="shared" si="254"/>
        <v>0</v>
      </c>
      <c r="CG69" s="96">
        <f t="shared" si="255"/>
        <v>0</v>
      </c>
      <c r="CH69" s="93" t="str">
        <f t="shared" si="256"/>
        <v>nebija plānots</v>
      </c>
      <c r="CI69" s="96">
        <f t="shared" si="257"/>
        <v>0</v>
      </c>
      <c r="CJ69" s="93" t="str">
        <f t="shared" si="258"/>
        <v>nebija plānots</v>
      </c>
      <c r="CK69" s="83">
        <v>0</v>
      </c>
      <c r="CL69" s="83">
        <v>0</v>
      </c>
      <c r="CM69" s="94">
        <v>0</v>
      </c>
      <c r="CN69" s="94">
        <f t="shared" si="200"/>
        <v>0</v>
      </c>
      <c r="CO69" s="93" t="str">
        <f t="shared" si="259"/>
        <v>nebija plānots</v>
      </c>
      <c r="CP69" s="94">
        <f t="shared" si="260"/>
        <v>0</v>
      </c>
      <c r="CQ69" s="93" t="str">
        <f t="shared" si="261"/>
        <v>nebija plānots</v>
      </c>
      <c r="CR69" s="96">
        <f t="shared" si="262"/>
        <v>0</v>
      </c>
      <c r="CS69" s="96">
        <f t="shared" si="263"/>
        <v>0</v>
      </c>
      <c r="CT69" s="96">
        <f t="shared" si="264"/>
        <v>0</v>
      </c>
      <c r="CU69" s="96">
        <f t="shared" si="265"/>
        <v>0</v>
      </c>
      <c r="CV69" s="93" t="str">
        <f t="shared" si="266"/>
        <v>nebija plānots</v>
      </c>
      <c r="CW69" s="96">
        <f t="shared" si="267"/>
        <v>0</v>
      </c>
      <c r="CX69" s="93" t="str">
        <f t="shared" si="268"/>
        <v>nebija plānots</v>
      </c>
      <c r="CY69" s="83">
        <v>0</v>
      </c>
      <c r="CZ69" s="83">
        <v>0</v>
      </c>
      <c r="DA69" s="94">
        <v>0</v>
      </c>
      <c r="DB69" s="94">
        <f t="shared" si="201"/>
        <v>0</v>
      </c>
      <c r="DC69" s="93" t="str">
        <f t="shared" si="269"/>
        <v>nebija plānots</v>
      </c>
      <c r="DD69" s="94">
        <f t="shared" si="270"/>
        <v>0</v>
      </c>
      <c r="DE69" s="93" t="str">
        <f t="shared" si="271"/>
        <v>nebija plānots</v>
      </c>
      <c r="DF69" s="96">
        <f t="shared" si="272"/>
        <v>0</v>
      </c>
      <c r="DG69" s="96">
        <f t="shared" si="273"/>
        <v>0</v>
      </c>
      <c r="DH69" s="96">
        <f t="shared" si="274"/>
        <v>0</v>
      </c>
      <c r="DI69" s="96">
        <f t="shared" si="275"/>
        <v>0</v>
      </c>
      <c r="DJ69" s="93" t="str">
        <f t="shared" si="276"/>
        <v>nebija plānots</v>
      </c>
      <c r="DK69" s="96">
        <f t="shared" si="277"/>
        <v>0</v>
      </c>
      <c r="DL69" s="93" t="str">
        <f t="shared" si="278"/>
        <v>nebija plānots</v>
      </c>
      <c r="DM69" s="83">
        <v>0</v>
      </c>
      <c r="DN69" s="83">
        <v>0</v>
      </c>
      <c r="DO69" s="94">
        <v>0</v>
      </c>
      <c r="DP69" s="94">
        <f t="shared" si="279"/>
        <v>0</v>
      </c>
      <c r="DQ69" s="93" t="str">
        <f t="shared" si="280"/>
        <v>nebija plānots</v>
      </c>
      <c r="DR69" s="94">
        <f t="shared" si="281"/>
        <v>0</v>
      </c>
      <c r="DS69" s="93" t="str">
        <f t="shared" si="282"/>
        <v>nebija plānots</v>
      </c>
      <c r="DT69" s="96">
        <f t="shared" si="283"/>
        <v>0</v>
      </c>
      <c r="DU69" s="96">
        <f t="shared" si="284"/>
        <v>0</v>
      </c>
      <c r="DV69" s="96">
        <f t="shared" si="285"/>
        <v>0</v>
      </c>
      <c r="DW69" s="96">
        <f t="shared" si="286"/>
        <v>0</v>
      </c>
      <c r="DX69" s="93" t="str">
        <f t="shared" si="287"/>
        <v>nebija plānots</v>
      </c>
      <c r="DY69" s="96">
        <f t="shared" si="288"/>
        <v>0</v>
      </c>
      <c r="DZ69" s="93" t="str">
        <f t="shared" si="289"/>
        <v>nebija plānots</v>
      </c>
      <c r="EA69" s="83">
        <v>0</v>
      </c>
      <c r="EB69" s="83">
        <v>0</v>
      </c>
      <c r="EC69" s="94">
        <v>0</v>
      </c>
      <c r="ED69" s="94">
        <f t="shared" si="290"/>
        <v>0</v>
      </c>
      <c r="EE69" s="93" t="str">
        <f t="shared" si="291"/>
        <v>nebija plānots</v>
      </c>
      <c r="EF69" s="94">
        <f t="shared" si="292"/>
        <v>0</v>
      </c>
      <c r="EG69" s="93" t="str">
        <f t="shared" si="293"/>
        <v>nebija plānots</v>
      </c>
      <c r="EH69" s="96">
        <f t="shared" si="294"/>
        <v>0</v>
      </c>
      <c r="EI69" s="96">
        <f t="shared" si="295"/>
        <v>0</v>
      </c>
      <c r="EJ69" s="96">
        <f t="shared" si="296"/>
        <v>0</v>
      </c>
      <c r="EK69" s="96">
        <f t="shared" si="297"/>
        <v>0</v>
      </c>
      <c r="EL69" s="93" t="str">
        <f t="shared" si="298"/>
        <v>nebija plānots</v>
      </c>
      <c r="EM69" s="96">
        <f t="shared" si="299"/>
        <v>0</v>
      </c>
      <c r="EN69" s="93" t="str">
        <f t="shared" si="300"/>
        <v>nebija plānots</v>
      </c>
      <c r="EO69" s="83">
        <f t="shared" si="202"/>
        <v>0</v>
      </c>
    </row>
    <row r="70" spans="1:145" s="29" customFormat="1" ht="31.5" x14ac:dyDescent="0.35">
      <c r="A70" s="18" t="str">
        <f t="shared" si="301"/>
        <v>2.1.1.7._</v>
      </c>
      <c r="B70" s="66">
        <v>2</v>
      </c>
      <c r="C70" s="64" t="s">
        <v>102</v>
      </c>
      <c r="D70" s="65" t="s">
        <v>103</v>
      </c>
      <c r="E70" s="66" t="s">
        <v>104</v>
      </c>
      <c r="F70" s="65" t="s">
        <v>105</v>
      </c>
      <c r="G70" s="66" t="s">
        <v>119</v>
      </c>
      <c r="H70" s="65" t="s">
        <v>120</v>
      </c>
      <c r="I70" s="66" t="s">
        <v>27</v>
      </c>
      <c r="J70" s="71" t="s">
        <v>51</v>
      </c>
      <c r="K70" s="63" t="s">
        <v>16</v>
      </c>
      <c r="L70" s="83">
        <v>0</v>
      </c>
      <c r="M70" s="83">
        <v>0</v>
      </c>
      <c r="N70" s="83">
        <v>0</v>
      </c>
      <c r="O70" s="83">
        <v>0</v>
      </c>
      <c r="P70" s="83">
        <v>0</v>
      </c>
      <c r="Q70" s="93" t="str">
        <f t="shared" si="203"/>
        <v>nebija plānots</v>
      </c>
      <c r="R70" s="94">
        <f t="shared" si="204"/>
        <v>0</v>
      </c>
      <c r="S70" s="93" t="str">
        <f t="shared" si="205"/>
        <v>nebija plānots</v>
      </c>
      <c r="T70" s="96">
        <f t="shared" si="206"/>
        <v>0</v>
      </c>
      <c r="U70" s="96">
        <f t="shared" si="207"/>
        <v>0</v>
      </c>
      <c r="V70" s="93" t="str">
        <f t="shared" si="208"/>
        <v>nebija plānots</v>
      </c>
      <c r="W70" s="96">
        <f t="shared" si="209"/>
        <v>0</v>
      </c>
      <c r="X70" s="93" t="str">
        <f t="shared" si="210"/>
        <v>nebija plānots</v>
      </c>
      <c r="Y70" s="83">
        <v>0</v>
      </c>
      <c r="Z70" s="83">
        <v>0</v>
      </c>
      <c r="AA70" s="93" t="str">
        <f t="shared" si="211"/>
        <v>nebija plānots</v>
      </c>
      <c r="AB70" s="94">
        <f t="shared" si="212"/>
        <v>0</v>
      </c>
      <c r="AC70" s="93" t="str">
        <f t="shared" si="213"/>
        <v>nebija plānots</v>
      </c>
      <c r="AD70" s="96">
        <f t="shared" si="214"/>
        <v>0</v>
      </c>
      <c r="AE70" s="96">
        <f t="shared" si="215"/>
        <v>0</v>
      </c>
      <c r="AF70" s="93" t="str">
        <f t="shared" si="216"/>
        <v>nebija plānots</v>
      </c>
      <c r="AG70" s="96">
        <f t="shared" si="217"/>
        <v>0</v>
      </c>
      <c r="AH70" s="93" t="str">
        <f t="shared" si="218"/>
        <v>nebija plānots</v>
      </c>
      <c r="AI70" s="83">
        <v>0</v>
      </c>
      <c r="AJ70" s="83">
        <v>0</v>
      </c>
      <c r="AK70" s="93" t="str">
        <f t="shared" si="219"/>
        <v>nebija plānots</v>
      </c>
      <c r="AL70" s="94">
        <f t="shared" si="220"/>
        <v>0</v>
      </c>
      <c r="AM70" s="93" t="str">
        <f t="shared" si="221"/>
        <v>nebija plānots</v>
      </c>
      <c r="AN70" s="96">
        <f t="shared" si="222"/>
        <v>0</v>
      </c>
      <c r="AO70" s="96">
        <f t="shared" si="223"/>
        <v>0</v>
      </c>
      <c r="AP70" s="93" t="str">
        <f t="shared" si="224"/>
        <v>nebija plānots</v>
      </c>
      <c r="AQ70" s="96">
        <f t="shared" si="225"/>
        <v>0</v>
      </c>
      <c r="AR70" s="93" t="str">
        <f t="shared" si="226"/>
        <v>nebija plānots</v>
      </c>
      <c r="AS70" s="83">
        <v>0</v>
      </c>
      <c r="AT70" s="83">
        <v>0</v>
      </c>
      <c r="AU70" s="93" t="str">
        <f t="shared" si="227"/>
        <v>nebija plānots</v>
      </c>
      <c r="AV70" s="94">
        <f t="shared" si="228"/>
        <v>0</v>
      </c>
      <c r="AW70" s="93" t="str">
        <f t="shared" si="229"/>
        <v>nebija plānots</v>
      </c>
      <c r="AX70" s="96">
        <f t="shared" si="230"/>
        <v>0</v>
      </c>
      <c r="AY70" s="96">
        <f t="shared" si="231"/>
        <v>0</v>
      </c>
      <c r="AZ70" s="93" t="str">
        <f t="shared" si="232"/>
        <v>nebija plānots</v>
      </c>
      <c r="BA70" s="96">
        <f t="shared" si="233"/>
        <v>0</v>
      </c>
      <c r="BB70" s="93" t="str">
        <f t="shared" si="234"/>
        <v>nebija plānots</v>
      </c>
      <c r="BC70" s="83">
        <v>0</v>
      </c>
      <c r="BD70" s="83">
        <v>0</v>
      </c>
      <c r="BE70" s="93" t="str">
        <f t="shared" si="235"/>
        <v>nebija plānots</v>
      </c>
      <c r="BF70" s="94">
        <f t="shared" si="236"/>
        <v>0</v>
      </c>
      <c r="BG70" s="93" t="str">
        <f t="shared" si="237"/>
        <v>nebija plānots</v>
      </c>
      <c r="BH70" s="96">
        <f t="shared" si="238"/>
        <v>0</v>
      </c>
      <c r="BI70" s="96">
        <f t="shared" si="239"/>
        <v>0</v>
      </c>
      <c r="BJ70" s="93" t="str">
        <f t="shared" si="240"/>
        <v>nebija plānots</v>
      </c>
      <c r="BK70" s="96">
        <f t="shared" si="241"/>
        <v>0</v>
      </c>
      <c r="BL70" s="93" t="str">
        <f t="shared" si="242"/>
        <v>nebija plānots</v>
      </c>
      <c r="BM70" s="83">
        <v>0</v>
      </c>
      <c r="BN70" s="83">
        <v>0</v>
      </c>
      <c r="BO70" s="93" t="str">
        <f t="shared" si="243"/>
        <v>nebija plānots</v>
      </c>
      <c r="BP70" s="94">
        <f t="shared" si="244"/>
        <v>0</v>
      </c>
      <c r="BQ70" s="93" t="str">
        <f t="shared" si="245"/>
        <v>nebija plānots</v>
      </c>
      <c r="BR70" s="96">
        <f t="shared" si="246"/>
        <v>0</v>
      </c>
      <c r="BS70" s="96">
        <f t="shared" si="247"/>
        <v>0</v>
      </c>
      <c r="BT70" s="93" t="str">
        <f t="shared" si="248"/>
        <v>nebija plānots</v>
      </c>
      <c r="BU70" s="96">
        <f t="shared" si="249"/>
        <v>0</v>
      </c>
      <c r="BV70" s="93" t="str">
        <f t="shared" si="250"/>
        <v>nebija plānots</v>
      </c>
      <c r="BW70" s="83">
        <v>934293.20000000007</v>
      </c>
      <c r="BX70" s="83">
        <v>0</v>
      </c>
      <c r="BY70" s="94">
        <v>0</v>
      </c>
      <c r="BZ70" s="94">
        <f t="shared" si="197"/>
        <v>0</v>
      </c>
      <c r="CA70" s="93">
        <f t="shared" si="251"/>
        <v>0</v>
      </c>
      <c r="CB70" s="94">
        <f t="shared" si="252"/>
        <v>-934293.20000000007</v>
      </c>
      <c r="CC70" s="93">
        <f t="shared" si="253"/>
        <v>-1</v>
      </c>
      <c r="CD70" s="96">
        <f t="shared" si="198"/>
        <v>934293.20000000007</v>
      </c>
      <c r="CE70" s="96">
        <f t="shared" si="199"/>
        <v>0</v>
      </c>
      <c r="CF70" s="96">
        <f t="shared" si="254"/>
        <v>0</v>
      </c>
      <c r="CG70" s="96">
        <f t="shared" si="255"/>
        <v>0</v>
      </c>
      <c r="CH70" s="93">
        <f t="shared" si="256"/>
        <v>0</v>
      </c>
      <c r="CI70" s="96">
        <f t="shared" si="257"/>
        <v>-934293.20000000007</v>
      </c>
      <c r="CJ70" s="93">
        <f t="shared" si="258"/>
        <v>-1</v>
      </c>
      <c r="CK70" s="83">
        <v>0</v>
      </c>
      <c r="CL70" s="83">
        <v>0</v>
      </c>
      <c r="CM70" s="94">
        <v>0</v>
      </c>
      <c r="CN70" s="94">
        <f t="shared" si="200"/>
        <v>0</v>
      </c>
      <c r="CO70" s="93" t="str">
        <f t="shared" si="259"/>
        <v>nebija plānots</v>
      </c>
      <c r="CP70" s="94">
        <f t="shared" si="260"/>
        <v>0</v>
      </c>
      <c r="CQ70" s="93" t="str">
        <f t="shared" si="261"/>
        <v>nebija plānots</v>
      </c>
      <c r="CR70" s="96">
        <f t="shared" si="262"/>
        <v>934293.20000000007</v>
      </c>
      <c r="CS70" s="96">
        <f t="shared" si="263"/>
        <v>0</v>
      </c>
      <c r="CT70" s="96">
        <f t="shared" si="264"/>
        <v>0</v>
      </c>
      <c r="CU70" s="96">
        <f t="shared" si="265"/>
        <v>0</v>
      </c>
      <c r="CV70" s="93">
        <f t="shared" si="266"/>
        <v>0</v>
      </c>
      <c r="CW70" s="96">
        <f t="shared" si="267"/>
        <v>-934293.20000000007</v>
      </c>
      <c r="CX70" s="93">
        <f t="shared" si="268"/>
        <v>-1</v>
      </c>
      <c r="CY70" s="83">
        <v>0</v>
      </c>
      <c r="CZ70" s="83">
        <v>0</v>
      </c>
      <c r="DA70" s="94">
        <v>0</v>
      </c>
      <c r="DB70" s="94">
        <f t="shared" si="201"/>
        <v>0</v>
      </c>
      <c r="DC70" s="93" t="str">
        <f t="shared" si="269"/>
        <v>nebija plānots</v>
      </c>
      <c r="DD70" s="94">
        <f t="shared" si="270"/>
        <v>0</v>
      </c>
      <c r="DE70" s="93" t="str">
        <f t="shared" si="271"/>
        <v>nebija plānots</v>
      </c>
      <c r="DF70" s="96">
        <f t="shared" si="272"/>
        <v>934293.20000000007</v>
      </c>
      <c r="DG70" s="96">
        <f t="shared" si="273"/>
        <v>0</v>
      </c>
      <c r="DH70" s="96">
        <f t="shared" si="274"/>
        <v>0</v>
      </c>
      <c r="DI70" s="96">
        <f t="shared" si="275"/>
        <v>0</v>
      </c>
      <c r="DJ70" s="93">
        <f t="shared" si="276"/>
        <v>0</v>
      </c>
      <c r="DK70" s="96">
        <f t="shared" si="277"/>
        <v>-934293.20000000007</v>
      </c>
      <c r="DL70" s="93">
        <f t="shared" si="278"/>
        <v>-1</v>
      </c>
      <c r="DM70" s="83">
        <v>0</v>
      </c>
      <c r="DN70" s="83">
        <v>0</v>
      </c>
      <c r="DO70" s="94">
        <v>0</v>
      </c>
      <c r="DP70" s="94">
        <f t="shared" si="279"/>
        <v>0</v>
      </c>
      <c r="DQ70" s="93" t="str">
        <f t="shared" si="280"/>
        <v>nebija plānots</v>
      </c>
      <c r="DR70" s="94">
        <f t="shared" si="281"/>
        <v>0</v>
      </c>
      <c r="DS70" s="93" t="str">
        <f t="shared" si="282"/>
        <v>nebija plānots</v>
      </c>
      <c r="DT70" s="96">
        <f t="shared" si="283"/>
        <v>934293.20000000007</v>
      </c>
      <c r="DU70" s="96">
        <f t="shared" si="284"/>
        <v>0</v>
      </c>
      <c r="DV70" s="96">
        <f t="shared" si="285"/>
        <v>0</v>
      </c>
      <c r="DW70" s="96">
        <f t="shared" si="286"/>
        <v>0</v>
      </c>
      <c r="DX70" s="93">
        <f t="shared" si="287"/>
        <v>0</v>
      </c>
      <c r="DY70" s="96">
        <f t="shared" si="288"/>
        <v>-934293.20000000007</v>
      </c>
      <c r="DZ70" s="93">
        <f t="shared" si="289"/>
        <v>-1</v>
      </c>
      <c r="EA70" s="83">
        <v>0</v>
      </c>
      <c r="EB70" s="83">
        <v>0</v>
      </c>
      <c r="EC70" s="94">
        <v>0</v>
      </c>
      <c r="ED70" s="94">
        <f t="shared" si="290"/>
        <v>0</v>
      </c>
      <c r="EE70" s="93" t="str">
        <f t="shared" si="291"/>
        <v>nebija plānots</v>
      </c>
      <c r="EF70" s="94">
        <f t="shared" si="292"/>
        <v>0</v>
      </c>
      <c r="EG70" s="93" t="str">
        <f t="shared" si="293"/>
        <v>nebija plānots</v>
      </c>
      <c r="EH70" s="96">
        <f t="shared" si="294"/>
        <v>934293.20000000007</v>
      </c>
      <c r="EI70" s="96">
        <f t="shared" si="295"/>
        <v>0</v>
      </c>
      <c r="EJ70" s="96">
        <f t="shared" si="296"/>
        <v>0</v>
      </c>
      <c r="EK70" s="96">
        <f t="shared" si="297"/>
        <v>0</v>
      </c>
      <c r="EL70" s="93">
        <f t="shared" si="298"/>
        <v>0</v>
      </c>
      <c r="EM70" s="96">
        <f t="shared" si="299"/>
        <v>-934293.20000000007</v>
      </c>
      <c r="EN70" s="93">
        <f t="shared" si="300"/>
        <v>-1</v>
      </c>
      <c r="EO70" s="83">
        <f t="shared" si="202"/>
        <v>934293.20000000007</v>
      </c>
    </row>
    <row r="71" spans="1:145" s="29" customFormat="1" ht="31.5" x14ac:dyDescent="0.35">
      <c r="A71" s="18" t="str">
        <f t="shared" si="301"/>
        <v>2.1.1.8._</v>
      </c>
      <c r="B71" s="66">
        <v>2</v>
      </c>
      <c r="C71" s="64" t="s">
        <v>102</v>
      </c>
      <c r="D71" s="65" t="s">
        <v>103</v>
      </c>
      <c r="E71" s="66" t="s">
        <v>104</v>
      </c>
      <c r="F71" s="65" t="s">
        <v>105</v>
      </c>
      <c r="G71" s="66" t="s">
        <v>121</v>
      </c>
      <c r="H71" s="65" t="s">
        <v>122</v>
      </c>
      <c r="I71" s="66" t="s">
        <v>27</v>
      </c>
      <c r="J71" s="71" t="s">
        <v>51</v>
      </c>
      <c r="K71" s="63" t="s">
        <v>16</v>
      </c>
      <c r="L71" s="83">
        <v>0</v>
      </c>
      <c r="M71" s="83">
        <v>0</v>
      </c>
      <c r="N71" s="83">
        <v>0</v>
      </c>
      <c r="O71" s="83">
        <v>0</v>
      </c>
      <c r="P71" s="83">
        <v>0</v>
      </c>
      <c r="Q71" s="93" t="str">
        <f t="shared" si="203"/>
        <v>nebija plānots</v>
      </c>
      <c r="R71" s="94">
        <f t="shared" si="204"/>
        <v>0</v>
      </c>
      <c r="S71" s="93" t="str">
        <f t="shared" si="205"/>
        <v>nebija plānots</v>
      </c>
      <c r="T71" s="96">
        <f t="shared" si="206"/>
        <v>0</v>
      </c>
      <c r="U71" s="96">
        <f t="shared" si="207"/>
        <v>0</v>
      </c>
      <c r="V71" s="93" t="str">
        <f t="shared" si="208"/>
        <v>nebija plānots</v>
      </c>
      <c r="W71" s="96">
        <f t="shared" si="209"/>
        <v>0</v>
      </c>
      <c r="X71" s="93" t="str">
        <f t="shared" si="210"/>
        <v>nebija plānots</v>
      </c>
      <c r="Y71" s="83">
        <v>0</v>
      </c>
      <c r="Z71" s="83">
        <v>0</v>
      </c>
      <c r="AA71" s="93" t="str">
        <f t="shared" si="211"/>
        <v>nebija plānots</v>
      </c>
      <c r="AB71" s="94">
        <f t="shared" si="212"/>
        <v>0</v>
      </c>
      <c r="AC71" s="93" t="str">
        <f t="shared" si="213"/>
        <v>nebija plānots</v>
      </c>
      <c r="AD71" s="96">
        <f t="shared" si="214"/>
        <v>0</v>
      </c>
      <c r="AE71" s="96">
        <f t="shared" si="215"/>
        <v>0</v>
      </c>
      <c r="AF71" s="93" t="str">
        <f t="shared" si="216"/>
        <v>nebija plānots</v>
      </c>
      <c r="AG71" s="96">
        <f t="shared" si="217"/>
        <v>0</v>
      </c>
      <c r="AH71" s="93" t="str">
        <f t="shared" si="218"/>
        <v>nebija plānots</v>
      </c>
      <c r="AI71" s="83">
        <v>0</v>
      </c>
      <c r="AJ71" s="83">
        <v>0</v>
      </c>
      <c r="AK71" s="93" t="str">
        <f t="shared" si="219"/>
        <v>nebija plānots</v>
      </c>
      <c r="AL71" s="94">
        <f t="shared" si="220"/>
        <v>0</v>
      </c>
      <c r="AM71" s="93" t="str">
        <f t="shared" si="221"/>
        <v>nebija plānots</v>
      </c>
      <c r="AN71" s="96">
        <f t="shared" si="222"/>
        <v>0</v>
      </c>
      <c r="AO71" s="96">
        <f t="shared" si="223"/>
        <v>0</v>
      </c>
      <c r="AP71" s="93" t="str">
        <f t="shared" si="224"/>
        <v>nebija plānots</v>
      </c>
      <c r="AQ71" s="96">
        <f t="shared" si="225"/>
        <v>0</v>
      </c>
      <c r="AR71" s="93" t="str">
        <f t="shared" si="226"/>
        <v>nebija plānots</v>
      </c>
      <c r="AS71" s="83">
        <v>0</v>
      </c>
      <c r="AT71" s="83">
        <v>0</v>
      </c>
      <c r="AU71" s="93" t="str">
        <f t="shared" si="227"/>
        <v>nebija plānots</v>
      </c>
      <c r="AV71" s="94">
        <f t="shared" si="228"/>
        <v>0</v>
      </c>
      <c r="AW71" s="93" t="str">
        <f t="shared" si="229"/>
        <v>nebija plānots</v>
      </c>
      <c r="AX71" s="96">
        <f t="shared" si="230"/>
        <v>0</v>
      </c>
      <c r="AY71" s="96">
        <f t="shared" si="231"/>
        <v>0</v>
      </c>
      <c r="AZ71" s="93" t="str">
        <f t="shared" si="232"/>
        <v>nebija plānots</v>
      </c>
      <c r="BA71" s="96">
        <f t="shared" si="233"/>
        <v>0</v>
      </c>
      <c r="BB71" s="93" t="str">
        <f t="shared" si="234"/>
        <v>nebija plānots</v>
      </c>
      <c r="BC71" s="83">
        <v>0</v>
      </c>
      <c r="BD71" s="83">
        <v>0</v>
      </c>
      <c r="BE71" s="93" t="str">
        <f t="shared" si="235"/>
        <v>nebija plānots</v>
      </c>
      <c r="BF71" s="94">
        <f t="shared" si="236"/>
        <v>0</v>
      </c>
      <c r="BG71" s="93" t="str">
        <f t="shared" si="237"/>
        <v>nebija plānots</v>
      </c>
      <c r="BH71" s="96">
        <f t="shared" si="238"/>
        <v>0</v>
      </c>
      <c r="BI71" s="96">
        <f t="shared" si="239"/>
        <v>0</v>
      </c>
      <c r="BJ71" s="93" t="str">
        <f t="shared" si="240"/>
        <v>nebija plānots</v>
      </c>
      <c r="BK71" s="96">
        <f t="shared" si="241"/>
        <v>0</v>
      </c>
      <c r="BL71" s="93" t="str">
        <f t="shared" si="242"/>
        <v>nebija plānots</v>
      </c>
      <c r="BM71" s="83">
        <v>0</v>
      </c>
      <c r="BN71" s="83">
        <v>0</v>
      </c>
      <c r="BO71" s="93" t="str">
        <f t="shared" si="243"/>
        <v>nebija plānots</v>
      </c>
      <c r="BP71" s="94">
        <f t="shared" si="244"/>
        <v>0</v>
      </c>
      <c r="BQ71" s="93" t="str">
        <f t="shared" si="245"/>
        <v>nebija plānots</v>
      </c>
      <c r="BR71" s="96">
        <f t="shared" si="246"/>
        <v>0</v>
      </c>
      <c r="BS71" s="96">
        <f t="shared" si="247"/>
        <v>0</v>
      </c>
      <c r="BT71" s="93" t="str">
        <f t="shared" si="248"/>
        <v>nebija plānots</v>
      </c>
      <c r="BU71" s="96">
        <f t="shared" si="249"/>
        <v>0</v>
      </c>
      <c r="BV71" s="93" t="str">
        <f t="shared" si="250"/>
        <v>nebija plānots</v>
      </c>
      <c r="BW71" s="83">
        <v>0</v>
      </c>
      <c r="BX71" s="83">
        <v>0</v>
      </c>
      <c r="BY71" s="94">
        <v>0</v>
      </c>
      <c r="BZ71" s="94">
        <f t="shared" si="197"/>
        <v>0</v>
      </c>
      <c r="CA71" s="93" t="str">
        <f t="shared" si="251"/>
        <v>nebija plānots</v>
      </c>
      <c r="CB71" s="94">
        <f t="shared" si="252"/>
        <v>0</v>
      </c>
      <c r="CC71" s="93" t="str">
        <f t="shared" si="253"/>
        <v>nebija plānots</v>
      </c>
      <c r="CD71" s="96">
        <f t="shared" si="198"/>
        <v>0</v>
      </c>
      <c r="CE71" s="96">
        <f t="shared" si="199"/>
        <v>0</v>
      </c>
      <c r="CF71" s="96">
        <f t="shared" si="254"/>
        <v>0</v>
      </c>
      <c r="CG71" s="96">
        <f t="shared" si="255"/>
        <v>0</v>
      </c>
      <c r="CH71" s="93" t="str">
        <f t="shared" si="256"/>
        <v>nebija plānots</v>
      </c>
      <c r="CI71" s="96">
        <f t="shared" si="257"/>
        <v>0</v>
      </c>
      <c r="CJ71" s="93" t="str">
        <f t="shared" si="258"/>
        <v>nebija plānots</v>
      </c>
      <c r="CK71" s="83">
        <v>0</v>
      </c>
      <c r="CL71" s="83">
        <v>0</v>
      </c>
      <c r="CM71" s="94">
        <v>0</v>
      </c>
      <c r="CN71" s="94">
        <f t="shared" si="200"/>
        <v>0</v>
      </c>
      <c r="CO71" s="93" t="str">
        <f t="shared" si="259"/>
        <v>nebija plānots</v>
      </c>
      <c r="CP71" s="94">
        <f t="shared" si="260"/>
        <v>0</v>
      </c>
      <c r="CQ71" s="93" t="str">
        <f t="shared" si="261"/>
        <v>nebija plānots</v>
      </c>
      <c r="CR71" s="96">
        <f t="shared" si="262"/>
        <v>0</v>
      </c>
      <c r="CS71" s="96">
        <f t="shared" si="263"/>
        <v>0</v>
      </c>
      <c r="CT71" s="96">
        <f t="shared" si="264"/>
        <v>0</v>
      </c>
      <c r="CU71" s="96">
        <f t="shared" si="265"/>
        <v>0</v>
      </c>
      <c r="CV71" s="93" t="str">
        <f t="shared" si="266"/>
        <v>nebija plānots</v>
      </c>
      <c r="CW71" s="96">
        <f t="shared" si="267"/>
        <v>0</v>
      </c>
      <c r="CX71" s="93" t="str">
        <f t="shared" si="268"/>
        <v>nebija plānots</v>
      </c>
      <c r="CY71" s="83">
        <v>0</v>
      </c>
      <c r="CZ71" s="83">
        <v>0</v>
      </c>
      <c r="DA71" s="94">
        <v>0</v>
      </c>
      <c r="DB71" s="94">
        <f t="shared" si="201"/>
        <v>0</v>
      </c>
      <c r="DC71" s="93" t="str">
        <f t="shared" si="269"/>
        <v>nebija plānots</v>
      </c>
      <c r="DD71" s="94">
        <f t="shared" si="270"/>
        <v>0</v>
      </c>
      <c r="DE71" s="93" t="str">
        <f t="shared" si="271"/>
        <v>nebija plānots</v>
      </c>
      <c r="DF71" s="96">
        <f t="shared" si="272"/>
        <v>0</v>
      </c>
      <c r="DG71" s="96">
        <f t="shared" si="273"/>
        <v>0</v>
      </c>
      <c r="DH71" s="96">
        <f t="shared" si="274"/>
        <v>0</v>
      </c>
      <c r="DI71" s="96">
        <f t="shared" si="275"/>
        <v>0</v>
      </c>
      <c r="DJ71" s="93" t="str">
        <f t="shared" si="276"/>
        <v>nebija plānots</v>
      </c>
      <c r="DK71" s="96">
        <f t="shared" si="277"/>
        <v>0</v>
      </c>
      <c r="DL71" s="93" t="str">
        <f t="shared" si="278"/>
        <v>nebija plānots</v>
      </c>
      <c r="DM71" s="83">
        <v>0</v>
      </c>
      <c r="DN71" s="83">
        <v>0</v>
      </c>
      <c r="DO71" s="94">
        <v>0</v>
      </c>
      <c r="DP71" s="94">
        <f t="shared" si="279"/>
        <v>0</v>
      </c>
      <c r="DQ71" s="93" t="str">
        <f t="shared" si="280"/>
        <v>nebija plānots</v>
      </c>
      <c r="DR71" s="94">
        <f t="shared" si="281"/>
        <v>0</v>
      </c>
      <c r="DS71" s="93" t="str">
        <f t="shared" si="282"/>
        <v>nebija plānots</v>
      </c>
      <c r="DT71" s="96">
        <f t="shared" si="283"/>
        <v>0</v>
      </c>
      <c r="DU71" s="96">
        <f t="shared" si="284"/>
        <v>0</v>
      </c>
      <c r="DV71" s="96">
        <f t="shared" si="285"/>
        <v>0</v>
      </c>
      <c r="DW71" s="96">
        <f t="shared" si="286"/>
        <v>0</v>
      </c>
      <c r="DX71" s="93" t="str">
        <f t="shared" si="287"/>
        <v>nebija plānots</v>
      </c>
      <c r="DY71" s="96">
        <f t="shared" si="288"/>
        <v>0</v>
      </c>
      <c r="DZ71" s="93" t="str">
        <f t="shared" si="289"/>
        <v>nebija plānots</v>
      </c>
      <c r="EA71" s="83">
        <v>0</v>
      </c>
      <c r="EB71" s="83">
        <v>0</v>
      </c>
      <c r="EC71" s="94">
        <v>0</v>
      </c>
      <c r="ED71" s="94">
        <f t="shared" si="290"/>
        <v>0</v>
      </c>
      <c r="EE71" s="93" t="str">
        <f t="shared" si="291"/>
        <v>nebija plānots</v>
      </c>
      <c r="EF71" s="94">
        <f t="shared" si="292"/>
        <v>0</v>
      </c>
      <c r="EG71" s="93" t="str">
        <f t="shared" si="293"/>
        <v>nebija plānots</v>
      </c>
      <c r="EH71" s="96">
        <f t="shared" si="294"/>
        <v>0</v>
      </c>
      <c r="EI71" s="96">
        <f t="shared" si="295"/>
        <v>0</v>
      </c>
      <c r="EJ71" s="96">
        <f t="shared" si="296"/>
        <v>0</v>
      </c>
      <c r="EK71" s="96">
        <f t="shared" si="297"/>
        <v>0</v>
      </c>
      <c r="EL71" s="93" t="str">
        <f t="shared" si="298"/>
        <v>nebija plānots</v>
      </c>
      <c r="EM71" s="96">
        <f t="shared" si="299"/>
        <v>0</v>
      </c>
      <c r="EN71" s="93" t="str">
        <f t="shared" si="300"/>
        <v>nebija plānots</v>
      </c>
      <c r="EO71" s="83">
        <f t="shared" si="202"/>
        <v>0</v>
      </c>
    </row>
    <row r="72" spans="1:145" s="29" customFormat="1" ht="31.5" x14ac:dyDescent="0.35">
      <c r="A72" s="18" t="str">
        <f t="shared" si="301"/>
        <v>2.1.2.0.1</v>
      </c>
      <c r="B72" s="63">
        <v>2</v>
      </c>
      <c r="C72" s="73" t="s">
        <v>102</v>
      </c>
      <c r="D72" s="65" t="s">
        <v>103</v>
      </c>
      <c r="E72" s="63" t="s">
        <v>123</v>
      </c>
      <c r="F72" s="65" t="s">
        <v>124</v>
      </c>
      <c r="G72" s="66" t="s">
        <v>125</v>
      </c>
      <c r="H72" s="66" t="s">
        <v>124</v>
      </c>
      <c r="I72" s="66">
        <v>1</v>
      </c>
      <c r="J72" s="71" t="s">
        <v>112</v>
      </c>
      <c r="K72" s="63" t="s">
        <v>17</v>
      </c>
      <c r="L72" s="83">
        <v>0</v>
      </c>
      <c r="M72" s="83">
        <v>0</v>
      </c>
      <c r="N72" s="83">
        <v>0</v>
      </c>
      <c r="O72" s="83">
        <v>0</v>
      </c>
      <c r="P72" s="83">
        <v>0</v>
      </c>
      <c r="Q72" s="93" t="str">
        <f t="shared" si="203"/>
        <v>nebija plānots</v>
      </c>
      <c r="R72" s="94">
        <f t="shared" si="204"/>
        <v>0</v>
      </c>
      <c r="S72" s="93" t="str">
        <f t="shared" si="205"/>
        <v>nebija plānots</v>
      </c>
      <c r="T72" s="96">
        <f t="shared" si="206"/>
        <v>0</v>
      </c>
      <c r="U72" s="96">
        <f t="shared" si="207"/>
        <v>0</v>
      </c>
      <c r="V72" s="93" t="str">
        <f t="shared" si="208"/>
        <v>nebija plānots</v>
      </c>
      <c r="W72" s="96">
        <f t="shared" si="209"/>
        <v>0</v>
      </c>
      <c r="X72" s="93" t="str">
        <f t="shared" si="210"/>
        <v>nebija plānots</v>
      </c>
      <c r="Y72" s="83">
        <v>0</v>
      </c>
      <c r="Z72" s="83">
        <v>5473858.0499999998</v>
      </c>
      <c r="AA72" s="93" t="str">
        <f t="shared" si="211"/>
        <v>nebija plānots</v>
      </c>
      <c r="AB72" s="94">
        <f t="shared" si="212"/>
        <v>5473858.0499999998</v>
      </c>
      <c r="AC72" s="93" t="str">
        <f t="shared" si="213"/>
        <v>nebija plānots</v>
      </c>
      <c r="AD72" s="96">
        <f t="shared" si="214"/>
        <v>0</v>
      </c>
      <c r="AE72" s="96">
        <f t="shared" si="215"/>
        <v>5473858.0499999998</v>
      </c>
      <c r="AF72" s="93" t="str">
        <f t="shared" si="216"/>
        <v>nebija plānots</v>
      </c>
      <c r="AG72" s="96">
        <f t="shared" si="217"/>
        <v>5473858.0499999998</v>
      </c>
      <c r="AH72" s="93" t="str">
        <f t="shared" si="218"/>
        <v>nebija plānots</v>
      </c>
      <c r="AI72" s="83">
        <v>5473858</v>
      </c>
      <c r="AJ72" s="83">
        <v>0</v>
      </c>
      <c r="AK72" s="93">
        <f t="shared" si="219"/>
        <v>0</v>
      </c>
      <c r="AL72" s="96">
        <f t="shared" si="220"/>
        <v>-5473858</v>
      </c>
      <c r="AM72" s="93">
        <f t="shared" si="221"/>
        <v>-1</v>
      </c>
      <c r="AN72" s="96">
        <f t="shared" si="222"/>
        <v>5473858</v>
      </c>
      <c r="AO72" s="96">
        <f t="shared" si="223"/>
        <v>5473858.0499999998</v>
      </c>
      <c r="AP72" s="93">
        <f t="shared" si="224"/>
        <v>1.0000000091343253</v>
      </c>
      <c r="AQ72" s="96">
        <f t="shared" si="225"/>
        <v>4.9999999813735485E-2</v>
      </c>
      <c r="AR72" s="93">
        <f t="shared" si="226"/>
        <v>9.1343253357568808E-9</v>
      </c>
      <c r="AS72" s="83">
        <v>0</v>
      </c>
      <c r="AT72" s="83">
        <v>0</v>
      </c>
      <c r="AU72" s="93" t="str">
        <f t="shared" si="227"/>
        <v>nebija plānots</v>
      </c>
      <c r="AV72" s="96">
        <f t="shared" si="228"/>
        <v>0</v>
      </c>
      <c r="AW72" s="93" t="str">
        <f t="shared" si="229"/>
        <v>nebija plānots</v>
      </c>
      <c r="AX72" s="96">
        <f t="shared" si="230"/>
        <v>5473858</v>
      </c>
      <c r="AY72" s="96">
        <f t="shared" si="231"/>
        <v>5473858.0499999998</v>
      </c>
      <c r="AZ72" s="93">
        <f t="shared" si="232"/>
        <v>1.0000000091343253</v>
      </c>
      <c r="BA72" s="96">
        <f t="shared" si="233"/>
        <v>4.9999999813735485E-2</v>
      </c>
      <c r="BB72" s="93">
        <f t="shared" si="234"/>
        <v>9.1343253357568808E-9</v>
      </c>
      <c r="BC72" s="83">
        <v>0</v>
      </c>
      <c r="BD72" s="83">
        <v>0</v>
      </c>
      <c r="BE72" s="93" t="str">
        <f t="shared" si="235"/>
        <v>nebija plānots</v>
      </c>
      <c r="BF72" s="96">
        <f t="shared" si="236"/>
        <v>0</v>
      </c>
      <c r="BG72" s="93" t="str">
        <f t="shared" si="237"/>
        <v>nebija plānots</v>
      </c>
      <c r="BH72" s="96">
        <f t="shared" si="238"/>
        <v>5473858</v>
      </c>
      <c r="BI72" s="96">
        <f t="shared" si="239"/>
        <v>5473858.0499999998</v>
      </c>
      <c r="BJ72" s="93">
        <f t="shared" si="240"/>
        <v>1.0000000091343253</v>
      </c>
      <c r="BK72" s="96">
        <f t="shared" si="241"/>
        <v>4.9999999813735485E-2</v>
      </c>
      <c r="BL72" s="93">
        <f t="shared" si="242"/>
        <v>9.1343253357568808E-9</v>
      </c>
      <c r="BM72" s="83">
        <v>0</v>
      </c>
      <c r="BN72" s="83">
        <v>0</v>
      </c>
      <c r="BO72" s="93" t="str">
        <f t="shared" si="243"/>
        <v>nebija plānots</v>
      </c>
      <c r="BP72" s="96">
        <f t="shared" si="244"/>
        <v>0</v>
      </c>
      <c r="BQ72" s="93" t="str">
        <f t="shared" si="245"/>
        <v>nebija plānots</v>
      </c>
      <c r="BR72" s="96">
        <f t="shared" si="246"/>
        <v>5473858</v>
      </c>
      <c r="BS72" s="96">
        <f t="shared" si="247"/>
        <v>5473858.0499999998</v>
      </c>
      <c r="BT72" s="93">
        <f t="shared" si="248"/>
        <v>1.0000000091343253</v>
      </c>
      <c r="BU72" s="96">
        <f t="shared" si="249"/>
        <v>4.9999999813735485E-2</v>
      </c>
      <c r="BV72" s="93">
        <f t="shared" si="250"/>
        <v>9.1343253357568808E-9</v>
      </c>
      <c r="BW72" s="83">
        <v>0</v>
      </c>
      <c r="BX72" s="83">
        <v>0</v>
      </c>
      <c r="BY72" s="94">
        <v>0</v>
      </c>
      <c r="BZ72" s="94">
        <f t="shared" si="197"/>
        <v>0</v>
      </c>
      <c r="CA72" s="93" t="str">
        <f t="shared" si="251"/>
        <v>nebija plānots</v>
      </c>
      <c r="CB72" s="96">
        <f t="shared" si="252"/>
        <v>0</v>
      </c>
      <c r="CC72" s="93" t="str">
        <f t="shared" si="253"/>
        <v>nebija plānots</v>
      </c>
      <c r="CD72" s="96">
        <f t="shared" si="198"/>
        <v>5473858</v>
      </c>
      <c r="CE72" s="96">
        <f t="shared" si="199"/>
        <v>5473858.0499999998</v>
      </c>
      <c r="CF72" s="96">
        <f t="shared" si="254"/>
        <v>0</v>
      </c>
      <c r="CG72" s="96">
        <f t="shared" si="255"/>
        <v>5473858.0499999998</v>
      </c>
      <c r="CH72" s="93">
        <f t="shared" si="256"/>
        <v>1.0000000091343253</v>
      </c>
      <c r="CI72" s="96">
        <f t="shared" si="257"/>
        <v>4.9999999813735485E-2</v>
      </c>
      <c r="CJ72" s="93">
        <f t="shared" si="258"/>
        <v>9.1343253357568808E-9</v>
      </c>
      <c r="CK72" s="83">
        <v>0</v>
      </c>
      <c r="CL72" s="83">
        <v>0</v>
      </c>
      <c r="CM72" s="94">
        <v>0</v>
      </c>
      <c r="CN72" s="94">
        <f t="shared" si="200"/>
        <v>0</v>
      </c>
      <c r="CO72" s="93" t="str">
        <f t="shared" si="259"/>
        <v>nebija plānots</v>
      </c>
      <c r="CP72" s="96">
        <f t="shared" si="260"/>
        <v>0</v>
      </c>
      <c r="CQ72" s="93" t="str">
        <f t="shared" si="261"/>
        <v>nebija plānots</v>
      </c>
      <c r="CR72" s="96">
        <f t="shared" si="262"/>
        <v>5473858</v>
      </c>
      <c r="CS72" s="96">
        <f t="shared" si="263"/>
        <v>5473858.0499999998</v>
      </c>
      <c r="CT72" s="96">
        <f t="shared" si="264"/>
        <v>0</v>
      </c>
      <c r="CU72" s="96">
        <f t="shared" si="265"/>
        <v>5473858.0499999998</v>
      </c>
      <c r="CV72" s="93">
        <f t="shared" si="266"/>
        <v>1.0000000091343253</v>
      </c>
      <c r="CW72" s="96">
        <f t="shared" si="267"/>
        <v>4.9999999813735485E-2</v>
      </c>
      <c r="CX72" s="93">
        <f t="shared" si="268"/>
        <v>9.1343253357568808E-9</v>
      </c>
      <c r="CY72" s="83">
        <v>0</v>
      </c>
      <c r="CZ72" s="83">
        <v>0</v>
      </c>
      <c r="DA72" s="94">
        <v>0</v>
      </c>
      <c r="DB72" s="94">
        <f t="shared" si="201"/>
        <v>0</v>
      </c>
      <c r="DC72" s="93" t="str">
        <f t="shared" si="269"/>
        <v>nebija plānots</v>
      </c>
      <c r="DD72" s="96">
        <f t="shared" si="270"/>
        <v>0</v>
      </c>
      <c r="DE72" s="93" t="str">
        <f t="shared" si="271"/>
        <v>nebija plānots</v>
      </c>
      <c r="DF72" s="96">
        <f t="shared" si="272"/>
        <v>5473858</v>
      </c>
      <c r="DG72" s="96">
        <f t="shared" si="273"/>
        <v>5473858.0499999998</v>
      </c>
      <c r="DH72" s="96">
        <f t="shared" si="274"/>
        <v>0</v>
      </c>
      <c r="DI72" s="96">
        <f t="shared" si="275"/>
        <v>5473858.0499999998</v>
      </c>
      <c r="DJ72" s="93">
        <f t="shared" si="276"/>
        <v>1.0000000091343253</v>
      </c>
      <c r="DK72" s="96">
        <f t="shared" si="277"/>
        <v>4.9999999813735485E-2</v>
      </c>
      <c r="DL72" s="93">
        <f t="shared" si="278"/>
        <v>9.1343253357568808E-9</v>
      </c>
      <c r="DM72" s="83">
        <v>0</v>
      </c>
      <c r="DN72" s="83">
        <v>0</v>
      </c>
      <c r="DO72" s="94">
        <v>0</v>
      </c>
      <c r="DP72" s="94">
        <f t="shared" si="279"/>
        <v>0</v>
      </c>
      <c r="DQ72" s="93" t="str">
        <f t="shared" si="280"/>
        <v>nebija plānots</v>
      </c>
      <c r="DR72" s="96">
        <f t="shared" si="281"/>
        <v>0</v>
      </c>
      <c r="DS72" s="93" t="str">
        <f t="shared" si="282"/>
        <v>nebija plānots</v>
      </c>
      <c r="DT72" s="96">
        <f t="shared" si="283"/>
        <v>5473858</v>
      </c>
      <c r="DU72" s="96">
        <f t="shared" si="284"/>
        <v>5473858.0499999998</v>
      </c>
      <c r="DV72" s="96">
        <f t="shared" si="285"/>
        <v>0</v>
      </c>
      <c r="DW72" s="96">
        <f t="shared" si="286"/>
        <v>5473858.0499999998</v>
      </c>
      <c r="DX72" s="93">
        <f t="shared" si="287"/>
        <v>1.0000000091343253</v>
      </c>
      <c r="DY72" s="96">
        <f t="shared" si="288"/>
        <v>4.9999999813735485E-2</v>
      </c>
      <c r="DZ72" s="93">
        <f t="shared" si="289"/>
        <v>9.1343253357568808E-9</v>
      </c>
      <c r="EA72" s="83">
        <v>0</v>
      </c>
      <c r="EB72" s="83">
        <v>0</v>
      </c>
      <c r="EC72" s="94">
        <v>0</v>
      </c>
      <c r="ED72" s="94">
        <f t="shared" si="290"/>
        <v>0</v>
      </c>
      <c r="EE72" s="93" t="str">
        <f t="shared" si="291"/>
        <v>nebija plānots</v>
      </c>
      <c r="EF72" s="94">
        <f t="shared" si="292"/>
        <v>0</v>
      </c>
      <c r="EG72" s="93" t="str">
        <f t="shared" si="293"/>
        <v>nebija plānots</v>
      </c>
      <c r="EH72" s="96">
        <f t="shared" si="294"/>
        <v>5473858</v>
      </c>
      <c r="EI72" s="96">
        <f t="shared" si="295"/>
        <v>5473858.0499999998</v>
      </c>
      <c r="EJ72" s="96">
        <f t="shared" si="296"/>
        <v>0</v>
      </c>
      <c r="EK72" s="96">
        <f t="shared" si="297"/>
        <v>5473858.0499999998</v>
      </c>
      <c r="EL72" s="93">
        <f t="shared" si="298"/>
        <v>1.0000000091343253</v>
      </c>
      <c r="EM72" s="96">
        <f t="shared" si="299"/>
        <v>4.9999999813735485E-2</v>
      </c>
      <c r="EN72" s="93">
        <f t="shared" si="300"/>
        <v>9.1343253357568808E-9</v>
      </c>
      <c r="EO72" s="83">
        <f t="shared" si="202"/>
        <v>5473858</v>
      </c>
    </row>
    <row r="73" spans="1:145" s="29" customFormat="1" ht="31.5" x14ac:dyDescent="0.35">
      <c r="A73" s="18" t="str">
        <f t="shared" si="301"/>
        <v>2.1.2.0.2</v>
      </c>
      <c r="B73" s="63">
        <v>2</v>
      </c>
      <c r="C73" s="73" t="s">
        <v>102</v>
      </c>
      <c r="D73" s="65" t="s">
        <v>103</v>
      </c>
      <c r="E73" s="63" t="s">
        <v>123</v>
      </c>
      <c r="F73" s="65" t="s">
        <v>124</v>
      </c>
      <c r="G73" s="66" t="s">
        <v>125</v>
      </c>
      <c r="H73" s="66" t="s">
        <v>124</v>
      </c>
      <c r="I73" s="66">
        <v>2</v>
      </c>
      <c r="J73" s="71" t="s">
        <v>112</v>
      </c>
      <c r="K73" s="63" t="s">
        <v>17</v>
      </c>
      <c r="L73" s="83">
        <v>0</v>
      </c>
      <c r="M73" s="83">
        <v>0</v>
      </c>
      <c r="N73" s="83">
        <v>0</v>
      </c>
      <c r="O73" s="83">
        <v>0</v>
      </c>
      <c r="P73" s="83">
        <v>0</v>
      </c>
      <c r="Q73" s="93" t="str">
        <f t="shared" si="203"/>
        <v>nebija plānots</v>
      </c>
      <c r="R73" s="94">
        <f t="shared" si="204"/>
        <v>0</v>
      </c>
      <c r="S73" s="93" t="str">
        <f t="shared" si="205"/>
        <v>nebija plānots</v>
      </c>
      <c r="T73" s="96">
        <f t="shared" si="206"/>
        <v>0</v>
      </c>
      <c r="U73" s="96">
        <f t="shared" si="207"/>
        <v>0</v>
      </c>
      <c r="V73" s="93" t="str">
        <f t="shared" si="208"/>
        <v>nebija plānots</v>
      </c>
      <c r="W73" s="96">
        <f t="shared" si="209"/>
        <v>0</v>
      </c>
      <c r="X73" s="93" t="str">
        <f t="shared" si="210"/>
        <v>nebija plānots</v>
      </c>
      <c r="Y73" s="83">
        <v>0</v>
      </c>
      <c r="Z73" s="83">
        <v>0</v>
      </c>
      <c r="AA73" s="93" t="str">
        <f t="shared" si="211"/>
        <v>nebija plānots</v>
      </c>
      <c r="AB73" s="94">
        <f t="shared" si="212"/>
        <v>0</v>
      </c>
      <c r="AC73" s="93" t="str">
        <f t="shared" si="213"/>
        <v>nebija plānots</v>
      </c>
      <c r="AD73" s="96">
        <f t="shared" si="214"/>
        <v>0</v>
      </c>
      <c r="AE73" s="96">
        <f t="shared" si="215"/>
        <v>0</v>
      </c>
      <c r="AF73" s="93" t="str">
        <f t="shared" si="216"/>
        <v>nebija plānots</v>
      </c>
      <c r="AG73" s="96">
        <f t="shared" si="217"/>
        <v>0</v>
      </c>
      <c r="AH73" s="93" t="str">
        <f t="shared" si="218"/>
        <v>nebija plānots</v>
      </c>
      <c r="AI73" s="83">
        <v>0</v>
      </c>
      <c r="AJ73" s="83">
        <v>0</v>
      </c>
      <c r="AK73" s="93" t="str">
        <f t="shared" si="219"/>
        <v>nebija plānots</v>
      </c>
      <c r="AL73" s="96">
        <f t="shared" si="220"/>
        <v>0</v>
      </c>
      <c r="AM73" s="93" t="str">
        <f t="shared" si="221"/>
        <v>nebija plānots</v>
      </c>
      <c r="AN73" s="96">
        <f t="shared" si="222"/>
        <v>0</v>
      </c>
      <c r="AO73" s="96">
        <f t="shared" si="223"/>
        <v>0</v>
      </c>
      <c r="AP73" s="93" t="str">
        <f t="shared" si="224"/>
        <v>nebija plānots</v>
      </c>
      <c r="AQ73" s="96">
        <f t="shared" si="225"/>
        <v>0</v>
      </c>
      <c r="AR73" s="93" t="str">
        <f t="shared" si="226"/>
        <v>nebija plānots</v>
      </c>
      <c r="AS73" s="83">
        <v>0</v>
      </c>
      <c r="AT73" s="83">
        <v>0</v>
      </c>
      <c r="AU73" s="93" t="str">
        <f t="shared" si="227"/>
        <v>nebija plānots</v>
      </c>
      <c r="AV73" s="96">
        <f t="shared" si="228"/>
        <v>0</v>
      </c>
      <c r="AW73" s="93" t="str">
        <f t="shared" si="229"/>
        <v>nebija plānots</v>
      </c>
      <c r="AX73" s="96">
        <f t="shared" si="230"/>
        <v>0</v>
      </c>
      <c r="AY73" s="96">
        <f t="shared" si="231"/>
        <v>0</v>
      </c>
      <c r="AZ73" s="93" t="str">
        <f t="shared" si="232"/>
        <v>nebija plānots</v>
      </c>
      <c r="BA73" s="96">
        <f t="shared" si="233"/>
        <v>0</v>
      </c>
      <c r="BB73" s="93" t="str">
        <f t="shared" si="234"/>
        <v>nebija plānots</v>
      </c>
      <c r="BC73" s="83">
        <v>0</v>
      </c>
      <c r="BD73" s="83">
        <v>0</v>
      </c>
      <c r="BE73" s="93" t="str">
        <f t="shared" si="235"/>
        <v>nebija plānots</v>
      </c>
      <c r="BF73" s="96">
        <f t="shared" si="236"/>
        <v>0</v>
      </c>
      <c r="BG73" s="93" t="str">
        <f t="shared" si="237"/>
        <v>nebija plānots</v>
      </c>
      <c r="BH73" s="96">
        <f t="shared" si="238"/>
        <v>0</v>
      </c>
      <c r="BI73" s="96">
        <f t="shared" si="239"/>
        <v>0</v>
      </c>
      <c r="BJ73" s="93" t="str">
        <f t="shared" si="240"/>
        <v>nebija plānots</v>
      </c>
      <c r="BK73" s="96">
        <f t="shared" si="241"/>
        <v>0</v>
      </c>
      <c r="BL73" s="93" t="str">
        <f t="shared" si="242"/>
        <v>nebija plānots</v>
      </c>
      <c r="BM73" s="83">
        <v>0</v>
      </c>
      <c r="BN73" s="83">
        <v>0</v>
      </c>
      <c r="BO73" s="93" t="str">
        <f t="shared" si="243"/>
        <v>nebija plānots</v>
      </c>
      <c r="BP73" s="96">
        <f t="shared" si="244"/>
        <v>0</v>
      </c>
      <c r="BQ73" s="93" t="str">
        <f t="shared" si="245"/>
        <v>nebija plānots</v>
      </c>
      <c r="BR73" s="96">
        <f t="shared" si="246"/>
        <v>0</v>
      </c>
      <c r="BS73" s="96">
        <f t="shared" si="247"/>
        <v>0</v>
      </c>
      <c r="BT73" s="93" t="str">
        <f t="shared" si="248"/>
        <v>nebija plānots</v>
      </c>
      <c r="BU73" s="96">
        <f t="shared" si="249"/>
        <v>0</v>
      </c>
      <c r="BV73" s="93" t="str">
        <f t="shared" si="250"/>
        <v>nebija plānots</v>
      </c>
      <c r="BW73" s="83">
        <v>0</v>
      </c>
      <c r="BX73" s="83">
        <v>0</v>
      </c>
      <c r="BY73" s="94">
        <v>0</v>
      </c>
      <c r="BZ73" s="94">
        <f t="shared" si="197"/>
        <v>0</v>
      </c>
      <c r="CA73" s="93" t="str">
        <f t="shared" si="251"/>
        <v>nebija plānots</v>
      </c>
      <c r="CB73" s="96">
        <f t="shared" si="252"/>
        <v>0</v>
      </c>
      <c r="CC73" s="93" t="str">
        <f t="shared" si="253"/>
        <v>nebija plānots</v>
      </c>
      <c r="CD73" s="96">
        <f t="shared" si="198"/>
        <v>0</v>
      </c>
      <c r="CE73" s="96">
        <f t="shared" si="199"/>
        <v>0</v>
      </c>
      <c r="CF73" s="96">
        <f t="shared" si="254"/>
        <v>0</v>
      </c>
      <c r="CG73" s="96">
        <f t="shared" si="255"/>
        <v>0</v>
      </c>
      <c r="CH73" s="93" t="str">
        <f t="shared" si="256"/>
        <v>nebija plānots</v>
      </c>
      <c r="CI73" s="96">
        <f t="shared" si="257"/>
        <v>0</v>
      </c>
      <c r="CJ73" s="93" t="str">
        <f t="shared" si="258"/>
        <v>nebija plānots</v>
      </c>
      <c r="CK73" s="83">
        <v>0</v>
      </c>
      <c r="CL73" s="83">
        <v>0</v>
      </c>
      <c r="CM73" s="94">
        <v>0</v>
      </c>
      <c r="CN73" s="94">
        <f t="shared" si="200"/>
        <v>0</v>
      </c>
      <c r="CO73" s="93" t="str">
        <f t="shared" si="259"/>
        <v>nebija plānots</v>
      </c>
      <c r="CP73" s="96">
        <f t="shared" si="260"/>
        <v>0</v>
      </c>
      <c r="CQ73" s="93" t="str">
        <f t="shared" si="261"/>
        <v>nebija plānots</v>
      </c>
      <c r="CR73" s="96">
        <f t="shared" si="262"/>
        <v>0</v>
      </c>
      <c r="CS73" s="96">
        <f t="shared" si="263"/>
        <v>0</v>
      </c>
      <c r="CT73" s="96">
        <f t="shared" si="264"/>
        <v>0</v>
      </c>
      <c r="CU73" s="96">
        <f t="shared" si="265"/>
        <v>0</v>
      </c>
      <c r="CV73" s="93" t="str">
        <f t="shared" si="266"/>
        <v>nebija plānots</v>
      </c>
      <c r="CW73" s="96">
        <f t="shared" si="267"/>
        <v>0</v>
      </c>
      <c r="CX73" s="93" t="str">
        <f t="shared" si="268"/>
        <v>nebija plānots</v>
      </c>
      <c r="CY73" s="83">
        <v>0</v>
      </c>
      <c r="CZ73" s="83">
        <v>0</v>
      </c>
      <c r="DA73" s="94">
        <v>0</v>
      </c>
      <c r="DB73" s="94">
        <f t="shared" si="201"/>
        <v>0</v>
      </c>
      <c r="DC73" s="93" t="str">
        <f t="shared" si="269"/>
        <v>nebija plānots</v>
      </c>
      <c r="DD73" s="96">
        <f t="shared" si="270"/>
        <v>0</v>
      </c>
      <c r="DE73" s="93" t="str">
        <f t="shared" si="271"/>
        <v>nebija plānots</v>
      </c>
      <c r="DF73" s="96">
        <f t="shared" si="272"/>
        <v>0</v>
      </c>
      <c r="DG73" s="96">
        <f t="shared" si="273"/>
        <v>0</v>
      </c>
      <c r="DH73" s="96">
        <f t="shared" si="274"/>
        <v>0</v>
      </c>
      <c r="DI73" s="96">
        <f t="shared" si="275"/>
        <v>0</v>
      </c>
      <c r="DJ73" s="93" t="str">
        <f t="shared" si="276"/>
        <v>nebija plānots</v>
      </c>
      <c r="DK73" s="96">
        <f t="shared" si="277"/>
        <v>0</v>
      </c>
      <c r="DL73" s="93" t="str">
        <f t="shared" si="278"/>
        <v>nebija plānots</v>
      </c>
      <c r="DM73" s="83">
        <v>0</v>
      </c>
      <c r="DN73" s="83">
        <v>0</v>
      </c>
      <c r="DO73" s="94">
        <v>0</v>
      </c>
      <c r="DP73" s="94">
        <f t="shared" si="279"/>
        <v>0</v>
      </c>
      <c r="DQ73" s="93" t="str">
        <f t="shared" si="280"/>
        <v>nebija plānots</v>
      </c>
      <c r="DR73" s="96">
        <f t="shared" si="281"/>
        <v>0</v>
      </c>
      <c r="DS73" s="93" t="str">
        <f t="shared" si="282"/>
        <v>nebija plānots</v>
      </c>
      <c r="DT73" s="96">
        <f t="shared" si="283"/>
        <v>0</v>
      </c>
      <c r="DU73" s="96">
        <f t="shared" si="284"/>
        <v>0</v>
      </c>
      <c r="DV73" s="96">
        <f t="shared" si="285"/>
        <v>0</v>
      </c>
      <c r="DW73" s="96">
        <f t="shared" si="286"/>
        <v>0</v>
      </c>
      <c r="DX73" s="93" t="str">
        <f t="shared" si="287"/>
        <v>nebija plānots</v>
      </c>
      <c r="DY73" s="96">
        <f t="shared" si="288"/>
        <v>0</v>
      </c>
      <c r="DZ73" s="93" t="str">
        <f t="shared" si="289"/>
        <v>nebija plānots</v>
      </c>
      <c r="EA73" s="83">
        <v>0</v>
      </c>
      <c r="EB73" s="83">
        <v>0</v>
      </c>
      <c r="EC73" s="94">
        <v>0</v>
      </c>
      <c r="ED73" s="94">
        <f t="shared" si="290"/>
        <v>0</v>
      </c>
      <c r="EE73" s="93" t="str">
        <f t="shared" si="291"/>
        <v>nebija plānots</v>
      </c>
      <c r="EF73" s="94">
        <f t="shared" si="292"/>
        <v>0</v>
      </c>
      <c r="EG73" s="93" t="str">
        <f t="shared" si="293"/>
        <v>nebija plānots</v>
      </c>
      <c r="EH73" s="96">
        <f t="shared" si="294"/>
        <v>0</v>
      </c>
      <c r="EI73" s="96">
        <f t="shared" si="295"/>
        <v>0</v>
      </c>
      <c r="EJ73" s="96">
        <f t="shared" si="296"/>
        <v>0</v>
      </c>
      <c r="EK73" s="96">
        <f t="shared" si="297"/>
        <v>0</v>
      </c>
      <c r="EL73" s="93" t="str">
        <f t="shared" si="298"/>
        <v>nebija plānots</v>
      </c>
      <c r="EM73" s="96">
        <f t="shared" si="299"/>
        <v>0</v>
      </c>
      <c r="EN73" s="93" t="str">
        <f t="shared" si="300"/>
        <v>nebija plānots</v>
      </c>
      <c r="EO73" s="83">
        <f t="shared" si="202"/>
        <v>0</v>
      </c>
    </row>
    <row r="74" spans="1:145" s="29" customFormat="1" ht="31.5" x14ac:dyDescent="0.35">
      <c r="A74" s="18" t="str">
        <f t="shared" si="301"/>
        <v>2.1.3.1.1</v>
      </c>
      <c r="B74" s="63">
        <v>2</v>
      </c>
      <c r="C74" s="73" t="s">
        <v>102</v>
      </c>
      <c r="D74" s="65" t="s">
        <v>103</v>
      </c>
      <c r="E74" s="63" t="s">
        <v>126</v>
      </c>
      <c r="F74" s="65" t="s">
        <v>127</v>
      </c>
      <c r="G74" s="66" t="s">
        <v>128</v>
      </c>
      <c r="H74" s="65" t="s">
        <v>129</v>
      </c>
      <c r="I74" s="66">
        <v>1</v>
      </c>
      <c r="J74" s="71" t="s">
        <v>81</v>
      </c>
      <c r="K74" s="63" t="s">
        <v>16</v>
      </c>
      <c r="L74" s="83">
        <v>0</v>
      </c>
      <c r="M74" s="83">
        <v>0</v>
      </c>
      <c r="N74" s="83">
        <v>0</v>
      </c>
      <c r="O74" s="83">
        <v>0</v>
      </c>
      <c r="P74" s="83">
        <v>0</v>
      </c>
      <c r="Q74" s="93" t="str">
        <f t="shared" si="203"/>
        <v>nebija plānots</v>
      </c>
      <c r="R74" s="94">
        <f t="shared" si="204"/>
        <v>0</v>
      </c>
      <c r="S74" s="93" t="str">
        <f t="shared" si="205"/>
        <v>nebija plānots</v>
      </c>
      <c r="T74" s="96">
        <f t="shared" si="206"/>
        <v>0</v>
      </c>
      <c r="U74" s="96">
        <f t="shared" si="207"/>
        <v>0</v>
      </c>
      <c r="V74" s="93" t="str">
        <f t="shared" si="208"/>
        <v>nebija plānots</v>
      </c>
      <c r="W74" s="96">
        <f t="shared" si="209"/>
        <v>0</v>
      </c>
      <c r="X74" s="93" t="str">
        <f t="shared" si="210"/>
        <v>nebija plānots</v>
      </c>
      <c r="Y74" s="83">
        <v>0</v>
      </c>
      <c r="Z74" s="83">
        <v>0</v>
      </c>
      <c r="AA74" s="93" t="str">
        <f t="shared" si="211"/>
        <v>nebija plānots</v>
      </c>
      <c r="AB74" s="94">
        <f t="shared" si="212"/>
        <v>0</v>
      </c>
      <c r="AC74" s="93" t="str">
        <f t="shared" si="213"/>
        <v>nebija plānots</v>
      </c>
      <c r="AD74" s="96">
        <f t="shared" si="214"/>
        <v>0</v>
      </c>
      <c r="AE74" s="96">
        <f t="shared" si="215"/>
        <v>0</v>
      </c>
      <c r="AF74" s="93" t="str">
        <f t="shared" si="216"/>
        <v>nebija plānots</v>
      </c>
      <c r="AG74" s="96">
        <f t="shared" si="217"/>
        <v>0</v>
      </c>
      <c r="AH74" s="93" t="str">
        <f t="shared" si="218"/>
        <v>nebija plānots</v>
      </c>
      <c r="AI74" s="83">
        <v>0</v>
      </c>
      <c r="AJ74" s="83">
        <v>0</v>
      </c>
      <c r="AK74" s="93" t="str">
        <f t="shared" si="219"/>
        <v>nebija plānots</v>
      </c>
      <c r="AL74" s="96">
        <f t="shared" si="220"/>
        <v>0</v>
      </c>
      <c r="AM74" s="93" t="str">
        <f t="shared" si="221"/>
        <v>nebija plānots</v>
      </c>
      <c r="AN74" s="96">
        <f t="shared" si="222"/>
        <v>0</v>
      </c>
      <c r="AO74" s="96">
        <f t="shared" si="223"/>
        <v>0</v>
      </c>
      <c r="AP74" s="93" t="str">
        <f t="shared" si="224"/>
        <v>nebija plānots</v>
      </c>
      <c r="AQ74" s="96">
        <f t="shared" si="225"/>
        <v>0</v>
      </c>
      <c r="AR74" s="93" t="str">
        <f t="shared" si="226"/>
        <v>nebija plānots</v>
      </c>
      <c r="AS74" s="83">
        <v>0</v>
      </c>
      <c r="AT74" s="83">
        <v>0</v>
      </c>
      <c r="AU74" s="93" t="str">
        <f t="shared" si="227"/>
        <v>nebija plānots</v>
      </c>
      <c r="AV74" s="96">
        <f t="shared" si="228"/>
        <v>0</v>
      </c>
      <c r="AW74" s="93" t="str">
        <f t="shared" si="229"/>
        <v>nebija plānots</v>
      </c>
      <c r="AX74" s="96">
        <f t="shared" si="230"/>
        <v>0</v>
      </c>
      <c r="AY74" s="96">
        <f t="shared" si="231"/>
        <v>0</v>
      </c>
      <c r="AZ74" s="93" t="str">
        <f t="shared" si="232"/>
        <v>nebija plānots</v>
      </c>
      <c r="BA74" s="96">
        <f t="shared" si="233"/>
        <v>0</v>
      </c>
      <c r="BB74" s="93" t="str">
        <f t="shared" si="234"/>
        <v>nebija plānots</v>
      </c>
      <c r="BC74" s="83">
        <v>0</v>
      </c>
      <c r="BD74" s="83">
        <v>0</v>
      </c>
      <c r="BE74" s="93" t="str">
        <f t="shared" si="235"/>
        <v>nebija plānots</v>
      </c>
      <c r="BF74" s="96">
        <f t="shared" si="236"/>
        <v>0</v>
      </c>
      <c r="BG74" s="93" t="str">
        <f t="shared" si="237"/>
        <v>nebija plānots</v>
      </c>
      <c r="BH74" s="96">
        <f t="shared" si="238"/>
        <v>0</v>
      </c>
      <c r="BI74" s="96">
        <f t="shared" si="239"/>
        <v>0</v>
      </c>
      <c r="BJ74" s="93" t="str">
        <f t="shared" si="240"/>
        <v>nebija plānots</v>
      </c>
      <c r="BK74" s="96">
        <f t="shared" si="241"/>
        <v>0</v>
      </c>
      <c r="BL74" s="93" t="str">
        <f t="shared" si="242"/>
        <v>nebija plānots</v>
      </c>
      <c r="BM74" s="83">
        <v>0</v>
      </c>
      <c r="BN74" s="83">
        <v>199487.41</v>
      </c>
      <c r="BO74" s="93" t="str">
        <f t="shared" si="243"/>
        <v>nebija plānots</v>
      </c>
      <c r="BP74" s="96">
        <f t="shared" si="244"/>
        <v>199487.41</v>
      </c>
      <c r="BQ74" s="93" t="str">
        <f t="shared" si="245"/>
        <v>nebija plānots</v>
      </c>
      <c r="BR74" s="96">
        <f t="shared" si="246"/>
        <v>0</v>
      </c>
      <c r="BS74" s="96">
        <f t="shared" si="247"/>
        <v>199487.41</v>
      </c>
      <c r="BT74" s="93" t="str">
        <f t="shared" si="248"/>
        <v>nebija plānots</v>
      </c>
      <c r="BU74" s="96">
        <f t="shared" si="249"/>
        <v>199487.41</v>
      </c>
      <c r="BV74" s="93" t="str">
        <f t="shared" si="250"/>
        <v>nebija plānots</v>
      </c>
      <c r="BW74" s="83">
        <v>2640210.5984499999</v>
      </c>
      <c r="BX74" s="83">
        <v>410859.53</v>
      </c>
      <c r="BY74" s="94">
        <v>0</v>
      </c>
      <c r="BZ74" s="94">
        <f t="shared" si="197"/>
        <v>410859.53</v>
      </c>
      <c r="CA74" s="93">
        <f t="shared" si="251"/>
        <v>0.1556161960114868</v>
      </c>
      <c r="CB74" s="96">
        <f t="shared" si="252"/>
        <v>-2229351.0684500001</v>
      </c>
      <c r="CC74" s="93">
        <f t="shared" si="253"/>
        <v>-0.84438380398851332</v>
      </c>
      <c r="CD74" s="96">
        <f t="shared" si="198"/>
        <v>2640210.5984499999</v>
      </c>
      <c r="CE74" s="96">
        <f t="shared" si="199"/>
        <v>610346.94000000006</v>
      </c>
      <c r="CF74" s="96">
        <f t="shared" si="254"/>
        <v>0</v>
      </c>
      <c r="CG74" s="96">
        <f t="shared" si="255"/>
        <v>610346.94000000006</v>
      </c>
      <c r="CH74" s="93">
        <f t="shared" si="256"/>
        <v>0.23117358151592873</v>
      </c>
      <c r="CI74" s="96">
        <f t="shared" si="257"/>
        <v>-2029863.65845</v>
      </c>
      <c r="CJ74" s="93">
        <f t="shared" si="258"/>
        <v>-0.76882641848407129</v>
      </c>
      <c r="CK74" s="83">
        <v>0</v>
      </c>
      <c r="CL74" s="83">
        <v>418480.7</v>
      </c>
      <c r="CM74" s="94">
        <v>0</v>
      </c>
      <c r="CN74" s="94">
        <f t="shared" si="200"/>
        <v>418480.7</v>
      </c>
      <c r="CO74" s="93" t="str">
        <f t="shared" si="259"/>
        <v>nebija plānots</v>
      </c>
      <c r="CP74" s="96">
        <f t="shared" si="260"/>
        <v>418480.7</v>
      </c>
      <c r="CQ74" s="93" t="str">
        <f t="shared" si="261"/>
        <v>nebija plānots</v>
      </c>
      <c r="CR74" s="96">
        <f t="shared" si="262"/>
        <v>2640210.5984499999</v>
      </c>
      <c r="CS74" s="96">
        <f t="shared" si="263"/>
        <v>1028827.6400000001</v>
      </c>
      <c r="CT74" s="96">
        <f t="shared" si="264"/>
        <v>0</v>
      </c>
      <c r="CU74" s="96">
        <f t="shared" si="265"/>
        <v>1028827.6400000001</v>
      </c>
      <c r="CV74" s="93">
        <f t="shared" si="266"/>
        <v>0.3896763540772083</v>
      </c>
      <c r="CW74" s="96">
        <f t="shared" si="267"/>
        <v>-1611382.9584499998</v>
      </c>
      <c r="CX74" s="93">
        <f t="shared" si="268"/>
        <v>-0.61032364592279176</v>
      </c>
      <c r="CY74" s="83">
        <v>0</v>
      </c>
      <c r="CZ74" s="83">
        <v>298972.45</v>
      </c>
      <c r="DA74" s="94">
        <v>0</v>
      </c>
      <c r="DB74" s="94">
        <f t="shared" si="201"/>
        <v>298972.45</v>
      </c>
      <c r="DC74" s="93" t="str">
        <f t="shared" si="269"/>
        <v>nebija plānots</v>
      </c>
      <c r="DD74" s="96">
        <f t="shared" si="270"/>
        <v>298972.45</v>
      </c>
      <c r="DE74" s="93" t="str">
        <f t="shared" si="271"/>
        <v>nebija plānots</v>
      </c>
      <c r="DF74" s="96">
        <f t="shared" si="272"/>
        <v>2640210.5984499999</v>
      </c>
      <c r="DG74" s="96">
        <f t="shared" si="273"/>
        <v>1327800.0900000001</v>
      </c>
      <c r="DH74" s="96">
        <f t="shared" si="274"/>
        <v>0</v>
      </c>
      <c r="DI74" s="96">
        <f t="shared" si="275"/>
        <v>1327800.0900000001</v>
      </c>
      <c r="DJ74" s="93">
        <f t="shared" si="276"/>
        <v>0.50291446098258885</v>
      </c>
      <c r="DK74" s="96">
        <f t="shared" si="277"/>
        <v>-1312410.5084499998</v>
      </c>
      <c r="DL74" s="93">
        <f t="shared" si="278"/>
        <v>-0.49708553901741115</v>
      </c>
      <c r="DM74" s="83">
        <v>3799327.45</v>
      </c>
      <c r="DN74" s="83">
        <v>0</v>
      </c>
      <c r="DO74" s="94">
        <v>0</v>
      </c>
      <c r="DP74" s="94">
        <f t="shared" si="279"/>
        <v>0</v>
      </c>
      <c r="DQ74" s="93">
        <f t="shared" si="280"/>
        <v>0</v>
      </c>
      <c r="DR74" s="96">
        <f t="shared" si="281"/>
        <v>-3799327.45</v>
      </c>
      <c r="DS74" s="93">
        <f t="shared" si="282"/>
        <v>-1</v>
      </c>
      <c r="DT74" s="96">
        <f t="shared" si="283"/>
        <v>6439538.0484500006</v>
      </c>
      <c r="DU74" s="96">
        <f t="shared" si="284"/>
        <v>1327800.0900000001</v>
      </c>
      <c r="DV74" s="96">
        <f t="shared" si="285"/>
        <v>0</v>
      </c>
      <c r="DW74" s="96">
        <f t="shared" si="286"/>
        <v>1327800.0900000001</v>
      </c>
      <c r="DX74" s="93">
        <f t="shared" si="287"/>
        <v>0.20619492889239191</v>
      </c>
      <c r="DY74" s="96">
        <f t="shared" si="288"/>
        <v>-5111737.9584500007</v>
      </c>
      <c r="DZ74" s="93">
        <f t="shared" si="289"/>
        <v>-0.79380507110760812</v>
      </c>
      <c r="EA74" s="83">
        <v>0</v>
      </c>
      <c r="EB74" s="83">
        <v>167150.43</v>
      </c>
      <c r="EC74" s="94">
        <v>0</v>
      </c>
      <c r="ED74" s="94">
        <f t="shared" si="290"/>
        <v>167150.43</v>
      </c>
      <c r="EE74" s="93" t="str">
        <f t="shared" si="291"/>
        <v>nebija plānots</v>
      </c>
      <c r="EF74" s="94">
        <f t="shared" si="292"/>
        <v>167150.43</v>
      </c>
      <c r="EG74" s="93" t="str">
        <f t="shared" si="293"/>
        <v>nebija plānots</v>
      </c>
      <c r="EH74" s="96">
        <f t="shared" si="294"/>
        <v>6439538.0484500006</v>
      </c>
      <c r="EI74" s="96">
        <f t="shared" si="295"/>
        <v>1494950.52</v>
      </c>
      <c r="EJ74" s="96">
        <f t="shared" si="296"/>
        <v>0</v>
      </c>
      <c r="EK74" s="96">
        <f t="shared" si="297"/>
        <v>1494950.52</v>
      </c>
      <c r="EL74" s="93">
        <f t="shared" si="298"/>
        <v>0.23215182653666208</v>
      </c>
      <c r="EM74" s="96">
        <f t="shared" si="299"/>
        <v>-4944587.528450001</v>
      </c>
      <c r="EN74" s="93">
        <f t="shared" si="300"/>
        <v>-0.767848173463338</v>
      </c>
      <c r="EO74" s="83">
        <f t="shared" si="202"/>
        <v>6439538.0484500006</v>
      </c>
    </row>
    <row r="75" spans="1:145" s="29" customFormat="1" ht="31.5" x14ac:dyDescent="0.35">
      <c r="A75" s="18" t="str">
        <f t="shared" si="301"/>
        <v>2.1.3.1.2</v>
      </c>
      <c r="B75" s="63">
        <v>2</v>
      </c>
      <c r="C75" s="73" t="s">
        <v>102</v>
      </c>
      <c r="D75" s="65" t="s">
        <v>103</v>
      </c>
      <c r="E75" s="63" t="s">
        <v>126</v>
      </c>
      <c r="F75" s="65" t="s">
        <v>127</v>
      </c>
      <c r="G75" s="66" t="s">
        <v>128</v>
      </c>
      <c r="H75" s="65" t="s">
        <v>129</v>
      </c>
      <c r="I75" s="66">
        <v>2</v>
      </c>
      <c r="J75" s="71" t="s">
        <v>81</v>
      </c>
      <c r="K75" s="63" t="s">
        <v>16</v>
      </c>
      <c r="L75" s="83">
        <v>0</v>
      </c>
      <c r="M75" s="83">
        <v>0</v>
      </c>
      <c r="N75" s="83">
        <v>0</v>
      </c>
      <c r="O75" s="83">
        <v>0</v>
      </c>
      <c r="P75" s="83">
        <v>0</v>
      </c>
      <c r="Q75" s="93" t="str">
        <f t="shared" si="203"/>
        <v>nebija plānots</v>
      </c>
      <c r="R75" s="94">
        <f t="shared" si="204"/>
        <v>0</v>
      </c>
      <c r="S75" s="93" t="str">
        <f t="shared" si="205"/>
        <v>nebija plānots</v>
      </c>
      <c r="T75" s="96">
        <f t="shared" si="206"/>
        <v>0</v>
      </c>
      <c r="U75" s="96">
        <f t="shared" si="207"/>
        <v>0</v>
      </c>
      <c r="V75" s="93" t="str">
        <f t="shared" si="208"/>
        <v>nebija plānots</v>
      </c>
      <c r="W75" s="96">
        <f t="shared" si="209"/>
        <v>0</v>
      </c>
      <c r="X75" s="93" t="str">
        <f t="shared" si="210"/>
        <v>nebija plānots</v>
      </c>
      <c r="Y75" s="83">
        <v>0</v>
      </c>
      <c r="Z75" s="83">
        <v>0</v>
      </c>
      <c r="AA75" s="93" t="str">
        <f t="shared" si="211"/>
        <v>nebija plānots</v>
      </c>
      <c r="AB75" s="94">
        <f t="shared" si="212"/>
        <v>0</v>
      </c>
      <c r="AC75" s="93" t="str">
        <f t="shared" si="213"/>
        <v>nebija plānots</v>
      </c>
      <c r="AD75" s="96">
        <f t="shared" si="214"/>
        <v>0</v>
      </c>
      <c r="AE75" s="96">
        <f t="shared" si="215"/>
        <v>0</v>
      </c>
      <c r="AF75" s="93" t="str">
        <f t="shared" si="216"/>
        <v>nebija plānots</v>
      </c>
      <c r="AG75" s="96">
        <f t="shared" si="217"/>
        <v>0</v>
      </c>
      <c r="AH75" s="93" t="str">
        <f t="shared" si="218"/>
        <v>nebija plānots</v>
      </c>
      <c r="AI75" s="83">
        <v>0</v>
      </c>
      <c r="AJ75" s="83">
        <v>0</v>
      </c>
      <c r="AK75" s="93" t="str">
        <f t="shared" si="219"/>
        <v>nebija plānots</v>
      </c>
      <c r="AL75" s="96">
        <f t="shared" si="220"/>
        <v>0</v>
      </c>
      <c r="AM75" s="93" t="str">
        <f t="shared" si="221"/>
        <v>nebija plānots</v>
      </c>
      <c r="AN75" s="96">
        <f t="shared" si="222"/>
        <v>0</v>
      </c>
      <c r="AO75" s="96">
        <f t="shared" si="223"/>
        <v>0</v>
      </c>
      <c r="AP75" s="93" t="str">
        <f t="shared" si="224"/>
        <v>nebija plānots</v>
      </c>
      <c r="AQ75" s="96">
        <f t="shared" si="225"/>
        <v>0</v>
      </c>
      <c r="AR75" s="93" t="str">
        <f t="shared" si="226"/>
        <v>nebija plānots</v>
      </c>
      <c r="AS75" s="83">
        <v>0</v>
      </c>
      <c r="AT75" s="83">
        <v>0</v>
      </c>
      <c r="AU75" s="93" t="str">
        <f t="shared" si="227"/>
        <v>nebija plānots</v>
      </c>
      <c r="AV75" s="96">
        <f t="shared" si="228"/>
        <v>0</v>
      </c>
      <c r="AW75" s="93" t="str">
        <f t="shared" si="229"/>
        <v>nebija plānots</v>
      </c>
      <c r="AX75" s="96">
        <f t="shared" si="230"/>
        <v>0</v>
      </c>
      <c r="AY75" s="96">
        <f t="shared" si="231"/>
        <v>0</v>
      </c>
      <c r="AZ75" s="93" t="str">
        <f t="shared" si="232"/>
        <v>nebija plānots</v>
      </c>
      <c r="BA75" s="96">
        <f t="shared" si="233"/>
        <v>0</v>
      </c>
      <c r="BB75" s="93" t="str">
        <f t="shared" si="234"/>
        <v>nebija plānots</v>
      </c>
      <c r="BC75" s="83">
        <v>0</v>
      </c>
      <c r="BD75" s="83">
        <v>0</v>
      </c>
      <c r="BE75" s="93" t="str">
        <f t="shared" si="235"/>
        <v>nebija plānots</v>
      </c>
      <c r="BF75" s="96">
        <f t="shared" si="236"/>
        <v>0</v>
      </c>
      <c r="BG75" s="93" t="str">
        <f t="shared" si="237"/>
        <v>nebija plānots</v>
      </c>
      <c r="BH75" s="96">
        <f t="shared" si="238"/>
        <v>0</v>
      </c>
      <c r="BI75" s="96">
        <f t="shared" si="239"/>
        <v>0</v>
      </c>
      <c r="BJ75" s="93" t="str">
        <f t="shared" si="240"/>
        <v>nebija plānots</v>
      </c>
      <c r="BK75" s="96">
        <f t="shared" si="241"/>
        <v>0</v>
      </c>
      <c r="BL75" s="93" t="str">
        <f t="shared" si="242"/>
        <v>nebija plānots</v>
      </c>
      <c r="BM75" s="83">
        <v>0</v>
      </c>
      <c r="BN75" s="83">
        <v>0</v>
      </c>
      <c r="BO75" s="93" t="str">
        <f t="shared" si="243"/>
        <v>nebija plānots</v>
      </c>
      <c r="BP75" s="96">
        <f t="shared" si="244"/>
        <v>0</v>
      </c>
      <c r="BQ75" s="93" t="str">
        <f t="shared" si="245"/>
        <v>nebija plānots</v>
      </c>
      <c r="BR75" s="96">
        <f t="shared" si="246"/>
        <v>0</v>
      </c>
      <c r="BS75" s="96">
        <f t="shared" si="247"/>
        <v>0</v>
      </c>
      <c r="BT75" s="93" t="str">
        <f t="shared" si="248"/>
        <v>nebija plānots</v>
      </c>
      <c r="BU75" s="96">
        <f t="shared" si="249"/>
        <v>0</v>
      </c>
      <c r="BV75" s="93" t="str">
        <f t="shared" si="250"/>
        <v>nebija plānots</v>
      </c>
      <c r="BW75" s="83">
        <v>0</v>
      </c>
      <c r="BX75" s="83">
        <v>0</v>
      </c>
      <c r="BY75" s="94">
        <v>0</v>
      </c>
      <c r="BZ75" s="94">
        <f t="shared" si="197"/>
        <v>0</v>
      </c>
      <c r="CA75" s="93" t="str">
        <f t="shared" si="251"/>
        <v>nebija plānots</v>
      </c>
      <c r="CB75" s="96">
        <f t="shared" si="252"/>
        <v>0</v>
      </c>
      <c r="CC75" s="93" t="str">
        <f t="shared" si="253"/>
        <v>nebija plānots</v>
      </c>
      <c r="CD75" s="96">
        <f t="shared" si="198"/>
        <v>0</v>
      </c>
      <c r="CE75" s="96">
        <f t="shared" si="199"/>
        <v>0</v>
      </c>
      <c r="CF75" s="96">
        <f t="shared" si="254"/>
        <v>0</v>
      </c>
      <c r="CG75" s="96">
        <f t="shared" si="255"/>
        <v>0</v>
      </c>
      <c r="CH75" s="93" t="str">
        <f t="shared" si="256"/>
        <v>nebija plānots</v>
      </c>
      <c r="CI75" s="96">
        <f t="shared" si="257"/>
        <v>0</v>
      </c>
      <c r="CJ75" s="93" t="str">
        <f t="shared" si="258"/>
        <v>nebija plānots</v>
      </c>
      <c r="CK75" s="83">
        <v>0</v>
      </c>
      <c r="CL75" s="83">
        <v>0</v>
      </c>
      <c r="CM75" s="94">
        <v>0</v>
      </c>
      <c r="CN75" s="94">
        <f t="shared" si="200"/>
        <v>0</v>
      </c>
      <c r="CO75" s="93" t="str">
        <f t="shared" si="259"/>
        <v>nebija plānots</v>
      </c>
      <c r="CP75" s="96">
        <f t="shared" si="260"/>
        <v>0</v>
      </c>
      <c r="CQ75" s="93" t="str">
        <f t="shared" si="261"/>
        <v>nebija plānots</v>
      </c>
      <c r="CR75" s="96">
        <f t="shared" si="262"/>
        <v>0</v>
      </c>
      <c r="CS75" s="96">
        <f t="shared" si="263"/>
        <v>0</v>
      </c>
      <c r="CT75" s="96">
        <f t="shared" si="264"/>
        <v>0</v>
      </c>
      <c r="CU75" s="96">
        <f t="shared" si="265"/>
        <v>0</v>
      </c>
      <c r="CV75" s="93" t="str">
        <f t="shared" si="266"/>
        <v>nebija plānots</v>
      </c>
      <c r="CW75" s="96">
        <f t="shared" si="267"/>
        <v>0</v>
      </c>
      <c r="CX75" s="93" t="str">
        <f t="shared" si="268"/>
        <v>nebija plānots</v>
      </c>
      <c r="CY75" s="83">
        <v>0</v>
      </c>
      <c r="CZ75" s="83">
        <v>0</v>
      </c>
      <c r="DA75" s="94">
        <v>0</v>
      </c>
      <c r="DB75" s="94">
        <f t="shared" si="201"/>
        <v>0</v>
      </c>
      <c r="DC75" s="93" t="str">
        <f t="shared" si="269"/>
        <v>nebija plānots</v>
      </c>
      <c r="DD75" s="96">
        <f t="shared" si="270"/>
        <v>0</v>
      </c>
      <c r="DE75" s="93" t="str">
        <f t="shared" si="271"/>
        <v>nebija plānots</v>
      </c>
      <c r="DF75" s="96">
        <f t="shared" si="272"/>
        <v>0</v>
      </c>
      <c r="DG75" s="96">
        <f t="shared" si="273"/>
        <v>0</v>
      </c>
      <c r="DH75" s="96">
        <f t="shared" si="274"/>
        <v>0</v>
      </c>
      <c r="DI75" s="96">
        <f t="shared" si="275"/>
        <v>0</v>
      </c>
      <c r="DJ75" s="93" t="str">
        <f t="shared" si="276"/>
        <v>nebija plānots</v>
      </c>
      <c r="DK75" s="96">
        <f t="shared" si="277"/>
        <v>0</v>
      </c>
      <c r="DL75" s="93" t="str">
        <f t="shared" si="278"/>
        <v>nebija plānots</v>
      </c>
      <c r="DM75" s="83">
        <v>0</v>
      </c>
      <c r="DN75" s="83">
        <v>0</v>
      </c>
      <c r="DO75" s="94">
        <v>0</v>
      </c>
      <c r="DP75" s="94">
        <f t="shared" si="279"/>
        <v>0</v>
      </c>
      <c r="DQ75" s="93" t="str">
        <f t="shared" si="280"/>
        <v>nebija plānots</v>
      </c>
      <c r="DR75" s="96">
        <f t="shared" si="281"/>
        <v>0</v>
      </c>
      <c r="DS75" s="93" t="str">
        <f t="shared" si="282"/>
        <v>nebija plānots</v>
      </c>
      <c r="DT75" s="96">
        <f t="shared" si="283"/>
        <v>0</v>
      </c>
      <c r="DU75" s="96">
        <f t="shared" si="284"/>
        <v>0</v>
      </c>
      <c r="DV75" s="96">
        <f t="shared" si="285"/>
        <v>0</v>
      </c>
      <c r="DW75" s="96">
        <f t="shared" si="286"/>
        <v>0</v>
      </c>
      <c r="DX75" s="93" t="str">
        <f t="shared" si="287"/>
        <v>nebija plānots</v>
      </c>
      <c r="DY75" s="96">
        <f t="shared" si="288"/>
        <v>0</v>
      </c>
      <c r="DZ75" s="93" t="str">
        <f t="shared" si="289"/>
        <v>nebija plānots</v>
      </c>
      <c r="EA75" s="83">
        <v>0</v>
      </c>
      <c r="EB75" s="83">
        <v>0</v>
      </c>
      <c r="EC75" s="94">
        <v>0</v>
      </c>
      <c r="ED75" s="94">
        <f t="shared" si="290"/>
        <v>0</v>
      </c>
      <c r="EE75" s="93" t="str">
        <f t="shared" si="291"/>
        <v>nebija plānots</v>
      </c>
      <c r="EF75" s="94">
        <f t="shared" si="292"/>
        <v>0</v>
      </c>
      <c r="EG75" s="93" t="str">
        <f t="shared" si="293"/>
        <v>nebija plānots</v>
      </c>
      <c r="EH75" s="96">
        <f t="shared" si="294"/>
        <v>0</v>
      </c>
      <c r="EI75" s="96">
        <f t="shared" si="295"/>
        <v>0</v>
      </c>
      <c r="EJ75" s="96">
        <f t="shared" si="296"/>
        <v>0</v>
      </c>
      <c r="EK75" s="96">
        <f t="shared" si="297"/>
        <v>0</v>
      </c>
      <c r="EL75" s="93" t="str">
        <f t="shared" si="298"/>
        <v>nebija plānots</v>
      </c>
      <c r="EM75" s="96">
        <f t="shared" si="299"/>
        <v>0</v>
      </c>
      <c r="EN75" s="93" t="str">
        <f t="shared" si="300"/>
        <v>nebija plānots</v>
      </c>
      <c r="EO75" s="83">
        <f t="shared" si="202"/>
        <v>0</v>
      </c>
    </row>
    <row r="76" spans="1:145" s="29" customFormat="1" ht="31.5" x14ac:dyDescent="0.35">
      <c r="A76" s="18" t="str">
        <f t="shared" si="301"/>
        <v>2.1.3.2.1</v>
      </c>
      <c r="B76" s="63">
        <v>2</v>
      </c>
      <c r="C76" s="73" t="s">
        <v>102</v>
      </c>
      <c r="D76" s="65" t="s">
        <v>103</v>
      </c>
      <c r="E76" s="63" t="s">
        <v>126</v>
      </c>
      <c r="F76" s="65" t="s">
        <v>127</v>
      </c>
      <c r="G76" s="66" t="s">
        <v>130</v>
      </c>
      <c r="H76" s="65" t="s">
        <v>131</v>
      </c>
      <c r="I76" s="66">
        <v>1</v>
      </c>
      <c r="J76" s="68" t="s">
        <v>81</v>
      </c>
      <c r="K76" s="63" t="s">
        <v>16</v>
      </c>
      <c r="L76" s="83">
        <v>265045.21999999997</v>
      </c>
      <c r="M76" s="83">
        <v>11213582.629999999</v>
      </c>
      <c r="N76" s="83">
        <v>1256016.28</v>
      </c>
      <c r="O76" s="83">
        <v>0</v>
      </c>
      <c r="P76" s="83">
        <v>0</v>
      </c>
      <c r="Q76" s="93" t="str">
        <f t="shared" si="203"/>
        <v>nebija plānots</v>
      </c>
      <c r="R76" s="94">
        <f t="shared" si="204"/>
        <v>0</v>
      </c>
      <c r="S76" s="93" t="str">
        <f t="shared" si="205"/>
        <v>nebija plānots</v>
      </c>
      <c r="T76" s="96">
        <f t="shared" si="206"/>
        <v>1256016.28</v>
      </c>
      <c r="U76" s="96">
        <f t="shared" si="207"/>
        <v>1256016.28</v>
      </c>
      <c r="V76" s="93">
        <f t="shared" si="208"/>
        <v>1</v>
      </c>
      <c r="W76" s="96">
        <f t="shared" si="209"/>
        <v>0</v>
      </c>
      <c r="X76" s="93">
        <f t="shared" si="210"/>
        <v>0</v>
      </c>
      <c r="Y76" s="83">
        <v>0</v>
      </c>
      <c r="Z76" s="83">
        <v>0</v>
      </c>
      <c r="AA76" s="93" t="str">
        <f t="shared" si="211"/>
        <v>nebija plānots</v>
      </c>
      <c r="AB76" s="94">
        <f t="shared" si="212"/>
        <v>0</v>
      </c>
      <c r="AC76" s="93" t="str">
        <f t="shared" si="213"/>
        <v>nebija plānots</v>
      </c>
      <c r="AD76" s="96">
        <f t="shared" si="214"/>
        <v>1256016.28</v>
      </c>
      <c r="AE76" s="96">
        <f t="shared" si="215"/>
        <v>1256016.28</v>
      </c>
      <c r="AF76" s="93">
        <f t="shared" si="216"/>
        <v>1</v>
      </c>
      <c r="AG76" s="96">
        <f t="shared" si="217"/>
        <v>0</v>
      </c>
      <c r="AH76" s="93">
        <f t="shared" si="218"/>
        <v>0</v>
      </c>
      <c r="AI76" s="83">
        <v>0</v>
      </c>
      <c r="AJ76" s="83">
        <v>0</v>
      </c>
      <c r="AK76" s="93" t="str">
        <f t="shared" si="219"/>
        <v>nebija plānots</v>
      </c>
      <c r="AL76" s="96">
        <f t="shared" si="220"/>
        <v>0</v>
      </c>
      <c r="AM76" s="93" t="str">
        <f t="shared" si="221"/>
        <v>nebija plānots</v>
      </c>
      <c r="AN76" s="96">
        <f t="shared" si="222"/>
        <v>1256016.28</v>
      </c>
      <c r="AO76" s="96">
        <f t="shared" si="223"/>
        <v>1256016.28</v>
      </c>
      <c r="AP76" s="93">
        <f t="shared" si="224"/>
        <v>1</v>
      </c>
      <c r="AQ76" s="96">
        <f t="shared" si="225"/>
        <v>0</v>
      </c>
      <c r="AR76" s="93">
        <f t="shared" si="226"/>
        <v>0</v>
      </c>
      <c r="AS76" s="83">
        <v>0</v>
      </c>
      <c r="AT76" s="83">
        <v>0</v>
      </c>
      <c r="AU76" s="93" t="str">
        <f t="shared" si="227"/>
        <v>nebija plānots</v>
      </c>
      <c r="AV76" s="96">
        <f t="shared" si="228"/>
        <v>0</v>
      </c>
      <c r="AW76" s="93" t="str">
        <f t="shared" si="229"/>
        <v>nebija plānots</v>
      </c>
      <c r="AX76" s="96">
        <f t="shared" si="230"/>
        <v>1256016.28</v>
      </c>
      <c r="AY76" s="96">
        <f t="shared" si="231"/>
        <v>1256016.28</v>
      </c>
      <c r="AZ76" s="93">
        <f t="shared" si="232"/>
        <v>1</v>
      </c>
      <c r="BA76" s="96">
        <f t="shared" si="233"/>
        <v>0</v>
      </c>
      <c r="BB76" s="93">
        <f t="shared" si="234"/>
        <v>0</v>
      </c>
      <c r="BC76" s="83">
        <v>0</v>
      </c>
      <c r="BD76" s="83">
        <v>0</v>
      </c>
      <c r="BE76" s="93" t="str">
        <f t="shared" si="235"/>
        <v>nebija plānots</v>
      </c>
      <c r="BF76" s="96">
        <f t="shared" si="236"/>
        <v>0</v>
      </c>
      <c r="BG76" s="93" t="str">
        <f t="shared" si="237"/>
        <v>nebija plānots</v>
      </c>
      <c r="BH76" s="96">
        <f t="shared" si="238"/>
        <v>1256016.28</v>
      </c>
      <c r="BI76" s="96">
        <f t="shared" si="239"/>
        <v>1256016.28</v>
      </c>
      <c r="BJ76" s="93">
        <f t="shared" si="240"/>
        <v>1</v>
      </c>
      <c r="BK76" s="96">
        <f t="shared" si="241"/>
        <v>0</v>
      </c>
      <c r="BL76" s="93">
        <f t="shared" si="242"/>
        <v>0</v>
      </c>
      <c r="BM76" s="83">
        <v>0</v>
      </c>
      <c r="BN76" s="83">
        <v>0</v>
      </c>
      <c r="BO76" s="93" t="str">
        <f t="shared" si="243"/>
        <v>nebija plānots</v>
      </c>
      <c r="BP76" s="96">
        <f t="shared" si="244"/>
        <v>0</v>
      </c>
      <c r="BQ76" s="93" t="str">
        <f t="shared" si="245"/>
        <v>nebija plānots</v>
      </c>
      <c r="BR76" s="96">
        <f t="shared" si="246"/>
        <v>1256016.28</v>
      </c>
      <c r="BS76" s="96">
        <f t="shared" si="247"/>
        <v>1256016.28</v>
      </c>
      <c r="BT76" s="93">
        <f t="shared" si="248"/>
        <v>1</v>
      </c>
      <c r="BU76" s="96">
        <f t="shared" si="249"/>
        <v>0</v>
      </c>
      <c r="BV76" s="93">
        <f t="shared" si="250"/>
        <v>0</v>
      </c>
      <c r="BW76" s="83">
        <v>163344.20000000001</v>
      </c>
      <c r="BX76" s="83">
        <v>217792.27</v>
      </c>
      <c r="BY76" s="94">
        <v>0</v>
      </c>
      <c r="BZ76" s="94">
        <f t="shared" si="197"/>
        <v>217792.27</v>
      </c>
      <c r="CA76" s="93">
        <f t="shared" si="251"/>
        <v>1.3333333537401388</v>
      </c>
      <c r="CB76" s="96">
        <f t="shared" si="252"/>
        <v>54448.069999999978</v>
      </c>
      <c r="CC76" s="93">
        <f t="shared" si="253"/>
        <v>0.33333335374013878</v>
      </c>
      <c r="CD76" s="96">
        <f t="shared" si="198"/>
        <v>1419360.48</v>
      </c>
      <c r="CE76" s="96">
        <f t="shared" si="199"/>
        <v>1473808.55</v>
      </c>
      <c r="CF76" s="96">
        <f t="shared" si="254"/>
        <v>0</v>
      </c>
      <c r="CG76" s="96">
        <f t="shared" si="255"/>
        <v>1473808.55</v>
      </c>
      <c r="CH76" s="93">
        <f t="shared" si="256"/>
        <v>1.0383609877597832</v>
      </c>
      <c r="CI76" s="96">
        <f t="shared" si="257"/>
        <v>54448.070000000065</v>
      </c>
      <c r="CJ76" s="93">
        <f t="shared" si="258"/>
        <v>3.8360987759783242E-2</v>
      </c>
      <c r="CK76" s="83">
        <v>0</v>
      </c>
      <c r="CL76" s="83">
        <v>0</v>
      </c>
      <c r="CM76" s="94">
        <v>0</v>
      </c>
      <c r="CN76" s="94">
        <f t="shared" si="200"/>
        <v>0</v>
      </c>
      <c r="CO76" s="93" t="str">
        <f t="shared" si="259"/>
        <v>nebija plānots</v>
      </c>
      <c r="CP76" s="96">
        <f t="shared" si="260"/>
        <v>0</v>
      </c>
      <c r="CQ76" s="93" t="str">
        <f t="shared" si="261"/>
        <v>nebija plānots</v>
      </c>
      <c r="CR76" s="96">
        <f t="shared" si="262"/>
        <v>1419360.48</v>
      </c>
      <c r="CS76" s="96">
        <f t="shared" si="263"/>
        <v>1473808.55</v>
      </c>
      <c r="CT76" s="96">
        <f t="shared" si="264"/>
        <v>0</v>
      </c>
      <c r="CU76" s="96">
        <f t="shared" si="265"/>
        <v>1473808.55</v>
      </c>
      <c r="CV76" s="93">
        <f t="shared" si="266"/>
        <v>1.0383609877597832</v>
      </c>
      <c r="CW76" s="96">
        <f t="shared" si="267"/>
        <v>54448.070000000065</v>
      </c>
      <c r="CX76" s="93">
        <f t="shared" si="268"/>
        <v>3.8360987759783242E-2</v>
      </c>
      <c r="CY76" s="83">
        <v>0</v>
      </c>
      <c r="CZ76" s="83">
        <v>0</v>
      </c>
      <c r="DA76" s="94">
        <v>0</v>
      </c>
      <c r="DB76" s="94">
        <f t="shared" si="201"/>
        <v>0</v>
      </c>
      <c r="DC76" s="93" t="str">
        <f t="shared" si="269"/>
        <v>nebija plānots</v>
      </c>
      <c r="DD76" s="96">
        <f t="shared" si="270"/>
        <v>0</v>
      </c>
      <c r="DE76" s="93" t="str">
        <f t="shared" si="271"/>
        <v>nebija plānots</v>
      </c>
      <c r="DF76" s="96">
        <f t="shared" si="272"/>
        <v>1419360.48</v>
      </c>
      <c r="DG76" s="96">
        <f t="shared" si="273"/>
        <v>1473808.55</v>
      </c>
      <c r="DH76" s="96">
        <f t="shared" si="274"/>
        <v>0</v>
      </c>
      <c r="DI76" s="96">
        <f t="shared" si="275"/>
        <v>1473808.55</v>
      </c>
      <c r="DJ76" s="93">
        <f t="shared" si="276"/>
        <v>1.0383609877597832</v>
      </c>
      <c r="DK76" s="96">
        <f t="shared" si="277"/>
        <v>54448.070000000065</v>
      </c>
      <c r="DL76" s="93">
        <f t="shared" si="278"/>
        <v>3.8360987759783242E-2</v>
      </c>
      <c r="DM76" s="83">
        <v>0</v>
      </c>
      <c r="DN76" s="83">
        <v>0</v>
      </c>
      <c r="DO76" s="94">
        <v>0</v>
      </c>
      <c r="DP76" s="94">
        <f t="shared" si="279"/>
        <v>0</v>
      </c>
      <c r="DQ76" s="93" t="str">
        <f t="shared" si="280"/>
        <v>nebija plānots</v>
      </c>
      <c r="DR76" s="96">
        <f t="shared" si="281"/>
        <v>0</v>
      </c>
      <c r="DS76" s="93" t="str">
        <f t="shared" si="282"/>
        <v>nebija plānots</v>
      </c>
      <c r="DT76" s="96">
        <f t="shared" si="283"/>
        <v>1419360.48</v>
      </c>
      <c r="DU76" s="96">
        <f t="shared" si="284"/>
        <v>1473808.55</v>
      </c>
      <c r="DV76" s="96">
        <f t="shared" si="285"/>
        <v>0</v>
      </c>
      <c r="DW76" s="96">
        <f t="shared" si="286"/>
        <v>1473808.55</v>
      </c>
      <c r="DX76" s="93">
        <f t="shared" si="287"/>
        <v>1.0383609877597832</v>
      </c>
      <c r="DY76" s="96">
        <f t="shared" si="288"/>
        <v>54448.070000000065</v>
      </c>
      <c r="DZ76" s="93">
        <f t="shared" si="289"/>
        <v>3.8360987759783242E-2</v>
      </c>
      <c r="EA76" s="83">
        <v>0</v>
      </c>
      <c r="EB76" s="83">
        <v>0</v>
      </c>
      <c r="EC76" s="94">
        <v>0</v>
      </c>
      <c r="ED76" s="94">
        <f t="shared" si="290"/>
        <v>0</v>
      </c>
      <c r="EE76" s="93" t="str">
        <f t="shared" si="291"/>
        <v>nebija plānots</v>
      </c>
      <c r="EF76" s="94">
        <f t="shared" si="292"/>
        <v>0</v>
      </c>
      <c r="EG76" s="93" t="str">
        <f t="shared" si="293"/>
        <v>nebija plānots</v>
      </c>
      <c r="EH76" s="96">
        <f t="shared" si="294"/>
        <v>1419360.48</v>
      </c>
      <c r="EI76" s="96">
        <f t="shared" si="295"/>
        <v>1473808.55</v>
      </c>
      <c r="EJ76" s="96">
        <f t="shared" si="296"/>
        <v>0</v>
      </c>
      <c r="EK76" s="96">
        <f t="shared" si="297"/>
        <v>1473808.55</v>
      </c>
      <c r="EL76" s="93">
        <f t="shared" si="298"/>
        <v>1.0383609877597832</v>
      </c>
      <c r="EM76" s="96">
        <f t="shared" si="299"/>
        <v>54448.070000000065</v>
      </c>
      <c r="EN76" s="93">
        <f t="shared" si="300"/>
        <v>3.8360987759783242E-2</v>
      </c>
      <c r="EO76" s="83">
        <f t="shared" si="202"/>
        <v>1419360.48</v>
      </c>
    </row>
    <row r="77" spans="1:145" s="29" customFormat="1" ht="31.5" x14ac:dyDescent="0.35">
      <c r="A77" s="18" t="str">
        <f t="shared" si="301"/>
        <v>2.1.3.2.2</v>
      </c>
      <c r="B77" s="63">
        <v>2</v>
      </c>
      <c r="C77" s="73" t="s">
        <v>102</v>
      </c>
      <c r="D77" s="65" t="s">
        <v>103</v>
      </c>
      <c r="E77" s="63" t="s">
        <v>126</v>
      </c>
      <c r="F77" s="65" t="s">
        <v>127</v>
      </c>
      <c r="G77" s="66" t="s">
        <v>130</v>
      </c>
      <c r="H77" s="65" t="s">
        <v>131</v>
      </c>
      <c r="I77" s="66">
        <v>2</v>
      </c>
      <c r="J77" s="68" t="s">
        <v>81</v>
      </c>
      <c r="K77" s="63" t="s">
        <v>16</v>
      </c>
      <c r="L77" s="83">
        <v>0</v>
      </c>
      <c r="M77" s="83">
        <v>0</v>
      </c>
      <c r="N77" s="83">
        <v>0</v>
      </c>
      <c r="O77" s="83">
        <v>0</v>
      </c>
      <c r="P77" s="83">
        <v>0</v>
      </c>
      <c r="Q77" s="93" t="str">
        <f t="shared" si="203"/>
        <v>nebija plānots</v>
      </c>
      <c r="R77" s="94">
        <f t="shared" si="204"/>
        <v>0</v>
      </c>
      <c r="S77" s="93" t="str">
        <f t="shared" si="205"/>
        <v>nebija plānots</v>
      </c>
      <c r="T77" s="96">
        <f t="shared" si="206"/>
        <v>0</v>
      </c>
      <c r="U77" s="96">
        <f t="shared" si="207"/>
        <v>0</v>
      </c>
      <c r="V77" s="93" t="str">
        <f t="shared" si="208"/>
        <v>nebija plānots</v>
      </c>
      <c r="W77" s="96">
        <f t="shared" si="209"/>
        <v>0</v>
      </c>
      <c r="X77" s="93" t="str">
        <f t="shared" si="210"/>
        <v>nebija plānots</v>
      </c>
      <c r="Y77" s="83">
        <v>0</v>
      </c>
      <c r="Z77" s="83">
        <v>0</v>
      </c>
      <c r="AA77" s="93" t="str">
        <f t="shared" si="211"/>
        <v>nebija plānots</v>
      </c>
      <c r="AB77" s="94">
        <f t="shared" si="212"/>
        <v>0</v>
      </c>
      <c r="AC77" s="93" t="str">
        <f t="shared" si="213"/>
        <v>nebija plānots</v>
      </c>
      <c r="AD77" s="96">
        <f t="shared" si="214"/>
        <v>0</v>
      </c>
      <c r="AE77" s="96">
        <f t="shared" si="215"/>
        <v>0</v>
      </c>
      <c r="AF77" s="93" t="str">
        <f t="shared" si="216"/>
        <v>nebija plānots</v>
      </c>
      <c r="AG77" s="96">
        <f t="shared" si="217"/>
        <v>0</v>
      </c>
      <c r="AH77" s="93" t="str">
        <f t="shared" si="218"/>
        <v>nebija plānots</v>
      </c>
      <c r="AI77" s="83">
        <v>0</v>
      </c>
      <c r="AJ77" s="83">
        <v>0</v>
      </c>
      <c r="AK77" s="93" t="str">
        <f t="shared" si="219"/>
        <v>nebija plānots</v>
      </c>
      <c r="AL77" s="96">
        <f t="shared" si="220"/>
        <v>0</v>
      </c>
      <c r="AM77" s="93" t="str">
        <f t="shared" si="221"/>
        <v>nebija plānots</v>
      </c>
      <c r="AN77" s="96">
        <f t="shared" si="222"/>
        <v>0</v>
      </c>
      <c r="AO77" s="96">
        <f t="shared" si="223"/>
        <v>0</v>
      </c>
      <c r="AP77" s="93" t="str">
        <f t="shared" si="224"/>
        <v>nebija plānots</v>
      </c>
      <c r="AQ77" s="96">
        <f t="shared" si="225"/>
        <v>0</v>
      </c>
      <c r="AR77" s="93" t="str">
        <f t="shared" si="226"/>
        <v>nebija plānots</v>
      </c>
      <c r="AS77" s="83">
        <v>0</v>
      </c>
      <c r="AT77" s="83">
        <v>738257.67</v>
      </c>
      <c r="AU77" s="93" t="str">
        <f t="shared" si="227"/>
        <v>nebija plānots</v>
      </c>
      <c r="AV77" s="96">
        <f t="shared" si="228"/>
        <v>738257.67</v>
      </c>
      <c r="AW77" s="93" t="str">
        <f t="shared" si="229"/>
        <v>nebija plānots</v>
      </c>
      <c r="AX77" s="96">
        <f t="shared" si="230"/>
        <v>0</v>
      </c>
      <c r="AY77" s="96">
        <f t="shared" si="231"/>
        <v>738257.67</v>
      </c>
      <c r="AZ77" s="93" t="str">
        <f t="shared" si="232"/>
        <v>nebija plānots</v>
      </c>
      <c r="BA77" s="96">
        <f t="shared" si="233"/>
        <v>738257.67</v>
      </c>
      <c r="BB77" s="93" t="str">
        <f t="shared" si="234"/>
        <v>nebija plānots</v>
      </c>
      <c r="BC77" s="83">
        <v>1919970</v>
      </c>
      <c r="BD77" s="83">
        <v>0</v>
      </c>
      <c r="BE77" s="93">
        <f t="shared" si="235"/>
        <v>0</v>
      </c>
      <c r="BF77" s="96">
        <f t="shared" si="236"/>
        <v>-1919970</v>
      </c>
      <c r="BG77" s="93">
        <f t="shared" si="237"/>
        <v>-1</v>
      </c>
      <c r="BH77" s="96">
        <f t="shared" si="238"/>
        <v>1919970</v>
      </c>
      <c r="BI77" s="96">
        <f t="shared" si="239"/>
        <v>738257.67</v>
      </c>
      <c r="BJ77" s="93">
        <f t="shared" si="240"/>
        <v>0.38451521117517462</v>
      </c>
      <c r="BK77" s="96">
        <f t="shared" si="241"/>
        <v>-1181712.33</v>
      </c>
      <c r="BL77" s="93">
        <f t="shared" si="242"/>
        <v>-0.61548478882482538</v>
      </c>
      <c r="BM77" s="83">
        <v>0</v>
      </c>
      <c r="BN77" s="83">
        <v>169803.96</v>
      </c>
      <c r="BO77" s="93" t="str">
        <f t="shared" si="243"/>
        <v>nebija plānots</v>
      </c>
      <c r="BP77" s="96">
        <f t="shared" si="244"/>
        <v>169803.96</v>
      </c>
      <c r="BQ77" s="93" t="str">
        <f t="shared" si="245"/>
        <v>nebija plānots</v>
      </c>
      <c r="BR77" s="96">
        <f t="shared" si="246"/>
        <v>1919970</v>
      </c>
      <c r="BS77" s="96">
        <f t="shared" si="247"/>
        <v>908061.63</v>
      </c>
      <c r="BT77" s="93">
        <f t="shared" si="248"/>
        <v>0.4729561555649307</v>
      </c>
      <c r="BU77" s="96">
        <f t="shared" si="249"/>
        <v>-1011908.37</v>
      </c>
      <c r="BV77" s="93">
        <f t="shared" si="250"/>
        <v>-0.52704384443506924</v>
      </c>
      <c r="BW77" s="83">
        <v>0</v>
      </c>
      <c r="BX77" s="83">
        <v>386665.1</v>
      </c>
      <c r="BY77" s="94">
        <v>0</v>
      </c>
      <c r="BZ77" s="94">
        <f t="shared" si="197"/>
        <v>386665.1</v>
      </c>
      <c r="CA77" s="93" t="str">
        <f t="shared" si="251"/>
        <v>nebija plānots</v>
      </c>
      <c r="CB77" s="96">
        <f t="shared" si="252"/>
        <v>386665.1</v>
      </c>
      <c r="CC77" s="93" t="str">
        <f t="shared" si="253"/>
        <v>nebija plānots</v>
      </c>
      <c r="CD77" s="96">
        <f t="shared" si="198"/>
        <v>1919970</v>
      </c>
      <c r="CE77" s="96">
        <f t="shared" si="199"/>
        <v>1294726.73</v>
      </c>
      <c r="CF77" s="96">
        <f t="shared" si="254"/>
        <v>0</v>
      </c>
      <c r="CG77" s="96">
        <f t="shared" si="255"/>
        <v>1294726.73</v>
      </c>
      <c r="CH77" s="93">
        <f t="shared" si="256"/>
        <v>0.67434737521940447</v>
      </c>
      <c r="CI77" s="96">
        <f t="shared" si="257"/>
        <v>-625243.27</v>
      </c>
      <c r="CJ77" s="93">
        <f t="shared" si="258"/>
        <v>-0.32565262478059553</v>
      </c>
      <c r="CK77" s="83">
        <v>1000000</v>
      </c>
      <c r="CL77" s="83">
        <v>152360.57</v>
      </c>
      <c r="CM77" s="94">
        <v>0</v>
      </c>
      <c r="CN77" s="94">
        <f t="shared" si="200"/>
        <v>152360.57</v>
      </c>
      <c r="CO77" s="93">
        <f t="shared" si="259"/>
        <v>0.15236057</v>
      </c>
      <c r="CP77" s="96">
        <f t="shared" si="260"/>
        <v>-847639.42999999993</v>
      </c>
      <c r="CQ77" s="93">
        <f t="shared" si="261"/>
        <v>-0.84763942999999997</v>
      </c>
      <c r="CR77" s="96">
        <f t="shared" si="262"/>
        <v>2919970</v>
      </c>
      <c r="CS77" s="96">
        <f t="shared" si="263"/>
        <v>1447087.3</v>
      </c>
      <c r="CT77" s="96">
        <f t="shared" si="264"/>
        <v>0</v>
      </c>
      <c r="CU77" s="96">
        <f t="shared" si="265"/>
        <v>1447087.3</v>
      </c>
      <c r="CV77" s="93">
        <f t="shared" si="266"/>
        <v>0.49558293407124049</v>
      </c>
      <c r="CW77" s="96">
        <f t="shared" si="267"/>
        <v>-1472882.7</v>
      </c>
      <c r="CX77" s="93">
        <f t="shared" si="268"/>
        <v>-0.50441706592875957</v>
      </c>
      <c r="CY77" s="83">
        <v>0</v>
      </c>
      <c r="CZ77" s="83">
        <v>0</v>
      </c>
      <c r="DA77" s="94">
        <v>0</v>
      </c>
      <c r="DB77" s="94">
        <f t="shared" si="201"/>
        <v>0</v>
      </c>
      <c r="DC77" s="93" t="str">
        <f t="shared" si="269"/>
        <v>nebija plānots</v>
      </c>
      <c r="DD77" s="96">
        <f t="shared" si="270"/>
        <v>0</v>
      </c>
      <c r="DE77" s="93" t="str">
        <f t="shared" si="271"/>
        <v>nebija plānots</v>
      </c>
      <c r="DF77" s="96">
        <f t="shared" si="272"/>
        <v>2919970</v>
      </c>
      <c r="DG77" s="96">
        <f t="shared" si="273"/>
        <v>1447087.3</v>
      </c>
      <c r="DH77" s="96">
        <f t="shared" si="274"/>
        <v>0</v>
      </c>
      <c r="DI77" s="96">
        <f t="shared" si="275"/>
        <v>1447087.3</v>
      </c>
      <c r="DJ77" s="93">
        <f t="shared" si="276"/>
        <v>0.49558293407124049</v>
      </c>
      <c r="DK77" s="96">
        <f t="shared" si="277"/>
        <v>-1472882.7</v>
      </c>
      <c r="DL77" s="93">
        <f t="shared" si="278"/>
        <v>-0.50441706592875957</v>
      </c>
      <c r="DM77" s="83">
        <v>5500000</v>
      </c>
      <c r="DN77" s="83">
        <v>0</v>
      </c>
      <c r="DO77" s="94">
        <v>0</v>
      </c>
      <c r="DP77" s="94">
        <f t="shared" si="279"/>
        <v>0</v>
      </c>
      <c r="DQ77" s="93">
        <f t="shared" si="280"/>
        <v>0</v>
      </c>
      <c r="DR77" s="96">
        <f t="shared" si="281"/>
        <v>-5500000</v>
      </c>
      <c r="DS77" s="93">
        <f t="shared" si="282"/>
        <v>-1</v>
      </c>
      <c r="DT77" s="96">
        <f t="shared" si="283"/>
        <v>8419970</v>
      </c>
      <c r="DU77" s="96">
        <f t="shared" si="284"/>
        <v>1447087.3</v>
      </c>
      <c r="DV77" s="96">
        <f t="shared" si="285"/>
        <v>0</v>
      </c>
      <c r="DW77" s="96">
        <f t="shared" si="286"/>
        <v>1447087.3</v>
      </c>
      <c r="DX77" s="93">
        <f t="shared" si="287"/>
        <v>0.1718637121034873</v>
      </c>
      <c r="DY77" s="96">
        <f t="shared" si="288"/>
        <v>-6972882.7000000002</v>
      </c>
      <c r="DZ77" s="93">
        <f t="shared" si="289"/>
        <v>-0.82813628789651272</v>
      </c>
      <c r="EA77" s="83">
        <v>0</v>
      </c>
      <c r="EB77" s="83">
        <v>0</v>
      </c>
      <c r="EC77" s="94">
        <v>0</v>
      </c>
      <c r="ED77" s="94">
        <f t="shared" si="290"/>
        <v>0</v>
      </c>
      <c r="EE77" s="93" t="str">
        <f t="shared" si="291"/>
        <v>nebija plānots</v>
      </c>
      <c r="EF77" s="94">
        <f t="shared" si="292"/>
        <v>0</v>
      </c>
      <c r="EG77" s="93" t="str">
        <f t="shared" si="293"/>
        <v>nebija plānots</v>
      </c>
      <c r="EH77" s="96">
        <f t="shared" si="294"/>
        <v>8419970</v>
      </c>
      <c r="EI77" s="96">
        <f t="shared" si="295"/>
        <v>1447087.3</v>
      </c>
      <c r="EJ77" s="96">
        <f t="shared" si="296"/>
        <v>0</v>
      </c>
      <c r="EK77" s="96">
        <f t="shared" si="297"/>
        <v>1447087.3</v>
      </c>
      <c r="EL77" s="93">
        <f t="shared" si="298"/>
        <v>0.1718637121034873</v>
      </c>
      <c r="EM77" s="96">
        <f t="shared" si="299"/>
        <v>-6972882.7000000002</v>
      </c>
      <c r="EN77" s="93">
        <f t="shared" si="300"/>
        <v>-0.82813628789651272</v>
      </c>
      <c r="EO77" s="83">
        <f t="shared" si="202"/>
        <v>8419970</v>
      </c>
    </row>
    <row r="78" spans="1:145" s="29" customFormat="1" ht="31.5" x14ac:dyDescent="0.35">
      <c r="A78" s="18" t="str">
        <f t="shared" si="301"/>
        <v>2.1.3.3.1</v>
      </c>
      <c r="B78" s="63">
        <v>2</v>
      </c>
      <c r="C78" s="73" t="s">
        <v>102</v>
      </c>
      <c r="D78" s="65" t="s">
        <v>103</v>
      </c>
      <c r="E78" s="63" t="s">
        <v>126</v>
      </c>
      <c r="F78" s="65" t="s">
        <v>127</v>
      </c>
      <c r="G78" s="66" t="s">
        <v>132</v>
      </c>
      <c r="H78" s="65" t="s">
        <v>133</v>
      </c>
      <c r="I78" s="66">
        <v>1</v>
      </c>
      <c r="J78" s="68" t="s">
        <v>134</v>
      </c>
      <c r="K78" s="63" t="s">
        <v>16</v>
      </c>
      <c r="L78" s="83">
        <v>0</v>
      </c>
      <c r="M78" s="83">
        <v>0</v>
      </c>
      <c r="N78" s="83">
        <v>0</v>
      </c>
      <c r="O78" s="83">
        <v>0</v>
      </c>
      <c r="P78" s="83">
        <v>0</v>
      </c>
      <c r="Q78" s="93" t="str">
        <f t="shared" si="203"/>
        <v>nebija plānots</v>
      </c>
      <c r="R78" s="94">
        <f t="shared" si="204"/>
        <v>0</v>
      </c>
      <c r="S78" s="93" t="str">
        <f t="shared" si="205"/>
        <v>nebija plānots</v>
      </c>
      <c r="T78" s="96">
        <f t="shared" si="206"/>
        <v>0</v>
      </c>
      <c r="U78" s="96">
        <f t="shared" si="207"/>
        <v>0</v>
      </c>
      <c r="V78" s="93" t="str">
        <f t="shared" si="208"/>
        <v>nebija plānots</v>
      </c>
      <c r="W78" s="96">
        <f t="shared" si="209"/>
        <v>0</v>
      </c>
      <c r="X78" s="93" t="str">
        <f t="shared" si="210"/>
        <v>nebija plānots</v>
      </c>
      <c r="Y78" s="83">
        <v>0</v>
      </c>
      <c r="Z78" s="83">
        <v>1381001.79</v>
      </c>
      <c r="AA78" s="93" t="str">
        <f t="shared" si="211"/>
        <v>nebija plānots</v>
      </c>
      <c r="AB78" s="94">
        <f t="shared" si="212"/>
        <v>1381001.79</v>
      </c>
      <c r="AC78" s="93" t="str">
        <f t="shared" si="213"/>
        <v>nebija plānots</v>
      </c>
      <c r="AD78" s="96">
        <f t="shared" si="214"/>
        <v>0</v>
      </c>
      <c r="AE78" s="96">
        <f t="shared" si="215"/>
        <v>1381001.79</v>
      </c>
      <c r="AF78" s="93" t="str">
        <f t="shared" si="216"/>
        <v>nebija plānots</v>
      </c>
      <c r="AG78" s="96">
        <f t="shared" si="217"/>
        <v>1381001.79</v>
      </c>
      <c r="AH78" s="93" t="str">
        <f t="shared" si="218"/>
        <v>nebija plānots</v>
      </c>
      <c r="AI78" s="83">
        <v>1381002</v>
      </c>
      <c r="AJ78" s="83">
        <v>0</v>
      </c>
      <c r="AK78" s="93">
        <f t="shared" si="219"/>
        <v>0</v>
      </c>
      <c r="AL78" s="96">
        <f t="shared" si="220"/>
        <v>-1381002</v>
      </c>
      <c r="AM78" s="93">
        <f t="shared" si="221"/>
        <v>-1</v>
      </c>
      <c r="AN78" s="96">
        <f t="shared" si="222"/>
        <v>1381002</v>
      </c>
      <c r="AO78" s="96">
        <f t="shared" si="223"/>
        <v>1381001.79</v>
      </c>
      <c r="AP78" s="93">
        <f t="shared" si="224"/>
        <v>0.99999984793649832</v>
      </c>
      <c r="AQ78" s="96">
        <f t="shared" si="225"/>
        <v>-0.2099999999627471</v>
      </c>
      <c r="AR78" s="93">
        <f t="shared" si="226"/>
        <v>-1.520635016913423E-7</v>
      </c>
      <c r="AS78" s="83">
        <v>0</v>
      </c>
      <c r="AT78" s="83">
        <v>0</v>
      </c>
      <c r="AU78" s="93" t="str">
        <f t="shared" si="227"/>
        <v>nebija plānots</v>
      </c>
      <c r="AV78" s="96">
        <f t="shared" si="228"/>
        <v>0</v>
      </c>
      <c r="AW78" s="93" t="str">
        <f t="shared" si="229"/>
        <v>nebija plānots</v>
      </c>
      <c r="AX78" s="96">
        <f t="shared" si="230"/>
        <v>1381002</v>
      </c>
      <c r="AY78" s="96">
        <f t="shared" si="231"/>
        <v>1381001.79</v>
      </c>
      <c r="AZ78" s="93">
        <f t="shared" si="232"/>
        <v>0.99999984793649832</v>
      </c>
      <c r="BA78" s="96">
        <f t="shared" si="233"/>
        <v>-0.2099999999627471</v>
      </c>
      <c r="BB78" s="93">
        <f t="shared" si="234"/>
        <v>-1.520635016913423E-7</v>
      </c>
      <c r="BC78" s="83">
        <v>0</v>
      </c>
      <c r="BD78" s="83">
        <v>0</v>
      </c>
      <c r="BE78" s="93" t="str">
        <f t="shared" si="235"/>
        <v>nebija plānots</v>
      </c>
      <c r="BF78" s="96">
        <f t="shared" si="236"/>
        <v>0</v>
      </c>
      <c r="BG78" s="93" t="str">
        <f t="shared" si="237"/>
        <v>nebija plānots</v>
      </c>
      <c r="BH78" s="96">
        <f t="shared" si="238"/>
        <v>1381002</v>
      </c>
      <c r="BI78" s="96">
        <f t="shared" si="239"/>
        <v>1381001.79</v>
      </c>
      <c r="BJ78" s="93">
        <f t="shared" si="240"/>
        <v>0.99999984793649832</v>
      </c>
      <c r="BK78" s="96">
        <f t="shared" si="241"/>
        <v>-0.2099999999627471</v>
      </c>
      <c r="BL78" s="93">
        <f t="shared" si="242"/>
        <v>-1.520635016913423E-7</v>
      </c>
      <c r="BM78" s="83">
        <v>0</v>
      </c>
      <c r="BN78" s="83">
        <v>0</v>
      </c>
      <c r="BO78" s="93" t="str">
        <f t="shared" si="243"/>
        <v>nebija plānots</v>
      </c>
      <c r="BP78" s="96">
        <f t="shared" si="244"/>
        <v>0</v>
      </c>
      <c r="BQ78" s="93" t="str">
        <f t="shared" si="245"/>
        <v>nebija plānots</v>
      </c>
      <c r="BR78" s="96">
        <f t="shared" si="246"/>
        <v>1381002</v>
      </c>
      <c r="BS78" s="96">
        <f t="shared" si="247"/>
        <v>1381001.79</v>
      </c>
      <c r="BT78" s="93">
        <f t="shared" si="248"/>
        <v>0.99999984793649832</v>
      </c>
      <c r="BU78" s="96">
        <f t="shared" si="249"/>
        <v>-0.2099999999627471</v>
      </c>
      <c r="BV78" s="93">
        <f t="shared" si="250"/>
        <v>-1.520635016913423E-7</v>
      </c>
      <c r="BW78" s="83">
        <v>0</v>
      </c>
      <c r="BX78" s="83">
        <v>0</v>
      </c>
      <c r="BY78" s="94">
        <v>0</v>
      </c>
      <c r="BZ78" s="94">
        <f t="shared" si="197"/>
        <v>0</v>
      </c>
      <c r="CA78" s="93" t="str">
        <f t="shared" si="251"/>
        <v>nebija plānots</v>
      </c>
      <c r="CB78" s="96">
        <f t="shared" si="252"/>
        <v>0</v>
      </c>
      <c r="CC78" s="93" t="str">
        <f t="shared" si="253"/>
        <v>nebija plānots</v>
      </c>
      <c r="CD78" s="96">
        <f t="shared" si="198"/>
        <v>1381002</v>
      </c>
      <c r="CE78" s="96">
        <f t="shared" si="199"/>
        <v>1381001.79</v>
      </c>
      <c r="CF78" s="96">
        <f t="shared" si="254"/>
        <v>0</v>
      </c>
      <c r="CG78" s="96">
        <f t="shared" si="255"/>
        <v>1381001.79</v>
      </c>
      <c r="CH78" s="93">
        <f t="shared" si="256"/>
        <v>0.99999984793649832</v>
      </c>
      <c r="CI78" s="96">
        <f t="shared" si="257"/>
        <v>-0.2099999999627471</v>
      </c>
      <c r="CJ78" s="93">
        <f t="shared" si="258"/>
        <v>-1.520635016913423E-7</v>
      </c>
      <c r="CK78" s="83">
        <v>0</v>
      </c>
      <c r="CL78" s="83">
        <v>1537427.21</v>
      </c>
      <c r="CM78" s="94">
        <v>0</v>
      </c>
      <c r="CN78" s="94">
        <f t="shared" si="200"/>
        <v>1537427.21</v>
      </c>
      <c r="CO78" s="93" t="str">
        <f t="shared" si="259"/>
        <v>nebija plānots</v>
      </c>
      <c r="CP78" s="96">
        <f t="shared" si="260"/>
        <v>1537427.21</v>
      </c>
      <c r="CQ78" s="93" t="str">
        <f t="shared" si="261"/>
        <v>nebija plānots</v>
      </c>
      <c r="CR78" s="96">
        <f t="shared" si="262"/>
        <v>1381002</v>
      </c>
      <c r="CS78" s="96">
        <f t="shared" si="263"/>
        <v>2918429</v>
      </c>
      <c r="CT78" s="96">
        <f t="shared" si="264"/>
        <v>0</v>
      </c>
      <c r="CU78" s="96">
        <f t="shared" si="265"/>
        <v>2918429</v>
      </c>
      <c r="CV78" s="93">
        <f t="shared" si="266"/>
        <v>2.113269205982323</v>
      </c>
      <c r="CW78" s="96">
        <f t="shared" si="267"/>
        <v>1537427</v>
      </c>
      <c r="CX78" s="93">
        <f t="shared" si="268"/>
        <v>1.113269205982323</v>
      </c>
      <c r="CY78" s="83">
        <v>1537427</v>
      </c>
      <c r="CZ78" s="83">
        <v>0</v>
      </c>
      <c r="DA78" s="94">
        <v>0</v>
      </c>
      <c r="DB78" s="94">
        <f t="shared" si="201"/>
        <v>0</v>
      </c>
      <c r="DC78" s="93">
        <f t="shared" si="269"/>
        <v>0</v>
      </c>
      <c r="DD78" s="96">
        <f t="shared" si="270"/>
        <v>-1537427</v>
      </c>
      <c r="DE78" s="93">
        <f t="shared" si="271"/>
        <v>-1</v>
      </c>
      <c r="DF78" s="96">
        <f t="shared" si="272"/>
        <v>2918429</v>
      </c>
      <c r="DG78" s="96">
        <f t="shared" si="273"/>
        <v>2918429</v>
      </c>
      <c r="DH78" s="96">
        <f t="shared" si="274"/>
        <v>0</v>
      </c>
      <c r="DI78" s="96">
        <f t="shared" si="275"/>
        <v>2918429</v>
      </c>
      <c r="DJ78" s="93">
        <f t="shared" si="276"/>
        <v>1</v>
      </c>
      <c r="DK78" s="96">
        <f t="shared" si="277"/>
        <v>0</v>
      </c>
      <c r="DL78" s="93">
        <f t="shared" si="278"/>
        <v>0</v>
      </c>
      <c r="DM78" s="83">
        <v>0</v>
      </c>
      <c r="DN78" s="83">
        <v>0</v>
      </c>
      <c r="DO78" s="94">
        <v>0</v>
      </c>
      <c r="DP78" s="94">
        <f t="shared" si="279"/>
        <v>0</v>
      </c>
      <c r="DQ78" s="93" t="str">
        <f t="shared" si="280"/>
        <v>nebija plānots</v>
      </c>
      <c r="DR78" s="96">
        <f t="shared" si="281"/>
        <v>0</v>
      </c>
      <c r="DS78" s="93" t="str">
        <f t="shared" si="282"/>
        <v>nebija plānots</v>
      </c>
      <c r="DT78" s="96">
        <f t="shared" si="283"/>
        <v>2918429</v>
      </c>
      <c r="DU78" s="96">
        <f t="shared" si="284"/>
        <v>2918429</v>
      </c>
      <c r="DV78" s="96">
        <f t="shared" si="285"/>
        <v>0</v>
      </c>
      <c r="DW78" s="96">
        <f t="shared" si="286"/>
        <v>2918429</v>
      </c>
      <c r="DX78" s="93">
        <f t="shared" si="287"/>
        <v>1</v>
      </c>
      <c r="DY78" s="96">
        <f t="shared" si="288"/>
        <v>0</v>
      </c>
      <c r="DZ78" s="93">
        <f t="shared" si="289"/>
        <v>0</v>
      </c>
      <c r="EA78" s="83">
        <v>0</v>
      </c>
      <c r="EB78" s="83">
        <v>0</v>
      </c>
      <c r="EC78" s="94">
        <v>0</v>
      </c>
      <c r="ED78" s="94">
        <f t="shared" si="290"/>
        <v>0</v>
      </c>
      <c r="EE78" s="93" t="str">
        <f t="shared" si="291"/>
        <v>nebija plānots</v>
      </c>
      <c r="EF78" s="94">
        <f t="shared" si="292"/>
        <v>0</v>
      </c>
      <c r="EG78" s="93" t="str">
        <f t="shared" si="293"/>
        <v>nebija plānots</v>
      </c>
      <c r="EH78" s="96">
        <f t="shared" si="294"/>
        <v>2918429</v>
      </c>
      <c r="EI78" s="96">
        <f t="shared" si="295"/>
        <v>2918429</v>
      </c>
      <c r="EJ78" s="96">
        <f t="shared" si="296"/>
        <v>0</v>
      </c>
      <c r="EK78" s="96">
        <f t="shared" si="297"/>
        <v>2918429</v>
      </c>
      <c r="EL78" s="93">
        <f t="shared" si="298"/>
        <v>1</v>
      </c>
      <c r="EM78" s="96">
        <f t="shared" si="299"/>
        <v>0</v>
      </c>
      <c r="EN78" s="93">
        <f t="shared" si="300"/>
        <v>0</v>
      </c>
      <c r="EO78" s="83">
        <f t="shared" si="202"/>
        <v>2918429</v>
      </c>
    </row>
    <row r="79" spans="1:145" s="90" customFormat="1" ht="31.5" x14ac:dyDescent="0.35">
      <c r="A79" s="18" t="str">
        <f t="shared" si="301"/>
        <v>2.1.3.3.2</v>
      </c>
      <c r="B79" s="63">
        <v>2</v>
      </c>
      <c r="C79" s="73" t="s">
        <v>102</v>
      </c>
      <c r="D79" s="65" t="s">
        <v>103</v>
      </c>
      <c r="E79" s="63" t="s">
        <v>126</v>
      </c>
      <c r="F79" s="65" t="s">
        <v>127</v>
      </c>
      <c r="G79" s="66" t="s">
        <v>132</v>
      </c>
      <c r="H79" s="65" t="s">
        <v>133</v>
      </c>
      <c r="I79" s="66">
        <v>2</v>
      </c>
      <c r="J79" s="68" t="s">
        <v>134</v>
      </c>
      <c r="K79" s="63" t="s">
        <v>16</v>
      </c>
      <c r="L79" s="89">
        <v>0</v>
      </c>
      <c r="M79" s="89">
        <v>0</v>
      </c>
      <c r="N79" s="89">
        <v>0</v>
      </c>
      <c r="O79" s="89">
        <v>0</v>
      </c>
      <c r="P79" s="83">
        <v>0</v>
      </c>
      <c r="Q79" s="93" t="str">
        <f t="shared" si="203"/>
        <v>nebija plānots</v>
      </c>
      <c r="R79" s="94">
        <f t="shared" si="204"/>
        <v>0</v>
      </c>
      <c r="S79" s="93" t="str">
        <f t="shared" si="205"/>
        <v>nebija plānots</v>
      </c>
      <c r="T79" s="96">
        <f t="shared" si="206"/>
        <v>0</v>
      </c>
      <c r="U79" s="96">
        <f t="shared" si="207"/>
        <v>0</v>
      </c>
      <c r="V79" s="93" t="str">
        <f t="shared" si="208"/>
        <v>nebija plānots</v>
      </c>
      <c r="W79" s="96">
        <f t="shared" si="209"/>
        <v>0</v>
      </c>
      <c r="X79" s="93" t="str">
        <f t="shared" si="210"/>
        <v>nebija plānots</v>
      </c>
      <c r="Y79" s="89">
        <v>0</v>
      </c>
      <c r="Z79" s="83">
        <v>0</v>
      </c>
      <c r="AA79" s="93" t="str">
        <f t="shared" si="211"/>
        <v>nebija plānots</v>
      </c>
      <c r="AB79" s="94">
        <f t="shared" si="212"/>
        <v>0</v>
      </c>
      <c r="AC79" s="93" t="str">
        <f t="shared" si="213"/>
        <v>nebija plānots</v>
      </c>
      <c r="AD79" s="96">
        <f t="shared" si="214"/>
        <v>0</v>
      </c>
      <c r="AE79" s="96">
        <f t="shared" si="215"/>
        <v>0</v>
      </c>
      <c r="AF79" s="93" t="str">
        <f t="shared" si="216"/>
        <v>nebija plānots</v>
      </c>
      <c r="AG79" s="96">
        <f t="shared" si="217"/>
        <v>0</v>
      </c>
      <c r="AH79" s="93" t="str">
        <f t="shared" si="218"/>
        <v>nebija plānots</v>
      </c>
      <c r="AI79" s="89">
        <v>0</v>
      </c>
      <c r="AJ79" s="83">
        <v>0</v>
      </c>
      <c r="AK79" s="93" t="str">
        <f t="shared" si="219"/>
        <v>nebija plānots</v>
      </c>
      <c r="AL79" s="96">
        <f t="shared" si="220"/>
        <v>0</v>
      </c>
      <c r="AM79" s="93" t="str">
        <f t="shared" si="221"/>
        <v>nebija plānots</v>
      </c>
      <c r="AN79" s="96">
        <f t="shared" si="222"/>
        <v>0</v>
      </c>
      <c r="AO79" s="96">
        <f t="shared" si="223"/>
        <v>0</v>
      </c>
      <c r="AP79" s="93" t="str">
        <f t="shared" si="224"/>
        <v>nebija plānots</v>
      </c>
      <c r="AQ79" s="96">
        <f t="shared" si="225"/>
        <v>0</v>
      </c>
      <c r="AR79" s="93" t="str">
        <f t="shared" si="226"/>
        <v>nebija plānots</v>
      </c>
      <c r="AS79" s="89">
        <v>0</v>
      </c>
      <c r="AT79" s="83">
        <v>0</v>
      </c>
      <c r="AU79" s="93" t="str">
        <f t="shared" si="227"/>
        <v>nebija plānots</v>
      </c>
      <c r="AV79" s="96">
        <f t="shared" si="228"/>
        <v>0</v>
      </c>
      <c r="AW79" s="93" t="str">
        <f t="shared" si="229"/>
        <v>nebija plānots</v>
      </c>
      <c r="AX79" s="96">
        <f t="shared" si="230"/>
        <v>0</v>
      </c>
      <c r="AY79" s="96">
        <f t="shared" si="231"/>
        <v>0</v>
      </c>
      <c r="AZ79" s="93" t="str">
        <f t="shared" si="232"/>
        <v>nebija plānots</v>
      </c>
      <c r="BA79" s="96">
        <f t="shared" si="233"/>
        <v>0</v>
      </c>
      <c r="BB79" s="93" t="str">
        <f t="shared" si="234"/>
        <v>nebija plānots</v>
      </c>
      <c r="BC79" s="89">
        <v>0</v>
      </c>
      <c r="BD79" s="83">
        <v>0</v>
      </c>
      <c r="BE79" s="93" t="str">
        <f t="shared" si="235"/>
        <v>nebija plānots</v>
      </c>
      <c r="BF79" s="96">
        <f t="shared" si="236"/>
        <v>0</v>
      </c>
      <c r="BG79" s="93" t="str">
        <f t="shared" si="237"/>
        <v>nebija plānots</v>
      </c>
      <c r="BH79" s="96">
        <f t="shared" si="238"/>
        <v>0</v>
      </c>
      <c r="BI79" s="96">
        <f t="shared" si="239"/>
        <v>0</v>
      </c>
      <c r="BJ79" s="93" t="str">
        <f t="shared" si="240"/>
        <v>nebija plānots</v>
      </c>
      <c r="BK79" s="96">
        <f t="shared" si="241"/>
        <v>0</v>
      </c>
      <c r="BL79" s="93" t="str">
        <f t="shared" si="242"/>
        <v>nebija plānots</v>
      </c>
      <c r="BM79" s="89">
        <v>0</v>
      </c>
      <c r="BN79" s="83">
        <v>0</v>
      </c>
      <c r="BO79" s="93" t="str">
        <f t="shared" si="243"/>
        <v>nebija plānots</v>
      </c>
      <c r="BP79" s="96">
        <f t="shared" si="244"/>
        <v>0</v>
      </c>
      <c r="BQ79" s="93" t="str">
        <f t="shared" si="245"/>
        <v>nebija plānots</v>
      </c>
      <c r="BR79" s="96">
        <f t="shared" si="246"/>
        <v>0</v>
      </c>
      <c r="BS79" s="96">
        <f t="shared" si="247"/>
        <v>0</v>
      </c>
      <c r="BT79" s="93" t="str">
        <f t="shared" si="248"/>
        <v>nebija plānots</v>
      </c>
      <c r="BU79" s="96">
        <f t="shared" si="249"/>
        <v>0</v>
      </c>
      <c r="BV79" s="93" t="str">
        <f t="shared" si="250"/>
        <v>nebija plānots</v>
      </c>
      <c r="BW79" s="89">
        <v>0</v>
      </c>
      <c r="BX79" s="83">
        <v>0</v>
      </c>
      <c r="BY79" s="94">
        <v>0</v>
      </c>
      <c r="BZ79" s="94">
        <f t="shared" si="197"/>
        <v>0</v>
      </c>
      <c r="CA79" s="93" t="str">
        <f t="shared" si="251"/>
        <v>nebija plānots</v>
      </c>
      <c r="CB79" s="96">
        <f t="shared" si="252"/>
        <v>0</v>
      </c>
      <c r="CC79" s="93" t="str">
        <f t="shared" si="253"/>
        <v>nebija plānots</v>
      </c>
      <c r="CD79" s="96">
        <f t="shared" si="198"/>
        <v>0</v>
      </c>
      <c r="CE79" s="96">
        <f t="shared" si="199"/>
        <v>0</v>
      </c>
      <c r="CF79" s="96">
        <f t="shared" si="254"/>
        <v>0</v>
      </c>
      <c r="CG79" s="96">
        <f t="shared" si="255"/>
        <v>0</v>
      </c>
      <c r="CH79" s="93" t="str">
        <f t="shared" si="256"/>
        <v>nebija plānots</v>
      </c>
      <c r="CI79" s="96">
        <f t="shared" si="257"/>
        <v>0</v>
      </c>
      <c r="CJ79" s="93" t="str">
        <f t="shared" si="258"/>
        <v>nebija plānots</v>
      </c>
      <c r="CK79" s="89">
        <v>0</v>
      </c>
      <c r="CL79" s="83">
        <v>0</v>
      </c>
      <c r="CM79" s="94">
        <v>0</v>
      </c>
      <c r="CN79" s="94">
        <f t="shared" si="200"/>
        <v>0</v>
      </c>
      <c r="CO79" s="93" t="str">
        <f t="shared" si="259"/>
        <v>nebija plānots</v>
      </c>
      <c r="CP79" s="96">
        <f t="shared" si="260"/>
        <v>0</v>
      </c>
      <c r="CQ79" s="93" t="str">
        <f t="shared" si="261"/>
        <v>nebija plānots</v>
      </c>
      <c r="CR79" s="96">
        <f t="shared" si="262"/>
        <v>0</v>
      </c>
      <c r="CS79" s="96">
        <f t="shared" si="263"/>
        <v>0</v>
      </c>
      <c r="CT79" s="96">
        <f t="shared" si="264"/>
        <v>0</v>
      </c>
      <c r="CU79" s="96">
        <f t="shared" si="265"/>
        <v>0</v>
      </c>
      <c r="CV79" s="93" t="str">
        <f t="shared" si="266"/>
        <v>nebija plānots</v>
      </c>
      <c r="CW79" s="96">
        <f t="shared" si="267"/>
        <v>0</v>
      </c>
      <c r="CX79" s="93" t="str">
        <f t="shared" si="268"/>
        <v>nebija plānots</v>
      </c>
      <c r="CY79" s="89">
        <v>0</v>
      </c>
      <c r="CZ79" s="83">
        <v>70795456.849999994</v>
      </c>
      <c r="DA79" s="94">
        <v>0</v>
      </c>
      <c r="DB79" s="94">
        <f t="shared" si="201"/>
        <v>70795456.849999994</v>
      </c>
      <c r="DC79" s="93" t="str">
        <f t="shared" si="269"/>
        <v>nebija plānots</v>
      </c>
      <c r="DD79" s="96">
        <f t="shared" si="270"/>
        <v>70795456.849999994</v>
      </c>
      <c r="DE79" s="93" t="str">
        <f t="shared" si="271"/>
        <v>nebija plānots</v>
      </c>
      <c r="DF79" s="96">
        <f t="shared" si="272"/>
        <v>0</v>
      </c>
      <c r="DG79" s="96">
        <f t="shared" si="273"/>
        <v>70795456.849999994</v>
      </c>
      <c r="DH79" s="96">
        <f t="shared" si="274"/>
        <v>0</v>
      </c>
      <c r="DI79" s="96">
        <f t="shared" si="275"/>
        <v>70795456.849999994</v>
      </c>
      <c r="DJ79" s="93" t="str">
        <f t="shared" si="276"/>
        <v>nebija plānots</v>
      </c>
      <c r="DK79" s="96">
        <f t="shared" si="277"/>
        <v>70795456.849999994</v>
      </c>
      <c r="DL79" s="93" t="str">
        <f t="shared" si="278"/>
        <v>nebija plānots</v>
      </c>
      <c r="DM79" s="89">
        <v>0</v>
      </c>
      <c r="DN79" s="83">
        <v>0</v>
      </c>
      <c r="DO79" s="94">
        <v>0</v>
      </c>
      <c r="DP79" s="94">
        <f t="shared" si="279"/>
        <v>0</v>
      </c>
      <c r="DQ79" s="93" t="str">
        <f t="shared" si="280"/>
        <v>nebija plānots</v>
      </c>
      <c r="DR79" s="96">
        <f t="shared" si="281"/>
        <v>0</v>
      </c>
      <c r="DS79" s="93" t="str">
        <f t="shared" si="282"/>
        <v>nebija plānots</v>
      </c>
      <c r="DT79" s="96">
        <f t="shared" si="283"/>
        <v>0</v>
      </c>
      <c r="DU79" s="96">
        <f t="shared" si="284"/>
        <v>70795456.849999994</v>
      </c>
      <c r="DV79" s="96">
        <f t="shared" si="285"/>
        <v>0</v>
      </c>
      <c r="DW79" s="96">
        <f t="shared" si="286"/>
        <v>70795456.849999994</v>
      </c>
      <c r="DX79" s="93" t="str">
        <f t="shared" si="287"/>
        <v>nebija plānots</v>
      </c>
      <c r="DY79" s="96">
        <f t="shared" si="288"/>
        <v>70795456.849999994</v>
      </c>
      <c r="DZ79" s="93" t="str">
        <f t="shared" si="289"/>
        <v>nebija plānots</v>
      </c>
      <c r="EA79" s="89">
        <v>0</v>
      </c>
      <c r="EB79" s="83">
        <v>0</v>
      </c>
      <c r="EC79" s="94">
        <v>0</v>
      </c>
      <c r="ED79" s="94">
        <f t="shared" si="290"/>
        <v>0</v>
      </c>
      <c r="EE79" s="93" t="str">
        <f t="shared" si="291"/>
        <v>nebija plānots</v>
      </c>
      <c r="EF79" s="94">
        <f t="shared" si="292"/>
        <v>0</v>
      </c>
      <c r="EG79" s="93" t="str">
        <f t="shared" si="293"/>
        <v>nebija plānots</v>
      </c>
      <c r="EH79" s="96">
        <f t="shared" si="294"/>
        <v>0</v>
      </c>
      <c r="EI79" s="96">
        <f t="shared" si="295"/>
        <v>70795456.849999994</v>
      </c>
      <c r="EJ79" s="96">
        <f t="shared" si="296"/>
        <v>0</v>
      </c>
      <c r="EK79" s="96">
        <f t="shared" si="297"/>
        <v>70795456.849999994</v>
      </c>
      <c r="EL79" s="93" t="str">
        <f t="shared" si="298"/>
        <v>nebija plānots</v>
      </c>
      <c r="EM79" s="96">
        <f t="shared" si="299"/>
        <v>70795456.849999994</v>
      </c>
      <c r="EN79" s="93" t="str">
        <f t="shared" si="300"/>
        <v>nebija plānots</v>
      </c>
      <c r="EO79" s="83">
        <f t="shared" si="202"/>
        <v>0</v>
      </c>
    </row>
    <row r="80" spans="1:145" s="29" customFormat="1" ht="31.5" x14ac:dyDescent="0.35">
      <c r="A80" s="18" t="str">
        <f t="shared" si="301"/>
        <v>2.1.3.3.3</v>
      </c>
      <c r="B80" s="63">
        <v>2</v>
      </c>
      <c r="C80" s="73" t="s">
        <v>102</v>
      </c>
      <c r="D80" s="65" t="s">
        <v>103</v>
      </c>
      <c r="E80" s="63" t="s">
        <v>126</v>
      </c>
      <c r="F80" s="65" t="s">
        <v>127</v>
      </c>
      <c r="G80" s="66" t="s">
        <v>132</v>
      </c>
      <c r="H80" s="65" t="s">
        <v>133</v>
      </c>
      <c r="I80" s="66">
        <v>3</v>
      </c>
      <c r="J80" s="68" t="s">
        <v>134</v>
      </c>
      <c r="K80" s="63" t="s">
        <v>16</v>
      </c>
      <c r="L80" s="83">
        <v>0</v>
      </c>
      <c r="M80" s="83">
        <v>0</v>
      </c>
      <c r="N80" s="83">
        <v>0</v>
      </c>
      <c r="O80" s="83">
        <v>0</v>
      </c>
      <c r="P80" s="83">
        <v>0</v>
      </c>
      <c r="Q80" s="93" t="str">
        <f t="shared" si="203"/>
        <v>nebija plānots</v>
      </c>
      <c r="R80" s="94">
        <f t="shared" si="204"/>
        <v>0</v>
      </c>
      <c r="S80" s="93" t="str">
        <f t="shared" si="205"/>
        <v>nebija plānots</v>
      </c>
      <c r="T80" s="96">
        <f t="shared" si="206"/>
        <v>0</v>
      </c>
      <c r="U80" s="96">
        <f t="shared" si="207"/>
        <v>0</v>
      </c>
      <c r="V80" s="93" t="str">
        <f t="shared" si="208"/>
        <v>nebija plānots</v>
      </c>
      <c r="W80" s="96">
        <f t="shared" si="209"/>
        <v>0</v>
      </c>
      <c r="X80" s="93" t="str">
        <f t="shared" si="210"/>
        <v>nebija plānots</v>
      </c>
      <c r="Y80" s="83">
        <v>0</v>
      </c>
      <c r="Z80" s="83">
        <v>0</v>
      </c>
      <c r="AA80" s="93" t="str">
        <f t="shared" si="211"/>
        <v>nebija plānots</v>
      </c>
      <c r="AB80" s="94">
        <f t="shared" si="212"/>
        <v>0</v>
      </c>
      <c r="AC80" s="93" t="str">
        <f t="shared" si="213"/>
        <v>nebija plānots</v>
      </c>
      <c r="AD80" s="96">
        <f t="shared" si="214"/>
        <v>0</v>
      </c>
      <c r="AE80" s="96">
        <f t="shared" si="215"/>
        <v>0</v>
      </c>
      <c r="AF80" s="93" t="str">
        <f t="shared" si="216"/>
        <v>nebija plānots</v>
      </c>
      <c r="AG80" s="96">
        <f t="shared" si="217"/>
        <v>0</v>
      </c>
      <c r="AH80" s="93" t="str">
        <f t="shared" si="218"/>
        <v>nebija plānots</v>
      </c>
      <c r="AI80" s="83">
        <v>0</v>
      </c>
      <c r="AJ80" s="83">
        <v>0</v>
      </c>
      <c r="AK80" s="93" t="str">
        <f t="shared" si="219"/>
        <v>nebija plānots</v>
      </c>
      <c r="AL80" s="96">
        <f t="shared" si="220"/>
        <v>0</v>
      </c>
      <c r="AM80" s="93" t="str">
        <f t="shared" si="221"/>
        <v>nebija plānots</v>
      </c>
      <c r="AN80" s="96">
        <f t="shared" si="222"/>
        <v>0</v>
      </c>
      <c r="AO80" s="96">
        <f t="shared" si="223"/>
        <v>0</v>
      </c>
      <c r="AP80" s="93" t="str">
        <f t="shared" si="224"/>
        <v>nebija plānots</v>
      </c>
      <c r="AQ80" s="96">
        <f t="shared" si="225"/>
        <v>0</v>
      </c>
      <c r="AR80" s="93" t="str">
        <f t="shared" si="226"/>
        <v>nebija plānots</v>
      </c>
      <c r="AS80" s="83">
        <v>0</v>
      </c>
      <c r="AT80" s="83">
        <v>0</v>
      </c>
      <c r="AU80" s="93" t="str">
        <f t="shared" si="227"/>
        <v>nebija plānots</v>
      </c>
      <c r="AV80" s="96">
        <f t="shared" si="228"/>
        <v>0</v>
      </c>
      <c r="AW80" s="93" t="str">
        <f t="shared" si="229"/>
        <v>nebija plānots</v>
      </c>
      <c r="AX80" s="96">
        <f t="shared" si="230"/>
        <v>0</v>
      </c>
      <c r="AY80" s="96">
        <f t="shared" si="231"/>
        <v>0</v>
      </c>
      <c r="AZ80" s="93" t="str">
        <f t="shared" si="232"/>
        <v>nebija plānots</v>
      </c>
      <c r="BA80" s="96">
        <f t="shared" si="233"/>
        <v>0</v>
      </c>
      <c r="BB80" s="93" t="str">
        <f t="shared" si="234"/>
        <v>nebija plānots</v>
      </c>
      <c r="BC80" s="83">
        <v>0</v>
      </c>
      <c r="BD80" s="83">
        <v>0</v>
      </c>
      <c r="BE80" s="93" t="str">
        <f t="shared" si="235"/>
        <v>nebija plānots</v>
      </c>
      <c r="BF80" s="96">
        <f t="shared" si="236"/>
        <v>0</v>
      </c>
      <c r="BG80" s="93" t="str">
        <f t="shared" si="237"/>
        <v>nebija plānots</v>
      </c>
      <c r="BH80" s="96">
        <f t="shared" si="238"/>
        <v>0</v>
      </c>
      <c r="BI80" s="96">
        <f t="shared" si="239"/>
        <v>0</v>
      </c>
      <c r="BJ80" s="93" t="str">
        <f t="shared" si="240"/>
        <v>nebija plānots</v>
      </c>
      <c r="BK80" s="96">
        <f t="shared" si="241"/>
        <v>0</v>
      </c>
      <c r="BL80" s="93" t="str">
        <f t="shared" si="242"/>
        <v>nebija plānots</v>
      </c>
      <c r="BM80" s="83">
        <v>0</v>
      </c>
      <c r="BN80" s="83">
        <v>0</v>
      </c>
      <c r="BO80" s="93" t="str">
        <f t="shared" si="243"/>
        <v>nebija plānots</v>
      </c>
      <c r="BP80" s="96">
        <f t="shared" si="244"/>
        <v>0</v>
      </c>
      <c r="BQ80" s="93" t="str">
        <f t="shared" si="245"/>
        <v>nebija plānots</v>
      </c>
      <c r="BR80" s="96">
        <f t="shared" si="246"/>
        <v>0</v>
      </c>
      <c r="BS80" s="96">
        <f t="shared" si="247"/>
        <v>0</v>
      </c>
      <c r="BT80" s="93" t="str">
        <f t="shared" si="248"/>
        <v>nebija plānots</v>
      </c>
      <c r="BU80" s="96">
        <f t="shared" si="249"/>
        <v>0</v>
      </c>
      <c r="BV80" s="93" t="str">
        <f t="shared" si="250"/>
        <v>nebija plānots</v>
      </c>
      <c r="BW80" s="83">
        <v>0</v>
      </c>
      <c r="BX80" s="83">
        <v>0</v>
      </c>
      <c r="BY80" s="94">
        <v>0</v>
      </c>
      <c r="BZ80" s="94">
        <f t="shared" si="197"/>
        <v>0</v>
      </c>
      <c r="CA80" s="93" t="str">
        <f t="shared" si="251"/>
        <v>nebija plānots</v>
      </c>
      <c r="CB80" s="96">
        <f t="shared" si="252"/>
        <v>0</v>
      </c>
      <c r="CC80" s="93" t="str">
        <f t="shared" si="253"/>
        <v>nebija plānots</v>
      </c>
      <c r="CD80" s="96">
        <f t="shared" si="198"/>
        <v>0</v>
      </c>
      <c r="CE80" s="96">
        <f t="shared" si="199"/>
        <v>0</v>
      </c>
      <c r="CF80" s="96">
        <f t="shared" si="254"/>
        <v>0</v>
      </c>
      <c r="CG80" s="96">
        <f t="shared" si="255"/>
        <v>0</v>
      </c>
      <c r="CH80" s="93" t="str">
        <f t="shared" si="256"/>
        <v>nebija plānots</v>
      </c>
      <c r="CI80" s="96">
        <f t="shared" si="257"/>
        <v>0</v>
      </c>
      <c r="CJ80" s="93" t="str">
        <f t="shared" si="258"/>
        <v>nebija plānots</v>
      </c>
      <c r="CK80" s="83">
        <v>0</v>
      </c>
      <c r="CL80" s="83">
        <v>0</v>
      </c>
      <c r="CM80" s="94">
        <v>0</v>
      </c>
      <c r="CN80" s="94">
        <f t="shared" si="200"/>
        <v>0</v>
      </c>
      <c r="CO80" s="93" t="str">
        <f t="shared" si="259"/>
        <v>nebija plānots</v>
      </c>
      <c r="CP80" s="96">
        <f t="shared" si="260"/>
        <v>0</v>
      </c>
      <c r="CQ80" s="93" t="str">
        <f t="shared" si="261"/>
        <v>nebija plānots</v>
      </c>
      <c r="CR80" s="96">
        <f t="shared" si="262"/>
        <v>0</v>
      </c>
      <c r="CS80" s="96">
        <f t="shared" si="263"/>
        <v>0</v>
      </c>
      <c r="CT80" s="96">
        <f t="shared" si="264"/>
        <v>0</v>
      </c>
      <c r="CU80" s="96">
        <f t="shared" si="265"/>
        <v>0</v>
      </c>
      <c r="CV80" s="93" t="str">
        <f t="shared" si="266"/>
        <v>nebija plānots</v>
      </c>
      <c r="CW80" s="96">
        <f t="shared" si="267"/>
        <v>0</v>
      </c>
      <c r="CX80" s="93" t="str">
        <f t="shared" si="268"/>
        <v>nebija plānots</v>
      </c>
      <c r="CY80" s="83">
        <v>0</v>
      </c>
      <c r="CZ80" s="83">
        <v>0</v>
      </c>
      <c r="DA80" s="94">
        <v>0</v>
      </c>
      <c r="DB80" s="94">
        <f t="shared" si="201"/>
        <v>0</v>
      </c>
      <c r="DC80" s="93" t="str">
        <f t="shared" si="269"/>
        <v>nebija plānots</v>
      </c>
      <c r="DD80" s="96">
        <f t="shared" si="270"/>
        <v>0</v>
      </c>
      <c r="DE80" s="93" t="str">
        <f t="shared" si="271"/>
        <v>nebija plānots</v>
      </c>
      <c r="DF80" s="96">
        <f t="shared" si="272"/>
        <v>0</v>
      </c>
      <c r="DG80" s="96">
        <f t="shared" si="273"/>
        <v>0</v>
      </c>
      <c r="DH80" s="96">
        <f t="shared" si="274"/>
        <v>0</v>
      </c>
      <c r="DI80" s="96">
        <f t="shared" si="275"/>
        <v>0</v>
      </c>
      <c r="DJ80" s="93" t="str">
        <f t="shared" si="276"/>
        <v>nebija plānots</v>
      </c>
      <c r="DK80" s="96">
        <f t="shared" si="277"/>
        <v>0</v>
      </c>
      <c r="DL80" s="93" t="str">
        <f t="shared" si="278"/>
        <v>nebija plānots</v>
      </c>
      <c r="DM80" s="83">
        <v>0</v>
      </c>
      <c r="DN80" s="83">
        <v>0</v>
      </c>
      <c r="DO80" s="94">
        <v>0</v>
      </c>
      <c r="DP80" s="94">
        <f t="shared" si="279"/>
        <v>0</v>
      </c>
      <c r="DQ80" s="93" t="str">
        <f t="shared" si="280"/>
        <v>nebija plānots</v>
      </c>
      <c r="DR80" s="96">
        <f t="shared" si="281"/>
        <v>0</v>
      </c>
      <c r="DS80" s="93" t="str">
        <f t="shared" si="282"/>
        <v>nebija plānots</v>
      </c>
      <c r="DT80" s="96">
        <f t="shared" si="283"/>
        <v>0</v>
      </c>
      <c r="DU80" s="96">
        <f t="shared" si="284"/>
        <v>0</v>
      </c>
      <c r="DV80" s="96">
        <f t="shared" si="285"/>
        <v>0</v>
      </c>
      <c r="DW80" s="96">
        <f t="shared" si="286"/>
        <v>0</v>
      </c>
      <c r="DX80" s="93" t="str">
        <f t="shared" si="287"/>
        <v>nebija plānots</v>
      </c>
      <c r="DY80" s="96">
        <f t="shared" si="288"/>
        <v>0</v>
      </c>
      <c r="DZ80" s="93" t="str">
        <f t="shared" si="289"/>
        <v>nebija plānots</v>
      </c>
      <c r="EA80" s="83">
        <v>0</v>
      </c>
      <c r="EB80" s="83">
        <v>0</v>
      </c>
      <c r="EC80" s="94">
        <v>0</v>
      </c>
      <c r="ED80" s="94">
        <f t="shared" si="290"/>
        <v>0</v>
      </c>
      <c r="EE80" s="93" t="str">
        <f t="shared" si="291"/>
        <v>nebija plānots</v>
      </c>
      <c r="EF80" s="94">
        <f t="shared" si="292"/>
        <v>0</v>
      </c>
      <c r="EG80" s="93" t="str">
        <f t="shared" si="293"/>
        <v>nebija plānots</v>
      </c>
      <c r="EH80" s="96">
        <f t="shared" si="294"/>
        <v>0</v>
      </c>
      <c r="EI80" s="96">
        <f t="shared" si="295"/>
        <v>0</v>
      </c>
      <c r="EJ80" s="96">
        <f t="shared" si="296"/>
        <v>0</v>
      </c>
      <c r="EK80" s="96">
        <f t="shared" si="297"/>
        <v>0</v>
      </c>
      <c r="EL80" s="93" t="str">
        <f t="shared" si="298"/>
        <v>nebija plānots</v>
      </c>
      <c r="EM80" s="96">
        <f t="shared" si="299"/>
        <v>0</v>
      </c>
      <c r="EN80" s="93" t="str">
        <f t="shared" si="300"/>
        <v>nebija plānots</v>
      </c>
      <c r="EO80" s="83">
        <f t="shared" si="202"/>
        <v>0</v>
      </c>
    </row>
    <row r="81" spans="1:145" s="29" customFormat="1" ht="31.5" x14ac:dyDescent="0.35">
      <c r="A81" s="18" t="str">
        <f t="shared" si="301"/>
        <v>2.1.3.3.4</v>
      </c>
      <c r="B81" s="63">
        <v>2</v>
      </c>
      <c r="C81" s="73" t="s">
        <v>102</v>
      </c>
      <c r="D81" s="65" t="s">
        <v>103</v>
      </c>
      <c r="E81" s="63" t="s">
        <v>126</v>
      </c>
      <c r="F81" s="65" t="s">
        <v>127</v>
      </c>
      <c r="G81" s="66" t="s">
        <v>132</v>
      </c>
      <c r="H81" s="65" t="s">
        <v>133</v>
      </c>
      <c r="I81" s="66">
        <v>4</v>
      </c>
      <c r="J81" s="68" t="s">
        <v>134</v>
      </c>
      <c r="K81" s="63" t="s">
        <v>16</v>
      </c>
      <c r="L81" s="83">
        <v>0</v>
      </c>
      <c r="M81" s="83">
        <v>0</v>
      </c>
      <c r="N81" s="83">
        <v>0</v>
      </c>
      <c r="O81" s="83">
        <v>0</v>
      </c>
      <c r="P81" s="83">
        <v>0</v>
      </c>
      <c r="Q81" s="93" t="str">
        <f t="shared" si="203"/>
        <v>nebija plānots</v>
      </c>
      <c r="R81" s="94">
        <f t="shared" si="204"/>
        <v>0</v>
      </c>
      <c r="S81" s="93" t="str">
        <f t="shared" si="205"/>
        <v>nebija plānots</v>
      </c>
      <c r="T81" s="96">
        <f t="shared" si="206"/>
        <v>0</v>
      </c>
      <c r="U81" s="96">
        <f t="shared" si="207"/>
        <v>0</v>
      </c>
      <c r="V81" s="93" t="str">
        <f t="shared" si="208"/>
        <v>nebija plānots</v>
      </c>
      <c r="W81" s="96">
        <f t="shared" si="209"/>
        <v>0</v>
      </c>
      <c r="X81" s="93" t="str">
        <f t="shared" si="210"/>
        <v>nebija plānots</v>
      </c>
      <c r="Y81" s="83">
        <v>0</v>
      </c>
      <c r="Z81" s="83">
        <v>0</v>
      </c>
      <c r="AA81" s="93" t="str">
        <f t="shared" si="211"/>
        <v>nebija plānots</v>
      </c>
      <c r="AB81" s="94">
        <f t="shared" si="212"/>
        <v>0</v>
      </c>
      <c r="AC81" s="93" t="str">
        <f t="shared" si="213"/>
        <v>nebija plānots</v>
      </c>
      <c r="AD81" s="96">
        <f t="shared" si="214"/>
        <v>0</v>
      </c>
      <c r="AE81" s="96">
        <f t="shared" si="215"/>
        <v>0</v>
      </c>
      <c r="AF81" s="93" t="str">
        <f t="shared" si="216"/>
        <v>nebija plānots</v>
      </c>
      <c r="AG81" s="96">
        <f t="shared" si="217"/>
        <v>0</v>
      </c>
      <c r="AH81" s="93" t="str">
        <f t="shared" si="218"/>
        <v>nebija plānots</v>
      </c>
      <c r="AI81" s="83">
        <v>0</v>
      </c>
      <c r="AJ81" s="83">
        <v>0</v>
      </c>
      <c r="AK81" s="93" t="str">
        <f t="shared" si="219"/>
        <v>nebija plānots</v>
      </c>
      <c r="AL81" s="96">
        <f t="shared" si="220"/>
        <v>0</v>
      </c>
      <c r="AM81" s="93" t="str">
        <f t="shared" si="221"/>
        <v>nebija plānots</v>
      </c>
      <c r="AN81" s="96">
        <f t="shared" si="222"/>
        <v>0</v>
      </c>
      <c r="AO81" s="96">
        <f t="shared" si="223"/>
        <v>0</v>
      </c>
      <c r="AP81" s="93" t="str">
        <f t="shared" si="224"/>
        <v>nebija plānots</v>
      </c>
      <c r="AQ81" s="96">
        <f t="shared" si="225"/>
        <v>0</v>
      </c>
      <c r="AR81" s="93" t="str">
        <f t="shared" si="226"/>
        <v>nebija plānots</v>
      </c>
      <c r="AS81" s="83">
        <v>0</v>
      </c>
      <c r="AT81" s="83">
        <v>0</v>
      </c>
      <c r="AU81" s="93" t="str">
        <f t="shared" si="227"/>
        <v>nebija plānots</v>
      </c>
      <c r="AV81" s="96">
        <f t="shared" si="228"/>
        <v>0</v>
      </c>
      <c r="AW81" s="93" t="str">
        <f t="shared" si="229"/>
        <v>nebija plānots</v>
      </c>
      <c r="AX81" s="96">
        <f t="shared" si="230"/>
        <v>0</v>
      </c>
      <c r="AY81" s="96">
        <f t="shared" si="231"/>
        <v>0</v>
      </c>
      <c r="AZ81" s="93" t="str">
        <f t="shared" si="232"/>
        <v>nebija plānots</v>
      </c>
      <c r="BA81" s="96">
        <f t="shared" si="233"/>
        <v>0</v>
      </c>
      <c r="BB81" s="93" t="str">
        <f t="shared" si="234"/>
        <v>nebija plānots</v>
      </c>
      <c r="BC81" s="83">
        <v>0</v>
      </c>
      <c r="BD81" s="83">
        <v>0</v>
      </c>
      <c r="BE81" s="93" t="str">
        <f t="shared" si="235"/>
        <v>nebija plānots</v>
      </c>
      <c r="BF81" s="96">
        <f t="shared" si="236"/>
        <v>0</v>
      </c>
      <c r="BG81" s="93" t="str">
        <f t="shared" si="237"/>
        <v>nebija plānots</v>
      </c>
      <c r="BH81" s="96">
        <f t="shared" si="238"/>
        <v>0</v>
      </c>
      <c r="BI81" s="96">
        <f t="shared" si="239"/>
        <v>0</v>
      </c>
      <c r="BJ81" s="93" t="str">
        <f t="shared" si="240"/>
        <v>nebija plānots</v>
      </c>
      <c r="BK81" s="96">
        <f t="shared" si="241"/>
        <v>0</v>
      </c>
      <c r="BL81" s="93" t="str">
        <f t="shared" si="242"/>
        <v>nebija plānots</v>
      </c>
      <c r="BM81" s="83">
        <v>0</v>
      </c>
      <c r="BN81" s="83">
        <v>0</v>
      </c>
      <c r="BO81" s="93" t="str">
        <f t="shared" si="243"/>
        <v>nebija plānots</v>
      </c>
      <c r="BP81" s="96">
        <f t="shared" si="244"/>
        <v>0</v>
      </c>
      <c r="BQ81" s="93" t="str">
        <f t="shared" si="245"/>
        <v>nebija plānots</v>
      </c>
      <c r="BR81" s="96">
        <f t="shared" si="246"/>
        <v>0</v>
      </c>
      <c r="BS81" s="96">
        <f t="shared" si="247"/>
        <v>0</v>
      </c>
      <c r="BT81" s="93" t="str">
        <f t="shared" si="248"/>
        <v>nebija plānots</v>
      </c>
      <c r="BU81" s="96">
        <f t="shared" si="249"/>
        <v>0</v>
      </c>
      <c r="BV81" s="93" t="str">
        <f t="shared" si="250"/>
        <v>nebija plānots</v>
      </c>
      <c r="BW81" s="83">
        <v>0</v>
      </c>
      <c r="BX81" s="83">
        <v>0</v>
      </c>
      <c r="BY81" s="94">
        <v>0</v>
      </c>
      <c r="BZ81" s="94">
        <f t="shared" si="197"/>
        <v>0</v>
      </c>
      <c r="CA81" s="93" t="str">
        <f t="shared" si="251"/>
        <v>nebija plānots</v>
      </c>
      <c r="CB81" s="96">
        <f t="shared" si="252"/>
        <v>0</v>
      </c>
      <c r="CC81" s="93" t="str">
        <f t="shared" si="253"/>
        <v>nebija plānots</v>
      </c>
      <c r="CD81" s="96">
        <f t="shared" si="198"/>
        <v>0</v>
      </c>
      <c r="CE81" s="96">
        <f t="shared" si="199"/>
        <v>0</v>
      </c>
      <c r="CF81" s="96">
        <f t="shared" si="254"/>
        <v>0</v>
      </c>
      <c r="CG81" s="96">
        <f t="shared" si="255"/>
        <v>0</v>
      </c>
      <c r="CH81" s="93" t="str">
        <f t="shared" si="256"/>
        <v>nebija plānots</v>
      </c>
      <c r="CI81" s="96">
        <f t="shared" si="257"/>
        <v>0</v>
      </c>
      <c r="CJ81" s="93" t="str">
        <f t="shared" si="258"/>
        <v>nebija plānots</v>
      </c>
      <c r="CK81" s="83">
        <v>0</v>
      </c>
      <c r="CL81" s="83">
        <v>2498188.02</v>
      </c>
      <c r="CM81" s="94">
        <v>0</v>
      </c>
      <c r="CN81" s="94">
        <f t="shared" si="200"/>
        <v>2498188.02</v>
      </c>
      <c r="CO81" s="93" t="str">
        <f t="shared" si="259"/>
        <v>nebija plānots</v>
      </c>
      <c r="CP81" s="96">
        <f t="shared" si="260"/>
        <v>2498188.02</v>
      </c>
      <c r="CQ81" s="93" t="str">
        <f t="shared" si="261"/>
        <v>nebija plānots</v>
      </c>
      <c r="CR81" s="96">
        <f t="shared" si="262"/>
        <v>0</v>
      </c>
      <c r="CS81" s="96">
        <f t="shared" si="263"/>
        <v>2498188.02</v>
      </c>
      <c r="CT81" s="96">
        <f t="shared" si="264"/>
        <v>0</v>
      </c>
      <c r="CU81" s="96">
        <f t="shared" si="265"/>
        <v>2498188.02</v>
      </c>
      <c r="CV81" s="93" t="str">
        <f t="shared" si="266"/>
        <v>nebija plānots</v>
      </c>
      <c r="CW81" s="96">
        <f t="shared" si="267"/>
        <v>2498188.02</v>
      </c>
      <c r="CX81" s="93" t="str">
        <f t="shared" si="268"/>
        <v>nebija plānots</v>
      </c>
      <c r="CY81" s="83">
        <v>1538483.7549248056</v>
      </c>
      <c r="CZ81" s="83">
        <v>1112924.47</v>
      </c>
      <c r="DA81" s="94">
        <v>0</v>
      </c>
      <c r="DB81" s="94">
        <f t="shared" si="201"/>
        <v>1112924.47</v>
      </c>
      <c r="DC81" s="93">
        <f t="shared" si="269"/>
        <v>0.72339045923458245</v>
      </c>
      <c r="DD81" s="96">
        <f t="shared" si="270"/>
        <v>-425559.28492480563</v>
      </c>
      <c r="DE81" s="93">
        <f t="shared" si="271"/>
        <v>-0.27660954076541749</v>
      </c>
      <c r="DF81" s="96">
        <f t="shared" si="272"/>
        <v>1538483.7549248056</v>
      </c>
      <c r="DG81" s="96">
        <f t="shared" si="273"/>
        <v>3611112.49</v>
      </c>
      <c r="DH81" s="96">
        <f t="shared" si="274"/>
        <v>0</v>
      </c>
      <c r="DI81" s="96">
        <f t="shared" si="275"/>
        <v>3611112.49</v>
      </c>
      <c r="DJ81" s="93">
        <f t="shared" si="276"/>
        <v>2.3471892234419438</v>
      </c>
      <c r="DK81" s="96">
        <f t="shared" si="277"/>
        <v>2072628.7350751946</v>
      </c>
      <c r="DL81" s="93">
        <f t="shared" si="278"/>
        <v>1.3471892234419438</v>
      </c>
      <c r="DM81" s="83">
        <v>0</v>
      </c>
      <c r="DN81" s="83">
        <v>0</v>
      </c>
      <c r="DO81" s="94">
        <v>0</v>
      </c>
      <c r="DP81" s="94">
        <f t="shared" si="279"/>
        <v>0</v>
      </c>
      <c r="DQ81" s="93" t="str">
        <f t="shared" si="280"/>
        <v>nebija plānots</v>
      </c>
      <c r="DR81" s="96">
        <f t="shared" si="281"/>
        <v>0</v>
      </c>
      <c r="DS81" s="93" t="str">
        <f t="shared" si="282"/>
        <v>nebija plānots</v>
      </c>
      <c r="DT81" s="96">
        <f t="shared" si="283"/>
        <v>1538483.7549248056</v>
      </c>
      <c r="DU81" s="96">
        <f t="shared" si="284"/>
        <v>3611112.49</v>
      </c>
      <c r="DV81" s="96">
        <f t="shared" si="285"/>
        <v>0</v>
      </c>
      <c r="DW81" s="96">
        <f t="shared" si="286"/>
        <v>3611112.49</v>
      </c>
      <c r="DX81" s="93">
        <f t="shared" si="287"/>
        <v>2.3471892234419438</v>
      </c>
      <c r="DY81" s="96">
        <f t="shared" si="288"/>
        <v>2072628.7350751946</v>
      </c>
      <c r="DZ81" s="93">
        <f t="shared" si="289"/>
        <v>1.3471892234419438</v>
      </c>
      <c r="EA81" s="83">
        <v>0</v>
      </c>
      <c r="EB81" s="83">
        <v>0</v>
      </c>
      <c r="EC81" s="94">
        <v>0</v>
      </c>
      <c r="ED81" s="94">
        <f t="shared" si="290"/>
        <v>0</v>
      </c>
      <c r="EE81" s="93" t="str">
        <f t="shared" si="291"/>
        <v>nebija plānots</v>
      </c>
      <c r="EF81" s="94">
        <f t="shared" si="292"/>
        <v>0</v>
      </c>
      <c r="EG81" s="93" t="str">
        <f t="shared" si="293"/>
        <v>nebija plānots</v>
      </c>
      <c r="EH81" s="96">
        <f t="shared" si="294"/>
        <v>1538483.7549248056</v>
      </c>
      <c r="EI81" s="96">
        <f t="shared" si="295"/>
        <v>3611112.49</v>
      </c>
      <c r="EJ81" s="96">
        <f t="shared" si="296"/>
        <v>0</v>
      </c>
      <c r="EK81" s="96">
        <f t="shared" si="297"/>
        <v>3611112.49</v>
      </c>
      <c r="EL81" s="93">
        <f t="shared" si="298"/>
        <v>2.3471892234419438</v>
      </c>
      <c r="EM81" s="96">
        <f t="shared" si="299"/>
        <v>2072628.7350751946</v>
      </c>
      <c r="EN81" s="93">
        <f t="shared" si="300"/>
        <v>1.3471892234419438</v>
      </c>
      <c r="EO81" s="83">
        <f t="shared" si="202"/>
        <v>1538483.7549248056</v>
      </c>
    </row>
    <row r="82" spans="1:145" s="90" customFormat="1" ht="31.5" x14ac:dyDescent="0.35">
      <c r="A82" s="18" t="str">
        <f t="shared" si="301"/>
        <v>2.1.3.3.4o</v>
      </c>
      <c r="B82" s="63">
        <v>2</v>
      </c>
      <c r="C82" s="73" t="s">
        <v>102</v>
      </c>
      <c r="D82" s="65" t="s">
        <v>103</v>
      </c>
      <c r="E82" s="63" t="s">
        <v>126</v>
      </c>
      <c r="F82" s="65" t="s">
        <v>127</v>
      </c>
      <c r="G82" s="66" t="s">
        <v>132</v>
      </c>
      <c r="H82" s="65" t="s">
        <v>133</v>
      </c>
      <c r="I82" s="66" t="s">
        <v>618</v>
      </c>
      <c r="J82" s="68" t="s">
        <v>134</v>
      </c>
      <c r="K82" s="63" t="s">
        <v>16</v>
      </c>
      <c r="L82" s="89">
        <v>0</v>
      </c>
      <c r="M82" s="89">
        <v>0</v>
      </c>
      <c r="N82" s="89">
        <v>0</v>
      </c>
      <c r="O82" s="89">
        <v>0</v>
      </c>
      <c r="P82" s="83">
        <v>0</v>
      </c>
      <c r="Q82" s="93" t="str">
        <f t="shared" si="203"/>
        <v>nebija plānots</v>
      </c>
      <c r="R82" s="94">
        <f t="shared" si="204"/>
        <v>0</v>
      </c>
      <c r="S82" s="93" t="str">
        <f t="shared" si="205"/>
        <v>nebija plānots</v>
      </c>
      <c r="T82" s="96">
        <f t="shared" si="206"/>
        <v>0</v>
      </c>
      <c r="U82" s="96">
        <f t="shared" si="207"/>
        <v>0</v>
      </c>
      <c r="V82" s="93" t="str">
        <f t="shared" si="208"/>
        <v>nebija plānots</v>
      </c>
      <c r="W82" s="96">
        <f t="shared" si="209"/>
        <v>0</v>
      </c>
      <c r="X82" s="93" t="str">
        <f t="shared" si="210"/>
        <v>nebija plānots</v>
      </c>
      <c r="Y82" s="89">
        <v>0</v>
      </c>
      <c r="Z82" s="83">
        <v>0</v>
      </c>
      <c r="AA82" s="93" t="str">
        <f t="shared" si="211"/>
        <v>nebija plānots</v>
      </c>
      <c r="AB82" s="94">
        <f t="shared" si="212"/>
        <v>0</v>
      </c>
      <c r="AC82" s="93" t="str">
        <f t="shared" si="213"/>
        <v>nebija plānots</v>
      </c>
      <c r="AD82" s="96">
        <f t="shared" si="214"/>
        <v>0</v>
      </c>
      <c r="AE82" s="96">
        <f t="shared" si="215"/>
        <v>0</v>
      </c>
      <c r="AF82" s="93" t="str">
        <f t="shared" si="216"/>
        <v>nebija plānots</v>
      </c>
      <c r="AG82" s="96">
        <f t="shared" si="217"/>
        <v>0</v>
      </c>
      <c r="AH82" s="93" t="str">
        <f t="shared" si="218"/>
        <v>nebija plānots</v>
      </c>
      <c r="AI82" s="89">
        <v>0</v>
      </c>
      <c r="AJ82" s="83">
        <v>0</v>
      </c>
      <c r="AK82" s="93" t="str">
        <f t="shared" si="219"/>
        <v>nebija plānots</v>
      </c>
      <c r="AL82" s="96">
        <f t="shared" si="220"/>
        <v>0</v>
      </c>
      <c r="AM82" s="93" t="str">
        <f t="shared" si="221"/>
        <v>nebija plānots</v>
      </c>
      <c r="AN82" s="96">
        <f t="shared" si="222"/>
        <v>0</v>
      </c>
      <c r="AO82" s="96">
        <f t="shared" si="223"/>
        <v>0</v>
      </c>
      <c r="AP82" s="93" t="str">
        <f t="shared" si="224"/>
        <v>nebija plānots</v>
      </c>
      <c r="AQ82" s="96">
        <f t="shared" si="225"/>
        <v>0</v>
      </c>
      <c r="AR82" s="93" t="str">
        <f t="shared" si="226"/>
        <v>nebija plānots</v>
      </c>
      <c r="AS82" s="89">
        <v>0</v>
      </c>
      <c r="AT82" s="83">
        <v>0</v>
      </c>
      <c r="AU82" s="93" t="str">
        <f t="shared" si="227"/>
        <v>nebija plānots</v>
      </c>
      <c r="AV82" s="96">
        <f t="shared" si="228"/>
        <v>0</v>
      </c>
      <c r="AW82" s="93" t="str">
        <f t="shared" si="229"/>
        <v>nebija plānots</v>
      </c>
      <c r="AX82" s="96">
        <f t="shared" si="230"/>
        <v>0</v>
      </c>
      <c r="AY82" s="96">
        <f t="shared" si="231"/>
        <v>0</v>
      </c>
      <c r="AZ82" s="93" t="str">
        <f t="shared" si="232"/>
        <v>nebija plānots</v>
      </c>
      <c r="BA82" s="96">
        <f t="shared" si="233"/>
        <v>0</v>
      </c>
      <c r="BB82" s="93" t="str">
        <f t="shared" si="234"/>
        <v>nebija plānots</v>
      </c>
      <c r="BC82" s="89">
        <v>0</v>
      </c>
      <c r="BD82" s="83">
        <v>0</v>
      </c>
      <c r="BE82" s="93" t="str">
        <f t="shared" si="235"/>
        <v>nebija plānots</v>
      </c>
      <c r="BF82" s="96">
        <f t="shared" si="236"/>
        <v>0</v>
      </c>
      <c r="BG82" s="93" t="str">
        <f t="shared" si="237"/>
        <v>nebija plānots</v>
      </c>
      <c r="BH82" s="96">
        <f t="shared" si="238"/>
        <v>0</v>
      </c>
      <c r="BI82" s="96">
        <f t="shared" si="239"/>
        <v>0</v>
      </c>
      <c r="BJ82" s="93" t="str">
        <f t="shared" si="240"/>
        <v>nebija plānots</v>
      </c>
      <c r="BK82" s="96">
        <f t="shared" si="241"/>
        <v>0</v>
      </c>
      <c r="BL82" s="93" t="str">
        <f t="shared" si="242"/>
        <v>nebija plānots</v>
      </c>
      <c r="BM82" s="89">
        <v>0</v>
      </c>
      <c r="BN82" s="83">
        <v>0</v>
      </c>
      <c r="BO82" s="93" t="str">
        <f t="shared" si="243"/>
        <v>nebija plānots</v>
      </c>
      <c r="BP82" s="96">
        <f t="shared" si="244"/>
        <v>0</v>
      </c>
      <c r="BQ82" s="93" t="str">
        <f t="shared" si="245"/>
        <v>nebija plānots</v>
      </c>
      <c r="BR82" s="96">
        <f t="shared" si="246"/>
        <v>0</v>
      </c>
      <c r="BS82" s="96">
        <f t="shared" si="247"/>
        <v>0</v>
      </c>
      <c r="BT82" s="93" t="str">
        <f t="shared" si="248"/>
        <v>nebija plānots</v>
      </c>
      <c r="BU82" s="96">
        <f t="shared" si="249"/>
        <v>0</v>
      </c>
      <c r="BV82" s="93" t="str">
        <f t="shared" si="250"/>
        <v>nebija plānots</v>
      </c>
      <c r="BW82" s="89">
        <v>0</v>
      </c>
      <c r="BX82" s="83">
        <v>0</v>
      </c>
      <c r="BY82" s="94">
        <v>0</v>
      </c>
      <c r="BZ82" s="94">
        <f t="shared" si="197"/>
        <v>0</v>
      </c>
      <c r="CA82" s="93" t="str">
        <f t="shared" si="251"/>
        <v>nebija plānots</v>
      </c>
      <c r="CB82" s="96">
        <f t="shared" si="252"/>
        <v>0</v>
      </c>
      <c r="CC82" s="93" t="str">
        <f t="shared" si="253"/>
        <v>nebija plānots</v>
      </c>
      <c r="CD82" s="96">
        <f t="shared" si="198"/>
        <v>0</v>
      </c>
      <c r="CE82" s="96">
        <f t="shared" si="199"/>
        <v>0</v>
      </c>
      <c r="CF82" s="96">
        <f t="shared" si="254"/>
        <v>0</v>
      </c>
      <c r="CG82" s="96">
        <f t="shared" si="255"/>
        <v>0</v>
      </c>
      <c r="CH82" s="93" t="str">
        <f t="shared" si="256"/>
        <v>nebija plānots</v>
      </c>
      <c r="CI82" s="96">
        <f t="shared" si="257"/>
        <v>0</v>
      </c>
      <c r="CJ82" s="93" t="str">
        <f t="shared" si="258"/>
        <v>nebija plānots</v>
      </c>
      <c r="CK82" s="89">
        <v>0</v>
      </c>
      <c r="CL82" s="83">
        <v>0</v>
      </c>
      <c r="CM82" s="94">
        <v>0</v>
      </c>
      <c r="CN82" s="94">
        <f t="shared" si="200"/>
        <v>0</v>
      </c>
      <c r="CO82" s="93" t="str">
        <f t="shared" si="259"/>
        <v>nebija plānots</v>
      </c>
      <c r="CP82" s="96">
        <f t="shared" si="260"/>
        <v>0</v>
      </c>
      <c r="CQ82" s="93" t="str">
        <f t="shared" si="261"/>
        <v>nebija plānots</v>
      </c>
      <c r="CR82" s="96">
        <f t="shared" si="262"/>
        <v>0</v>
      </c>
      <c r="CS82" s="96">
        <f t="shared" si="263"/>
        <v>0</v>
      </c>
      <c r="CT82" s="96">
        <f t="shared" si="264"/>
        <v>0</v>
      </c>
      <c r="CU82" s="96">
        <f t="shared" si="265"/>
        <v>0</v>
      </c>
      <c r="CV82" s="93" t="str">
        <f t="shared" si="266"/>
        <v>nebija plānots</v>
      </c>
      <c r="CW82" s="96">
        <f t="shared" si="267"/>
        <v>0</v>
      </c>
      <c r="CX82" s="93" t="str">
        <f t="shared" si="268"/>
        <v>nebija plānots</v>
      </c>
      <c r="CY82" s="89">
        <v>0</v>
      </c>
      <c r="CZ82" s="83">
        <v>0</v>
      </c>
      <c r="DA82" s="94">
        <v>0</v>
      </c>
      <c r="DB82" s="94">
        <f t="shared" si="201"/>
        <v>0</v>
      </c>
      <c r="DC82" s="93" t="str">
        <f t="shared" si="269"/>
        <v>nebija plānots</v>
      </c>
      <c r="DD82" s="96">
        <f t="shared" si="270"/>
        <v>0</v>
      </c>
      <c r="DE82" s="93" t="str">
        <f t="shared" si="271"/>
        <v>nebija plānots</v>
      </c>
      <c r="DF82" s="96">
        <f t="shared" si="272"/>
        <v>0</v>
      </c>
      <c r="DG82" s="96">
        <f t="shared" si="273"/>
        <v>0</v>
      </c>
      <c r="DH82" s="96">
        <f t="shared" si="274"/>
        <v>0</v>
      </c>
      <c r="DI82" s="96">
        <f t="shared" si="275"/>
        <v>0</v>
      </c>
      <c r="DJ82" s="93" t="str">
        <f t="shared" si="276"/>
        <v>nebija plānots</v>
      </c>
      <c r="DK82" s="96">
        <f t="shared" si="277"/>
        <v>0</v>
      </c>
      <c r="DL82" s="93" t="str">
        <f t="shared" si="278"/>
        <v>nebija plānots</v>
      </c>
      <c r="DM82" s="89">
        <v>0</v>
      </c>
      <c r="DN82" s="83">
        <v>0</v>
      </c>
      <c r="DO82" s="94">
        <v>0</v>
      </c>
      <c r="DP82" s="94">
        <f t="shared" si="279"/>
        <v>0</v>
      </c>
      <c r="DQ82" s="93" t="str">
        <f t="shared" si="280"/>
        <v>nebija plānots</v>
      </c>
      <c r="DR82" s="96">
        <f t="shared" si="281"/>
        <v>0</v>
      </c>
      <c r="DS82" s="93" t="str">
        <f t="shared" si="282"/>
        <v>nebija plānots</v>
      </c>
      <c r="DT82" s="96">
        <f t="shared" si="283"/>
        <v>0</v>
      </c>
      <c r="DU82" s="96">
        <f t="shared" si="284"/>
        <v>0</v>
      </c>
      <c r="DV82" s="96">
        <f t="shared" si="285"/>
        <v>0</v>
      </c>
      <c r="DW82" s="96">
        <f t="shared" si="286"/>
        <v>0</v>
      </c>
      <c r="DX82" s="93" t="str">
        <f t="shared" si="287"/>
        <v>nebija plānots</v>
      </c>
      <c r="DY82" s="96">
        <f t="shared" si="288"/>
        <v>0</v>
      </c>
      <c r="DZ82" s="93" t="str">
        <f t="shared" si="289"/>
        <v>nebija plānots</v>
      </c>
      <c r="EA82" s="89">
        <v>0</v>
      </c>
      <c r="EB82" s="83">
        <v>0</v>
      </c>
      <c r="EC82" s="94">
        <v>0</v>
      </c>
      <c r="ED82" s="94">
        <f t="shared" si="290"/>
        <v>0</v>
      </c>
      <c r="EE82" s="93" t="str">
        <f t="shared" si="291"/>
        <v>nebija plānots</v>
      </c>
      <c r="EF82" s="94">
        <f t="shared" si="292"/>
        <v>0</v>
      </c>
      <c r="EG82" s="93" t="str">
        <f t="shared" si="293"/>
        <v>nebija plānots</v>
      </c>
      <c r="EH82" s="96">
        <f t="shared" si="294"/>
        <v>0</v>
      </c>
      <c r="EI82" s="96">
        <f t="shared" si="295"/>
        <v>0</v>
      </c>
      <c r="EJ82" s="96">
        <f t="shared" si="296"/>
        <v>0</v>
      </c>
      <c r="EK82" s="96">
        <f t="shared" si="297"/>
        <v>0</v>
      </c>
      <c r="EL82" s="93" t="str">
        <f t="shared" si="298"/>
        <v>nebija plānots</v>
      </c>
      <c r="EM82" s="96">
        <f t="shared" si="299"/>
        <v>0</v>
      </c>
      <c r="EN82" s="93" t="str">
        <f t="shared" si="300"/>
        <v>nebija plānots</v>
      </c>
      <c r="EO82" s="83">
        <f t="shared" si="202"/>
        <v>0</v>
      </c>
    </row>
    <row r="83" spans="1:145" s="29" customFormat="1" ht="31.5" x14ac:dyDescent="0.35">
      <c r="A83" s="18" t="str">
        <f t="shared" si="301"/>
        <v>2.1.3.3.5</v>
      </c>
      <c r="B83" s="63">
        <v>2</v>
      </c>
      <c r="C83" s="73" t="s">
        <v>102</v>
      </c>
      <c r="D83" s="65" t="s">
        <v>103</v>
      </c>
      <c r="E83" s="63" t="s">
        <v>126</v>
      </c>
      <c r="F83" s="65" t="s">
        <v>127</v>
      </c>
      <c r="G83" s="66" t="s">
        <v>132</v>
      </c>
      <c r="H83" s="65" t="s">
        <v>133</v>
      </c>
      <c r="I83" s="66">
        <v>5</v>
      </c>
      <c r="J83" s="68" t="s">
        <v>134</v>
      </c>
      <c r="K83" s="63" t="s">
        <v>16</v>
      </c>
      <c r="L83" s="83">
        <v>0</v>
      </c>
      <c r="M83" s="83">
        <v>0</v>
      </c>
      <c r="N83" s="83">
        <v>0</v>
      </c>
      <c r="O83" s="83">
        <v>0</v>
      </c>
      <c r="P83" s="83">
        <v>0</v>
      </c>
      <c r="Q83" s="93" t="str">
        <f t="shared" si="203"/>
        <v>nebija plānots</v>
      </c>
      <c r="R83" s="94">
        <f t="shared" si="204"/>
        <v>0</v>
      </c>
      <c r="S83" s="93" t="str">
        <f t="shared" si="205"/>
        <v>nebija plānots</v>
      </c>
      <c r="T83" s="96">
        <f t="shared" si="206"/>
        <v>0</v>
      </c>
      <c r="U83" s="96">
        <f t="shared" si="207"/>
        <v>0</v>
      </c>
      <c r="V83" s="93" t="str">
        <f t="shared" si="208"/>
        <v>nebija plānots</v>
      </c>
      <c r="W83" s="96">
        <f t="shared" si="209"/>
        <v>0</v>
      </c>
      <c r="X83" s="93" t="str">
        <f t="shared" si="210"/>
        <v>nebija plānots</v>
      </c>
      <c r="Y83" s="83">
        <v>0</v>
      </c>
      <c r="Z83" s="83">
        <v>0</v>
      </c>
      <c r="AA83" s="93" t="str">
        <f t="shared" si="211"/>
        <v>nebija plānots</v>
      </c>
      <c r="AB83" s="94">
        <f t="shared" si="212"/>
        <v>0</v>
      </c>
      <c r="AC83" s="93" t="str">
        <f t="shared" si="213"/>
        <v>nebija plānots</v>
      </c>
      <c r="AD83" s="96">
        <f t="shared" si="214"/>
        <v>0</v>
      </c>
      <c r="AE83" s="96">
        <f t="shared" si="215"/>
        <v>0</v>
      </c>
      <c r="AF83" s="93" t="str">
        <f t="shared" si="216"/>
        <v>nebija plānots</v>
      </c>
      <c r="AG83" s="96">
        <f t="shared" si="217"/>
        <v>0</v>
      </c>
      <c r="AH83" s="93" t="str">
        <f t="shared" si="218"/>
        <v>nebija plānots</v>
      </c>
      <c r="AI83" s="83">
        <v>0</v>
      </c>
      <c r="AJ83" s="83">
        <v>0</v>
      </c>
      <c r="AK83" s="93" t="str">
        <f t="shared" si="219"/>
        <v>nebija plānots</v>
      </c>
      <c r="AL83" s="96">
        <f t="shared" si="220"/>
        <v>0</v>
      </c>
      <c r="AM83" s="93" t="str">
        <f t="shared" si="221"/>
        <v>nebija plānots</v>
      </c>
      <c r="AN83" s="96">
        <f t="shared" si="222"/>
        <v>0</v>
      </c>
      <c r="AO83" s="96">
        <f t="shared" si="223"/>
        <v>0</v>
      </c>
      <c r="AP83" s="93" t="str">
        <f t="shared" si="224"/>
        <v>nebija plānots</v>
      </c>
      <c r="AQ83" s="96">
        <f t="shared" si="225"/>
        <v>0</v>
      </c>
      <c r="AR83" s="93" t="str">
        <f t="shared" si="226"/>
        <v>nebija plānots</v>
      </c>
      <c r="AS83" s="83">
        <v>0</v>
      </c>
      <c r="AT83" s="83">
        <v>0</v>
      </c>
      <c r="AU83" s="93" t="str">
        <f t="shared" si="227"/>
        <v>nebija plānots</v>
      </c>
      <c r="AV83" s="96">
        <f t="shared" si="228"/>
        <v>0</v>
      </c>
      <c r="AW83" s="93" t="str">
        <f t="shared" si="229"/>
        <v>nebija plānots</v>
      </c>
      <c r="AX83" s="96">
        <f t="shared" si="230"/>
        <v>0</v>
      </c>
      <c r="AY83" s="96">
        <f t="shared" si="231"/>
        <v>0</v>
      </c>
      <c r="AZ83" s="93" t="str">
        <f t="shared" si="232"/>
        <v>nebija plānots</v>
      </c>
      <c r="BA83" s="96">
        <f t="shared" si="233"/>
        <v>0</v>
      </c>
      <c r="BB83" s="93" t="str">
        <f t="shared" si="234"/>
        <v>nebija plānots</v>
      </c>
      <c r="BC83" s="83">
        <v>0</v>
      </c>
      <c r="BD83" s="83">
        <v>0</v>
      </c>
      <c r="BE83" s="93" t="str">
        <f t="shared" si="235"/>
        <v>nebija plānots</v>
      </c>
      <c r="BF83" s="96">
        <f t="shared" si="236"/>
        <v>0</v>
      </c>
      <c r="BG83" s="93" t="str">
        <f t="shared" si="237"/>
        <v>nebija plānots</v>
      </c>
      <c r="BH83" s="96">
        <f t="shared" si="238"/>
        <v>0</v>
      </c>
      <c r="BI83" s="96">
        <f t="shared" si="239"/>
        <v>0</v>
      </c>
      <c r="BJ83" s="93" t="str">
        <f t="shared" si="240"/>
        <v>nebija plānots</v>
      </c>
      <c r="BK83" s="96">
        <f t="shared" si="241"/>
        <v>0</v>
      </c>
      <c r="BL83" s="93" t="str">
        <f t="shared" si="242"/>
        <v>nebija plānots</v>
      </c>
      <c r="BM83" s="83">
        <v>0</v>
      </c>
      <c r="BN83" s="83">
        <v>0</v>
      </c>
      <c r="BO83" s="93" t="str">
        <f t="shared" si="243"/>
        <v>nebija plānots</v>
      </c>
      <c r="BP83" s="96">
        <f t="shared" si="244"/>
        <v>0</v>
      </c>
      <c r="BQ83" s="93" t="str">
        <f t="shared" si="245"/>
        <v>nebija plānots</v>
      </c>
      <c r="BR83" s="96">
        <f t="shared" si="246"/>
        <v>0</v>
      </c>
      <c r="BS83" s="96">
        <f t="shared" si="247"/>
        <v>0</v>
      </c>
      <c r="BT83" s="93" t="str">
        <f t="shared" si="248"/>
        <v>nebija plānots</v>
      </c>
      <c r="BU83" s="96">
        <f t="shared" si="249"/>
        <v>0</v>
      </c>
      <c r="BV83" s="93" t="str">
        <f t="shared" si="250"/>
        <v>nebija plānots</v>
      </c>
      <c r="BW83" s="83">
        <v>0</v>
      </c>
      <c r="BX83" s="83">
        <v>0</v>
      </c>
      <c r="BY83" s="94">
        <v>0</v>
      </c>
      <c r="BZ83" s="94">
        <f t="shared" si="197"/>
        <v>0</v>
      </c>
      <c r="CA83" s="93" t="str">
        <f t="shared" si="251"/>
        <v>nebija plānots</v>
      </c>
      <c r="CB83" s="96">
        <f t="shared" si="252"/>
        <v>0</v>
      </c>
      <c r="CC83" s="93" t="str">
        <f t="shared" si="253"/>
        <v>nebija plānots</v>
      </c>
      <c r="CD83" s="96">
        <f t="shared" si="198"/>
        <v>0</v>
      </c>
      <c r="CE83" s="96">
        <f t="shared" si="199"/>
        <v>0</v>
      </c>
      <c r="CF83" s="96">
        <f t="shared" si="254"/>
        <v>0</v>
      </c>
      <c r="CG83" s="96">
        <f t="shared" si="255"/>
        <v>0</v>
      </c>
      <c r="CH83" s="93" t="str">
        <f t="shared" si="256"/>
        <v>nebija plānots</v>
      </c>
      <c r="CI83" s="96">
        <f t="shared" si="257"/>
        <v>0</v>
      </c>
      <c r="CJ83" s="93" t="str">
        <f t="shared" si="258"/>
        <v>nebija plānots</v>
      </c>
      <c r="CK83" s="83">
        <v>0</v>
      </c>
      <c r="CL83" s="83">
        <v>0</v>
      </c>
      <c r="CM83" s="94">
        <v>0</v>
      </c>
      <c r="CN83" s="94">
        <f t="shared" si="200"/>
        <v>0</v>
      </c>
      <c r="CO83" s="93" t="str">
        <f t="shared" si="259"/>
        <v>nebija plānots</v>
      </c>
      <c r="CP83" s="96">
        <f t="shared" si="260"/>
        <v>0</v>
      </c>
      <c r="CQ83" s="93" t="str">
        <f t="shared" si="261"/>
        <v>nebija plānots</v>
      </c>
      <c r="CR83" s="96">
        <f t="shared" si="262"/>
        <v>0</v>
      </c>
      <c r="CS83" s="96">
        <f t="shared" si="263"/>
        <v>0</v>
      </c>
      <c r="CT83" s="96">
        <f t="shared" si="264"/>
        <v>0</v>
      </c>
      <c r="CU83" s="96">
        <f t="shared" si="265"/>
        <v>0</v>
      </c>
      <c r="CV83" s="93" t="str">
        <f t="shared" si="266"/>
        <v>nebija plānots</v>
      </c>
      <c r="CW83" s="96">
        <f t="shared" si="267"/>
        <v>0</v>
      </c>
      <c r="CX83" s="93" t="str">
        <f t="shared" si="268"/>
        <v>nebija plānots</v>
      </c>
      <c r="CY83" s="83">
        <v>0</v>
      </c>
      <c r="CZ83" s="83">
        <v>0</v>
      </c>
      <c r="DA83" s="94">
        <v>0</v>
      </c>
      <c r="DB83" s="94">
        <f t="shared" si="201"/>
        <v>0</v>
      </c>
      <c r="DC83" s="93" t="str">
        <f t="shared" si="269"/>
        <v>nebija plānots</v>
      </c>
      <c r="DD83" s="96">
        <f t="shared" si="270"/>
        <v>0</v>
      </c>
      <c r="DE83" s="93" t="str">
        <f t="shared" si="271"/>
        <v>nebija plānots</v>
      </c>
      <c r="DF83" s="96">
        <f t="shared" si="272"/>
        <v>0</v>
      </c>
      <c r="DG83" s="96">
        <f t="shared" si="273"/>
        <v>0</v>
      </c>
      <c r="DH83" s="96">
        <f t="shared" si="274"/>
        <v>0</v>
      </c>
      <c r="DI83" s="96">
        <f t="shared" si="275"/>
        <v>0</v>
      </c>
      <c r="DJ83" s="93" t="str">
        <f t="shared" si="276"/>
        <v>nebija plānots</v>
      </c>
      <c r="DK83" s="96">
        <f t="shared" si="277"/>
        <v>0</v>
      </c>
      <c r="DL83" s="93" t="str">
        <f t="shared" si="278"/>
        <v>nebija plānots</v>
      </c>
      <c r="DM83" s="83">
        <v>0</v>
      </c>
      <c r="DN83" s="83">
        <v>0</v>
      </c>
      <c r="DO83" s="94">
        <v>0</v>
      </c>
      <c r="DP83" s="94">
        <f t="shared" si="279"/>
        <v>0</v>
      </c>
      <c r="DQ83" s="93" t="str">
        <f t="shared" si="280"/>
        <v>nebija plānots</v>
      </c>
      <c r="DR83" s="96">
        <f t="shared" si="281"/>
        <v>0</v>
      </c>
      <c r="DS83" s="93" t="str">
        <f t="shared" si="282"/>
        <v>nebija plānots</v>
      </c>
      <c r="DT83" s="96">
        <f t="shared" si="283"/>
        <v>0</v>
      </c>
      <c r="DU83" s="96">
        <f t="shared" si="284"/>
        <v>0</v>
      </c>
      <c r="DV83" s="96">
        <f t="shared" si="285"/>
        <v>0</v>
      </c>
      <c r="DW83" s="96">
        <f t="shared" si="286"/>
        <v>0</v>
      </c>
      <c r="DX83" s="93" t="str">
        <f t="shared" si="287"/>
        <v>nebija plānots</v>
      </c>
      <c r="DY83" s="96">
        <f t="shared" si="288"/>
        <v>0</v>
      </c>
      <c r="DZ83" s="93" t="str">
        <f t="shared" si="289"/>
        <v>nebija plānots</v>
      </c>
      <c r="EA83" s="83">
        <v>0</v>
      </c>
      <c r="EB83" s="83">
        <v>0</v>
      </c>
      <c r="EC83" s="94">
        <v>0</v>
      </c>
      <c r="ED83" s="94">
        <f t="shared" si="290"/>
        <v>0</v>
      </c>
      <c r="EE83" s="93" t="str">
        <f t="shared" si="291"/>
        <v>nebija plānots</v>
      </c>
      <c r="EF83" s="94">
        <f t="shared" si="292"/>
        <v>0</v>
      </c>
      <c r="EG83" s="93" t="str">
        <f t="shared" si="293"/>
        <v>nebija plānots</v>
      </c>
      <c r="EH83" s="96">
        <f t="shared" si="294"/>
        <v>0</v>
      </c>
      <c r="EI83" s="96">
        <f t="shared" si="295"/>
        <v>0</v>
      </c>
      <c r="EJ83" s="96">
        <f t="shared" si="296"/>
        <v>0</v>
      </c>
      <c r="EK83" s="96">
        <f t="shared" si="297"/>
        <v>0</v>
      </c>
      <c r="EL83" s="93" t="str">
        <f t="shared" si="298"/>
        <v>nebija plānots</v>
      </c>
      <c r="EM83" s="96">
        <f t="shared" si="299"/>
        <v>0</v>
      </c>
      <c r="EN83" s="93" t="str">
        <f t="shared" si="300"/>
        <v>nebija plānots</v>
      </c>
      <c r="EO83" s="83">
        <f t="shared" si="202"/>
        <v>0</v>
      </c>
    </row>
    <row r="84" spans="1:145" s="29" customFormat="1" ht="31.5" x14ac:dyDescent="0.35">
      <c r="A84" s="18" t="str">
        <f t="shared" si="301"/>
        <v>2.1.4.0._</v>
      </c>
      <c r="B84" s="66">
        <v>2</v>
      </c>
      <c r="C84" s="64" t="s">
        <v>102</v>
      </c>
      <c r="D84" s="65" t="s">
        <v>103</v>
      </c>
      <c r="E84" s="66" t="s">
        <v>135</v>
      </c>
      <c r="F84" s="65" t="s">
        <v>136</v>
      </c>
      <c r="G84" s="66" t="s">
        <v>137</v>
      </c>
      <c r="H84" s="65" t="s">
        <v>15</v>
      </c>
      <c r="I84" s="66" t="s">
        <v>27</v>
      </c>
      <c r="J84" s="71" t="s">
        <v>112</v>
      </c>
      <c r="K84" s="63" t="s">
        <v>17</v>
      </c>
      <c r="L84" s="83">
        <v>0</v>
      </c>
      <c r="M84" s="83">
        <v>0</v>
      </c>
      <c r="N84" s="83">
        <v>0</v>
      </c>
      <c r="O84" s="83">
        <v>0</v>
      </c>
      <c r="P84" s="83">
        <v>0</v>
      </c>
      <c r="Q84" s="93" t="str">
        <f t="shared" si="203"/>
        <v>nebija plānots</v>
      </c>
      <c r="R84" s="94">
        <f t="shared" si="204"/>
        <v>0</v>
      </c>
      <c r="S84" s="93" t="str">
        <f t="shared" si="205"/>
        <v>nebija plānots</v>
      </c>
      <c r="T84" s="96">
        <f t="shared" si="206"/>
        <v>0</v>
      </c>
      <c r="U84" s="96">
        <f t="shared" si="207"/>
        <v>0</v>
      </c>
      <c r="V84" s="93" t="str">
        <f t="shared" si="208"/>
        <v>nebija plānots</v>
      </c>
      <c r="W84" s="96">
        <f t="shared" si="209"/>
        <v>0</v>
      </c>
      <c r="X84" s="93" t="str">
        <f t="shared" si="210"/>
        <v>nebija plānots</v>
      </c>
      <c r="Y84" s="83">
        <v>0</v>
      </c>
      <c r="Z84" s="83">
        <v>0</v>
      </c>
      <c r="AA84" s="93" t="str">
        <f t="shared" si="211"/>
        <v>nebija plānots</v>
      </c>
      <c r="AB84" s="94">
        <f t="shared" si="212"/>
        <v>0</v>
      </c>
      <c r="AC84" s="93" t="str">
        <f t="shared" si="213"/>
        <v>nebija plānots</v>
      </c>
      <c r="AD84" s="96">
        <f t="shared" si="214"/>
        <v>0</v>
      </c>
      <c r="AE84" s="96">
        <f t="shared" si="215"/>
        <v>0</v>
      </c>
      <c r="AF84" s="93" t="str">
        <f t="shared" si="216"/>
        <v>nebija plānots</v>
      </c>
      <c r="AG84" s="96">
        <f t="shared" si="217"/>
        <v>0</v>
      </c>
      <c r="AH84" s="93" t="str">
        <f t="shared" si="218"/>
        <v>nebija plānots</v>
      </c>
      <c r="AI84" s="83">
        <v>0</v>
      </c>
      <c r="AJ84" s="83">
        <v>0</v>
      </c>
      <c r="AK84" s="93" t="str">
        <f t="shared" si="219"/>
        <v>nebija plānots</v>
      </c>
      <c r="AL84" s="96">
        <f t="shared" si="220"/>
        <v>0</v>
      </c>
      <c r="AM84" s="93" t="str">
        <f t="shared" si="221"/>
        <v>nebija plānots</v>
      </c>
      <c r="AN84" s="96">
        <f t="shared" si="222"/>
        <v>0</v>
      </c>
      <c r="AO84" s="96">
        <f t="shared" si="223"/>
        <v>0</v>
      </c>
      <c r="AP84" s="93" t="str">
        <f t="shared" si="224"/>
        <v>nebija plānots</v>
      </c>
      <c r="AQ84" s="96">
        <f t="shared" si="225"/>
        <v>0</v>
      </c>
      <c r="AR84" s="93" t="str">
        <f t="shared" si="226"/>
        <v>nebija plānots</v>
      </c>
      <c r="AS84" s="83">
        <v>0</v>
      </c>
      <c r="AT84" s="83">
        <v>0</v>
      </c>
      <c r="AU84" s="93" t="str">
        <f t="shared" si="227"/>
        <v>nebija plānots</v>
      </c>
      <c r="AV84" s="96">
        <f t="shared" si="228"/>
        <v>0</v>
      </c>
      <c r="AW84" s="93" t="str">
        <f t="shared" si="229"/>
        <v>nebija plānots</v>
      </c>
      <c r="AX84" s="96">
        <f t="shared" si="230"/>
        <v>0</v>
      </c>
      <c r="AY84" s="96">
        <f t="shared" si="231"/>
        <v>0</v>
      </c>
      <c r="AZ84" s="93" t="str">
        <f t="shared" si="232"/>
        <v>nebija plānots</v>
      </c>
      <c r="BA84" s="96">
        <f t="shared" si="233"/>
        <v>0</v>
      </c>
      <c r="BB84" s="93" t="str">
        <f t="shared" si="234"/>
        <v>nebija plānots</v>
      </c>
      <c r="BC84" s="83">
        <v>0</v>
      </c>
      <c r="BD84" s="83">
        <v>0</v>
      </c>
      <c r="BE84" s="93" t="str">
        <f t="shared" si="235"/>
        <v>nebija plānots</v>
      </c>
      <c r="BF84" s="96">
        <f t="shared" si="236"/>
        <v>0</v>
      </c>
      <c r="BG84" s="93" t="str">
        <f t="shared" si="237"/>
        <v>nebija plānots</v>
      </c>
      <c r="BH84" s="96">
        <f t="shared" si="238"/>
        <v>0</v>
      </c>
      <c r="BI84" s="96">
        <f t="shared" si="239"/>
        <v>0</v>
      </c>
      <c r="BJ84" s="93" t="str">
        <f t="shared" si="240"/>
        <v>nebija plānots</v>
      </c>
      <c r="BK84" s="96">
        <f t="shared" si="241"/>
        <v>0</v>
      </c>
      <c r="BL84" s="93" t="str">
        <f t="shared" si="242"/>
        <v>nebija plānots</v>
      </c>
      <c r="BM84" s="83">
        <v>0</v>
      </c>
      <c r="BN84" s="83">
        <v>0</v>
      </c>
      <c r="BO84" s="93" t="str">
        <f t="shared" si="243"/>
        <v>nebija plānots</v>
      </c>
      <c r="BP84" s="96">
        <f t="shared" si="244"/>
        <v>0</v>
      </c>
      <c r="BQ84" s="93" t="str">
        <f t="shared" si="245"/>
        <v>nebija plānots</v>
      </c>
      <c r="BR84" s="96">
        <f t="shared" si="246"/>
        <v>0</v>
      </c>
      <c r="BS84" s="96">
        <f t="shared" si="247"/>
        <v>0</v>
      </c>
      <c r="BT84" s="93" t="str">
        <f t="shared" si="248"/>
        <v>nebija plānots</v>
      </c>
      <c r="BU84" s="96">
        <f t="shared" si="249"/>
        <v>0</v>
      </c>
      <c r="BV84" s="93" t="str">
        <f t="shared" si="250"/>
        <v>nebija plānots</v>
      </c>
      <c r="BW84" s="83">
        <v>0</v>
      </c>
      <c r="BX84" s="83">
        <v>0</v>
      </c>
      <c r="BY84" s="94">
        <v>0</v>
      </c>
      <c r="BZ84" s="94">
        <f t="shared" si="197"/>
        <v>0</v>
      </c>
      <c r="CA84" s="93" t="str">
        <f t="shared" si="251"/>
        <v>nebija plānots</v>
      </c>
      <c r="CB84" s="96">
        <f t="shared" si="252"/>
        <v>0</v>
      </c>
      <c r="CC84" s="93" t="str">
        <f t="shared" si="253"/>
        <v>nebija plānots</v>
      </c>
      <c r="CD84" s="96">
        <f t="shared" si="198"/>
        <v>0</v>
      </c>
      <c r="CE84" s="96">
        <f t="shared" si="199"/>
        <v>0</v>
      </c>
      <c r="CF84" s="96">
        <f t="shared" si="254"/>
        <v>0</v>
      </c>
      <c r="CG84" s="96">
        <f t="shared" si="255"/>
        <v>0</v>
      </c>
      <c r="CH84" s="93" t="str">
        <f t="shared" si="256"/>
        <v>nebija plānots</v>
      </c>
      <c r="CI84" s="96">
        <f t="shared" si="257"/>
        <v>0</v>
      </c>
      <c r="CJ84" s="93" t="str">
        <f t="shared" si="258"/>
        <v>nebija plānots</v>
      </c>
      <c r="CK84" s="83">
        <v>0</v>
      </c>
      <c r="CL84" s="83">
        <v>0</v>
      </c>
      <c r="CM84" s="94">
        <v>0</v>
      </c>
      <c r="CN84" s="94">
        <f t="shared" si="200"/>
        <v>0</v>
      </c>
      <c r="CO84" s="93" t="str">
        <f t="shared" si="259"/>
        <v>nebija plānots</v>
      </c>
      <c r="CP84" s="96">
        <f t="shared" si="260"/>
        <v>0</v>
      </c>
      <c r="CQ84" s="93" t="str">
        <f t="shared" si="261"/>
        <v>nebija plānots</v>
      </c>
      <c r="CR84" s="96">
        <f t="shared" si="262"/>
        <v>0</v>
      </c>
      <c r="CS84" s="96">
        <f t="shared" si="263"/>
        <v>0</v>
      </c>
      <c r="CT84" s="96">
        <f t="shared" si="264"/>
        <v>0</v>
      </c>
      <c r="CU84" s="96">
        <f t="shared" si="265"/>
        <v>0</v>
      </c>
      <c r="CV84" s="93" t="str">
        <f t="shared" si="266"/>
        <v>nebija plānots</v>
      </c>
      <c r="CW84" s="96">
        <f t="shared" si="267"/>
        <v>0</v>
      </c>
      <c r="CX84" s="93" t="str">
        <f t="shared" si="268"/>
        <v>nebija plānots</v>
      </c>
      <c r="CY84" s="83">
        <v>0</v>
      </c>
      <c r="CZ84" s="83">
        <v>0</v>
      </c>
      <c r="DA84" s="94">
        <v>0</v>
      </c>
      <c r="DB84" s="94">
        <f t="shared" si="201"/>
        <v>0</v>
      </c>
      <c r="DC84" s="93" t="str">
        <f t="shared" si="269"/>
        <v>nebija plānots</v>
      </c>
      <c r="DD84" s="96">
        <f t="shared" si="270"/>
        <v>0</v>
      </c>
      <c r="DE84" s="93" t="str">
        <f t="shared" si="271"/>
        <v>nebija plānots</v>
      </c>
      <c r="DF84" s="96">
        <f t="shared" si="272"/>
        <v>0</v>
      </c>
      <c r="DG84" s="96">
        <f t="shared" si="273"/>
        <v>0</v>
      </c>
      <c r="DH84" s="96">
        <f t="shared" si="274"/>
        <v>0</v>
      </c>
      <c r="DI84" s="96">
        <f t="shared" si="275"/>
        <v>0</v>
      </c>
      <c r="DJ84" s="93" t="str">
        <f t="shared" si="276"/>
        <v>nebija plānots</v>
      </c>
      <c r="DK84" s="96">
        <f t="shared" si="277"/>
        <v>0</v>
      </c>
      <c r="DL84" s="93" t="str">
        <f t="shared" si="278"/>
        <v>nebija plānots</v>
      </c>
      <c r="DM84" s="83">
        <v>0</v>
      </c>
      <c r="DN84" s="83">
        <v>0</v>
      </c>
      <c r="DO84" s="94">
        <v>0</v>
      </c>
      <c r="DP84" s="94">
        <f t="shared" si="279"/>
        <v>0</v>
      </c>
      <c r="DQ84" s="93" t="str">
        <f t="shared" si="280"/>
        <v>nebija plānots</v>
      </c>
      <c r="DR84" s="96">
        <f t="shared" si="281"/>
        <v>0</v>
      </c>
      <c r="DS84" s="93" t="str">
        <f t="shared" si="282"/>
        <v>nebija plānots</v>
      </c>
      <c r="DT84" s="96">
        <f t="shared" si="283"/>
        <v>0</v>
      </c>
      <c r="DU84" s="96">
        <f t="shared" si="284"/>
        <v>0</v>
      </c>
      <c r="DV84" s="96">
        <f t="shared" si="285"/>
        <v>0</v>
      </c>
      <c r="DW84" s="96">
        <f t="shared" si="286"/>
        <v>0</v>
      </c>
      <c r="DX84" s="93" t="str">
        <f t="shared" si="287"/>
        <v>nebija plānots</v>
      </c>
      <c r="DY84" s="96">
        <f t="shared" si="288"/>
        <v>0</v>
      </c>
      <c r="DZ84" s="93" t="str">
        <f t="shared" si="289"/>
        <v>nebija plānots</v>
      </c>
      <c r="EA84" s="83">
        <v>0</v>
      </c>
      <c r="EB84" s="83">
        <v>0</v>
      </c>
      <c r="EC84" s="94">
        <v>0</v>
      </c>
      <c r="ED84" s="94">
        <f t="shared" si="290"/>
        <v>0</v>
      </c>
      <c r="EE84" s="93" t="str">
        <f t="shared" si="291"/>
        <v>nebija plānots</v>
      </c>
      <c r="EF84" s="94">
        <f t="shared" si="292"/>
        <v>0</v>
      </c>
      <c r="EG84" s="93" t="str">
        <f t="shared" si="293"/>
        <v>nebija plānots</v>
      </c>
      <c r="EH84" s="96">
        <f t="shared" si="294"/>
        <v>0</v>
      </c>
      <c r="EI84" s="96">
        <f t="shared" si="295"/>
        <v>0</v>
      </c>
      <c r="EJ84" s="96">
        <f t="shared" si="296"/>
        <v>0</v>
      </c>
      <c r="EK84" s="96">
        <f t="shared" si="297"/>
        <v>0</v>
      </c>
      <c r="EL84" s="93" t="str">
        <f t="shared" si="298"/>
        <v>nebija plānots</v>
      </c>
      <c r="EM84" s="96">
        <f t="shared" si="299"/>
        <v>0</v>
      </c>
      <c r="EN84" s="93" t="str">
        <f t="shared" si="300"/>
        <v>nebija plānots</v>
      </c>
      <c r="EO84" s="83">
        <f t="shared" si="202"/>
        <v>0</v>
      </c>
    </row>
    <row r="85" spans="1:145" s="29" customFormat="1" ht="31.5" x14ac:dyDescent="0.35">
      <c r="A85" s="18" t="str">
        <f t="shared" si="301"/>
        <v>2.2.1.1.1</v>
      </c>
      <c r="B85" s="63">
        <v>2</v>
      </c>
      <c r="C85" s="73" t="s">
        <v>138</v>
      </c>
      <c r="D85" s="65" t="s">
        <v>139</v>
      </c>
      <c r="E85" s="63" t="s">
        <v>140</v>
      </c>
      <c r="F85" s="65" t="s">
        <v>141</v>
      </c>
      <c r="G85" s="66" t="s">
        <v>142</v>
      </c>
      <c r="H85" s="65" t="s">
        <v>143</v>
      </c>
      <c r="I85" s="66">
        <v>1</v>
      </c>
      <c r="J85" s="71" t="s">
        <v>81</v>
      </c>
      <c r="K85" s="63" t="s">
        <v>16</v>
      </c>
      <c r="L85" s="83">
        <v>0</v>
      </c>
      <c r="M85" s="83">
        <v>0</v>
      </c>
      <c r="N85" s="83">
        <v>0</v>
      </c>
      <c r="O85" s="83">
        <v>0</v>
      </c>
      <c r="P85" s="83">
        <v>0</v>
      </c>
      <c r="Q85" s="93" t="str">
        <f t="shared" si="203"/>
        <v>nebija plānots</v>
      </c>
      <c r="R85" s="94">
        <f t="shared" si="204"/>
        <v>0</v>
      </c>
      <c r="S85" s="93" t="str">
        <f t="shared" si="205"/>
        <v>nebija plānots</v>
      </c>
      <c r="T85" s="96">
        <f t="shared" si="206"/>
        <v>0</v>
      </c>
      <c r="U85" s="96">
        <f t="shared" si="207"/>
        <v>0</v>
      </c>
      <c r="V85" s="93" t="str">
        <f t="shared" si="208"/>
        <v>nebija plānots</v>
      </c>
      <c r="W85" s="96">
        <f t="shared" si="209"/>
        <v>0</v>
      </c>
      <c r="X85" s="93" t="str">
        <f t="shared" si="210"/>
        <v>nebija plānots</v>
      </c>
      <c r="Y85" s="83">
        <v>0</v>
      </c>
      <c r="Z85" s="83">
        <v>0</v>
      </c>
      <c r="AA85" s="93" t="str">
        <f t="shared" si="211"/>
        <v>nebija plānots</v>
      </c>
      <c r="AB85" s="94">
        <f t="shared" si="212"/>
        <v>0</v>
      </c>
      <c r="AC85" s="93" t="str">
        <f t="shared" si="213"/>
        <v>nebija plānots</v>
      </c>
      <c r="AD85" s="96">
        <f t="shared" si="214"/>
        <v>0</v>
      </c>
      <c r="AE85" s="96">
        <f t="shared" si="215"/>
        <v>0</v>
      </c>
      <c r="AF85" s="93" t="str">
        <f t="shared" si="216"/>
        <v>nebija plānots</v>
      </c>
      <c r="AG85" s="96">
        <f t="shared" si="217"/>
        <v>0</v>
      </c>
      <c r="AH85" s="93" t="str">
        <f t="shared" si="218"/>
        <v>nebija plānots</v>
      </c>
      <c r="AI85" s="83">
        <v>0</v>
      </c>
      <c r="AJ85" s="83">
        <v>0</v>
      </c>
      <c r="AK85" s="93" t="str">
        <f t="shared" si="219"/>
        <v>nebija plānots</v>
      </c>
      <c r="AL85" s="96">
        <f t="shared" si="220"/>
        <v>0</v>
      </c>
      <c r="AM85" s="93" t="str">
        <f t="shared" si="221"/>
        <v>nebija plānots</v>
      </c>
      <c r="AN85" s="96">
        <f t="shared" si="222"/>
        <v>0</v>
      </c>
      <c r="AO85" s="96">
        <f t="shared" si="223"/>
        <v>0</v>
      </c>
      <c r="AP85" s="93" t="str">
        <f t="shared" si="224"/>
        <v>nebija plānots</v>
      </c>
      <c r="AQ85" s="96">
        <f t="shared" si="225"/>
        <v>0</v>
      </c>
      <c r="AR85" s="93" t="str">
        <f t="shared" si="226"/>
        <v>nebija plānots</v>
      </c>
      <c r="AS85" s="83">
        <v>0</v>
      </c>
      <c r="AT85" s="83">
        <v>0</v>
      </c>
      <c r="AU85" s="93" t="str">
        <f t="shared" si="227"/>
        <v>nebija plānots</v>
      </c>
      <c r="AV85" s="96">
        <f t="shared" si="228"/>
        <v>0</v>
      </c>
      <c r="AW85" s="93" t="str">
        <f t="shared" si="229"/>
        <v>nebija plānots</v>
      </c>
      <c r="AX85" s="96">
        <f t="shared" si="230"/>
        <v>0</v>
      </c>
      <c r="AY85" s="96">
        <f t="shared" si="231"/>
        <v>0</v>
      </c>
      <c r="AZ85" s="93" t="str">
        <f t="shared" si="232"/>
        <v>nebija plānots</v>
      </c>
      <c r="BA85" s="96">
        <f t="shared" si="233"/>
        <v>0</v>
      </c>
      <c r="BB85" s="93" t="str">
        <f t="shared" si="234"/>
        <v>nebija plānots</v>
      </c>
      <c r="BC85" s="83">
        <v>1261530</v>
      </c>
      <c r="BD85" s="83">
        <v>490000</v>
      </c>
      <c r="BE85" s="93">
        <f t="shared" si="235"/>
        <v>0.3884172393839227</v>
      </c>
      <c r="BF85" s="96">
        <f t="shared" si="236"/>
        <v>-771530</v>
      </c>
      <c r="BG85" s="93">
        <f t="shared" si="237"/>
        <v>-0.6115827606160773</v>
      </c>
      <c r="BH85" s="96">
        <f t="shared" si="238"/>
        <v>1261530</v>
      </c>
      <c r="BI85" s="96">
        <f t="shared" si="239"/>
        <v>490000</v>
      </c>
      <c r="BJ85" s="93">
        <f t="shared" si="240"/>
        <v>0.3884172393839227</v>
      </c>
      <c r="BK85" s="96">
        <f t="shared" si="241"/>
        <v>-771530</v>
      </c>
      <c r="BL85" s="93">
        <f t="shared" si="242"/>
        <v>-0.6115827606160773</v>
      </c>
      <c r="BM85" s="83">
        <v>0</v>
      </c>
      <c r="BN85" s="83">
        <v>0</v>
      </c>
      <c r="BO85" s="93" t="str">
        <f t="shared" si="243"/>
        <v>nebija plānots</v>
      </c>
      <c r="BP85" s="96">
        <f t="shared" si="244"/>
        <v>0</v>
      </c>
      <c r="BQ85" s="93" t="str">
        <f t="shared" si="245"/>
        <v>nebija plānots</v>
      </c>
      <c r="BR85" s="96">
        <f t="shared" si="246"/>
        <v>1261530</v>
      </c>
      <c r="BS85" s="96">
        <f t="shared" si="247"/>
        <v>490000</v>
      </c>
      <c r="BT85" s="93">
        <f t="shared" si="248"/>
        <v>0.3884172393839227</v>
      </c>
      <c r="BU85" s="96">
        <f t="shared" si="249"/>
        <v>-771530</v>
      </c>
      <c r="BV85" s="93">
        <f t="shared" si="250"/>
        <v>-0.6115827606160773</v>
      </c>
      <c r="BW85" s="83">
        <v>0</v>
      </c>
      <c r="BX85" s="83">
        <v>0</v>
      </c>
      <c r="BY85" s="94">
        <v>0</v>
      </c>
      <c r="BZ85" s="94">
        <f t="shared" si="197"/>
        <v>0</v>
      </c>
      <c r="CA85" s="93" t="str">
        <f t="shared" si="251"/>
        <v>nebija plānots</v>
      </c>
      <c r="CB85" s="96">
        <f t="shared" si="252"/>
        <v>0</v>
      </c>
      <c r="CC85" s="93" t="str">
        <f t="shared" si="253"/>
        <v>nebija plānots</v>
      </c>
      <c r="CD85" s="96">
        <f t="shared" si="198"/>
        <v>1261530</v>
      </c>
      <c r="CE85" s="96">
        <f t="shared" si="199"/>
        <v>490000</v>
      </c>
      <c r="CF85" s="96">
        <f t="shared" si="254"/>
        <v>0</v>
      </c>
      <c r="CG85" s="96">
        <f t="shared" si="255"/>
        <v>490000</v>
      </c>
      <c r="CH85" s="93">
        <f t="shared" si="256"/>
        <v>0.3884172393839227</v>
      </c>
      <c r="CI85" s="96">
        <f t="shared" si="257"/>
        <v>-771530</v>
      </c>
      <c r="CJ85" s="93">
        <f t="shared" si="258"/>
        <v>-0.6115827606160773</v>
      </c>
      <c r="CK85" s="83">
        <v>0</v>
      </c>
      <c r="CL85" s="83">
        <v>0</v>
      </c>
      <c r="CM85" s="94">
        <v>0</v>
      </c>
      <c r="CN85" s="94">
        <f t="shared" si="200"/>
        <v>0</v>
      </c>
      <c r="CO85" s="93" t="str">
        <f t="shared" si="259"/>
        <v>nebija plānots</v>
      </c>
      <c r="CP85" s="96">
        <f t="shared" si="260"/>
        <v>0</v>
      </c>
      <c r="CQ85" s="93" t="str">
        <f t="shared" si="261"/>
        <v>nebija plānots</v>
      </c>
      <c r="CR85" s="96">
        <f t="shared" si="262"/>
        <v>1261530</v>
      </c>
      <c r="CS85" s="96">
        <f t="shared" si="263"/>
        <v>490000</v>
      </c>
      <c r="CT85" s="96">
        <f t="shared" si="264"/>
        <v>0</v>
      </c>
      <c r="CU85" s="96">
        <f t="shared" si="265"/>
        <v>490000</v>
      </c>
      <c r="CV85" s="93">
        <f t="shared" si="266"/>
        <v>0.3884172393839227</v>
      </c>
      <c r="CW85" s="96">
        <f t="shared" si="267"/>
        <v>-771530</v>
      </c>
      <c r="CX85" s="93">
        <f t="shared" si="268"/>
        <v>-0.6115827606160773</v>
      </c>
      <c r="CY85" s="83">
        <v>5000000</v>
      </c>
      <c r="CZ85" s="83">
        <v>574544.97</v>
      </c>
      <c r="DA85" s="94">
        <v>0</v>
      </c>
      <c r="DB85" s="94">
        <f t="shared" si="201"/>
        <v>574544.97</v>
      </c>
      <c r="DC85" s="93">
        <f t="shared" si="269"/>
        <v>0.114908994</v>
      </c>
      <c r="DD85" s="96">
        <f t="shared" si="270"/>
        <v>-4425455.03</v>
      </c>
      <c r="DE85" s="93">
        <f t="shared" si="271"/>
        <v>-0.88509100600000001</v>
      </c>
      <c r="DF85" s="96">
        <f t="shared" si="272"/>
        <v>6261530</v>
      </c>
      <c r="DG85" s="96">
        <f t="shared" si="273"/>
        <v>1064544.97</v>
      </c>
      <c r="DH85" s="96">
        <f t="shared" si="274"/>
        <v>0</v>
      </c>
      <c r="DI85" s="96">
        <f t="shared" si="275"/>
        <v>1064544.97</v>
      </c>
      <c r="DJ85" s="93">
        <f t="shared" si="276"/>
        <v>0.17001355419522066</v>
      </c>
      <c r="DK85" s="96">
        <f t="shared" si="277"/>
        <v>-5196985.03</v>
      </c>
      <c r="DL85" s="93">
        <f t="shared" si="278"/>
        <v>-0.82998644580477943</v>
      </c>
      <c r="DM85" s="83">
        <v>0</v>
      </c>
      <c r="DN85" s="83">
        <v>84190.64</v>
      </c>
      <c r="DO85" s="94">
        <v>0</v>
      </c>
      <c r="DP85" s="94">
        <f t="shared" si="279"/>
        <v>84190.64</v>
      </c>
      <c r="DQ85" s="93" t="str">
        <f t="shared" si="280"/>
        <v>nebija plānots</v>
      </c>
      <c r="DR85" s="96">
        <f t="shared" si="281"/>
        <v>84190.64</v>
      </c>
      <c r="DS85" s="93" t="str">
        <f t="shared" si="282"/>
        <v>nebija plānots</v>
      </c>
      <c r="DT85" s="96">
        <f t="shared" si="283"/>
        <v>6261530</v>
      </c>
      <c r="DU85" s="96">
        <f t="shared" si="284"/>
        <v>1148735.6099999999</v>
      </c>
      <c r="DV85" s="96">
        <f t="shared" si="285"/>
        <v>0</v>
      </c>
      <c r="DW85" s="96">
        <f t="shared" si="286"/>
        <v>1148735.6099999999</v>
      </c>
      <c r="DX85" s="93">
        <f t="shared" si="287"/>
        <v>0.18345925197196211</v>
      </c>
      <c r="DY85" s="96">
        <f t="shared" si="288"/>
        <v>-5112794.3900000006</v>
      </c>
      <c r="DZ85" s="93">
        <f t="shared" si="289"/>
        <v>-0.816540748028038</v>
      </c>
      <c r="EA85" s="83">
        <v>0</v>
      </c>
      <c r="EB85" s="83">
        <v>337213.06</v>
      </c>
      <c r="EC85" s="94">
        <v>0</v>
      </c>
      <c r="ED85" s="94">
        <f t="shared" si="290"/>
        <v>337213.06</v>
      </c>
      <c r="EE85" s="93" t="str">
        <f t="shared" si="291"/>
        <v>nebija plānots</v>
      </c>
      <c r="EF85" s="94">
        <f t="shared" si="292"/>
        <v>337213.06</v>
      </c>
      <c r="EG85" s="93" t="str">
        <f t="shared" si="293"/>
        <v>nebija plānots</v>
      </c>
      <c r="EH85" s="96">
        <f t="shared" si="294"/>
        <v>6261530</v>
      </c>
      <c r="EI85" s="96">
        <f t="shared" si="295"/>
        <v>1485948.67</v>
      </c>
      <c r="EJ85" s="96">
        <f t="shared" si="296"/>
        <v>0</v>
      </c>
      <c r="EK85" s="96">
        <f t="shared" si="297"/>
        <v>1485948.67</v>
      </c>
      <c r="EL85" s="93">
        <f t="shared" si="298"/>
        <v>0.23731399035060119</v>
      </c>
      <c r="EM85" s="96">
        <f t="shared" si="299"/>
        <v>-4775581.33</v>
      </c>
      <c r="EN85" s="93">
        <f t="shared" si="300"/>
        <v>-0.76268600964939881</v>
      </c>
      <c r="EO85" s="83">
        <f t="shared" si="202"/>
        <v>6261530</v>
      </c>
    </row>
    <row r="86" spans="1:145" s="29" customFormat="1" ht="31.5" x14ac:dyDescent="0.35">
      <c r="A86" s="18" t="str">
        <f t="shared" si="301"/>
        <v>2.2.1.1.2</v>
      </c>
      <c r="B86" s="63">
        <v>2</v>
      </c>
      <c r="C86" s="73" t="s">
        <v>138</v>
      </c>
      <c r="D86" s="65" t="s">
        <v>139</v>
      </c>
      <c r="E86" s="63" t="s">
        <v>140</v>
      </c>
      <c r="F86" s="65" t="s">
        <v>141</v>
      </c>
      <c r="G86" s="66" t="s">
        <v>142</v>
      </c>
      <c r="H86" s="65" t="s">
        <v>143</v>
      </c>
      <c r="I86" s="66">
        <v>2</v>
      </c>
      <c r="J86" s="71" t="s">
        <v>81</v>
      </c>
      <c r="K86" s="63" t="s">
        <v>16</v>
      </c>
      <c r="L86" s="83">
        <v>0</v>
      </c>
      <c r="M86" s="83">
        <v>0</v>
      </c>
      <c r="N86" s="83">
        <v>0</v>
      </c>
      <c r="O86" s="83">
        <v>0</v>
      </c>
      <c r="P86" s="83">
        <v>0</v>
      </c>
      <c r="Q86" s="93" t="str">
        <f t="shared" si="203"/>
        <v>nebija plānots</v>
      </c>
      <c r="R86" s="94">
        <f t="shared" si="204"/>
        <v>0</v>
      </c>
      <c r="S86" s="93" t="str">
        <f t="shared" si="205"/>
        <v>nebija plānots</v>
      </c>
      <c r="T86" s="96">
        <f t="shared" si="206"/>
        <v>0</v>
      </c>
      <c r="U86" s="96">
        <f t="shared" si="207"/>
        <v>0</v>
      </c>
      <c r="V86" s="93" t="str">
        <f t="shared" si="208"/>
        <v>nebija plānots</v>
      </c>
      <c r="W86" s="96">
        <f t="shared" si="209"/>
        <v>0</v>
      </c>
      <c r="X86" s="93" t="str">
        <f t="shared" si="210"/>
        <v>nebija plānots</v>
      </c>
      <c r="Y86" s="83">
        <v>0</v>
      </c>
      <c r="Z86" s="83">
        <v>0</v>
      </c>
      <c r="AA86" s="93" t="str">
        <f t="shared" si="211"/>
        <v>nebija plānots</v>
      </c>
      <c r="AB86" s="94">
        <f t="shared" si="212"/>
        <v>0</v>
      </c>
      <c r="AC86" s="93" t="str">
        <f t="shared" si="213"/>
        <v>nebija plānots</v>
      </c>
      <c r="AD86" s="96">
        <f t="shared" si="214"/>
        <v>0</v>
      </c>
      <c r="AE86" s="96">
        <f t="shared" si="215"/>
        <v>0</v>
      </c>
      <c r="AF86" s="93" t="str">
        <f t="shared" si="216"/>
        <v>nebija plānots</v>
      </c>
      <c r="AG86" s="96">
        <f t="shared" si="217"/>
        <v>0</v>
      </c>
      <c r="AH86" s="93" t="str">
        <f t="shared" si="218"/>
        <v>nebija plānots</v>
      </c>
      <c r="AI86" s="83">
        <v>0</v>
      </c>
      <c r="AJ86" s="83">
        <v>0</v>
      </c>
      <c r="AK86" s="93" t="str">
        <f t="shared" si="219"/>
        <v>nebija plānots</v>
      </c>
      <c r="AL86" s="96">
        <f t="shared" si="220"/>
        <v>0</v>
      </c>
      <c r="AM86" s="93" t="str">
        <f t="shared" si="221"/>
        <v>nebija plānots</v>
      </c>
      <c r="AN86" s="96">
        <f t="shared" si="222"/>
        <v>0</v>
      </c>
      <c r="AO86" s="96">
        <f t="shared" si="223"/>
        <v>0</v>
      </c>
      <c r="AP86" s="93" t="str">
        <f t="shared" si="224"/>
        <v>nebija plānots</v>
      </c>
      <c r="AQ86" s="96">
        <f t="shared" si="225"/>
        <v>0</v>
      </c>
      <c r="AR86" s="93" t="str">
        <f t="shared" si="226"/>
        <v>nebija plānots</v>
      </c>
      <c r="AS86" s="83">
        <v>0</v>
      </c>
      <c r="AT86" s="83">
        <v>0</v>
      </c>
      <c r="AU86" s="93" t="str">
        <f t="shared" si="227"/>
        <v>nebija plānots</v>
      </c>
      <c r="AV86" s="96">
        <f t="shared" si="228"/>
        <v>0</v>
      </c>
      <c r="AW86" s="93" t="str">
        <f t="shared" si="229"/>
        <v>nebija plānots</v>
      </c>
      <c r="AX86" s="96">
        <f t="shared" si="230"/>
        <v>0</v>
      </c>
      <c r="AY86" s="96">
        <f t="shared" si="231"/>
        <v>0</v>
      </c>
      <c r="AZ86" s="93" t="str">
        <f t="shared" si="232"/>
        <v>nebija plānots</v>
      </c>
      <c r="BA86" s="96">
        <f t="shared" si="233"/>
        <v>0</v>
      </c>
      <c r="BB86" s="93" t="str">
        <f t="shared" si="234"/>
        <v>nebija plānots</v>
      </c>
      <c r="BC86" s="83">
        <v>0</v>
      </c>
      <c r="BD86" s="83">
        <v>0</v>
      </c>
      <c r="BE86" s="93" t="str">
        <f t="shared" si="235"/>
        <v>nebija plānots</v>
      </c>
      <c r="BF86" s="96">
        <f t="shared" si="236"/>
        <v>0</v>
      </c>
      <c r="BG86" s="93" t="str">
        <f t="shared" si="237"/>
        <v>nebija plānots</v>
      </c>
      <c r="BH86" s="96">
        <f t="shared" si="238"/>
        <v>0</v>
      </c>
      <c r="BI86" s="96">
        <f t="shared" si="239"/>
        <v>0</v>
      </c>
      <c r="BJ86" s="93" t="str">
        <f t="shared" si="240"/>
        <v>nebija plānots</v>
      </c>
      <c r="BK86" s="96">
        <f t="shared" si="241"/>
        <v>0</v>
      </c>
      <c r="BL86" s="93" t="str">
        <f t="shared" si="242"/>
        <v>nebija plānots</v>
      </c>
      <c r="BM86" s="83">
        <v>0</v>
      </c>
      <c r="BN86" s="83">
        <v>0</v>
      </c>
      <c r="BO86" s="93" t="str">
        <f t="shared" si="243"/>
        <v>nebija plānots</v>
      </c>
      <c r="BP86" s="96">
        <f t="shared" si="244"/>
        <v>0</v>
      </c>
      <c r="BQ86" s="93" t="str">
        <f t="shared" si="245"/>
        <v>nebija plānots</v>
      </c>
      <c r="BR86" s="96">
        <f t="shared" si="246"/>
        <v>0</v>
      </c>
      <c r="BS86" s="96">
        <f t="shared" si="247"/>
        <v>0</v>
      </c>
      <c r="BT86" s="93" t="str">
        <f t="shared" si="248"/>
        <v>nebija plānots</v>
      </c>
      <c r="BU86" s="96">
        <f t="shared" si="249"/>
        <v>0</v>
      </c>
      <c r="BV86" s="93" t="str">
        <f t="shared" si="250"/>
        <v>nebija plānots</v>
      </c>
      <c r="BW86" s="83">
        <v>0</v>
      </c>
      <c r="BX86" s="83">
        <v>0</v>
      </c>
      <c r="BY86" s="94">
        <v>0</v>
      </c>
      <c r="BZ86" s="94">
        <f t="shared" si="197"/>
        <v>0</v>
      </c>
      <c r="CA86" s="93" t="str">
        <f t="shared" si="251"/>
        <v>nebija plānots</v>
      </c>
      <c r="CB86" s="96">
        <f t="shared" si="252"/>
        <v>0</v>
      </c>
      <c r="CC86" s="93" t="str">
        <f t="shared" si="253"/>
        <v>nebija plānots</v>
      </c>
      <c r="CD86" s="96">
        <f t="shared" si="198"/>
        <v>0</v>
      </c>
      <c r="CE86" s="96">
        <f t="shared" si="199"/>
        <v>0</v>
      </c>
      <c r="CF86" s="96">
        <f t="shared" si="254"/>
        <v>0</v>
      </c>
      <c r="CG86" s="96">
        <f t="shared" si="255"/>
        <v>0</v>
      </c>
      <c r="CH86" s="93" t="str">
        <f t="shared" si="256"/>
        <v>nebija plānots</v>
      </c>
      <c r="CI86" s="96">
        <f t="shared" si="257"/>
        <v>0</v>
      </c>
      <c r="CJ86" s="93" t="str">
        <f t="shared" si="258"/>
        <v>nebija plānots</v>
      </c>
      <c r="CK86" s="83">
        <v>0</v>
      </c>
      <c r="CL86" s="83">
        <v>0</v>
      </c>
      <c r="CM86" s="94">
        <v>0</v>
      </c>
      <c r="CN86" s="94">
        <f t="shared" si="200"/>
        <v>0</v>
      </c>
      <c r="CO86" s="93" t="str">
        <f t="shared" si="259"/>
        <v>nebija plānots</v>
      </c>
      <c r="CP86" s="96">
        <f t="shared" si="260"/>
        <v>0</v>
      </c>
      <c r="CQ86" s="93" t="str">
        <f t="shared" si="261"/>
        <v>nebija plānots</v>
      </c>
      <c r="CR86" s="96">
        <f t="shared" si="262"/>
        <v>0</v>
      </c>
      <c r="CS86" s="96">
        <f t="shared" si="263"/>
        <v>0</v>
      </c>
      <c r="CT86" s="96">
        <f t="shared" si="264"/>
        <v>0</v>
      </c>
      <c r="CU86" s="96">
        <f t="shared" si="265"/>
        <v>0</v>
      </c>
      <c r="CV86" s="93" t="str">
        <f t="shared" si="266"/>
        <v>nebija plānots</v>
      </c>
      <c r="CW86" s="96">
        <f t="shared" si="267"/>
        <v>0</v>
      </c>
      <c r="CX86" s="93" t="str">
        <f t="shared" si="268"/>
        <v>nebija plānots</v>
      </c>
      <c r="CY86" s="83">
        <v>0</v>
      </c>
      <c r="CZ86" s="83">
        <v>0</v>
      </c>
      <c r="DA86" s="94">
        <v>0</v>
      </c>
      <c r="DB86" s="94">
        <f t="shared" si="201"/>
        <v>0</v>
      </c>
      <c r="DC86" s="93" t="str">
        <f t="shared" si="269"/>
        <v>nebija plānots</v>
      </c>
      <c r="DD86" s="96">
        <f t="shared" si="270"/>
        <v>0</v>
      </c>
      <c r="DE86" s="93" t="str">
        <f t="shared" si="271"/>
        <v>nebija plānots</v>
      </c>
      <c r="DF86" s="96">
        <f t="shared" si="272"/>
        <v>0</v>
      </c>
      <c r="DG86" s="96">
        <f t="shared" si="273"/>
        <v>0</v>
      </c>
      <c r="DH86" s="96">
        <f t="shared" si="274"/>
        <v>0</v>
      </c>
      <c r="DI86" s="96">
        <f t="shared" si="275"/>
        <v>0</v>
      </c>
      <c r="DJ86" s="93" t="str">
        <f t="shared" si="276"/>
        <v>nebija plānots</v>
      </c>
      <c r="DK86" s="96">
        <f t="shared" si="277"/>
        <v>0</v>
      </c>
      <c r="DL86" s="93" t="str">
        <f t="shared" si="278"/>
        <v>nebija plānots</v>
      </c>
      <c r="DM86" s="83">
        <v>0</v>
      </c>
      <c r="DN86" s="83">
        <v>0</v>
      </c>
      <c r="DO86" s="94">
        <v>0</v>
      </c>
      <c r="DP86" s="94">
        <f t="shared" si="279"/>
        <v>0</v>
      </c>
      <c r="DQ86" s="93" t="str">
        <f t="shared" si="280"/>
        <v>nebija plānots</v>
      </c>
      <c r="DR86" s="96">
        <f t="shared" si="281"/>
        <v>0</v>
      </c>
      <c r="DS86" s="93" t="str">
        <f t="shared" si="282"/>
        <v>nebija plānots</v>
      </c>
      <c r="DT86" s="96">
        <f t="shared" si="283"/>
        <v>0</v>
      </c>
      <c r="DU86" s="96">
        <f t="shared" si="284"/>
        <v>0</v>
      </c>
      <c r="DV86" s="96">
        <f t="shared" si="285"/>
        <v>0</v>
      </c>
      <c r="DW86" s="96">
        <f t="shared" si="286"/>
        <v>0</v>
      </c>
      <c r="DX86" s="93" t="str">
        <f t="shared" si="287"/>
        <v>nebija plānots</v>
      </c>
      <c r="DY86" s="96">
        <f t="shared" si="288"/>
        <v>0</v>
      </c>
      <c r="DZ86" s="93" t="str">
        <f t="shared" si="289"/>
        <v>nebija plānots</v>
      </c>
      <c r="EA86" s="83">
        <v>0</v>
      </c>
      <c r="EB86" s="83">
        <v>1893244.66</v>
      </c>
      <c r="EC86" s="94">
        <v>0</v>
      </c>
      <c r="ED86" s="94">
        <f t="shared" si="290"/>
        <v>1893244.66</v>
      </c>
      <c r="EE86" s="93" t="str">
        <f t="shared" si="291"/>
        <v>nebija plānots</v>
      </c>
      <c r="EF86" s="94">
        <f t="shared" si="292"/>
        <v>1893244.66</v>
      </c>
      <c r="EG86" s="93" t="str">
        <f t="shared" si="293"/>
        <v>nebija plānots</v>
      </c>
      <c r="EH86" s="96">
        <f t="shared" si="294"/>
        <v>0</v>
      </c>
      <c r="EI86" s="96">
        <f t="shared" si="295"/>
        <v>1893244.66</v>
      </c>
      <c r="EJ86" s="96">
        <f t="shared" si="296"/>
        <v>0</v>
      </c>
      <c r="EK86" s="96">
        <f t="shared" si="297"/>
        <v>1893244.66</v>
      </c>
      <c r="EL86" s="93" t="str">
        <f t="shared" si="298"/>
        <v>nebija plānots</v>
      </c>
      <c r="EM86" s="96">
        <f t="shared" si="299"/>
        <v>1893244.66</v>
      </c>
      <c r="EN86" s="93" t="str">
        <f t="shared" si="300"/>
        <v>nebija plānots</v>
      </c>
      <c r="EO86" s="83">
        <f t="shared" si="202"/>
        <v>0</v>
      </c>
    </row>
    <row r="87" spans="1:145" s="29" customFormat="1" ht="21" x14ac:dyDescent="0.35">
      <c r="A87" s="18" t="str">
        <f t="shared" si="301"/>
        <v>2.2.2.1.1</v>
      </c>
      <c r="B87" s="63">
        <v>2</v>
      </c>
      <c r="C87" s="73" t="s">
        <v>138</v>
      </c>
      <c r="D87" s="65" t="s">
        <v>139</v>
      </c>
      <c r="E87" s="63" t="s">
        <v>144</v>
      </c>
      <c r="F87" s="65" t="s">
        <v>145</v>
      </c>
      <c r="G87" s="76" t="s">
        <v>146</v>
      </c>
      <c r="H87" s="77" t="s">
        <v>147</v>
      </c>
      <c r="I87" s="66">
        <v>1</v>
      </c>
      <c r="J87" s="68" t="s">
        <v>81</v>
      </c>
      <c r="K87" s="63" t="s">
        <v>17</v>
      </c>
      <c r="L87" s="83">
        <v>0</v>
      </c>
      <c r="M87" s="83">
        <v>0</v>
      </c>
      <c r="N87" s="83">
        <v>357082.5</v>
      </c>
      <c r="O87" s="83">
        <v>769165</v>
      </c>
      <c r="P87" s="83">
        <v>769165</v>
      </c>
      <c r="Q87" s="93">
        <f t="shared" si="203"/>
        <v>1</v>
      </c>
      <c r="R87" s="94">
        <f t="shared" si="204"/>
        <v>0</v>
      </c>
      <c r="S87" s="93">
        <f t="shared" si="205"/>
        <v>0</v>
      </c>
      <c r="T87" s="96">
        <f t="shared" si="206"/>
        <v>1126247.5</v>
      </c>
      <c r="U87" s="96">
        <f t="shared" si="207"/>
        <v>1126247.5</v>
      </c>
      <c r="V87" s="93">
        <f t="shared" si="208"/>
        <v>1</v>
      </c>
      <c r="W87" s="96">
        <f t="shared" si="209"/>
        <v>0</v>
      </c>
      <c r="X87" s="93">
        <f t="shared" si="210"/>
        <v>0</v>
      </c>
      <c r="Y87" s="83">
        <v>0</v>
      </c>
      <c r="Z87" s="83">
        <v>531502.47</v>
      </c>
      <c r="AA87" s="93" t="str">
        <f t="shared" si="211"/>
        <v>nebija plānots</v>
      </c>
      <c r="AB87" s="94">
        <f t="shared" si="212"/>
        <v>531502.47</v>
      </c>
      <c r="AC87" s="93" t="str">
        <f t="shared" si="213"/>
        <v>nebija plānots</v>
      </c>
      <c r="AD87" s="96">
        <f t="shared" si="214"/>
        <v>1126247.5</v>
      </c>
      <c r="AE87" s="96">
        <f t="shared" si="215"/>
        <v>1657749.97</v>
      </c>
      <c r="AF87" s="93">
        <f t="shared" si="216"/>
        <v>1.4719233294635503</v>
      </c>
      <c r="AG87" s="96">
        <f t="shared" si="217"/>
        <v>531502.47</v>
      </c>
      <c r="AH87" s="93">
        <f t="shared" si="218"/>
        <v>0.47192332946355037</v>
      </c>
      <c r="AI87" s="83">
        <v>277314.98</v>
      </c>
      <c r="AJ87" s="83">
        <v>350178.39</v>
      </c>
      <c r="AK87" s="93">
        <f t="shared" si="219"/>
        <v>1.2627460298033666</v>
      </c>
      <c r="AL87" s="96">
        <f t="shared" si="220"/>
        <v>72863.410000000033</v>
      </c>
      <c r="AM87" s="93">
        <f t="shared" si="221"/>
        <v>0.2627460298033667</v>
      </c>
      <c r="AN87" s="96">
        <f t="shared" si="222"/>
        <v>1403562.48</v>
      </c>
      <c r="AO87" s="96">
        <f t="shared" si="223"/>
        <v>2007928.3599999999</v>
      </c>
      <c r="AP87" s="93">
        <f t="shared" si="224"/>
        <v>1.4305942119512911</v>
      </c>
      <c r="AQ87" s="96">
        <f t="shared" si="225"/>
        <v>604365.87999999989</v>
      </c>
      <c r="AR87" s="93">
        <f t="shared" si="226"/>
        <v>0.43059421195129116</v>
      </c>
      <c r="AS87" s="83">
        <v>397445.59</v>
      </c>
      <c r="AT87" s="83">
        <v>0</v>
      </c>
      <c r="AU87" s="93">
        <f t="shared" si="227"/>
        <v>0</v>
      </c>
      <c r="AV87" s="96">
        <f t="shared" si="228"/>
        <v>-397445.59</v>
      </c>
      <c r="AW87" s="93">
        <f t="shared" si="229"/>
        <v>-1</v>
      </c>
      <c r="AX87" s="96">
        <f t="shared" si="230"/>
        <v>1801008.07</v>
      </c>
      <c r="AY87" s="96">
        <f t="shared" si="231"/>
        <v>2007928.3599999999</v>
      </c>
      <c r="AZ87" s="93">
        <f t="shared" si="232"/>
        <v>1.114891373029772</v>
      </c>
      <c r="BA87" s="96">
        <f t="shared" si="233"/>
        <v>206920.2899999998</v>
      </c>
      <c r="BB87" s="93">
        <f t="shared" si="234"/>
        <v>0.11489137302977204</v>
      </c>
      <c r="BC87" s="83">
        <v>1032053.6449</v>
      </c>
      <c r="BD87" s="83">
        <v>827636.4</v>
      </c>
      <c r="BE87" s="93">
        <f t="shared" si="235"/>
        <v>0.80193157021425299</v>
      </c>
      <c r="BF87" s="96">
        <f t="shared" si="236"/>
        <v>-204417.24489999993</v>
      </c>
      <c r="BG87" s="93">
        <f t="shared" si="237"/>
        <v>-0.19806842978574701</v>
      </c>
      <c r="BH87" s="96">
        <f t="shared" si="238"/>
        <v>2833061.7149</v>
      </c>
      <c r="BI87" s="96">
        <f t="shared" si="239"/>
        <v>2835564.76</v>
      </c>
      <c r="BJ87" s="93">
        <f t="shared" si="240"/>
        <v>1.0008835123805582</v>
      </c>
      <c r="BK87" s="96">
        <f t="shared" si="241"/>
        <v>2503.0450999997556</v>
      </c>
      <c r="BL87" s="93">
        <f t="shared" si="242"/>
        <v>8.8351238055825649E-4</v>
      </c>
      <c r="BM87" s="83">
        <v>224216.24</v>
      </c>
      <c r="BN87" s="83">
        <v>1926071.11</v>
      </c>
      <c r="BO87" s="93">
        <f t="shared" si="243"/>
        <v>8.5902390924047261</v>
      </c>
      <c r="BP87" s="96">
        <f t="shared" si="244"/>
        <v>1701854.87</v>
      </c>
      <c r="BQ87" s="93">
        <f t="shared" si="245"/>
        <v>7.5902390924047261</v>
      </c>
      <c r="BR87" s="96">
        <f t="shared" si="246"/>
        <v>3057277.9549000002</v>
      </c>
      <c r="BS87" s="96">
        <f t="shared" si="247"/>
        <v>4761635.87</v>
      </c>
      <c r="BT87" s="93">
        <f t="shared" si="248"/>
        <v>1.5574756172785562</v>
      </c>
      <c r="BU87" s="96">
        <f t="shared" si="249"/>
        <v>1704357.9150999999</v>
      </c>
      <c r="BV87" s="93">
        <f t="shared" si="250"/>
        <v>0.55747561727855632</v>
      </c>
      <c r="BW87" s="83">
        <v>274184.40999999997</v>
      </c>
      <c r="BX87" s="83">
        <v>315750</v>
      </c>
      <c r="BY87" s="94">
        <v>0</v>
      </c>
      <c r="BZ87" s="94">
        <f t="shared" si="197"/>
        <v>315750</v>
      </c>
      <c r="CA87" s="93">
        <f t="shared" si="251"/>
        <v>1.1515972042319986</v>
      </c>
      <c r="CB87" s="96">
        <f t="shared" si="252"/>
        <v>41565.590000000026</v>
      </c>
      <c r="CC87" s="93">
        <f t="shared" si="253"/>
        <v>0.15159720423199857</v>
      </c>
      <c r="CD87" s="96">
        <f t="shared" si="198"/>
        <v>3331462.3649000004</v>
      </c>
      <c r="CE87" s="96">
        <f t="shared" si="199"/>
        <v>5077385.87</v>
      </c>
      <c r="CF87" s="96">
        <f t="shared" si="254"/>
        <v>0</v>
      </c>
      <c r="CG87" s="96">
        <f t="shared" si="255"/>
        <v>5077385.87</v>
      </c>
      <c r="CH87" s="93">
        <f t="shared" si="256"/>
        <v>1.5240712077359477</v>
      </c>
      <c r="CI87" s="96">
        <f t="shared" si="257"/>
        <v>1745923.5050999997</v>
      </c>
      <c r="CJ87" s="93">
        <f t="shared" si="258"/>
        <v>0.52407120773594773</v>
      </c>
      <c r="CK87" s="83">
        <v>922843.63936666655</v>
      </c>
      <c r="CL87" s="83">
        <v>850121.29</v>
      </c>
      <c r="CM87" s="94">
        <v>0</v>
      </c>
      <c r="CN87" s="94">
        <f t="shared" si="200"/>
        <v>850121.29</v>
      </c>
      <c r="CO87" s="93">
        <f t="shared" si="259"/>
        <v>0.92119753957823802</v>
      </c>
      <c r="CP87" s="96">
        <f t="shared" si="260"/>
        <v>-72722.349366666516</v>
      </c>
      <c r="CQ87" s="93">
        <f t="shared" si="261"/>
        <v>-7.8802460421761963E-2</v>
      </c>
      <c r="CR87" s="96">
        <f t="shared" si="262"/>
        <v>4254306.0042666672</v>
      </c>
      <c r="CS87" s="96">
        <f t="shared" si="263"/>
        <v>5927507.1600000001</v>
      </c>
      <c r="CT87" s="96">
        <f t="shared" si="264"/>
        <v>0</v>
      </c>
      <c r="CU87" s="96">
        <f t="shared" si="265"/>
        <v>5927507.1600000001</v>
      </c>
      <c r="CV87" s="93">
        <f t="shared" si="266"/>
        <v>1.3932959110264447</v>
      </c>
      <c r="CW87" s="96">
        <f t="shared" si="267"/>
        <v>1673201.155733333</v>
      </c>
      <c r="CX87" s="93">
        <f t="shared" si="268"/>
        <v>0.39329591102644479</v>
      </c>
      <c r="CY87" s="83">
        <v>887662.89936666656</v>
      </c>
      <c r="CZ87" s="83">
        <v>947295.65</v>
      </c>
      <c r="DA87" s="94">
        <v>0</v>
      </c>
      <c r="DB87" s="94">
        <f t="shared" si="201"/>
        <v>947295.65</v>
      </c>
      <c r="DC87" s="93">
        <f t="shared" si="269"/>
        <v>1.0671795009973724</v>
      </c>
      <c r="DD87" s="96">
        <f t="shared" si="270"/>
        <v>59632.75063333346</v>
      </c>
      <c r="DE87" s="93">
        <f t="shared" si="271"/>
        <v>6.717950099737241E-2</v>
      </c>
      <c r="DF87" s="96">
        <f t="shared" si="272"/>
        <v>5141968.9036333337</v>
      </c>
      <c r="DG87" s="96">
        <f t="shared" si="273"/>
        <v>6874802.8100000005</v>
      </c>
      <c r="DH87" s="96">
        <f t="shared" si="274"/>
        <v>0</v>
      </c>
      <c r="DI87" s="96">
        <f t="shared" si="275"/>
        <v>6874802.8100000005</v>
      </c>
      <c r="DJ87" s="93">
        <f t="shared" si="276"/>
        <v>1.3369981302575051</v>
      </c>
      <c r="DK87" s="96">
        <f t="shared" si="277"/>
        <v>1732833.9063666668</v>
      </c>
      <c r="DL87" s="93">
        <f t="shared" si="278"/>
        <v>0.33699813025750508</v>
      </c>
      <c r="DM87" s="83">
        <v>875000.57936666661</v>
      </c>
      <c r="DN87" s="83">
        <v>1429565.4</v>
      </c>
      <c r="DO87" s="94">
        <v>0</v>
      </c>
      <c r="DP87" s="94">
        <f t="shared" si="279"/>
        <v>1429565.4</v>
      </c>
      <c r="DQ87" s="93">
        <f t="shared" si="280"/>
        <v>1.6337879467859695</v>
      </c>
      <c r="DR87" s="96">
        <f t="shared" si="281"/>
        <v>554564.82063333329</v>
      </c>
      <c r="DS87" s="93">
        <f t="shared" si="282"/>
        <v>0.63378794678596939</v>
      </c>
      <c r="DT87" s="96">
        <f t="shared" si="283"/>
        <v>6016969.483</v>
      </c>
      <c r="DU87" s="96">
        <f t="shared" si="284"/>
        <v>8304368.2100000009</v>
      </c>
      <c r="DV87" s="96">
        <f t="shared" si="285"/>
        <v>0</v>
      </c>
      <c r="DW87" s="96">
        <f t="shared" si="286"/>
        <v>8304368.2100000009</v>
      </c>
      <c r="DX87" s="93">
        <f t="shared" si="287"/>
        <v>1.380157940548425</v>
      </c>
      <c r="DY87" s="96">
        <f t="shared" si="288"/>
        <v>2287398.7270000009</v>
      </c>
      <c r="DZ87" s="93">
        <f t="shared" si="289"/>
        <v>0.38015794054842489</v>
      </c>
      <c r="EA87" s="83">
        <v>133733</v>
      </c>
      <c r="EB87" s="83">
        <v>619470</v>
      </c>
      <c r="EC87" s="94">
        <v>0</v>
      </c>
      <c r="ED87" s="94">
        <f t="shared" si="290"/>
        <v>619470</v>
      </c>
      <c r="EE87" s="93">
        <f t="shared" si="291"/>
        <v>4.6321401598707874</v>
      </c>
      <c r="EF87" s="94">
        <f t="shared" si="292"/>
        <v>485737</v>
      </c>
      <c r="EG87" s="93">
        <f t="shared" si="293"/>
        <v>3.6321401598707874</v>
      </c>
      <c r="EH87" s="96">
        <f t="shared" si="294"/>
        <v>6150702.483</v>
      </c>
      <c r="EI87" s="96">
        <f t="shared" si="295"/>
        <v>8923838.2100000009</v>
      </c>
      <c r="EJ87" s="96">
        <f t="shared" si="296"/>
        <v>0</v>
      </c>
      <c r="EK87" s="96">
        <f t="shared" si="297"/>
        <v>8923838.2100000009</v>
      </c>
      <c r="EL87" s="93">
        <f t="shared" si="298"/>
        <v>1.4508648783882334</v>
      </c>
      <c r="EM87" s="96">
        <f t="shared" si="299"/>
        <v>2773135.7270000009</v>
      </c>
      <c r="EN87" s="93">
        <f t="shared" si="300"/>
        <v>0.45086487838823353</v>
      </c>
      <c r="EO87" s="83">
        <f t="shared" si="202"/>
        <v>6150702.483</v>
      </c>
    </row>
    <row r="88" spans="1:145" s="29" customFormat="1" ht="21" x14ac:dyDescent="0.35">
      <c r="A88" s="18" t="str">
        <f t="shared" si="301"/>
        <v>2.2.2.1.2</v>
      </c>
      <c r="B88" s="63">
        <v>2</v>
      </c>
      <c r="C88" s="73" t="s">
        <v>138</v>
      </c>
      <c r="D88" s="65" t="s">
        <v>139</v>
      </c>
      <c r="E88" s="63" t="s">
        <v>144</v>
      </c>
      <c r="F88" s="65" t="s">
        <v>145</v>
      </c>
      <c r="G88" s="76" t="s">
        <v>146</v>
      </c>
      <c r="H88" s="77" t="s">
        <v>147</v>
      </c>
      <c r="I88" s="66">
        <v>2</v>
      </c>
      <c r="J88" s="68" t="s">
        <v>81</v>
      </c>
      <c r="K88" s="63" t="s">
        <v>17</v>
      </c>
      <c r="L88" s="83">
        <v>0</v>
      </c>
      <c r="M88" s="83">
        <v>0</v>
      </c>
      <c r="N88" s="83">
        <v>0</v>
      </c>
      <c r="O88" s="83">
        <v>0</v>
      </c>
      <c r="P88" s="83">
        <v>0</v>
      </c>
      <c r="Q88" s="93" t="str">
        <f t="shared" si="203"/>
        <v>nebija plānots</v>
      </c>
      <c r="R88" s="94">
        <f t="shared" si="204"/>
        <v>0</v>
      </c>
      <c r="S88" s="93" t="str">
        <f t="shared" si="205"/>
        <v>nebija plānots</v>
      </c>
      <c r="T88" s="96">
        <f t="shared" si="206"/>
        <v>0</v>
      </c>
      <c r="U88" s="96">
        <f t="shared" si="207"/>
        <v>0</v>
      </c>
      <c r="V88" s="93" t="str">
        <f t="shared" si="208"/>
        <v>nebija plānots</v>
      </c>
      <c r="W88" s="96">
        <f t="shared" si="209"/>
        <v>0</v>
      </c>
      <c r="X88" s="93" t="str">
        <f t="shared" si="210"/>
        <v>nebija plānots</v>
      </c>
      <c r="Y88" s="83">
        <v>0</v>
      </c>
      <c r="Z88" s="83">
        <v>0</v>
      </c>
      <c r="AA88" s="93" t="str">
        <f t="shared" si="211"/>
        <v>nebija plānots</v>
      </c>
      <c r="AB88" s="94">
        <f t="shared" si="212"/>
        <v>0</v>
      </c>
      <c r="AC88" s="93" t="str">
        <f t="shared" si="213"/>
        <v>nebija plānots</v>
      </c>
      <c r="AD88" s="96">
        <f t="shared" si="214"/>
        <v>0</v>
      </c>
      <c r="AE88" s="96">
        <f t="shared" si="215"/>
        <v>0</v>
      </c>
      <c r="AF88" s="93" t="str">
        <f t="shared" si="216"/>
        <v>nebija plānots</v>
      </c>
      <c r="AG88" s="96">
        <f t="shared" si="217"/>
        <v>0</v>
      </c>
      <c r="AH88" s="93" t="str">
        <f t="shared" si="218"/>
        <v>nebija plānots</v>
      </c>
      <c r="AI88" s="83">
        <v>0</v>
      </c>
      <c r="AJ88" s="83">
        <v>0</v>
      </c>
      <c r="AK88" s="93" t="str">
        <f t="shared" si="219"/>
        <v>nebija plānots</v>
      </c>
      <c r="AL88" s="96">
        <f t="shared" si="220"/>
        <v>0</v>
      </c>
      <c r="AM88" s="93" t="str">
        <f t="shared" si="221"/>
        <v>nebija plānots</v>
      </c>
      <c r="AN88" s="96">
        <f t="shared" si="222"/>
        <v>0</v>
      </c>
      <c r="AO88" s="96">
        <f t="shared" si="223"/>
        <v>0</v>
      </c>
      <c r="AP88" s="93" t="str">
        <f t="shared" si="224"/>
        <v>nebija plānots</v>
      </c>
      <c r="AQ88" s="96">
        <f t="shared" si="225"/>
        <v>0</v>
      </c>
      <c r="AR88" s="93" t="str">
        <f t="shared" si="226"/>
        <v>nebija plānots</v>
      </c>
      <c r="AS88" s="83">
        <v>0</v>
      </c>
      <c r="AT88" s="83">
        <v>0</v>
      </c>
      <c r="AU88" s="93" t="str">
        <f t="shared" si="227"/>
        <v>nebija plānots</v>
      </c>
      <c r="AV88" s="96">
        <f t="shared" si="228"/>
        <v>0</v>
      </c>
      <c r="AW88" s="93" t="str">
        <f t="shared" si="229"/>
        <v>nebija plānots</v>
      </c>
      <c r="AX88" s="96">
        <f t="shared" si="230"/>
        <v>0</v>
      </c>
      <c r="AY88" s="96">
        <f t="shared" si="231"/>
        <v>0</v>
      </c>
      <c r="AZ88" s="93" t="str">
        <f t="shared" si="232"/>
        <v>nebija plānots</v>
      </c>
      <c r="BA88" s="96">
        <f t="shared" si="233"/>
        <v>0</v>
      </c>
      <c r="BB88" s="93" t="str">
        <f t="shared" si="234"/>
        <v>nebija plānots</v>
      </c>
      <c r="BC88" s="83">
        <v>0</v>
      </c>
      <c r="BD88" s="83">
        <v>0</v>
      </c>
      <c r="BE88" s="93" t="str">
        <f t="shared" si="235"/>
        <v>nebija plānots</v>
      </c>
      <c r="BF88" s="96">
        <f t="shared" si="236"/>
        <v>0</v>
      </c>
      <c r="BG88" s="93" t="str">
        <f t="shared" si="237"/>
        <v>nebija plānots</v>
      </c>
      <c r="BH88" s="96">
        <f t="shared" si="238"/>
        <v>0</v>
      </c>
      <c r="BI88" s="96">
        <f t="shared" si="239"/>
        <v>0</v>
      </c>
      <c r="BJ88" s="93" t="str">
        <f t="shared" si="240"/>
        <v>nebija plānots</v>
      </c>
      <c r="BK88" s="96">
        <f t="shared" si="241"/>
        <v>0</v>
      </c>
      <c r="BL88" s="93" t="str">
        <f t="shared" si="242"/>
        <v>nebija plānots</v>
      </c>
      <c r="BM88" s="83">
        <v>0</v>
      </c>
      <c r="BN88" s="83">
        <v>0</v>
      </c>
      <c r="BO88" s="93" t="str">
        <f t="shared" si="243"/>
        <v>nebija plānots</v>
      </c>
      <c r="BP88" s="96">
        <f t="shared" si="244"/>
        <v>0</v>
      </c>
      <c r="BQ88" s="93" t="str">
        <f t="shared" si="245"/>
        <v>nebija plānots</v>
      </c>
      <c r="BR88" s="96">
        <f t="shared" si="246"/>
        <v>0</v>
      </c>
      <c r="BS88" s="96">
        <f t="shared" si="247"/>
        <v>0</v>
      </c>
      <c r="BT88" s="93" t="str">
        <f t="shared" si="248"/>
        <v>nebija plānots</v>
      </c>
      <c r="BU88" s="96">
        <f t="shared" si="249"/>
        <v>0</v>
      </c>
      <c r="BV88" s="93" t="str">
        <f t="shared" si="250"/>
        <v>nebija plānots</v>
      </c>
      <c r="BW88" s="83">
        <v>0</v>
      </c>
      <c r="BX88" s="83">
        <v>0</v>
      </c>
      <c r="BY88" s="94">
        <v>0</v>
      </c>
      <c r="BZ88" s="94">
        <f t="shared" si="197"/>
        <v>0</v>
      </c>
      <c r="CA88" s="93" t="str">
        <f t="shared" si="251"/>
        <v>nebija plānots</v>
      </c>
      <c r="CB88" s="96">
        <f t="shared" si="252"/>
        <v>0</v>
      </c>
      <c r="CC88" s="93" t="str">
        <f t="shared" si="253"/>
        <v>nebija plānots</v>
      </c>
      <c r="CD88" s="96">
        <f t="shared" si="198"/>
        <v>0</v>
      </c>
      <c r="CE88" s="96">
        <f t="shared" si="199"/>
        <v>0</v>
      </c>
      <c r="CF88" s="96">
        <f t="shared" si="254"/>
        <v>0</v>
      </c>
      <c r="CG88" s="96">
        <f t="shared" si="255"/>
        <v>0</v>
      </c>
      <c r="CH88" s="93" t="str">
        <f t="shared" si="256"/>
        <v>nebija plānots</v>
      </c>
      <c r="CI88" s="96">
        <f t="shared" si="257"/>
        <v>0</v>
      </c>
      <c r="CJ88" s="93" t="str">
        <f t="shared" si="258"/>
        <v>nebija plānots</v>
      </c>
      <c r="CK88" s="83">
        <v>0</v>
      </c>
      <c r="CL88" s="83">
        <v>0</v>
      </c>
      <c r="CM88" s="94">
        <v>0</v>
      </c>
      <c r="CN88" s="94">
        <f t="shared" si="200"/>
        <v>0</v>
      </c>
      <c r="CO88" s="93" t="str">
        <f t="shared" si="259"/>
        <v>nebija plānots</v>
      </c>
      <c r="CP88" s="96">
        <f t="shared" si="260"/>
        <v>0</v>
      </c>
      <c r="CQ88" s="93" t="str">
        <f t="shared" si="261"/>
        <v>nebija plānots</v>
      </c>
      <c r="CR88" s="96">
        <f t="shared" si="262"/>
        <v>0</v>
      </c>
      <c r="CS88" s="96">
        <f t="shared" si="263"/>
        <v>0</v>
      </c>
      <c r="CT88" s="96">
        <f t="shared" si="264"/>
        <v>0</v>
      </c>
      <c r="CU88" s="96">
        <f t="shared" si="265"/>
        <v>0</v>
      </c>
      <c r="CV88" s="93" t="str">
        <f t="shared" si="266"/>
        <v>nebija plānots</v>
      </c>
      <c r="CW88" s="96">
        <f t="shared" si="267"/>
        <v>0</v>
      </c>
      <c r="CX88" s="93" t="str">
        <f t="shared" si="268"/>
        <v>nebija plānots</v>
      </c>
      <c r="CY88" s="83">
        <v>0</v>
      </c>
      <c r="CZ88" s="83">
        <v>0</v>
      </c>
      <c r="DA88" s="94">
        <v>0</v>
      </c>
      <c r="DB88" s="94">
        <f t="shared" si="201"/>
        <v>0</v>
      </c>
      <c r="DC88" s="93" t="str">
        <f t="shared" si="269"/>
        <v>nebija plānots</v>
      </c>
      <c r="DD88" s="96">
        <f t="shared" si="270"/>
        <v>0</v>
      </c>
      <c r="DE88" s="93" t="str">
        <f t="shared" si="271"/>
        <v>nebija plānots</v>
      </c>
      <c r="DF88" s="96">
        <f t="shared" si="272"/>
        <v>0</v>
      </c>
      <c r="DG88" s="96">
        <f t="shared" si="273"/>
        <v>0</v>
      </c>
      <c r="DH88" s="96">
        <f t="shared" si="274"/>
        <v>0</v>
      </c>
      <c r="DI88" s="96">
        <f t="shared" si="275"/>
        <v>0</v>
      </c>
      <c r="DJ88" s="93" t="str">
        <f t="shared" si="276"/>
        <v>nebija plānots</v>
      </c>
      <c r="DK88" s="96">
        <f t="shared" si="277"/>
        <v>0</v>
      </c>
      <c r="DL88" s="93" t="str">
        <f t="shared" si="278"/>
        <v>nebija plānots</v>
      </c>
      <c r="DM88" s="83">
        <v>5000000</v>
      </c>
      <c r="DN88" s="83">
        <v>112578.83</v>
      </c>
      <c r="DO88" s="94">
        <v>0</v>
      </c>
      <c r="DP88" s="94">
        <f t="shared" si="279"/>
        <v>112578.83</v>
      </c>
      <c r="DQ88" s="93">
        <f t="shared" si="280"/>
        <v>2.2515766E-2</v>
      </c>
      <c r="DR88" s="96">
        <f t="shared" si="281"/>
        <v>-4887421.17</v>
      </c>
      <c r="DS88" s="93">
        <f t="shared" si="282"/>
        <v>-0.97748423399999995</v>
      </c>
      <c r="DT88" s="96">
        <f t="shared" si="283"/>
        <v>5000000</v>
      </c>
      <c r="DU88" s="96">
        <f t="shared" si="284"/>
        <v>112578.83</v>
      </c>
      <c r="DV88" s="96">
        <f t="shared" si="285"/>
        <v>0</v>
      </c>
      <c r="DW88" s="96">
        <f t="shared" si="286"/>
        <v>112578.83</v>
      </c>
      <c r="DX88" s="93">
        <f t="shared" si="287"/>
        <v>2.2515766E-2</v>
      </c>
      <c r="DY88" s="96">
        <f t="shared" si="288"/>
        <v>-4887421.17</v>
      </c>
      <c r="DZ88" s="93">
        <f t="shared" si="289"/>
        <v>-0.97748423399999995</v>
      </c>
      <c r="EA88" s="83">
        <v>0</v>
      </c>
      <c r="EB88" s="83">
        <v>494550</v>
      </c>
      <c r="EC88" s="94">
        <v>0</v>
      </c>
      <c r="ED88" s="94">
        <f t="shared" si="290"/>
        <v>494550</v>
      </c>
      <c r="EE88" s="93" t="str">
        <f t="shared" si="291"/>
        <v>nebija plānots</v>
      </c>
      <c r="EF88" s="94">
        <f t="shared" si="292"/>
        <v>494550</v>
      </c>
      <c r="EG88" s="93" t="str">
        <f t="shared" si="293"/>
        <v>nebija plānots</v>
      </c>
      <c r="EH88" s="96">
        <f t="shared" si="294"/>
        <v>5000000</v>
      </c>
      <c r="EI88" s="96">
        <f t="shared" si="295"/>
        <v>607128.82999999996</v>
      </c>
      <c r="EJ88" s="96">
        <f t="shared" si="296"/>
        <v>0</v>
      </c>
      <c r="EK88" s="96">
        <f t="shared" si="297"/>
        <v>607128.82999999996</v>
      </c>
      <c r="EL88" s="93">
        <f t="shared" si="298"/>
        <v>0.12142576599999999</v>
      </c>
      <c r="EM88" s="96">
        <f t="shared" si="299"/>
        <v>-4392871.17</v>
      </c>
      <c r="EN88" s="93">
        <f t="shared" si="300"/>
        <v>-0.87857423400000001</v>
      </c>
      <c r="EO88" s="83">
        <f t="shared" si="202"/>
        <v>5000000</v>
      </c>
    </row>
    <row r="89" spans="1:145" s="29" customFormat="1" ht="21" x14ac:dyDescent="0.35">
      <c r="A89" s="18" t="str">
        <f t="shared" si="301"/>
        <v>2.2.2.1.3</v>
      </c>
      <c r="B89" s="63">
        <v>2</v>
      </c>
      <c r="C89" s="73" t="s">
        <v>138</v>
      </c>
      <c r="D89" s="65" t="s">
        <v>139</v>
      </c>
      <c r="E89" s="63" t="s">
        <v>144</v>
      </c>
      <c r="F89" s="65" t="s">
        <v>145</v>
      </c>
      <c r="G89" s="76" t="s">
        <v>146</v>
      </c>
      <c r="H89" s="77" t="s">
        <v>147</v>
      </c>
      <c r="I89" s="66">
        <v>3</v>
      </c>
      <c r="J89" s="68" t="s">
        <v>81</v>
      </c>
      <c r="K89" s="63" t="s">
        <v>17</v>
      </c>
      <c r="L89" s="83">
        <v>0</v>
      </c>
      <c r="M89" s="83">
        <v>0</v>
      </c>
      <c r="N89" s="83">
        <v>0</v>
      </c>
      <c r="O89" s="83">
        <v>0</v>
      </c>
      <c r="P89" s="83">
        <v>0</v>
      </c>
      <c r="Q89" s="93" t="str">
        <f t="shared" si="203"/>
        <v>nebija plānots</v>
      </c>
      <c r="R89" s="94">
        <f t="shared" si="204"/>
        <v>0</v>
      </c>
      <c r="S89" s="93" t="str">
        <f t="shared" si="205"/>
        <v>nebija plānots</v>
      </c>
      <c r="T89" s="96">
        <f t="shared" si="206"/>
        <v>0</v>
      </c>
      <c r="U89" s="96">
        <f t="shared" si="207"/>
        <v>0</v>
      </c>
      <c r="V89" s="93" t="str">
        <f t="shared" si="208"/>
        <v>nebija plānots</v>
      </c>
      <c r="W89" s="96">
        <f t="shared" si="209"/>
        <v>0</v>
      </c>
      <c r="X89" s="93" t="str">
        <f t="shared" si="210"/>
        <v>nebija plānots</v>
      </c>
      <c r="Y89" s="83">
        <v>0</v>
      </c>
      <c r="Z89" s="83">
        <v>0</v>
      </c>
      <c r="AA89" s="93" t="str">
        <f t="shared" si="211"/>
        <v>nebija plānots</v>
      </c>
      <c r="AB89" s="94">
        <f t="shared" si="212"/>
        <v>0</v>
      </c>
      <c r="AC89" s="93" t="str">
        <f t="shared" si="213"/>
        <v>nebija plānots</v>
      </c>
      <c r="AD89" s="96">
        <f t="shared" si="214"/>
        <v>0</v>
      </c>
      <c r="AE89" s="96">
        <f t="shared" si="215"/>
        <v>0</v>
      </c>
      <c r="AF89" s="93" t="str">
        <f t="shared" si="216"/>
        <v>nebija plānots</v>
      </c>
      <c r="AG89" s="96">
        <f t="shared" si="217"/>
        <v>0</v>
      </c>
      <c r="AH89" s="93" t="str">
        <f t="shared" si="218"/>
        <v>nebija plānots</v>
      </c>
      <c r="AI89" s="83">
        <v>0</v>
      </c>
      <c r="AJ89" s="83">
        <v>0</v>
      </c>
      <c r="AK89" s="93" t="str">
        <f t="shared" si="219"/>
        <v>nebija plānots</v>
      </c>
      <c r="AL89" s="96">
        <f t="shared" si="220"/>
        <v>0</v>
      </c>
      <c r="AM89" s="93" t="str">
        <f t="shared" si="221"/>
        <v>nebija plānots</v>
      </c>
      <c r="AN89" s="96">
        <f t="shared" si="222"/>
        <v>0</v>
      </c>
      <c r="AO89" s="96">
        <f t="shared" si="223"/>
        <v>0</v>
      </c>
      <c r="AP89" s="93" t="str">
        <f t="shared" si="224"/>
        <v>nebija plānots</v>
      </c>
      <c r="AQ89" s="96">
        <f t="shared" si="225"/>
        <v>0</v>
      </c>
      <c r="AR89" s="93" t="str">
        <f t="shared" si="226"/>
        <v>nebija plānots</v>
      </c>
      <c r="AS89" s="83">
        <v>0</v>
      </c>
      <c r="AT89" s="83">
        <v>0</v>
      </c>
      <c r="AU89" s="93" t="str">
        <f t="shared" si="227"/>
        <v>nebija plānots</v>
      </c>
      <c r="AV89" s="96">
        <f t="shared" si="228"/>
        <v>0</v>
      </c>
      <c r="AW89" s="93" t="str">
        <f t="shared" si="229"/>
        <v>nebija plānots</v>
      </c>
      <c r="AX89" s="96">
        <f t="shared" si="230"/>
        <v>0</v>
      </c>
      <c r="AY89" s="96">
        <f t="shared" si="231"/>
        <v>0</v>
      </c>
      <c r="AZ89" s="93" t="str">
        <f t="shared" si="232"/>
        <v>nebija plānots</v>
      </c>
      <c r="BA89" s="96">
        <f t="shared" si="233"/>
        <v>0</v>
      </c>
      <c r="BB89" s="93" t="str">
        <f t="shared" si="234"/>
        <v>nebija plānots</v>
      </c>
      <c r="BC89" s="83">
        <v>0</v>
      </c>
      <c r="BD89" s="83">
        <v>0</v>
      </c>
      <c r="BE89" s="93" t="str">
        <f t="shared" si="235"/>
        <v>nebija plānots</v>
      </c>
      <c r="BF89" s="96">
        <f t="shared" si="236"/>
        <v>0</v>
      </c>
      <c r="BG89" s="93" t="str">
        <f t="shared" si="237"/>
        <v>nebija plānots</v>
      </c>
      <c r="BH89" s="96">
        <f t="shared" si="238"/>
        <v>0</v>
      </c>
      <c r="BI89" s="96">
        <f t="shared" si="239"/>
        <v>0</v>
      </c>
      <c r="BJ89" s="93" t="str">
        <f t="shared" si="240"/>
        <v>nebija plānots</v>
      </c>
      <c r="BK89" s="96">
        <f t="shared" si="241"/>
        <v>0</v>
      </c>
      <c r="BL89" s="93" t="str">
        <f t="shared" si="242"/>
        <v>nebija plānots</v>
      </c>
      <c r="BM89" s="83">
        <v>0</v>
      </c>
      <c r="BN89" s="83">
        <v>0</v>
      </c>
      <c r="BO89" s="93" t="str">
        <f t="shared" si="243"/>
        <v>nebija plānots</v>
      </c>
      <c r="BP89" s="96">
        <f t="shared" si="244"/>
        <v>0</v>
      </c>
      <c r="BQ89" s="93" t="str">
        <f t="shared" si="245"/>
        <v>nebija plānots</v>
      </c>
      <c r="BR89" s="96">
        <f t="shared" si="246"/>
        <v>0</v>
      </c>
      <c r="BS89" s="96">
        <f t="shared" si="247"/>
        <v>0</v>
      </c>
      <c r="BT89" s="93" t="str">
        <f t="shared" si="248"/>
        <v>nebija plānots</v>
      </c>
      <c r="BU89" s="96">
        <f t="shared" si="249"/>
        <v>0</v>
      </c>
      <c r="BV89" s="93" t="str">
        <f t="shared" si="250"/>
        <v>nebija plānots</v>
      </c>
      <c r="BW89" s="83">
        <v>0</v>
      </c>
      <c r="BX89" s="83">
        <v>0</v>
      </c>
      <c r="BY89" s="94">
        <v>0</v>
      </c>
      <c r="BZ89" s="94">
        <f t="shared" si="197"/>
        <v>0</v>
      </c>
      <c r="CA89" s="93" t="str">
        <f t="shared" si="251"/>
        <v>nebija plānots</v>
      </c>
      <c r="CB89" s="96">
        <f t="shared" si="252"/>
        <v>0</v>
      </c>
      <c r="CC89" s="93" t="str">
        <f t="shared" si="253"/>
        <v>nebija plānots</v>
      </c>
      <c r="CD89" s="96">
        <f t="shared" si="198"/>
        <v>0</v>
      </c>
      <c r="CE89" s="96">
        <f t="shared" si="199"/>
        <v>0</v>
      </c>
      <c r="CF89" s="96">
        <f t="shared" si="254"/>
        <v>0</v>
      </c>
      <c r="CG89" s="96">
        <f t="shared" si="255"/>
        <v>0</v>
      </c>
      <c r="CH89" s="93" t="str">
        <f t="shared" si="256"/>
        <v>nebija plānots</v>
      </c>
      <c r="CI89" s="96">
        <f t="shared" si="257"/>
        <v>0</v>
      </c>
      <c r="CJ89" s="93" t="str">
        <f t="shared" si="258"/>
        <v>nebija plānots</v>
      </c>
      <c r="CK89" s="83">
        <v>0</v>
      </c>
      <c r="CL89" s="83">
        <v>0</v>
      </c>
      <c r="CM89" s="94">
        <v>0</v>
      </c>
      <c r="CN89" s="94">
        <f t="shared" si="200"/>
        <v>0</v>
      </c>
      <c r="CO89" s="93" t="str">
        <f t="shared" si="259"/>
        <v>nebija plānots</v>
      </c>
      <c r="CP89" s="96">
        <f t="shared" si="260"/>
        <v>0</v>
      </c>
      <c r="CQ89" s="93" t="str">
        <f t="shared" si="261"/>
        <v>nebija plānots</v>
      </c>
      <c r="CR89" s="96">
        <f t="shared" si="262"/>
        <v>0</v>
      </c>
      <c r="CS89" s="96">
        <f t="shared" si="263"/>
        <v>0</v>
      </c>
      <c r="CT89" s="96">
        <f t="shared" si="264"/>
        <v>0</v>
      </c>
      <c r="CU89" s="96">
        <f t="shared" si="265"/>
        <v>0</v>
      </c>
      <c r="CV89" s="93" t="str">
        <f t="shared" si="266"/>
        <v>nebija plānots</v>
      </c>
      <c r="CW89" s="96">
        <f t="shared" si="267"/>
        <v>0</v>
      </c>
      <c r="CX89" s="93" t="str">
        <f t="shared" si="268"/>
        <v>nebija plānots</v>
      </c>
      <c r="CY89" s="83">
        <v>0</v>
      </c>
      <c r="CZ89" s="83">
        <v>0</v>
      </c>
      <c r="DA89" s="94">
        <v>0</v>
      </c>
      <c r="DB89" s="94">
        <f t="shared" si="201"/>
        <v>0</v>
      </c>
      <c r="DC89" s="93" t="str">
        <f t="shared" si="269"/>
        <v>nebija plānots</v>
      </c>
      <c r="DD89" s="96">
        <f t="shared" si="270"/>
        <v>0</v>
      </c>
      <c r="DE89" s="93" t="str">
        <f t="shared" si="271"/>
        <v>nebija plānots</v>
      </c>
      <c r="DF89" s="96">
        <f t="shared" si="272"/>
        <v>0</v>
      </c>
      <c r="DG89" s="96">
        <f t="shared" si="273"/>
        <v>0</v>
      </c>
      <c r="DH89" s="96">
        <f t="shared" si="274"/>
        <v>0</v>
      </c>
      <c r="DI89" s="96">
        <f t="shared" si="275"/>
        <v>0</v>
      </c>
      <c r="DJ89" s="93" t="str">
        <f t="shared" si="276"/>
        <v>nebija plānots</v>
      </c>
      <c r="DK89" s="96">
        <f t="shared" si="277"/>
        <v>0</v>
      </c>
      <c r="DL89" s="93" t="str">
        <f t="shared" si="278"/>
        <v>nebija plānots</v>
      </c>
      <c r="DM89" s="83">
        <v>2500000</v>
      </c>
      <c r="DN89" s="83">
        <v>0</v>
      </c>
      <c r="DO89" s="94">
        <v>0</v>
      </c>
      <c r="DP89" s="94">
        <f t="shared" si="279"/>
        <v>0</v>
      </c>
      <c r="DQ89" s="93">
        <f t="shared" si="280"/>
        <v>0</v>
      </c>
      <c r="DR89" s="96">
        <f t="shared" si="281"/>
        <v>-2500000</v>
      </c>
      <c r="DS89" s="93">
        <f t="shared" si="282"/>
        <v>-1</v>
      </c>
      <c r="DT89" s="96">
        <f t="shared" si="283"/>
        <v>2500000</v>
      </c>
      <c r="DU89" s="96">
        <f t="shared" si="284"/>
        <v>0</v>
      </c>
      <c r="DV89" s="96">
        <f t="shared" si="285"/>
        <v>0</v>
      </c>
      <c r="DW89" s="96">
        <f t="shared" si="286"/>
        <v>0</v>
      </c>
      <c r="DX89" s="93">
        <f t="shared" si="287"/>
        <v>0</v>
      </c>
      <c r="DY89" s="96">
        <f t="shared" si="288"/>
        <v>-2500000</v>
      </c>
      <c r="DZ89" s="93">
        <f t="shared" si="289"/>
        <v>-1</v>
      </c>
      <c r="EA89" s="83">
        <v>0</v>
      </c>
      <c r="EB89" s="83">
        <v>0</v>
      </c>
      <c r="EC89" s="94">
        <v>0</v>
      </c>
      <c r="ED89" s="94">
        <f t="shared" si="290"/>
        <v>0</v>
      </c>
      <c r="EE89" s="93" t="str">
        <f t="shared" si="291"/>
        <v>nebija plānots</v>
      </c>
      <c r="EF89" s="94">
        <f t="shared" si="292"/>
        <v>0</v>
      </c>
      <c r="EG89" s="93" t="str">
        <f t="shared" si="293"/>
        <v>nebija plānots</v>
      </c>
      <c r="EH89" s="96">
        <f t="shared" si="294"/>
        <v>2500000</v>
      </c>
      <c r="EI89" s="96">
        <f t="shared" si="295"/>
        <v>0</v>
      </c>
      <c r="EJ89" s="96">
        <f t="shared" si="296"/>
        <v>0</v>
      </c>
      <c r="EK89" s="96">
        <f t="shared" si="297"/>
        <v>0</v>
      </c>
      <c r="EL89" s="93">
        <f t="shared" si="298"/>
        <v>0</v>
      </c>
      <c r="EM89" s="96">
        <f t="shared" si="299"/>
        <v>-2500000</v>
      </c>
      <c r="EN89" s="93">
        <f t="shared" si="300"/>
        <v>-1</v>
      </c>
      <c r="EO89" s="83">
        <f t="shared" si="202"/>
        <v>2500000</v>
      </c>
    </row>
    <row r="90" spans="1:145" s="29" customFormat="1" ht="21" x14ac:dyDescent="0.35">
      <c r="A90" s="18" t="str">
        <f t="shared" si="301"/>
        <v>2.2.2.2.1</v>
      </c>
      <c r="B90" s="63">
        <v>2</v>
      </c>
      <c r="C90" s="73" t="s">
        <v>138</v>
      </c>
      <c r="D90" s="65" t="s">
        <v>139</v>
      </c>
      <c r="E90" s="63" t="s">
        <v>144</v>
      </c>
      <c r="F90" s="65" t="s">
        <v>145</v>
      </c>
      <c r="G90" s="76" t="s">
        <v>148</v>
      </c>
      <c r="H90" s="65" t="s">
        <v>149</v>
      </c>
      <c r="I90" s="66">
        <v>1</v>
      </c>
      <c r="J90" s="68" t="s">
        <v>81</v>
      </c>
      <c r="K90" s="63" t="s">
        <v>17</v>
      </c>
      <c r="L90" s="83">
        <v>0</v>
      </c>
      <c r="M90" s="83">
        <v>0</v>
      </c>
      <c r="N90" s="83">
        <v>0</v>
      </c>
      <c r="O90" s="83">
        <v>0</v>
      </c>
      <c r="P90" s="83">
        <v>0</v>
      </c>
      <c r="Q90" s="93" t="str">
        <f t="shared" si="203"/>
        <v>nebija plānots</v>
      </c>
      <c r="R90" s="94">
        <f t="shared" si="204"/>
        <v>0</v>
      </c>
      <c r="S90" s="93" t="str">
        <f t="shared" si="205"/>
        <v>nebija plānots</v>
      </c>
      <c r="T90" s="96">
        <f t="shared" si="206"/>
        <v>0</v>
      </c>
      <c r="U90" s="96">
        <f t="shared" si="207"/>
        <v>0</v>
      </c>
      <c r="V90" s="93" t="str">
        <f t="shared" si="208"/>
        <v>nebija plānots</v>
      </c>
      <c r="W90" s="96">
        <f t="shared" si="209"/>
        <v>0</v>
      </c>
      <c r="X90" s="93" t="str">
        <f t="shared" si="210"/>
        <v>nebija plānots</v>
      </c>
      <c r="Y90" s="83">
        <v>0</v>
      </c>
      <c r="Z90" s="83">
        <v>0</v>
      </c>
      <c r="AA90" s="93" t="str">
        <f t="shared" si="211"/>
        <v>nebija plānots</v>
      </c>
      <c r="AB90" s="94">
        <f t="shared" si="212"/>
        <v>0</v>
      </c>
      <c r="AC90" s="93" t="str">
        <f t="shared" si="213"/>
        <v>nebija plānots</v>
      </c>
      <c r="AD90" s="96">
        <f t="shared" si="214"/>
        <v>0</v>
      </c>
      <c r="AE90" s="96">
        <f t="shared" si="215"/>
        <v>0</v>
      </c>
      <c r="AF90" s="93" t="str">
        <f t="shared" si="216"/>
        <v>nebija plānots</v>
      </c>
      <c r="AG90" s="96">
        <f t="shared" si="217"/>
        <v>0</v>
      </c>
      <c r="AH90" s="93" t="str">
        <f t="shared" si="218"/>
        <v>nebija plānots</v>
      </c>
      <c r="AI90" s="83">
        <v>0</v>
      </c>
      <c r="AJ90" s="83">
        <v>0</v>
      </c>
      <c r="AK90" s="93" t="str">
        <f t="shared" si="219"/>
        <v>nebija plānots</v>
      </c>
      <c r="AL90" s="96">
        <f t="shared" si="220"/>
        <v>0</v>
      </c>
      <c r="AM90" s="93" t="str">
        <f t="shared" si="221"/>
        <v>nebija plānots</v>
      </c>
      <c r="AN90" s="96">
        <f t="shared" si="222"/>
        <v>0</v>
      </c>
      <c r="AO90" s="96">
        <f t="shared" si="223"/>
        <v>0</v>
      </c>
      <c r="AP90" s="93" t="str">
        <f t="shared" si="224"/>
        <v>nebija plānots</v>
      </c>
      <c r="AQ90" s="96">
        <f t="shared" si="225"/>
        <v>0</v>
      </c>
      <c r="AR90" s="93" t="str">
        <f t="shared" si="226"/>
        <v>nebija plānots</v>
      </c>
      <c r="AS90" s="83">
        <v>0</v>
      </c>
      <c r="AT90" s="83">
        <v>0</v>
      </c>
      <c r="AU90" s="93" t="str">
        <f t="shared" si="227"/>
        <v>nebija plānots</v>
      </c>
      <c r="AV90" s="96">
        <f t="shared" si="228"/>
        <v>0</v>
      </c>
      <c r="AW90" s="93" t="str">
        <f t="shared" si="229"/>
        <v>nebija plānots</v>
      </c>
      <c r="AX90" s="96">
        <f t="shared" si="230"/>
        <v>0</v>
      </c>
      <c r="AY90" s="96">
        <f t="shared" si="231"/>
        <v>0</v>
      </c>
      <c r="AZ90" s="93" t="str">
        <f t="shared" si="232"/>
        <v>nebija plānots</v>
      </c>
      <c r="BA90" s="96">
        <f t="shared" si="233"/>
        <v>0</v>
      </c>
      <c r="BB90" s="93" t="str">
        <f t="shared" si="234"/>
        <v>nebija plānots</v>
      </c>
      <c r="BC90" s="83">
        <v>0</v>
      </c>
      <c r="BD90" s="83">
        <v>0</v>
      </c>
      <c r="BE90" s="93" t="str">
        <f t="shared" si="235"/>
        <v>nebija plānots</v>
      </c>
      <c r="BF90" s="96">
        <f t="shared" si="236"/>
        <v>0</v>
      </c>
      <c r="BG90" s="93" t="str">
        <f t="shared" si="237"/>
        <v>nebija plānots</v>
      </c>
      <c r="BH90" s="96">
        <f t="shared" si="238"/>
        <v>0</v>
      </c>
      <c r="BI90" s="96">
        <f t="shared" si="239"/>
        <v>0</v>
      </c>
      <c r="BJ90" s="93" t="str">
        <f t="shared" si="240"/>
        <v>nebija plānots</v>
      </c>
      <c r="BK90" s="96">
        <f t="shared" si="241"/>
        <v>0</v>
      </c>
      <c r="BL90" s="93" t="str">
        <f t="shared" si="242"/>
        <v>nebija plānots</v>
      </c>
      <c r="BM90" s="83">
        <v>0</v>
      </c>
      <c r="BN90" s="83">
        <v>0</v>
      </c>
      <c r="BO90" s="93" t="str">
        <f t="shared" si="243"/>
        <v>nebija plānots</v>
      </c>
      <c r="BP90" s="96">
        <f t="shared" si="244"/>
        <v>0</v>
      </c>
      <c r="BQ90" s="93" t="str">
        <f t="shared" si="245"/>
        <v>nebija plānots</v>
      </c>
      <c r="BR90" s="96">
        <f t="shared" si="246"/>
        <v>0</v>
      </c>
      <c r="BS90" s="96">
        <f t="shared" si="247"/>
        <v>0</v>
      </c>
      <c r="BT90" s="93" t="str">
        <f t="shared" si="248"/>
        <v>nebija plānots</v>
      </c>
      <c r="BU90" s="96">
        <f t="shared" si="249"/>
        <v>0</v>
      </c>
      <c r="BV90" s="93" t="str">
        <f t="shared" si="250"/>
        <v>nebija plānots</v>
      </c>
      <c r="BW90" s="83">
        <v>0</v>
      </c>
      <c r="BX90" s="83">
        <v>0</v>
      </c>
      <c r="BY90" s="94">
        <v>0</v>
      </c>
      <c r="BZ90" s="94">
        <f t="shared" si="197"/>
        <v>0</v>
      </c>
      <c r="CA90" s="93" t="str">
        <f t="shared" si="251"/>
        <v>nebija plānots</v>
      </c>
      <c r="CB90" s="96">
        <f t="shared" si="252"/>
        <v>0</v>
      </c>
      <c r="CC90" s="93" t="str">
        <f t="shared" si="253"/>
        <v>nebija plānots</v>
      </c>
      <c r="CD90" s="96">
        <f t="shared" si="198"/>
        <v>0</v>
      </c>
      <c r="CE90" s="96">
        <f t="shared" si="199"/>
        <v>0</v>
      </c>
      <c r="CF90" s="96">
        <f t="shared" si="254"/>
        <v>0</v>
      </c>
      <c r="CG90" s="96">
        <f t="shared" si="255"/>
        <v>0</v>
      </c>
      <c r="CH90" s="93" t="str">
        <f t="shared" si="256"/>
        <v>nebija plānots</v>
      </c>
      <c r="CI90" s="96">
        <f t="shared" si="257"/>
        <v>0</v>
      </c>
      <c r="CJ90" s="93" t="str">
        <f t="shared" si="258"/>
        <v>nebija plānots</v>
      </c>
      <c r="CK90" s="83">
        <v>17732.57</v>
      </c>
      <c r="CL90" s="83">
        <v>0</v>
      </c>
      <c r="CM90" s="94">
        <v>0</v>
      </c>
      <c r="CN90" s="94">
        <f t="shared" si="200"/>
        <v>0</v>
      </c>
      <c r="CO90" s="93">
        <f t="shared" si="259"/>
        <v>0</v>
      </c>
      <c r="CP90" s="96">
        <f t="shared" si="260"/>
        <v>-17732.57</v>
      </c>
      <c r="CQ90" s="93">
        <f t="shared" si="261"/>
        <v>-1</v>
      </c>
      <c r="CR90" s="96">
        <f t="shared" si="262"/>
        <v>17732.57</v>
      </c>
      <c r="CS90" s="96">
        <f t="shared" si="263"/>
        <v>0</v>
      </c>
      <c r="CT90" s="96">
        <f t="shared" si="264"/>
        <v>0</v>
      </c>
      <c r="CU90" s="96">
        <f t="shared" si="265"/>
        <v>0</v>
      </c>
      <c r="CV90" s="93">
        <f t="shared" si="266"/>
        <v>0</v>
      </c>
      <c r="CW90" s="96">
        <f t="shared" si="267"/>
        <v>-17732.57</v>
      </c>
      <c r="CX90" s="93">
        <f t="shared" si="268"/>
        <v>-1</v>
      </c>
      <c r="CY90" s="83">
        <v>339621.33</v>
      </c>
      <c r="CZ90" s="83">
        <v>130442.02</v>
      </c>
      <c r="DA90" s="94">
        <v>0</v>
      </c>
      <c r="DB90" s="94">
        <f t="shared" si="201"/>
        <v>130442.02</v>
      </c>
      <c r="DC90" s="93">
        <f t="shared" si="269"/>
        <v>0.38408076430299593</v>
      </c>
      <c r="DD90" s="96">
        <f t="shared" si="270"/>
        <v>-209179.31</v>
      </c>
      <c r="DE90" s="93">
        <f t="shared" si="271"/>
        <v>-0.61591923569700402</v>
      </c>
      <c r="DF90" s="96">
        <f t="shared" si="272"/>
        <v>357353.9</v>
      </c>
      <c r="DG90" s="96">
        <f t="shared" si="273"/>
        <v>130442.02</v>
      </c>
      <c r="DH90" s="96">
        <f t="shared" si="274"/>
        <v>0</v>
      </c>
      <c r="DI90" s="96">
        <f t="shared" si="275"/>
        <v>130442.02</v>
      </c>
      <c r="DJ90" s="93">
        <f t="shared" si="276"/>
        <v>0.36502195722503655</v>
      </c>
      <c r="DK90" s="96">
        <f t="shared" si="277"/>
        <v>-226911.88</v>
      </c>
      <c r="DL90" s="93">
        <f t="shared" si="278"/>
        <v>-0.63497804277496339</v>
      </c>
      <c r="DM90" s="83">
        <v>649657.61499999999</v>
      </c>
      <c r="DN90" s="83">
        <v>0</v>
      </c>
      <c r="DO90" s="94">
        <v>0</v>
      </c>
      <c r="DP90" s="94">
        <f t="shared" si="279"/>
        <v>0</v>
      </c>
      <c r="DQ90" s="93">
        <f t="shared" si="280"/>
        <v>0</v>
      </c>
      <c r="DR90" s="96">
        <f t="shared" si="281"/>
        <v>-649657.61499999999</v>
      </c>
      <c r="DS90" s="93">
        <f t="shared" si="282"/>
        <v>-1</v>
      </c>
      <c r="DT90" s="96">
        <f t="shared" si="283"/>
        <v>1007011.515</v>
      </c>
      <c r="DU90" s="96">
        <f t="shared" si="284"/>
        <v>130442.02</v>
      </c>
      <c r="DV90" s="96">
        <f t="shared" si="285"/>
        <v>0</v>
      </c>
      <c r="DW90" s="96">
        <f t="shared" si="286"/>
        <v>130442.02</v>
      </c>
      <c r="DX90" s="93">
        <f t="shared" si="287"/>
        <v>0.12953379187525974</v>
      </c>
      <c r="DY90" s="96">
        <f t="shared" si="288"/>
        <v>-876569.495</v>
      </c>
      <c r="DZ90" s="93">
        <f t="shared" si="289"/>
        <v>-0.87046620812474029</v>
      </c>
      <c r="EA90" s="83">
        <v>86924.86</v>
      </c>
      <c r="EB90" s="83">
        <v>81634.959999999992</v>
      </c>
      <c r="EC90" s="94">
        <v>0</v>
      </c>
      <c r="ED90" s="94">
        <f t="shared" si="290"/>
        <v>81634.959999999992</v>
      </c>
      <c r="EE90" s="93">
        <f t="shared" si="291"/>
        <v>0.93914399171882468</v>
      </c>
      <c r="EF90" s="94">
        <f t="shared" si="292"/>
        <v>-5289.9000000000087</v>
      </c>
      <c r="EG90" s="93">
        <f t="shared" si="293"/>
        <v>-6.0856008281175357E-2</v>
      </c>
      <c r="EH90" s="96">
        <f t="shared" si="294"/>
        <v>1093936.375</v>
      </c>
      <c r="EI90" s="96">
        <f t="shared" si="295"/>
        <v>212076.97999999998</v>
      </c>
      <c r="EJ90" s="96">
        <f t="shared" si="296"/>
        <v>0</v>
      </c>
      <c r="EK90" s="96">
        <f t="shared" si="297"/>
        <v>212076.97999999998</v>
      </c>
      <c r="EL90" s="93">
        <f t="shared" si="298"/>
        <v>0.19386591839036341</v>
      </c>
      <c r="EM90" s="96">
        <f t="shared" si="299"/>
        <v>-881859.39500000002</v>
      </c>
      <c r="EN90" s="93">
        <f t="shared" si="300"/>
        <v>-0.80613408160963662</v>
      </c>
      <c r="EO90" s="83">
        <f t="shared" si="202"/>
        <v>1093936.375</v>
      </c>
    </row>
    <row r="91" spans="1:145" s="29" customFormat="1" ht="21" x14ac:dyDescent="0.35">
      <c r="A91" s="18" t="str">
        <f t="shared" si="301"/>
        <v>2.2.2.2.2</v>
      </c>
      <c r="B91" s="63">
        <v>2</v>
      </c>
      <c r="C91" s="73" t="s">
        <v>138</v>
      </c>
      <c r="D91" s="65" t="s">
        <v>139</v>
      </c>
      <c r="E91" s="63" t="s">
        <v>144</v>
      </c>
      <c r="F91" s="65" t="s">
        <v>145</v>
      </c>
      <c r="G91" s="76" t="s">
        <v>148</v>
      </c>
      <c r="H91" s="65" t="s">
        <v>149</v>
      </c>
      <c r="I91" s="66">
        <v>2</v>
      </c>
      <c r="J91" s="68" t="s">
        <v>81</v>
      </c>
      <c r="K91" s="63" t="s">
        <v>17</v>
      </c>
      <c r="L91" s="83">
        <v>0</v>
      </c>
      <c r="M91" s="83">
        <v>0</v>
      </c>
      <c r="N91" s="83">
        <v>0</v>
      </c>
      <c r="O91" s="83">
        <v>0</v>
      </c>
      <c r="P91" s="83">
        <v>0</v>
      </c>
      <c r="Q91" s="93" t="str">
        <f t="shared" si="203"/>
        <v>nebija plānots</v>
      </c>
      <c r="R91" s="94">
        <f t="shared" si="204"/>
        <v>0</v>
      </c>
      <c r="S91" s="93" t="str">
        <f t="shared" si="205"/>
        <v>nebija plānots</v>
      </c>
      <c r="T91" s="96">
        <f t="shared" si="206"/>
        <v>0</v>
      </c>
      <c r="U91" s="96">
        <f t="shared" si="207"/>
        <v>0</v>
      </c>
      <c r="V91" s="93" t="str">
        <f t="shared" si="208"/>
        <v>nebija plānots</v>
      </c>
      <c r="W91" s="96">
        <f t="shared" si="209"/>
        <v>0</v>
      </c>
      <c r="X91" s="93" t="str">
        <f t="shared" si="210"/>
        <v>nebija plānots</v>
      </c>
      <c r="Y91" s="83">
        <v>0</v>
      </c>
      <c r="Z91" s="83">
        <v>0</v>
      </c>
      <c r="AA91" s="93" t="str">
        <f t="shared" si="211"/>
        <v>nebija plānots</v>
      </c>
      <c r="AB91" s="94">
        <f t="shared" si="212"/>
        <v>0</v>
      </c>
      <c r="AC91" s="93" t="str">
        <f t="shared" si="213"/>
        <v>nebija plānots</v>
      </c>
      <c r="AD91" s="96">
        <f t="shared" si="214"/>
        <v>0</v>
      </c>
      <c r="AE91" s="96">
        <f t="shared" si="215"/>
        <v>0</v>
      </c>
      <c r="AF91" s="93" t="str">
        <f t="shared" si="216"/>
        <v>nebija plānots</v>
      </c>
      <c r="AG91" s="96">
        <f t="shared" si="217"/>
        <v>0</v>
      </c>
      <c r="AH91" s="93" t="str">
        <f t="shared" si="218"/>
        <v>nebija plānots</v>
      </c>
      <c r="AI91" s="83">
        <v>0</v>
      </c>
      <c r="AJ91" s="83">
        <v>0</v>
      </c>
      <c r="AK91" s="93" t="str">
        <f t="shared" si="219"/>
        <v>nebija plānots</v>
      </c>
      <c r="AL91" s="96">
        <f t="shared" si="220"/>
        <v>0</v>
      </c>
      <c r="AM91" s="93" t="str">
        <f t="shared" si="221"/>
        <v>nebija plānots</v>
      </c>
      <c r="AN91" s="96">
        <f t="shared" si="222"/>
        <v>0</v>
      </c>
      <c r="AO91" s="96">
        <f t="shared" si="223"/>
        <v>0</v>
      </c>
      <c r="AP91" s="93" t="str">
        <f t="shared" si="224"/>
        <v>nebija plānots</v>
      </c>
      <c r="AQ91" s="96">
        <f t="shared" si="225"/>
        <v>0</v>
      </c>
      <c r="AR91" s="93" t="str">
        <f t="shared" si="226"/>
        <v>nebija plānots</v>
      </c>
      <c r="AS91" s="83">
        <v>0</v>
      </c>
      <c r="AT91" s="83">
        <v>0</v>
      </c>
      <c r="AU91" s="93" t="str">
        <f t="shared" si="227"/>
        <v>nebija plānots</v>
      </c>
      <c r="AV91" s="96">
        <f t="shared" si="228"/>
        <v>0</v>
      </c>
      <c r="AW91" s="93" t="str">
        <f t="shared" si="229"/>
        <v>nebija plānots</v>
      </c>
      <c r="AX91" s="96">
        <f t="shared" si="230"/>
        <v>0</v>
      </c>
      <c r="AY91" s="96">
        <f t="shared" si="231"/>
        <v>0</v>
      </c>
      <c r="AZ91" s="93" t="str">
        <f t="shared" si="232"/>
        <v>nebija plānots</v>
      </c>
      <c r="BA91" s="96">
        <f t="shared" si="233"/>
        <v>0</v>
      </c>
      <c r="BB91" s="93" t="str">
        <f t="shared" si="234"/>
        <v>nebija plānots</v>
      </c>
      <c r="BC91" s="83">
        <v>0</v>
      </c>
      <c r="BD91" s="83">
        <v>0</v>
      </c>
      <c r="BE91" s="93" t="str">
        <f t="shared" si="235"/>
        <v>nebija plānots</v>
      </c>
      <c r="BF91" s="96">
        <f t="shared" si="236"/>
        <v>0</v>
      </c>
      <c r="BG91" s="93" t="str">
        <f t="shared" si="237"/>
        <v>nebija plānots</v>
      </c>
      <c r="BH91" s="96">
        <f t="shared" si="238"/>
        <v>0</v>
      </c>
      <c r="BI91" s="96">
        <f t="shared" si="239"/>
        <v>0</v>
      </c>
      <c r="BJ91" s="93" t="str">
        <f t="shared" si="240"/>
        <v>nebija plānots</v>
      </c>
      <c r="BK91" s="96">
        <f t="shared" si="241"/>
        <v>0</v>
      </c>
      <c r="BL91" s="93" t="str">
        <f t="shared" si="242"/>
        <v>nebija plānots</v>
      </c>
      <c r="BM91" s="83">
        <v>0</v>
      </c>
      <c r="BN91" s="83">
        <v>0</v>
      </c>
      <c r="BO91" s="93" t="str">
        <f t="shared" si="243"/>
        <v>nebija plānots</v>
      </c>
      <c r="BP91" s="96">
        <f t="shared" si="244"/>
        <v>0</v>
      </c>
      <c r="BQ91" s="93" t="str">
        <f t="shared" si="245"/>
        <v>nebija plānots</v>
      </c>
      <c r="BR91" s="96">
        <f t="shared" si="246"/>
        <v>0</v>
      </c>
      <c r="BS91" s="96">
        <f t="shared" si="247"/>
        <v>0</v>
      </c>
      <c r="BT91" s="93" t="str">
        <f t="shared" si="248"/>
        <v>nebija plānots</v>
      </c>
      <c r="BU91" s="96">
        <f t="shared" si="249"/>
        <v>0</v>
      </c>
      <c r="BV91" s="93" t="str">
        <f t="shared" si="250"/>
        <v>nebija plānots</v>
      </c>
      <c r="BW91" s="83">
        <v>0</v>
      </c>
      <c r="BX91" s="83">
        <v>62000</v>
      </c>
      <c r="BY91" s="94">
        <v>0</v>
      </c>
      <c r="BZ91" s="94">
        <f t="shared" si="197"/>
        <v>62000</v>
      </c>
      <c r="CA91" s="93" t="str">
        <f t="shared" si="251"/>
        <v>nebija plānots</v>
      </c>
      <c r="CB91" s="96">
        <f t="shared" si="252"/>
        <v>62000</v>
      </c>
      <c r="CC91" s="93" t="str">
        <f t="shared" si="253"/>
        <v>nebija plānots</v>
      </c>
      <c r="CD91" s="96">
        <f t="shared" si="198"/>
        <v>0</v>
      </c>
      <c r="CE91" s="96">
        <f t="shared" si="199"/>
        <v>62000</v>
      </c>
      <c r="CF91" s="96">
        <f t="shared" si="254"/>
        <v>0</v>
      </c>
      <c r="CG91" s="96">
        <f t="shared" si="255"/>
        <v>62000</v>
      </c>
      <c r="CH91" s="93" t="str">
        <f t="shared" si="256"/>
        <v>nebija plānots</v>
      </c>
      <c r="CI91" s="96">
        <f t="shared" si="257"/>
        <v>62000</v>
      </c>
      <c r="CJ91" s="93" t="str">
        <f t="shared" si="258"/>
        <v>nebija plānots</v>
      </c>
      <c r="CK91" s="83">
        <v>0</v>
      </c>
      <c r="CL91" s="83">
        <v>0</v>
      </c>
      <c r="CM91" s="94">
        <v>0</v>
      </c>
      <c r="CN91" s="94">
        <f t="shared" si="200"/>
        <v>0</v>
      </c>
      <c r="CO91" s="93" t="str">
        <f t="shared" si="259"/>
        <v>nebija plānots</v>
      </c>
      <c r="CP91" s="96">
        <f t="shared" si="260"/>
        <v>0</v>
      </c>
      <c r="CQ91" s="93" t="str">
        <f t="shared" si="261"/>
        <v>nebija plānots</v>
      </c>
      <c r="CR91" s="96">
        <f t="shared" si="262"/>
        <v>0</v>
      </c>
      <c r="CS91" s="96">
        <f t="shared" si="263"/>
        <v>62000</v>
      </c>
      <c r="CT91" s="96">
        <f t="shared" si="264"/>
        <v>0</v>
      </c>
      <c r="CU91" s="96">
        <f t="shared" si="265"/>
        <v>62000</v>
      </c>
      <c r="CV91" s="93" t="str">
        <f t="shared" si="266"/>
        <v>nebija plānots</v>
      </c>
      <c r="CW91" s="96">
        <f t="shared" si="267"/>
        <v>62000</v>
      </c>
      <c r="CX91" s="93" t="str">
        <f t="shared" si="268"/>
        <v>nebija plānots</v>
      </c>
      <c r="CY91" s="83">
        <v>200000</v>
      </c>
      <c r="CZ91" s="83">
        <v>35232.230000000003</v>
      </c>
      <c r="DA91" s="94">
        <v>0</v>
      </c>
      <c r="DB91" s="94">
        <f t="shared" si="201"/>
        <v>35232.230000000003</v>
      </c>
      <c r="DC91" s="93">
        <f t="shared" si="269"/>
        <v>0.17616115000000002</v>
      </c>
      <c r="DD91" s="96">
        <f t="shared" si="270"/>
        <v>-164767.76999999999</v>
      </c>
      <c r="DE91" s="93">
        <f t="shared" si="271"/>
        <v>-0.8238388499999999</v>
      </c>
      <c r="DF91" s="96">
        <f t="shared" si="272"/>
        <v>200000</v>
      </c>
      <c r="DG91" s="96">
        <f t="shared" si="273"/>
        <v>97232.23000000001</v>
      </c>
      <c r="DH91" s="96">
        <f t="shared" si="274"/>
        <v>0</v>
      </c>
      <c r="DI91" s="96">
        <f t="shared" si="275"/>
        <v>97232.23000000001</v>
      </c>
      <c r="DJ91" s="93">
        <f t="shared" si="276"/>
        <v>0.48616115000000004</v>
      </c>
      <c r="DK91" s="96">
        <f t="shared" si="277"/>
        <v>-102767.76999999999</v>
      </c>
      <c r="DL91" s="93">
        <f t="shared" si="278"/>
        <v>-0.51383884999999996</v>
      </c>
      <c r="DM91" s="83">
        <v>400000</v>
      </c>
      <c r="DN91" s="83">
        <v>105000</v>
      </c>
      <c r="DO91" s="94">
        <v>0</v>
      </c>
      <c r="DP91" s="94">
        <f t="shared" si="279"/>
        <v>105000</v>
      </c>
      <c r="DQ91" s="93">
        <f t="shared" si="280"/>
        <v>0.26250000000000001</v>
      </c>
      <c r="DR91" s="96">
        <f t="shared" si="281"/>
        <v>-295000</v>
      </c>
      <c r="DS91" s="93">
        <f t="shared" si="282"/>
        <v>-0.73750000000000004</v>
      </c>
      <c r="DT91" s="96">
        <f t="shared" si="283"/>
        <v>600000</v>
      </c>
      <c r="DU91" s="96">
        <f t="shared" si="284"/>
        <v>202232.23</v>
      </c>
      <c r="DV91" s="96">
        <f t="shared" si="285"/>
        <v>0</v>
      </c>
      <c r="DW91" s="96">
        <f t="shared" si="286"/>
        <v>202232.23</v>
      </c>
      <c r="DX91" s="93">
        <f t="shared" si="287"/>
        <v>0.33705371666666667</v>
      </c>
      <c r="DY91" s="96">
        <f t="shared" si="288"/>
        <v>-397767.77</v>
      </c>
      <c r="DZ91" s="93">
        <f t="shared" si="289"/>
        <v>-0.66294628333333339</v>
      </c>
      <c r="EA91" s="83">
        <v>0</v>
      </c>
      <c r="EB91" s="83">
        <v>97338</v>
      </c>
      <c r="EC91" s="94">
        <v>0</v>
      </c>
      <c r="ED91" s="94">
        <f t="shared" si="290"/>
        <v>97338</v>
      </c>
      <c r="EE91" s="93" t="str">
        <f t="shared" si="291"/>
        <v>nebija plānots</v>
      </c>
      <c r="EF91" s="94">
        <f t="shared" si="292"/>
        <v>97338</v>
      </c>
      <c r="EG91" s="93" t="str">
        <f t="shared" si="293"/>
        <v>nebija plānots</v>
      </c>
      <c r="EH91" s="96">
        <f t="shared" si="294"/>
        <v>600000</v>
      </c>
      <c r="EI91" s="96">
        <f t="shared" si="295"/>
        <v>299570.23</v>
      </c>
      <c r="EJ91" s="96">
        <f t="shared" si="296"/>
        <v>0</v>
      </c>
      <c r="EK91" s="96">
        <f t="shared" si="297"/>
        <v>299570.23</v>
      </c>
      <c r="EL91" s="93">
        <f t="shared" si="298"/>
        <v>0.49928371666666665</v>
      </c>
      <c r="EM91" s="96">
        <f t="shared" si="299"/>
        <v>-300429.77</v>
      </c>
      <c r="EN91" s="93">
        <f t="shared" si="300"/>
        <v>-0.5007162833333334</v>
      </c>
      <c r="EO91" s="83">
        <f t="shared" si="202"/>
        <v>600000</v>
      </c>
    </row>
    <row r="92" spans="1:145" s="29" customFormat="1" ht="21" x14ac:dyDescent="0.35">
      <c r="A92" s="18" t="str">
        <f t="shared" si="301"/>
        <v>2.2.2.3.1</v>
      </c>
      <c r="B92" s="63">
        <v>2</v>
      </c>
      <c r="C92" s="73" t="s">
        <v>138</v>
      </c>
      <c r="D92" s="78" t="s">
        <v>139</v>
      </c>
      <c r="E92" s="63" t="s">
        <v>144</v>
      </c>
      <c r="F92" s="65" t="s">
        <v>145</v>
      </c>
      <c r="G92" s="76" t="s">
        <v>150</v>
      </c>
      <c r="H92" s="65" t="s">
        <v>151</v>
      </c>
      <c r="I92" s="66">
        <v>1</v>
      </c>
      <c r="J92" s="68" t="s">
        <v>112</v>
      </c>
      <c r="K92" s="63" t="s">
        <v>17</v>
      </c>
      <c r="L92" s="83">
        <v>0</v>
      </c>
      <c r="M92" s="83">
        <v>0</v>
      </c>
      <c r="N92" s="83">
        <v>0</v>
      </c>
      <c r="O92" s="83">
        <v>0</v>
      </c>
      <c r="P92" s="83">
        <v>0</v>
      </c>
      <c r="Q92" s="93" t="str">
        <f t="shared" si="203"/>
        <v>nebija plānots</v>
      </c>
      <c r="R92" s="94">
        <f t="shared" si="204"/>
        <v>0</v>
      </c>
      <c r="S92" s="93" t="str">
        <f t="shared" si="205"/>
        <v>nebija plānots</v>
      </c>
      <c r="T92" s="96">
        <f t="shared" si="206"/>
        <v>0</v>
      </c>
      <c r="U92" s="96">
        <f t="shared" si="207"/>
        <v>0</v>
      </c>
      <c r="V92" s="93" t="str">
        <f t="shared" si="208"/>
        <v>nebija plānots</v>
      </c>
      <c r="W92" s="96">
        <f t="shared" si="209"/>
        <v>0</v>
      </c>
      <c r="X92" s="93" t="str">
        <f t="shared" si="210"/>
        <v>nebija plānots</v>
      </c>
      <c r="Y92" s="83">
        <v>0</v>
      </c>
      <c r="Z92" s="83">
        <v>0</v>
      </c>
      <c r="AA92" s="93" t="str">
        <f t="shared" si="211"/>
        <v>nebija plānots</v>
      </c>
      <c r="AB92" s="94">
        <f t="shared" si="212"/>
        <v>0</v>
      </c>
      <c r="AC92" s="93" t="str">
        <f t="shared" si="213"/>
        <v>nebija plānots</v>
      </c>
      <c r="AD92" s="96">
        <f t="shared" si="214"/>
        <v>0</v>
      </c>
      <c r="AE92" s="96">
        <f t="shared" si="215"/>
        <v>0</v>
      </c>
      <c r="AF92" s="93" t="str">
        <f t="shared" si="216"/>
        <v>nebija plānots</v>
      </c>
      <c r="AG92" s="96">
        <f t="shared" si="217"/>
        <v>0</v>
      </c>
      <c r="AH92" s="93" t="str">
        <f t="shared" si="218"/>
        <v>nebija plānots</v>
      </c>
      <c r="AI92" s="83">
        <v>0</v>
      </c>
      <c r="AJ92" s="83">
        <v>0</v>
      </c>
      <c r="AK92" s="93" t="str">
        <f t="shared" si="219"/>
        <v>nebija plānots</v>
      </c>
      <c r="AL92" s="96">
        <f t="shared" si="220"/>
        <v>0</v>
      </c>
      <c r="AM92" s="93" t="str">
        <f t="shared" si="221"/>
        <v>nebija plānots</v>
      </c>
      <c r="AN92" s="96">
        <f t="shared" si="222"/>
        <v>0</v>
      </c>
      <c r="AO92" s="96">
        <f t="shared" si="223"/>
        <v>0</v>
      </c>
      <c r="AP92" s="93" t="str">
        <f t="shared" si="224"/>
        <v>nebija plānots</v>
      </c>
      <c r="AQ92" s="96">
        <f t="shared" si="225"/>
        <v>0</v>
      </c>
      <c r="AR92" s="93" t="str">
        <f t="shared" si="226"/>
        <v>nebija plānots</v>
      </c>
      <c r="AS92" s="83">
        <v>0</v>
      </c>
      <c r="AT92" s="83">
        <v>0</v>
      </c>
      <c r="AU92" s="93" t="str">
        <f t="shared" si="227"/>
        <v>nebija plānots</v>
      </c>
      <c r="AV92" s="96">
        <f t="shared" si="228"/>
        <v>0</v>
      </c>
      <c r="AW92" s="93" t="str">
        <f t="shared" si="229"/>
        <v>nebija plānots</v>
      </c>
      <c r="AX92" s="96">
        <f t="shared" si="230"/>
        <v>0</v>
      </c>
      <c r="AY92" s="96">
        <f t="shared" si="231"/>
        <v>0</v>
      </c>
      <c r="AZ92" s="93" t="str">
        <f t="shared" si="232"/>
        <v>nebija plānots</v>
      </c>
      <c r="BA92" s="96">
        <f t="shared" si="233"/>
        <v>0</v>
      </c>
      <c r="BB92" s="93" t="str">
        <f t="shared" si="234"/>
        <v>nebija plānots</v>
      </c>
      <c r="BC92" s="83">
        <v>0</v>
      </c>
      <c r="BD92" s="83">
        <v>0</v>
      </c>
      <c r="BE92" s="93" t="str">
        <f t="shared" si="235"/>
        <v>nebija plānots</v>
      </c>
      <c r="BF92" s="96">
        <f t="shared" si="236"/>
        <v>0</v>
      </c>
      <c r="BG92" s="93" t="str">
        <f t="shared" si="237"/>
        <v>nebija plānots</v>
      </c>
      <c r="BH92" s="96">
        <f t="shared" si="238"/>
        <v>0</v>
      </c>
      <c r="BI92" s="96">
        <f t="shared" si="239"/>
        <v>0</v>
      </c>
      <c r="BJ92" s="93" t="str">
        <f t="shared" si="240"/>
        <v>nebija plānots</v>
      </c>
      <c r="BK92" s="96">
        <f t="shared" si="241"/>
        <v>0</v>
      </c>
      <c r="BL92" s="93" t="str">
        <f t="shared" si="242"/>
        <v>nebija plānots</v>
      </c>
      <c r="BM92" s="83">
        <v>0</v>
      </c>
      <c r="BN92" s="83">
        <v>0</v>
      </c>
      <c r="BO92" s="93" t="str">
        <f t="shared" si="243"/>
        <v>nebija plānots</v>
      </c>
      <c r="BP92" s="96">
        <f t="shared" si="244"/>
        <v>0</v>
      </c>
      <c r="BQ92" s="93" t="str">
        <f t="shared" si="245"/>
        <v>nebija plānots</v>
      </c>
      <c r="BR92" s="96">
        <f t="shared" si="246"/>
        <v>0</v>
      </c>
      <c r="BS92" s="96">
        <f t="shared" si="247"/>
        <v>0</v>
      </c>
      <c r="BT92" s="93" t="str">
        <f t="shared" si="248"/>
        <v>nebija plānots</v>
      </c>
      <c r="BU92" s="96">
        <f t="shared" si="249"/>
        <v>0</v>
      </c>
      <c r="BV92" s="93" t="str">
        <f t="shared" si="250"/>
        <v>nebija plānots</v>
      </c>
      <c r="BW92" s="83">
        <v>0</v>
      </c>
      <c r="BX92" s="83">
        <v>0</v>
      </c>
      <c r="BY92" s="94">
        <v>0</v>
      </c>
      <c r="BZ92" s="94">
        <f t="shared" ref="BZ92:BZ157" si="302">BX92-BY92</f>
        <v>0</v>
      </c>
      <c r="CA92" s="93" t="str">
        <f t="shared" si="251"/>
        <v>nebija plānots</v>
      </c>
      <c r="CB92" s="96">
        <f t="shared" si="252"/>
        <v>0</v>
      </c>
      <c r="CC92" s="93" t="str">
        <f t="shared" si="253"/>
        <v>nebija plānots</v>
      </c>
      <c r="CD92" s="96">
        <f t="shared" ref="CD92:CD157" si="303">BR92+BW92</f>
        <v>0</v>
      </c>
      <c r="CE92" s="96">
        <f t="shared" ref="CE92:CE157" si="304">BS92+BX92</f>
        <v>0</v>
      </c>
      <c r="CF92" s="96">
        <f t="shared" si="254"/>
        <v>0</v>
      </c>
      <c r="CG92" s="96">
        <f t="shared" si="255"/>
        <v>0</v>
      </c>
      <c r="CH92" s="93" t="str">
        <f t="shared" si="256"/>
        <v>nebija plānots</v>
      </c>
      <c r="CI92" s="96">
        <f t="shared" si="257"/>
        <v>0</v>
      </c>
      <c r="CJ92" s="93" t="str">
        <f t="shared" si="258"/>
        <v>nebija plānots</v>
      </c>
      <c r="CK92" s="83">
        <v>0</v>
      </c>
      <c r="CL92" s="83">
        <v>0</v>
      </c>
      <c r="CM92" s="94">
        <v>0</v>
      </c>
      <c r="CN92" s="94">
        <f t="shared" ref="CN92:CN157" si="305">CL92-CM92</f>
        <v>0</v>
      </c>
      <c r="CO92" s="93" t="str">
        <f t="shared" si="259"/>
        <v>nebija plānots</v>
      </c>
      <c r="CP92" s="96">
        <f t="shared" si="260"/>
        <v>0</v>
      </c>
      <c r="CQ92" s="93" t="str">
        <f t="shared" si="261"/>
        <v>nebija plānots</v>
      </c>
      <c r="CR92" s="96">
        <f t="shared" si="262"/>
        <v>0</v>
      </c>
      <c r="CS92" s="96">
        <f t="shared" si="263"/>
        <v>0</v>
      </c>
      <c r="CT92" s="96">
        <f t="shared" si="264"/>
        <v>0</v>
      </c>
      <c r="CU92" s="96">
        <f t="shared" si="265"/>
        <v>0</v>
      </c>
      <c r="CV92" s="93" t="str">
        <f t="shared" si="266"/>
        <v>nebija plānots</v>
      </c>
      <c r="CW92" s="96">
        <f t="shared" si="267"/>
        <v>0</v>
      </c>
      <c r="CX92" s="93" t="str">
        <f t="shared" si="268"/>
        <v>nebija plānots</v>
      </c>
      <c r="CY92" s="83">
        <v>0</v>
      </c>
      <c r="CZ92" s="83">
        <v>0</v>
      </c>
      <c r="DA92" s="94">
        <v>0</v>
      </c>
      <c r="DB92" s="94">
        <f t="shared" ref="DB92:DB157" si="306">CZ92-DA92</f>
        <v>0</v>
      </c>
      <c r="DC92" s="93" t="str">
        <f t="shared" si="269"/>
        <v>nebija plānots</v>
      </c>
      <c r="DD92" s="96">
        <f t="shared" si="270"/>
        <v>0</v>
      </c>
      <c r="DE92" s="93" t="str">
        <f t="shared" si="271"/>
        <v>nebija plānots</v>
      </c>
      <c r="DF92" s="96">
        <f t="shared" si="272"/>
        <v>0</v>
      </c>
      <c r="DG92" s="96">
        <f t="shared" si="273"/>
        <v>0</v>
      </c>
      <c r="DH92" s="96">
        <f t="shared" si="274"/>
        <v>0</v>
      </c>
      <c r="DI92" s="96">
        <f t="shared" si="275"/>
        <v>0</v>
      </c>
      <c r="DJ92" s="93" t="str">
        <f t="shared" si="276"/>
        <v>nebija plānots</v>
      </c>
      <c r="DK92" s="96">
        <f t="shared" si="277"/>
        <v>0</v>
      </c>
      <c r="DL92" s="93" t="str">
        <f t="shared" si="278"/>
        <v>nebija plānots</v>
      </c>
      <c r="DM92" s="83">
        <v>0</v>
      </c>
      <c r="DN92" s="83">
        <v>0</v>
      </c>
      <c r="DO92" s="94">
        <v>0</v>
      </c>
      <c r="DP92" s="94">
        <f t="shared" ref="DP92:DP157" si="307">DN92-DO92</f>
        <v>0</v>
      </c>
      <c r="DQ92" s="93" t="str">
        <f t="shared" si="280"/>
        <v>nebija plānots</v>
      </c>
      <c r="DR92" s="96">
        <f t="shared" si="281"/>
        <v>0</v>
      </c>
      <c r="DS92" s="93" t="str">
        <f t="shared" si="282"/>
        <v>nebija plānots</v>
      </c>
      <c r="DT92" s="96">
        <f t="shared" si="283"/>
        <v>0</v>
      </c>
      <c r="DU92" s="96">
        <f t="shared" si="284"/>
        <v>0</v>
      </c>
      <c r="DV92" s="96">
        <f t="shared" si="285"/>
        <v>0</v>
      </c>
      <c r="DW92" s="96">
        <f t="shared" si="286"/>
        <v>0</v>
      </c>
      <c r="DX92" s="93" t="str">
        <f t="shared" si="287"/>
        <v>nebija plānots</v>
      </c>
      <c r="DY92" s="96">
        <f t="shared" si="288"/>
        <v>0</v>
      </c>
      <c r="DZ92" s="93" t="str">
        <f t="shared" si="289"/>
        <v>nebija plānots</v>
      </c>
      <c r="EA92" s="83">
        <v>0</v>
      </c>
      <c r="EB92" s="83">
        <v>0</v>
      </c>
      <c r="EC92" s="94">
        <v>0</v>
      </c>
      <c r="ED92" s="94">
        <f t="shared" si="290"/>
        <v>0</v>
      </c>
      <c r="EE92" s="93" t="str">
        <f t="shared" si="291"/>
        <v>nebija plānots</v>
      </c>
      <c r="EF92" s="94">
        <f t="shared" si="292"/>
        <v>0</v>
      </c>
      <c r="EG92" s="93" t="str">
        <f t="shared" si="293"/>
        <v>nebija plānots</v>
      </c>
      <c r="EH92" s="96">
        <f t="shared" si="294"/>
        <v>0</v>
      </c>
      <c r="EI92" s="96">
        <f t="shared" si="295"/>
        <v>0</v>
      </c>
      <c r="EJ92" s="96">
        <f t="shared" si="296"/>
        <v>0</v>
      </c>
      <c r="EK92" s="96">
        <f t="shared" si="297"/>
        <v>0</v>
      </c>
      <c r="EL92" s="93" t="str">
        <f t="shared" si="298"/>
        <v>nebija plānots</v>
      </c>
      <c r="EM92" s="96">
        <f t="shared" si="299"/>
        <v>0</v>
      </c>
      <c r="EN92" s="93" t="str">
        <f t="shared" si="300"/>
        <v>nebija plānots</v>
      </c>
      <c r="EO92" s="83">
        <f t="shared" ref="EO92:EO157" si="308">N92+O92+Y92+AI92+AS92+BC92+BM92+BW92+CK92+CY92+DM92+EA92</f>
        <v>0</v>
      </c>
    </row>
    <row r="93" spans="1:145" s="29" customFormat="1" ht="21" x14ac:dyDescent="0.35">
      <c r="A93" s="18" t="str">
        <f t="shared" si="301"/>
        <v>2.2.2.3.2</v>
      </c>
      <c r="B93" s="63">
        <v>2</v>
      </c>
      <c r="C93" s="73" t="s">
        <v>138</v>
      </c>
      <c r="D93" s="78" t="s">
        <v>139</v>
      </c>
      <c r="E93" s="63" t="s">
        <v>144</v>
      </c>
      <c r="F93" s="65" t="s">
        <v>145</v>
      </c>
      <c r="G93" s="76" t="s">
        <v>150</v>
      </c>
      <c r="H93" s="65" t="s">
        <v>151</v>
      </c>
      <c r="I93" s="66">
        <v>2</v>
      </c>
      <c r="J93" s="68" t="s">
        <v>112</v>
      </c>
      <c r="K93" s="63" t="s">
        <v>17</v>
      </c>
      <c r="L93" s="83">
        <v>0</v>
      </c>
      <c r="M93" s="83">
        <v>0</v>
      </c>
      <c r="N93" s="83">
        <v>0</v>
      </c>
      <c r="O93" s="83">
        <v>0</v>
      </c>
      <c r="P93" s="83">
        <v>0</v>
      </c>
      <c r="Q93" s="93" t="str">
        <f t="shared" ref="Q93:Q158" si="309">IFERROR(P93/O93,"nebija plānots")</f>
        <v>nebija plānots</v>
      </c>
      <c r="R93" s="94">
        <f t="shared" ref="R93:R158" si="310">P93-O93</f>
        <v>0</v>
      </c>
      <c r="S93" s="93" t="str">
        <f t="shared" ref="S93:S158" si="311">IFERROR(R93/O93,"nebija plānots")</f>
        <v>nebija plānots</v>
      </c>
      <c r="T93" s="96">
        <f t="shared" ref="T93:T158" si="312">N93+O93</f>
        <v>0</v>
      </c>
      <c r="U93" s="96">
        <f t="shared" ref="U93:U158" si="313">N93+P93</f>
        <v>0</v>
      </c>
      <c r="V93" s="93" t="str">
        <f t="shared" ref="V93:V158" si="314">IFERROR(U93/T93,"nebija plānots")</f>
        <v>nebija plānots</v>
      </c>
      <c r="W93" s="96">
        <f t="shared" ref="W93:W158" si="315">U93-T93</f>
        <v>0</v>
      </c>
      <c r="X93" s="93" t="str">
        <f t="shared" ref="X93:X158" si="316">IFERROR(W93/T93,"nebija plānots")</f>
        <v>nebija plānots</v>
      </c>
      <c r="Y93" s="83">
        <v>0</v>
      </c>
      <c r="Z93" s="83">
        <v>0</v>
      </c>
      <c r="AA93" s="93" t="str">
        <f t="shared" ref="AA93:AA158" si="317">IFERROR(Z93/Y93,"nebija plānots")</f>
        <v>nebija plānots</v>
      </c>
      <c r="AB93" s="94">
        <f t="shared" ref="AB93:AB158" si="318">Z93-Y93</f>
        <v>0</v>
      </c>
      <c r="AC93" s="93" t="str">
        <f t="shared" ref="AC93:AC158" si="319">IFERROR(AB93/Y93,"nebija plānots")</f>
        <v>nebija plānots</v>
      </c>
      <c r="AD93" s="96">
        <f t="shared" ref="AD93:AD158" si="320">T93+Y93</f>
        <v>0</v>
      </c>
      <c r="AE93" s="96">
        <f t="shared" ref="AE93:AE158" si="321">U93+Z93</f>
        <v>0</v>
      </c>
      <c r="AF93" s="93" t="str">
        <f t="shared" ref="AF93:AF158" si="322">IFERROR(AE93/AD93,"nebija plānots")</f>
        <v>nebija plānots</v>
      </c>
      <c r="AG93" s="96">
        <f t="shared" ref="AG93:AG158" si="323">AE93-AD93</f>
        <v>0</v>
      </c>
      <c r="AH93" s="93" t="str">
        <f t="shared" ref="AH93:AH158" si="324">IFERROR(AG93/AD93,"nebija plānots")</f>
        <v>nebija plānots</v>
      </c>
      <c r="AI93" s="83">
        <v>0</v>
      </c>
      <c r="AJ93" s="83">
        <v>0</v>
      </c>
      <c r="AK93" s="93" t="str">
        <f t="shared" ref="AK93:AK158" si="325">IFERROR(AJ93/AI93,"nebija plānots")</f>
        <v>nebija plānots</v>
      </c>
      <c r="AL93" s="96">
        <f t="shared" ref="AL93:AL158" si="326">AJ93-AI93</f>
        <v>0</v>
      </c>
      <c r="AM93" s="93" t="str">
        <f t="shared" ref="AM93:AM158" si="327">IFERROR(AL93/AI93,"nebija plānots")</f>
        <v>nebija plānots</v>
      </c>
      <c r="AN93" s="96">
        <f t="shared" ref="AN93:AN158" si="328">AD93+AI93</f>
        <v>0</v>
      </c>
      <c r="AO93" s="96">
        <f t="shared" ref="AO93:AO158" si="329">AE93+AJ93</f>
        <v>0</v>
      </c>
      <c r="AP93" s="93" t="str">
        <f t="shared" ref="AP93:AP158" si="330">IFERROR(AO93/AN93,"nebija plānots")</f>
        <v>nebija plānots</v>
      </c>
      <c r="AQ93" s="96">
        <f t="shared" ref="AQ93:AQ158" si="331">AO93-AN93</f>
        <v>0</v>
      </c>
      <c r="AR93" s="93" t="str">
        <f t="shared" ref="AR93:AR158" si="332">IFERROR(AQ93/AN93,"nebija plānots")</f>
        <v>nebija plānots</v>
      </c>
      <c r="AS93" s="83">
        <v>0</v>
      </c>
      <c r="AT93" s="83">
        <v>0</v>
      </c>
      <c r="AU93" s="93" t="str">
        <f t="shared" ref="AU93:AU158" si="333">IFERROR(AT93/AS93,"nebija plānots")</f>
        <v>nebija plānots</v>
      </c>
      <c r="AV93" s="96">
        <f t="shared" ref="AV93:AV158" si="334">AT93-AS93</f>
        <v>0</v>
      </c>
      <c r="AW93" s="93" t="str">
        <f t="shared" ref="AW93:AW158" si="335">IFERROR(AV93/AS93,"nebija plānots")</f>
        <v>nebija plānots</v>
      </c>
      <c r="AX93" s="96">
        <f t="shared" ref="AX93:AX158" si="336">AN93+AS93</f>
        <v>0</v>
      </c>
      <c r="AY93" s="96">
        <f t="shared" ref="AY93:AY158" si="337">AO93+AT93</f>
        <v>0</v>
      </c>
      <c r="AZ93" s="93" t="str">
        <f t="shared" ref="AZ93:AZ158" si="338">IFERROR(AY93/AX93,"nebija plānots")</f>
        <v>nebija plānots</v>
      </c>
      <c r="BA93" s="96">
        <f t="shared" ref="BA93:BA158" si="339">AY93-AX93</f>
        <v>0</v>
      </c>
      <c r="BB93" s="93" t="str">
        <f t="shared" ref="BB93:BB158" si="340">IFERROR(BA93/AX93,"nebija plānots")</f>
        <v>nebija plānots</v>
      </c>
      <c r="BC93" s="83">
        <v>0</v>
      </c>
      <c r="BD93" s="83">
        <v>0</v>
      </c>
      <c r="BE93" s="93" t="str">
        <f t="shared" ref="BE93:BE158" si="341">IFERROR(BD93/BC93,"nebija plānots")</f>
        <v>nebija plānots</v>
      </c>
      <c r="BF93" s="96">
        <f t="shared" ref="BF93:BF158" si="342">BD93-BC93</f>
        <v>0</v>
      </c>
      <c r="BG93" s="93" t="str">
        <f t="shared" ref="BG93:BG158" si="343">IFERROR(BF93/BC93,"nebija plānots")</f>
        <v>nebija plānots</v>
      </c>
      <c r="BH93" s="96">
        <f t="shared" ref="BH93:BH158" si="344">AX93+BC93</f>
        <v>0</v>
      </c>
      <c r="BI93" s="96">
        <f t="shared" ref="BI93:BI158" si="345">AY93+BD93</f>
        <v>0</v>
      </c>
      <c r="BJ93" s="93" t="str">
        <f t="shared" ref="BJ93:BJ158" si="346">IFERROR(BI93/BH93,"nebija plānots")</f>
        <v>nebija plānots</v>
      </c>
      <c r="BK93" s="96">
        <f t="shared" ref="BK93:BK158" si="347">BI93-BH93</f>
        <v>0</v>
      </c>
      <c r="BL93" s="93" t="str">
        <f t="shared" ref="BL93:BL158" si="348">IFERROR(BK93/BH93,"nebija plānots")</f>
        <v>nebija plānots</v>
      </c>
      <c r="BM93" s="83">
        <v>0</v>
      </c>
      <c r="BN93" s="83">
        <v>0</v>
      </c>
      <c r="BO93" s="93" t="str">
        <f t="shared" ref="BO93:BO158" si="349">IFERROR(BN93/BM93,"nebija plānots")</f>
        <v>nebija plānots</v>
      </c>
      <c r="BP93" s="96">
        <f t="shared" ref="BP93:BP158" si="350">BN93-BM93</f>
        <v>0</v>
      </c>
      <c r="BQ93" s="93" t="str">
        <f t="shared" ref="BQ93:BQ158" si="351">IFERROR(BP93/BM93,"nebija plānots")</f>
        <v>nebija plānots</v>
      </c>
      <c r="BR93" s="96">
        <f t="shared" ref="BR93:BR158" si="352">BH93+BM93</f>
        <v>0</v>
      </c>
      <c r="BS93" s="96">
        <f t="shared" ref="BS93:BS158" si="353">BI93+BN93</f>
        <v>0</v>
      </c>
      <c r="BT93" s="93" t="str">
        <f t="shared" ref="BT93:BT158" si="354">IFERROR(BS93/BR93,"nebija plānots")</f>
        <v>nebija plānots</v>
      </c>
      <c r="BU93" s="96">
        <f t="shared" ref="BU93:BU158" si="355">BS93-BR93</f>
        <v>0</v>
      </c>
      <c r="BV93" s="93" t="str">
        <f t="shared" ref="BV93:BV158" si="356">IFERROR(BU93/BR93,"nebija plānots")</f>
        <v>nebija plānots</v>
      </c>
      <c r="BW93" s="83">
        <v>0</v>
      </c>
      <c r="BX93" s="83">
        <v>0</v>
      </c>
      <c r="BY93" s="94">
        <v>0</v>
      </c>
      <c r="BZ93" s="94">
        <f t="shared" si="302"/>
        <v>0</v>
      </c>
      <c r="CA93" s="93" t="str">
        <f t="shared" ref="CA93:CA158" si="357">IFERROR(BX93/BW93,"nebija plānots")</f>
        <v>nebija plānots</v>
      </c>
      <c r="CB93" s="96">
        <f t="shared" ref="CB93:CB158" si="358">BX93-BW93</f>
        <v>0</v>
      </c>
      <c r="CC93" s="93" t="str">
        <f t="shared" ref="CC93:CC158" si="359">IFERROR(CB93/BW93,"nebija plānots")</f>
        <v>nebija plānots</v>
      </c>
      <c r="CD93" s="96">
        <f t="shared" si="303"/>
        <v>0</v>
      </c>
      <c r="CE93" s="96">
        <f t="shared" si="304"/>
        <v>0</v>
      </c>
      <c r="CF93" s="96">
        <f t="shared" ref="CF93:CF158" si="360">BY93</f>
        <v>0</v>
      </c>
      <c r="CG93" s="96">
        <f t="shared" ref="CG93:CG158" si="361">CE93-CF93</f>
        <v>0</v>
      </c>
      <c r="CH93" s="93" t="str">
        <f t="shared" ref="CH93:CH158" si="362">IFERROR(CG93/CD93,"nebija plānots")</f>
        <v>nebija plānots</v>
      </c>
      <c r="CI93" s="96">
        <f t="shared" ref="CI93:CI158" si="363">CG93-CD93</f>
        <v>0</v>
      </c>
      <c r="CJ93" s="93" t="str">
        <f t="shared" ref="CJ93:CJ158" si="364">IFERROR(CI93/CD93,"nebija plānots")</f>
        <v>nebija plānots</v>
      </c>
      <c r="CK93" s="83">
        <v>0</v>
      </c>
      <c r="CL93" s="83">
        <v>0</v>
      </c>
      <c r="CM93" s="94">
        <v>0</v>
      </c>
      <c r="CN93" s="94">
        <f t="shared" si="305"/>
        <v>0</v>
      </c>
      <c r="CO93" s="93" t="str">
        <f t="shared" ref="CO93:CO158" si="365">IFERROR(CL93/CK93,"nebija plānots")</f>
        <v>nebija plānots</v>
      </c>
      <c r="CP93" s="96">
        <f t="shared" ref="CP93:CP158" si="366">CL93-CK93</f>
        <v>0</v>
      </c>
      <c r="CQ93" s="93" t="str">
        <f t="shared" ref="CQ93:CQ158" si="367">IFERROR(CP93/CK93,"nebija plānots")</f>
        <v>nebija plānots</v>
      </c>
      <c r="CR93" s="96">
        <f t="shared" ref="CR93:CR158" si="368">CD93+CK93</f>
        <v>0</v>
      </c>
      <c r="CS93" s="96">
        <f t="shared" ref="CS93:CS158" si="369">CE93+CL93</f>
        <v>0</v>
      </c>
      <c r="CT93" s="96">
        <f t="shared" ref="CT93:CT158" si="370">CF93+CM93</f>
        <v>0</v>
      </c>
      <c r="CU93" s="96">
        <f t="shared" ref="CU93:CU158" si="371">CS93-CT93</f>
        <v>0</v>
      </c>
      <c r="CV93" s="93" t="str">
        <f t="shared" ref="CV93:CV158" si="372">IFERROR(CS93/CR93,"nebija plānots")</f>
        <v>nebija plānots</v>
      </c>
      <c r="CW93" s="96">
        <f t="shared" ref="CW93:CW158" si="373">CS93-CR93</f>
        <v>0</v>
      </c>
      <c r="CX93" s="93" t="str">
        <f t="shared" ref="CX93:CX158" si="374">IFERROR(CW93/CR93,"nebija plānots")</f>
        <v>nebija plānots</v>
      </c>
      <c r="CY93" s="83">
        <v>0</v>
      </c>
      <c r="CZ93" s="83">
        <v>0</v>
      </c>
      <c r="DA93" s="94">
        <v>0</v>
      </c>
      <c r="DB93" s="94">
        <f t="shared" si="306"/>
        <v>0</v>
      </c>
      <c r="DC93" s="93" t="str">
        <f t="shared" ref="DC93:DC158" si="375">IFERROR(CZ93/CY93,"nebija plānots")</f>
        <v>nebija plānots</v>
      </c>
      <c r="DD93" s="96">
        <f t="shared" ref="DD93:DD158" si="376">CZ93-CY93</f>
        <v>0</v>
      </c>
      <c r="DE93" s="93" t="str">
        <f t="shared" ref="DE93:DE158" si="377">IFERROR(DD93/CY93,"nebija plānots")</f>
        <v>nebija plānots</v>
      </c>
      <c r="DF93" s="96">
        <f t="shared" ref="DF93:DF158" si="378">CR93+CY93</f>
        <v>0</v>
      </c>
      <c r="DG93" s="96">
        <f t="shared" ref="DG93:DG158" si="379">CS93+CZ93</f>
        <v>0</v>
      </c>
      <c r="DH93" s="96">
        <f t="shared" ref="DH93:DH158" si="380">CT93+DA93</f>
        <v>0</v>
      </c>
      <c r="DI93" s="96">
        <f t="shared" ref="DI93:DI158" si="381">DG93-DH93</f>
        <v>0</v>
      </c>
      <c r="DJ93" s="93" t="str">
        <f t="shared" ref="DJ93:DJ158" si="382">IFERROR(DG93/DF93,"nebija plānots")</f>
        <v>nebija plānots</v>
      </c>
      <c r="DK93" s="96">
        <f t="shared" ref="DK93:DK158" si="383">DG93-DF93</f>
        <v>0</v>
      </c>
      <c r="DL93" s="93" t="str">
        <f t="shared" ref="DL93:DL158" si="384">IFERROR(DK93/DF93,"nebija plānots")</f>
        <v>nebija plānots</v>
      </c>
      <c r="DM93" s="83">
        <v>0</v>
      </c>
      <c r="DN93" s="83">
        <v>0</v>
      </c>
      <c r="DO93" s="94">
        <v>0</v>
      </c>
      <c r="DP93" s="94">
        <f t="shared" si="307"/>
        <v>0</v>
      </c>
      <c r="DQ93" s="93" t="str">
        <f t="shared" ref="DQ93:DQ158" si="385">IFERROR(DN93/DM93,"nebija plānots")</f>
        <v>nebija plānots</v>
      </c>
      <c r="DR93" s="96">
        <f t="shared" ref="DR93:DR158" si="386">DN93-DM93</f>
        <v>0</v>
      </c>
      <c r="DS93" s="93" t="str">
        <f t="shared" ref="DS93:DS158" si="387">IFERROR(DR93/DM93,"nebija plānots")</f>
        <v>nebija plānots</v>
      </c>
      <c r="DT93" s="96">
        <f t="shared" ref="DT93:DT158" si="388">DF93+DM93</f>
        <v>0</v>
      </c>
      <c r="DU93" s="96">
        <f t="shared" ref="DU93:DU158" si="389">DG93+DN93</f>
        <v>0</v>
      </c>
      <c r="DV93" s="96">
        <f t="shared" ref="DV93:DV158" si="390">DH93+DO93</f>
        <v>0</v>
      </c>
      <c r="DW93" s="96">
        <f t="shared" ref="DW93:DW158" si="391">DU93-DV93</f>
        <v>0</v>
      </c>
      <c r="DX93" s="93" t="str">
        <f t="shared" ref="DX93:DX158" si="392">IFERROR(DU93/DT93,"nebija plānots")</f>
        <v>nebija plānots</v>
      </c>
      <c r="DY93" s="96">
        <f t="shared" ref="DY93:DY158" si="393">DU93-DT93</f>
        <v>0</v>
      </c>
      <c r="DZ93" s="93" t="str">
        <f t="shared" ref="DZ93:DZ158" si="394">IFERROR(DY93/DT93,"nebija plānots")</f>
        <v>nebija plānots</v>
      </c>
      <c r="EA93" s="83">
        <v>0</v>
      </c>
      <c r="EB93" s="83">
        <v>0</v>
      </c>
      <c r="EC93" s="94">
        <v>0</v>
      </c>
      <c r="ED93" s="94">
        <f t="shared" ref="ED93:ED158" si="395">EB93-EC93</f>
        <v>0</v>
      </c>
      <c r="EE93" s="93" t="str">
        <f t="shared" ref="EE93:EE158" si="396">IFERROR(EB93/EA93,"nebija plānots")</f>
        <v>nebija plānots</v>
      </c>
      <c r="EF93" s="94">
        <f t="shared" ref="EF93:EF156" si="397">ED93-EA93</f>
        <v>0</v>
      </c>
      <c r="EG93" s="93" t="str">
        <f t="shared" ref="EG93:EG158" si="398">IFERROR(EF93/EA93,"nebija plānots")</f>
        <v>nebija plānots</v>
      </c>
      <c r="EH93" s="96">
        <f t="shared" ref="EH93:EH158" si="399">DT93+EA93</f>
        <v>0</v>
      </c>
      <c r="EI93" s="96">
        <f t="shared" ref="EI93:EI158" si="400">DU93+EB93</f>
        <v>0</v>
      </c>
      <c r="EJ93" s="96">
        <f t="shared" ref="EJ93:EJ158" si="401">DV93+EC93</f>
        <v>0</v>
      </c>
      <c r="EK93" s="96">
        <f t="shared" ref="EK93:EK158" si="402">EI93-EJ93</f>
        <v>0</v>
      </c>
      <c r="EL93" s="93" t="str">
        <f t="shared" ref="EL93:EL156" si="403">IFERROR(EK93/EH93,"nebija plānots")</f>
        <v>nebija plānots</v>
      </c>
      <c r="EM93" s="96">
        <f t="shared" ref="EM93:EM156" si="404">EK93-EH93</f>
        <v>0</v>
      </c>
      <c r="EN93" s="93" t="str">
        <f t="shared" ref="EN93:EN158" si="405">IFERROR(EM93/EH93,"nebija plānots")</f>
        <v>nebija plānots</v>
      </c>
      <c r="EO93" s="83">
        <f t="shared" si="308"/>
        <v>0</v>
      </c>
    </row>
    <row r="94" spans="1:145" s="29" customFormat="1" ht="21" x14ac:dyDescent="0.35">
      <c r="A94" s="18" t="str">
        <f t="shared" si="301"/>
        <v>2.2.2.4._</v>
      </c>
      <c r="B94" s="63">
        <v>2</v>
      </c>
      <c r="C94" s="73" t="s">
        <v>138</v>
      </c>
      <c r="D94" s="78" t="s">
        <v>139</v>
      </c>
      <c r="E94" s="63" t="s">
        <v>144</v>
      </c>
      <c r="F94" s="65" t="s">
        <v>145</v>
      </c>
      <c r="G94" s="76" t="s">
        <v>152</v>
      </c>
      <c r="H94" s="65" t="s">
        <v>153</v>
      </c>
      <c r="I94" s="66" t="s">
        <v>27</v>
      </c>
      <c r="J94" s="68" t="s">
        <v>112</v>
      </c>
      <c r="K94" s="63" t="s">
        <v>17</v>
      </c>
      <c r="L94" s="83">
        <v>0</v>
      </c>
      <c r="M94" s="83">
        <v>0</v>
      </c>
      <c r="N94" s="83">
        <v>0</v>
      </c>
      <c r="O94" s="83">
        <v>0</v>
      </c>
      <c r="P94" s="83">
        <v>0</v>
      </c>
      <c r="Q94" s="93" t="str">
        <f t="shared" si="309"/>
        <v>nebija plānots</v>
      </c>
      <c r="R94" s="94">
        <f t="shared" si="310"/>
        <v>0</v>
      </c>
      <c r="S94" s="93" t="str">
        <f t="shared" si="311"/>
        <v>nebija plānots</v>
      </c>
      <c r="T94" s="96">
        <f t="shared" si="312"/>
        <v>0</v>
      </c>
      <c r="U94" s="96">
        <f t="shared" si="313"/>
        <v>0</v>
      </c>
      <c r="V94" s="93" t="str">
        <f t="shared" si="314"/>
        <v>nebija plānots</v>
      </c>
      <c r="W94" s="96">
        <f t="shared" si="315"/>
        <v>0</v>
      </c>
      <c r="X94" s="93" t="str">
        <f t="shared" si="316"/>
        <v>nebija plānots</v>
      </c>
      <c r="Y94" s="83">
        <v>0</v>
      </c>
      <c r="Z94" s="83">
        <v>0</v>
      </c>
      <c r="AA94" s="93" t="str">
        <f t="shared" si="317"/>
        <v>nebija plānots</v>
      </c>
      <c r="AB94" s="94">
        <f t="shared" si="318"/>
        <v>0</v>
      </c>
      <c r="AC94" s="93" t="str">
        <f t="shared" si="319"/>
        <v>nebija plānots</v>
      </c>
      <c r="AD94" s="96">
        <f t="shared" si="320"/>
        <v>0</v>
      </c>
      <c r="AE94" s="96">
        <f t="shared" si="321"/>
        <v>0</v>
      </c>
      <c r="AF94" s="93" t="str">
        <f t="shared" si="322"/>
        <v>nebija plānots</v>
      </c>
      <c r="AG94" s="96">
        <f t="shared" si="323"/>
        <v>0</v>
      </c>
      <c r="AH94" s="93" t="str">
        <f t="shared" si="324"/>
        <v>nebija plānots</v>
      </c>
      <c r="AI94" s="83">
        <v>0</v>
      </c>
      <c r="AJ94" s="83">
        <v>0</v>
      </c>
      <c r="AK94" s="93" t="str">
        <f t="shared" si="325"/>
        <v>nebija plānots</v>
      </c>
      <c r="AL94" s="96">
        <f t="shared" si="326"/>
        <v>0</v>
      </c>
      <c r="AM94" s="93" t="str">
        <f t="shared" si="327"/>
        <v>nebija plānots</v>
      </c>
      <c r="AN94" s="96">
        <f t="shared" si="328"/>
        <v>0</v>
      </c>
      <c r="AO94" s="96">
        <f t="shared" si="329"/>
        <v>0</v>
      </c>
      <c r="AP94" s="93" t="str">
        <f t="shared" si="330"/>
        <v>nebija plānots</v>
      </c>
      <c r="AQ94" s="96">
        <f t="shared" si="331"/>
        <v>0</v>
      </c>
      <c r="AR94" s="93" t="str">
        <f t="shared" si="332"/>
        <v>nebija plānots</v>
      </c>
      <c r="AS94" s="83">
        <v>0</v>
      </c>
      <c r="AT94" s="83">
        <v>0</v>
      </c>
      <c r="AU94" s="93" t="str">
        <f t="shared" si="333"/>
        <v>nebija plānots</v>
      </c>
      <c r="AV94" s="96">
        <f t="shared" si="334"/>
        <v>0</v>
      </c>
      <c r="AW94" s="93" t="str">
        <f t="shared" si="335"/>
        <v>nebija plānots</v>
      </c>
      <c r="AX94" s="96">
        <f t="shared" si="336"/>
        <v>0</v>
      </c>
      <c r="AY94" s="96">
        <f t="shared" si="337"/>
        <v>0</v>
      </c>
      <c r="AZ94" s="93" t="str">
        <f t="shared" si="338"/>
        <v>nebija plānots</v>
      </c>
      <c r="BA94" s="96">
        <f t="shared" si="339"/>
        <v>0</v>
      </c>
      <c r="BB94" s="93" t="str">
        <f t="shared" si="340"/>
        <v>nebija plānots</v>
      </c>
      <c r="BC94" s="83">
        <v>0</v>
      </c>
      <c r="BD94" s="83">
        <v>0</v>
      </c>
      <c r="BE94" s="93" t="str">
        <f t="shared" si="341"/>
        <v>nebija plānots</v>
      </c>
      <c r="BF94" s="96">
        <f t="shared" si="342"/>
        <v>0</v>
      </c>
      <c r="BG94" s="93" t="str">
        <f t="shared" si="343"/>
        <v>nebija plānots</v>
      </c>
      <c r="BH94" s="96">
        <f t="shared" si="344"/>
        <v>0</v>
      </c>
      <c r="BI94" s="96">
        <f t="shared" si="345"/>
        <v>0</v>
      </c>
      <c r="BJ94" s="93" t="str">
        <f t="shared" si="346"/>
        <v>nebija plānots</v>
      </c>
      <c r="BK94" s="96">
        <f t="shared" si="347"/>
        <v>0</v>
      </c>
      <c r="BL94" s="93" t="str">
        <f t="shared" si="348"/>
        <v>nebija plānots</v>
      </c>
      <c r="BM94" s="83">
        <v>0</v>
      </c>
      <c r="BN94" s="83">
        <v>0</v>
      </c>
      <c r="BO94" s="93" t="str">
        <f t="shared" si="349"/>
        <v>nebija plānots</v>
      </c>
      <c r="BP94" s="96">
        <f t="shared" si="350"/>
        <v>0</v>
      </c>
      <c r="BQ94" s="93" t="str">
        <f t="shared" si="351"/>
        <v>nebija plānots</v>
      </c>
      <c r="BR94" s="96">
        <f t="shared" si="352"/>
        <v>0</v>
      </c>
      <c r="BS94" s="96">
        <f t="shared" si="353"/>
        <v>0</v>
      </c>
      <c r="BT94" s="93" t="str">
        <f t="shared" si="354"/>
        <v>nebija plānots</v>
      </c>
      <c r="BU94" s="96">
        <f t="shared" si="355"/>
        <v>0</v>
      </c>
      <c r="BV94" s="93" t="str">
        <f t="shared" si="356"/>
        <v>nebija plānots</v>
      </c>
      <c r="BW94" s="83">
        <v>0</v>
      </c>
      <c r="BX94" s="83">
        <v>0</v>
      </c>
      <c r="BY94" s="94">
        <v>0</v>
      </c>
      <c r="BZ94" s="94">
        <f t="shared" si="302"/>
        <v>0</v>
      </c>
      <c r="CA94" s="93" t="str">
        <f t="shared" si="357"/>
        <v>nebija plānots</v>
      </c>
      <c r="CB94" s="96">
        <f t="shared" si="358"/>
        <v>0</v>
      </c>
      <c r="CC94" s="93" t="str">
        <f t="shared" si="359"/>
        <v>nebija plānots</v>
      </c>
      <c r="CD94" s="96">
        <f t="shared" si="303"/>
        <v>0</v>
      </c>
      <c r="CE94" s="96">
        <f t="shared" si="304"/>
        <v>0</v>
      </c>
      <c r="CF94" s="96">
        <f t="shared" si="360"/>
        <v>0</v>
      </c>
      <c r="CG94" s="96">
        <f t="shared" si="361"/>
        <v>0</v>
      </c>
      <c r="CH94" s="93" t="str">
        <f t="shared" si="362"/>
        <v>nebija plānots</v>
      </c>
      <c r="CI94" s="96">
        <f t="shared" si="363"/>
        <v>0</v>
      </c>
      <c r="CJ94" s="93" t="str">
        <f t="shared" si="364"/>
        <v>nebija plānots</v>
      </c>
      <c r="CK94" s="83">
        <v>0</v>
      </c>
      <c r="CL94" s="83">
        <v>0</v>
      </c>
      <c r="CM94" s="94">
        <v>0</v>
      </c>
      <c r="CN94" s="94">
        <f t="shared" si="305"/>
        <v>0</v>
      </c>
      <c r="CO94" s="93" t="str">
        <f t="shared" si="365"/>
        <v>nebija plānots</v>
      </c>
      <c r="CP94" s="96">
        <f t="shared" si="366"/>
        <v>0</v>
      </c>
      <c r="CQ94" s="93" t="str">
        <f t="shared" si="367"/>
        <v>nebija plānots</v>
      </c>
      <c r="CR94" s="96">
        <f t="shared" si="368"/>
        <v>0</v>
      </c>
      <c r="CS94" s="96">
        <f t="shared" si="369"/>
        <v>0</v>
      </c>
      <c r="CT94" s="96">
        <f t="shared" si="370"/>
        <v>0</v>
      </c>
      <c r="CU94" s="96">
        <f t="shared" si="371"/>
        <v>0</v>
      </c>
      <c r="CV94" s="93" t="str">
        <f t="shared" si="372"/>
        <v>nebija plānots</v>
      </c>
      <c r="CW94" s="96">
        <f t="shared" si="373"/>
        <v>0</v>
      </c>
      <c r="CX94" s="93" t="str">
        <f t="shared" si="374"/>
        <v>nebija plānots</v>
      </c>
      <c r="CY94" s="83">
        <v>0</v>
      </c>
      <c r="CZ94" s="83">
        <v>0</v>
      </c>
      <c r="DA94" s="94">
        <v>0</v>
      </c>
      <c r="DB94" s="94">
        <f t="shared" si="306"/>
        <v>0</v>
      </c>
      <c r="DC94" s="93" t="str">
        <f t="shared" si="375"/>
        <v>nebija plānots</v>
      </c>
      <c r="DD94" s="96">
        <f t="shared" si="376"/>
        <v>0</v>
      </c>
      <c r="DE94" s="93" t="str">
        <f t="shared" si="377"/>
        <v>nebija plānots</v>
      </c>
      <c r="DF94" s="96">
        <f t="shared" si="378"/>
        <v>0</v>
      </c>
      <c r="DG94" s="96">
        <f t="shared" si="379"/>
        <v>0</v>
      </c>
      <c r="DH94" s="96">
        <f t="shared" si="380"/>
        <v>0</v>
      </c>
      <c r="DI94" s="96">
        <f t="shared" si="381"/>
        <v>0</v>
      </c>
      <c r="DJ94" s="93" t="str">
        <f t="shared" si="382"/>
        <v>nebija plānots</v>
      </c>
      <c r="DK94" s="96">
        <f t="shared" si="383"/>
        <v>0</v>
      </c>
      <c r="DL94" s="93" t="str">
        <f t="shared" si="384"/>
        <v>nebija plānots</v>
      </c>
      <c r="DM94" s="83">
        <v>0</v>
      </c>
      <c r="DN94" s="83">
        <v>0</v>
      </c>
      <c r="DO94" s="94">
        <v>0</v>
      </c>
      <c r="DP94" s="94">
        <f t="shared" si="307"/>
        <v>0</v>
      </c>
      <c r="DQ94" s="93" t="str">
        <f t="shared" si="385"/>
        <v>nebija plānots</v>
      </c>
      <c r="DR94" s="96">
        <f t="shared" si="386"/>
        <v>0</v>
      </c>
      <c r="DS94" s="93" t="str">
        <f t="shared" si="387"/>
        <v>nebija plānots</v>
      </c>
      <c r="DT94" s="96">
        <f t="shared" si="388"/>
        <v>0</v>
      </c>
      <c r="DU94" s="96">
        <f t="shared" si="389"/>
        <v>0</v>
      </c>
      <c r="DV94" s="96">
        <f t="shared" si="390"/>
        <v>0</v>
      </c>
      <c r="DW94" s="96">
        <f t="shared" si="391"/>
        <v>0</v>
      </c>
      <c r="DX94" s="93" t="str">
        <f t="shared" si="392"/>
        <v>nebija plānots</v>
      </c>
      <c r="DY94" s="96">
        <f t="shared" si="393"/>
        <v>0</v>
      </c>
      <c r="DZ94" s="93" t="str">
        <f t="shared" si="394"/>
        <v>nebija plānots</v>
      </c>
      <c r="EA94" s="83">
        <v>0</v>
      </c>
      <c r="EB94" s="83">
        <v>0</v>
      </c>
      <c r="EC94" s="94">
        <v>0</v>
      </c>
      <c r="ED94" s="94">
        <f t="shared" si="395"/>
        <v>0</v>
      </c>
      <c r="EE94" s="93" t="str">
        <f t="shared" si="396"/>
        <v>nebija plānots</v>
      </c>
      <c r="EF94" s="94">
        <f t="shared" si="397"/>
        <v>0</v>
      </c>
      <c r="EG94" s="93" t="str">
        <f t="shared" si="398"/>
        <v>nebija plānots</v>
      </c>
      <c r="EH94" s="96">
        <f t="shared" si="399"/>
        <v>0</v>
      </c>
      <c r="EI94" s="96">
        <f t="shared" si="400"/>
        <v>0</v>
      </c>
      <c r="EJ94" s="96">
        <f t="shared" si="401"/>
        <v>0</v>
      </c>
      <c r="EK94" s="96">
        <f t="shared" si="402"/>
        <v>0</v>
      </c>
      <c r="EL94" s="93" t="str">
        <f t="shared" si="403"/>
        <v>nebija plānots</v>
      </c>
      <c r="EM94" s="96">
        <f t="shared" si="404"/>
        <v>0</v>
      </c>
      <c r="EN94" s="93" t="str">
        <f t="shared" si="405"/>
        <v>nebija plānots</v>
      </c>
      <c r="EO94" s="83">
        <f t="shared" si="308"/>
        <v>0</v>
      </c>
    </row>
    <row r="95" spans="1:145" s="29" customFormat="1" ht="42" x14ac:dyDescent="0.35">
      <c r="A95" s="18" t="str">
        <f t="shared" si="301"/>
        <v>2.2.3.1._</v>
      </c>
      <c r="B95" s="63">
        <v>2</v>
      </c>
      <c r="C95" s="73" t="s">
        <v>138</v>
      </c>
      <c r="D95" s="65" t="s">
        <v>139</v>
      </c>
      <c r="E95" s="63" t="s">
        <v>154</v>
      </c>
      <c r="F95" s="65" t="s">
        <v>155</v>
      </c>
      <c r="G95" s="76" t="s">
        <v>156</v>
      </c>
      <c r="H95" s="65" t="s">
        <v>157</v>
      </c>
      <c r="I95" s="66" t="s">
        <v>27</v>
      </c>
      <c r="J95" s="71" t="s">
        <v>81</v>
      </c>
      <c r="K95" s="63" t="s">
        <v>16</v>
      </c>
      <c r="L95" s="83">
        <v>0</v>
      </c>
      <c r="M95" s="83">
        <v>0</v>
      </c>
      <c r="N95" s="83">
        <v>0</v>
      </c>
      <c r="O95" s="83">
        <v>0</v>
      </c>
      <c r="P95" s="83">
        <v>0</v>
      </c>
      <c r="Q95" s="93" t="str">
        <f t="shared" si="309"/>
        <v>nebija plānots</v>
      </c>
      <c r="R95" s="94">
        <f t="shared" si="310"/>
        <v>0</v>
      </c>
      <c r="S95" s="93" t="str">
        <f t="shared" si="311"/>
        <v>nebija plānots</v>
      </c>
      <c r="T95" s="96">
        <f t="shared" si="312"/>
        <v>0</v>
      </c>
      <c r="U95" s="96">
        <f t="shared" si="313"/>
        <v>0</v>
      </c>
      <c r="V95" s="93" t="str">
        <f t="shared" si="314"/>
        <v>nebija plānots</v>
      </c>
      <c r="W95" s="96">
        <f t="shared" si="315"/>
        <v>0</v>
      </c>
      <c r="X95" s="93" t="str">
        <f t="shared" si="316"/>
        <v>nebija plānots</v>
      </c>
      <c r="Y95" s="83">
        <v>0</v>
      </c>
      <c r="Z95" s="83">
        <v>0</v>
      </c>
      <c r="AA95" s="93" t="str">
        <f t="shared" si="317"/>
        <v>nebija plānots</v>
      </c>
      <c r="AB95" s="94">
        <f t="shared" si="318"/>
        <v>0</v>
      </c>
      <c r="AC95" s="93" t="str">
        <f t="shared" si="319"/>
        <v>nebija plānots</v>
      </c>
      <c r="AD95" s="96">
        <f t="shared" si="320"/>
        <v>0</v>
      </c>
      <c r="AE95" s="96">
        <f t="shared" si="321"/>
        <v>0</v>
      </c>
      <c r="AF95" s="93" t="str">
        <f t="shared" si="322"/>
        <v>nebija plānots</v>
      </c>
      <c r="AG95" s="96">
        <f t="shared" si="323"/>
        <v>0</v>
      </c>
      <c r="AH95" s="93" t="str">
        <f t="shared" si="324"/>
        <v>nebija plānots</v>
      </c>
      <c r="AI95" s="83">
        <v>0</v>
      </c>
      <c r="AJ95" s="83">
        <v>0</v>
      </c>
      <c r="AK95" s="93" t="str">
        <f t="shared" si="325"/>
        <v>nebija plānots</v>
      </c>
      <c r="AL95" s="96">
        <f t="shared" si="326"/>
        <v>0</v>
      </c>
      <c r="AM95" s="93" t="str">
        <f t="shared" si="327"/>
        <v>nebija plānots</v>
      </c>
      <c r="AN95" s="96">
        <f t="shared" si="328"/>
        <v>0</v>
      </c>
      <c r="AO95" s="96">
        <f t="shared" si="329"/>
        <v>0</v>
      </c>
      <c r="AP95" s="93" t="str">
        <f t="shared" si="330"/>
        <v>nebija plānots</v>
      </c>
      <c r="AQ95" s="96">
        <f t="shared" si="331"/>
        <v>0</v>
      </c>
      <c r="AR95" s="93" t="str">
        <f t="shared" si="332"/>
        <v>nebija plānots</v>
      </c>
      <c r="AS95" s="83">
        <v>0</v>
      </c>
      <c r="AT95" s="83">
        <v>0</v>
      </c>
      <c r="AU95" s="93" t="str">
        <f t="shared" si="333"/>
        <v>nebija plānots</v>
      </c>
      <c r="AV95" s="96">
        <f t="shared" si="334"/>
        <v>0</v>
      </c>
      <c r="AW95" s="93" t="str">
        <f t="shared" si="335"/>
        <v>nebija plānots</v>
      </c>
      <c r="AX95" s="96">
        <f t="shared" si="336"/>
        <v>0</v>
      </c>
      <c r="AY95" s="96">
        <f t="shared" si="337"/>
        <v>0</v>
      </c>
      <c r="AZ95" s="93" t="str">
        <f t="shared" si="338"/>
        <v>nebija plānots</v>
      </c>
      <c r="BA95" s="96">
        <f t="shared" si="339"/>
        <v>0</v>
      </c>
      <c r="BB95" s="93" t="str">
        <f t="shared" si="340"/>
        <v>nebija plānots</v>
      </c>
      <c r="BC95" s="83">
        <v>0</v>
      </c>
      <c r="BD95" s="83">
        <v>0</v>
      </c>
      <c r="BE95" s="93" t="str">
        <f t="shared" si="341"/>
        <v>nebija plānots</v>
      </c>
      <c r="BF95" s="96">
        <f t="shared" si="342"/>
        <v>0</v>
      </c>
      <c r="BG95" s="93" t="str">
        <f t="shared" si="343"/>
        <v>nebija plānots</v>
      </c>
      <c r="BH95" s="96">
        <f t="shared" si="344"/>
        <v>0</v>
      </c>
      <c r="BI95" s="96">
        <f t="shared" si="345"/>
        <v>0</v>
      </c>
      <c r="BJ95" s="93" t="str">
        <f t="shared" si="346"/>
        <v>nebija plānots</v>
      </c>
      <c r="BK95" s="96">
        <f t="shared" si="347"/>
        <v>0</v>
      </c>
      <c r="BL95" s="93" t="str">
        <f t="shared" si="348"/>
        <v>nebija plānots</v>
      </c>
      <c r="BM95" s="83">
        <v>0</v>
      </c>
      <c r="BN95" s="83">
        <v>0</v>
      </c>
      <c r="BO95" s="93" t="str">
        <f t="shared" si="349"/>
        <v>nebija plānots</v>
      </c>
      <c r="BP95" s="96">
        <f t="shared" si="350"/>
        <v>0</v>
      </c>
      <c r="BQ95" s="93" t="str">
        <f t="shared" si="351"/>
        <v>nebija plānots</v>
      </c>
      <c r="BR95" s="96">
        <f t="shared" si="352"/>
        <v>0</v>
      </c>
      <c r="BS95" s="96">
        <f t="shared" si="353"/>
        <v>0</v>
      </c>
      <c r="BT95" s="93" t="str">
        <f t="shared" si="354"/>
        <v>nebija plānots</v>
      </c>
      <c r="BU95" s="96">
        <f t="shared" si="355"/>
        <v>0</v>
      </c>
      <c r="BV95" s="93" t="str">
        <f t="shared" si="356"/>
        <v>nebija plānots</v>
      </c>
      <c r="BW95" s="83">
        <v>0</v>
      </c>
      <c r="BX95" s="83">
        <v>0</v>
      </c>
      <c r="BY95" s="94">
        <v>0</v>
      </c>
      <c r="BZ95" s="94">
        <f t="shared" si="302"/>
        <v>0</v>
      </c>
      <c r="CA95" s="93" t="str">
        <f t="shared" si="357"/>
        <v>nebija plānots</v>
      </c>
      <c r="CB95" s="96">
        <f t="shared" si="358"/>
        <v>0</v>
      </c>
      <c r="CC95" s="93" t="str">
        <f t="shared" si="359"/>
        <v>nebija plānots</v>
      </c>
      <c r="CD95" s="96">
        <f t="shared" si="303"/>
        <v>0</v>
      </c>
      <c r="CE95" s="96">
        <f t="shared" si="304"/>
        <v>0</v>
      </c>
      <c r="CF95" s="96">
        <f t="shared" si="360"/>
        <v>0</v>
      </c>
      <c r="CG95" s="96">
        <f t="shared" si="361"/>
        <v>0</v>
      </c>
      <c r="CH95" s="93" t="str">
        <f t="shared" si="362"/>
        <v>nebija plānots</v>
      </c>
      <c r="CI95" s="96">
        <f t="shared" si="363"/>
        <v>0</v>
      </c>
      <c r="CJ95" s="93" t="str">
        <f t="shared" si="364"/>
        <v>nebija plānots</v>
      </c>
      <c r="CK95" s="83">
        <v>0</v>
      </c>
      <c r="CL95" s="83">
        <v>0</v>
      </c>
      <c r="CM95" s="94">
        <v>0</v>
      </c>
      <c r="CN95" s="94">
        <f t="shared" si="305"/>
        <v>0</v>
      </c>
      <c r="CO95" s="93" t="str">
        <f t="shared" si="365"/>
        <v>nebija plānots</v>
      </c>
      <c r="CP95" s="96">
        <f t="shared" si="366"/>
        <v>0</v>
      </c>
      <c r="CQ95" s="93" t="str">
        <f t="shared" si="367"/>
        <v>nebija plānots</v>
      </c>
      <c r="CR95" s="96">
        <f t="shared" si="368"/>
        <v>0</v>
      </c>
      <c r="CS95" s="96">
        <f t="shared" si="369"/>
        <v>0</v>
      </c>
      <c r="CT95" s="96">
        <f t="shared" si="370"/>
        <v>0</v>
      </c>
      <c r="CU95" s="96">
        <f t="shared" si="371"/>
        <v>0</v>
      </c>
      <c r="CV95" s="93" t="str">
        <f t="shared" si="372"/>
        <v>nebija plānots</v>
      </c>
      <c r="CW95" s="96">
        <f t="shared" si="373"/>
        <v>0</v>
      </c>
      <c r="CX95" s="93" t="str">
        <f t="shared" si="374"/>
        <v>nebija plānots</v>
      </c>
      <c r="CY95" s="83">
        <v>0</v>
      </c>
      <c r="CZ95" s="83">
        <v>0</v>
      </c>
      <c r="DA95" s="94">
        <v>0</v>
      </c>
      <c r="DB95" s="94">
        <f t="shared" si="306"/>
        <v>0</v>
      </c>
      <c r="DC95" s="93" t="str">
        <f t="shared" si="375"/>
        <v>nebija plānots</v>
      </c>
      <c r="DD95" s="96">
        <f t="shared" si="376"/>
        <v>0</v>
      </c>
      <c r="DE95" s="93" t="str">
        <f t="shared" si="377"/>
        <v>nebija plānots</v>
      </c>
      <c r="DF95" s="96">
        <f t="shared" si="378"/>
        <v>0</v>
      </c>
      <c r="DG95" s="96">
        <f t="shared" si="379"/>
        <v>0</v>
      </c>
      <c r="DH95" s="96">
        <f t="shared" si="380"/>
        <v>0</v>
      </c>
      <c r="DI95" s="96">
        <f t="shared" si="381"/>
        <v>0</v>
      </c>
      <c r="DJ95" s="93" t="str">
        <f t="shared" si="382"/>
        <v>nebija plānots</v>
      </c>
      <c r="DK95" s="96">
        <f t="shared" si="383"/>
        <v>0</v>
      </c>
      <c r="DL95" s="93" t="str">
        <f t="shared" si="384"/>
        <v>nebija plānots</v>
      </c>
      <c r="DM95" s="83">
        <v>0</v>
      </c>
      <c r="DN95" s="83">
        <v>0</v>
      </c>
      <c r="DO95" s="94">
        <v>0</v>
      </c>
      <c r="DP95" s="94">
        <f t="shared" si="307"/>
        <v>0</v>
      </c>
      <c r="DQ95" s="93" t="str">
        <f t="shared" si="385"/>
        <v>nebija plānots</v>
      </c>
      <c r="DR95" s="96">
        <f t="shared" si="386"/>
        <v>0</v>
      </c>
      <c r="DS95" s="93" t="str">
        <f t="shared" si="387"/>
        <v>nebija plānots</v>
      </c>
      <c r="DT95" s="96">
        <f t="shared" si="388"/>
        <v>0</v>
      </c>
      <c r="DU95" s="96">
        <f t="shared" si="389"/>
        <v>0</v>
      </c>
      <c r="DV95" s="96">
        <f t="shared" si="390"/>
        <v>0</v>
      </c>
      <c r="DW95" s="96">
        <f t="shared" si="391"/>
        <v>0</v>
      </c>
      <c r="DX95" s="93" t="str">
        <f t="shared" si="392"/>
        <v>nebija plānots</v>
      </c>
      <c r="DY95" s="96">
        <f t="shared" si="393"/>
        <v>0</v>
      </c>
      <c r="DZ95" s="93" t="str">
        <f t="shared" si="394"/>
        <v>nebija plānots</v>
      </c>
      <c r="EA95" s="83">
        <v>0</v>
      </c>
      <c r="EB95" s="83">
        <v>0</v>
      </c>
      <c r="EC95" s="94">
        <v>0</v>
      </c>
      <c r="ED95" s="94">
        <f t="shared" si="395"/>
        <v>0</v>
      </c>
      <c r="EE95" s="93" t="str">
        <f t="shared" si="396"/>
        <v>nebija plānots</v>
      </c>
      <c r="EF95" s="94">
        <f t="shared" si="397"/>
        <v>0</v>
      </c>
      <c r="EG95" s="93" t="str">
        <f t="shared" si="398"/>
        <v>nebija plānots</v>
      </c>
      <c r="EH95" s="96">
        <f t="shared" si="399"/>
        <v>0</v>
      </c>
      <c r="EI95" s="96">
        <f t="shared" si="400"/>
        <v>0</v>
      </c>
      <c r="EJ95" s="96">
        <f t="shared" si="401"/>
        <v>0</v>
      </c>
      <c r="EK95" s="96">
        <f t="shared" si="402"/>
        <v>0</v>
      </c>
      <c r="EL95" s="93" t="str">
        <f t="shared" si="403"/>
        <v>nebija plānots</v>
      </c>
      <c r="EM95" s="96">
        <f t="shared" si="404"/>
        <v>0</v>
      </c>
      <c r="EN95" s="93" t="str">
        <f t="shared" si="405"/>
        <v>nebija plānots</v>
      </c>
      <c r="EO95" s="83">
        <f t="shared" si="308"/>
        <v>0</v>
      </c>
    </row>
    <row r="96" spans="1:145" s="29" customFormat="1" ht="42" x14ac:dyDescent="0.35">
      <c r="A96" s="18" t="str">
        <f t="shared" si="301"/>
        <v>2.2.3.2._</v>
      </c>
      <c r="B96" s="63">
        <v>2</v>
      </c>
      <c r="C96" s="73" t="s">
        <v>138</v>
      </c>
      <c r="D96" s="65" t="s">
        <v>139</v>
      </c>
      <c r="E96" s="63" t="s">
        <v>154</v>
      </c>
      <c r="F96" s="65" t="s">
        <v>155</v>
      </c>
      <c r="G96" s="76" t="s">
        <v>158</v>
      </c>
      <c r="H96" s="65" t="s">
        <v>159</v>
      </c>
      <c r="I96" s="66" t="s">
        <v>27</v>
      </c>
      <c r="J96" s="71" t="s">
        <v>81</v>
      </c>
      <c r="K96" s="63" t="s">
        <v>16</v>
      </c>
      <c r="L96" s="83">
        <v>0</v>
      </c>
      <c r="M96" s="83">
        <v>0</v>
      </c>
      <c r="N96" s="83">
        <v>0</v>
      </c>
      <c r="O96" s="83">
        <v>0</v>
      </c>
      <c r="P96" s="83">
        <v>0</v>
      </c>
      <c r="Q96" s="93" t="str">
        <f t="shared" si="309"/>
        <v>nebija plānots</v>
      </c>
      <c r="R96" s="94">
        <f t="shared" si="310"/>
        <v>0</v>
      </c>
      <c r="S96" s="93" t="str">
        <f t="shared" si="311"/>
        <v>nebija plānots</v>
      </c>
      <c r="T96" s="96">
        <f t="shared" si="312"/>
        <v>0</v>
      </c>
      <c r="U96" s="96">
        <f t="shared" si="313"/>
        <v>0</v>
      </c>
      <c r="V96" s="93" t="str">
        <f t="shared" si="314"/>
        <v>nebija plānots</v>
      </c>
      <c r="W96" s="96">
        <f t="shared" si="315"/>
        <v>0</v>
      </c>
      <c r="X96" s="93" t="str">
        <f t="shared" si="316"/>
        <v>nebija plānots</v>
      </c>
      <c r="Y96" s="83">
        <v>0</v>
      </c>
      <c r="Z96" s="83">
        <v>0</v>
      </c>
      <c r="AA96" s="93" t="str">
        <f t="shared" si="317"/>
        <v>nebija plānots</v>
      </c>
      <c r="AB96" s="94">
        <f t="shared" si="318"/>
        <v>0</v>
      </c>
      <c r="AC96" s="93" t="str">
        <f t="shared" si="319"/>
        <v>nebija plānots</v>
      </c>
      <c r="AD96" s="96">
        <f t="shared" si="320"/>
        <v>0</v>
      </c>
      <c r="AE96" s="96">
        <f t="shared" si="321"/>
        <v>0</v>
      </c>
      <c r="AF96" s="93" t="str">
        <f t="shared" si="322"/>
        <v>nebija plānots</v>
      </c>
      <c r="AG96" s="96">
        <f t="shared" si="323"/>
        <v>0</v>
      </c>
      <c r="AH96" s="93" t="str">
        <f t="shared" si="324"/>
        <v>nebija plānots</v>
      </c>
      <c r="AI96" s="83">
        <v>0</v>
      </c>
      <c r="AJ96" s="83">
        <v>0</v>
      </c>
      <c r="AK96" s="93" t="str">
        <f t="shared" si="325"/>
        <v>nebija plānots</v>
      </c>
      <c r="AL96" s="96">
        <f t="shared" si="326"/>
        <v>0</v>
      </c>
      <c r="AM96" s="93" t="str">
        <f t="shared" si="327"/>
        <v>nebija plānots</v>
      </c>
      <c r="AN96" s="96">
        <f t="shared" si="328"/>
        <v>0</v>
      </c>
      <c r="AO96" s="96">
        <f t="shared" si="329"/>
        <v>0</v>
      </c>
      <c r="AP96" s="93" t="str">
        <f t="shared" si="330"/>
        <v>nebija plānots</v>
      </c>
      <c r="AQ96" s="96">
        <f t="shared" si="331"/>
        <v>0</v>
      </c>
      <c r="AR96" s="93" t="str">
        <f t="shared" si="332"/>
        <v>nebija plānots</v>
      </c>
      <c r="AS96" s="83">
        <v>0</v>
      </c>
      <c r="AT96" s="83">
        <v>0</v>
      </c>
      <c r="AU96" s="93" t="str">
        <f t="shared" si="333"/>
        <v>nebija plānots</v>
      </c>
      <c r="AV96" s="96">
        <f t="shared" si="334"/>
        <v>0</v>
      </c>
      <c r="AW96" s="93" t="str">
        <f t="shared" si="335"/>
        <v>nebija plānots</v>
      </c>
      <c r="AX96" s="96">
        <f t="shared" si="336"/>
        <v>0</v>
      </c>
      <c r="AY96" s="96">
        <f t="shared" si="337"/>
        <v>0</v>
      </c>
      <c r="AZ96" s="93" t="str">
        <f t="shared" si="338"/>
        <v>nebija plānots</v>
      </c>
      <c r="BA96" s="96">
        <f t="shared" si="339"/>
        <v>0</v>
      </c>
      <c r="BB96" s="93" t="str">
        <f t="shared" si="340"/>
        <v>nebija plānots</v>
      </c>
      <c r="BC96" s="83">
        <v>0</v>
      </c>
      <c r="BD96" s="83">
        <v>0</v>
      </c>
      <c r="BE96" s="93" t="str">
        <f t="shared" si="341"/>
        <v>nebija plānots</v>
      </c>
      <c r="BF96" s="96">
        <f t="shared" si="342"/>
        <v>0</v>
      </c>
      <c r="BG96" s="93" t="str">
        <f t="shared" si="343"/>
        <v>nebija plānots</v>
      </c>
      <c r="BH96" s="96">
        <f t="shared" si="344"/>
        <v>0</v>
      </c>
      <c r="BI96" s="96">
        <f t="shared" si="345"/>
        <v>0</v>
      </c>
      <c r="BJ96" s="93" t="str">
        <f t="shared" si="346"/>
        <v>nebija plānots</v>
      </c>
      <c r="BK96" s="96">
        <f t="shared" si="347"/>
        <v>0</v>
      </c>
      <c r="BL96" s="93" t="str">
        <f t="shared" si="348"/>
        <v>nebija plānots</v>
      </c>
      <c r="BM96" s="83">
        <v>0</v>
      </c>
      <c r="BN96" s="83">
        <v>0</v>
      </c>
      <c r="BO96" s="93" t="str">
        <f t="shared" si="349"/>
        <v>nebija plānots</v>
      </c>
      <c r="BP96" s="96">
        <f t="shared" si="350"/>
        <v>0</v>
      </c>
      <c r="BQ96" s="93" t="str">
        <f t="shared" si="351"/>
        <v>nebija plānots</v>
      </c>
      <c r="BR96" s="96">
        <f t="shared" si="352"/>
        <v>0</v>
      </c>
      <c r="BS96" s="96">
        <f t="shared" si="353"/>
        <v>0</v>
      </c>
      <c r="BT96" s="93" t="str">
        <f t="shared" si="354"/>
        <v>nebija plānots</v>
      </c>
      <c r="BU96" s="96">
        <f t="shared" si="355"/>
        <v>0</v>
      </c>
      <c r="BV96" s="93" t="str">
        <f t="shared" si="356"/>
        <v>nebija plānots</v>
      </c>
      <c r="BW96" s="83">
        <v>0</v>
      </c>
      <c r="BX96" s="83">
        <v>8855.01</v>
      </c>
      <c r="BY96" s="94">
        <v>0</v>
      </c>
      <c r="BZ96" s="94">
        <f t="shared" si="302"/>
        <v>8855.01</v>
      </c>
      <c r="CA96" s="93" t="str">
        <f t="shared" si="357"/>
        <v>nebija plānots</v>
      </c>
      <c r="CB96" s="96">
        <f t="shared" si="358"/>
        <v>8855.01</v>
      </c>
      <c r="CC96" s="93" t="str">
        <f t="shared" si="359"/>
        <v>nebija plānots</v>
      </c>
      <c r="CD96" s="96">
        <f t="shared" si="303"/>
        <v>0</v>
      </c>
      <c r="CE96" s="96">
        <f t="shared" si="304"/>
        <v>8855.01</v>
      </c>
      <c r="CF96" s="96">
        <f t="shared" si="360"/>
        <v>0</v>
      </c>
      <c r="CG96" s="96">
        <f t="shared" si="361"/>
        <v>8855.01</v>
      </c>
      <c r="CH96" s="93" t="str">
        <f t="shared" si="362"/>
        <v>nebija plānots</v>
      </c>
      <c r="CI96" s="96">
        <f t="shared" si="363"/>
        <v>8855.01</v>
      </c>
      <c r="CJ96" s="93" t="str">
        <f t="shared" si="364"/>
        <v>nebija plānots</v>
      </c>
      <c r="CK96" s="83">
        <v>92000</v>
      </c>
      <c r="CL96" s="83">
        <v>0</v>
      </c>
      <c r="CM96" s="94">
        <v>0</v>
      </c>
      <c r="CN96" s="94">
        <f t="shared" si="305"/>
        <v>0</v>
      </c>
      <c r="CO96" s="93">
        <f t="shared" si="365"/>
        <v>0</v>
      </c>
      <c r="CP96" s="96">
        <f t="shared" si="366"/>
        <v>-92000</v>
      </c>
      <c r="CQ96" s="93">
        <f t="shared" si="367"/>
        <v>-1</v>
      </c>
      <c r="CR96" s="96">
        <f t="shared" si="368"/>
        <v>92000</v>
      </c>
      <c r="CS96" s="96">
        <f t="shared" si="369"/>
        <v>8855.01</v>
      </c>
      <c r="CT96" s="96">
        <f t="shared" si="370"/>
        <v>0</v>
      </c>
      <c r="CU96" s="96">
        <f t="shared" si="371"/>
        <v>8855.01</v>
      </c>
      <c r="CV96" s="93">
        <f t="shared" si="372"/>
        <v>9.6250108695652176E-2</v>
      </c>
      <c r="CW96" s="96">
        <f t="shared" si="373"/>
        <v>-83144.990000000005</v>
      </c>
      <c r="CX96" s="93">
        <f t="shared" si="374"/>
        <v>-0.90374989130434791</v>
      </c>
      <c r="CY96" s="83">
        <v>0</v>
      </c>
      <c r="CZ96" s="83">
        <v>0</v>
      </c>
      <c r="DA96" s="94">
        <v>0</v>
      </c>
      <c r="DB96" s="94">
        <f t="shared" si="306"/>
        <v>0</v>
      </c>
      <c r="DC96" s="93" t="str">
        <f t="shared" si="375"/>
        <v>nebija plānots</v>
      </c>
      <c r="DD96" s="96">
        <f t="shared" si="376"/>
        <v>0</v>
      </c>
      <c r="DE96" s="93" t="str">
        <f t="shared" si="377"/>
        <v>nebija plānots</v>
      </c>
      <c r="DF96" s="96">
        <f t="shared" si="378"/>
        <v>92000</v>
      </c>
      <c r="DG96" s="96">
        <f t="shared" si="379"/>
        <v>8855.01</v>
      </c>
      <c r="DH96" s="96">
        <f t="shared" si="380"/>
        <v>0</v>
      </c>
      <c r="DI96" s="96">
        <f t="shared" si="381"/>
        <v>8855.01</v>
      </c>
      <c r="DJ96" s="93">
        <f t="shared" si="382"/>
        <v>9.6250108695652176E-2</v>
      </c>
      <c r="DK96" s="96">
        <f t="shared" si="383"/>
        <v>-83144.990000000005</v>
      </c>
      <c r="DL96" s="93">
        <f t="shared" si="384"/>
        <v>-0.90374989130434791</v>
      </c>
      <c r="DM96" s="83">
        <v>700000</v>
      </c>
      <c r="DN96" s="83">
        <v>80357.09</v>
      </c>
      <c r="DO96" s="94">
        <v>0</v>
      </c>
      <c r="DP96" s="94">
        <f t="shared" si="307"/>
        <v>80357.09</v>
      </c>
      <c r="DQ96" s="93">
        <f t="shared" si="385"/>
        <v>0.11479584285714285</v>
      </c>
      <c r="DR96" s="96">
        <f t="shared" si="386"/>
        <v>-619642.91</v>
      </c>
      <c r="DS96" s="93">
        <f t="shared" si="387"/>
        <v>-0.88520415714285716</v>
      </c>
      <c r="DT96" s="96">
        <f t="shared" si="388"/>
        <v>792000</v>
      </c>
      <c r="DU96" s="96">
        <f t="shared" si="389"/>
        <v>89212.099999999991</v>
      </c>
      <c r="DV96" s="96">
        <f t="shared" si="390"/>
        <v>0</v>
      </c>
      <c r="DW96" s="96">
        <f t="shared" si="391"/>
        <v>89212.099999999991</v>
      </c>
      <c r="DX96" s="93">
        <f t="shared" si="392"/>
        <v>0.1126415404040404</v>
      </c>
      <c r="DY96" s="96">
        <f t="shared" si="393"/>
        <v>-702787.9</v>
      </c>
      <c r="DZ96" s="93">
        <f t="shared" si="394"/>
        <v>-0.8873584595959596</v>
      </c>
      <c r="EA96" s="83">
        <v>219011</v>
      </c>
      <c r="EB96" s="83">
        <v>1351592.25</v>
      </c>
      <c r="EC96" s="94">
        <v>0</v>
      </c>
      <c r="ED96" s="94">
        <f t="shared" si="395"/>
        <v>1351592.25</v>
      </c>
      <c r="EE96" s="93">
        <f t="shared" si="396"/>
        <v>6.1713441333996926</v>
      </c>
      <c r="EF96" s="94">
        <f t="shared" si="397"/>
        <v>1132581.25</v>
      </c>
      <c r="EG96" s="93">
        <f t="shared" si="398"/>
        <v>5.1713441333996926</v>
      </c>
      <c r="EH96" s="96">
        <f t="shared" si="399"/>
        <v>1011011</v>
      </c>
      <c r="EI96" s="96">
        <f t="shared" si="400"/>
        <v>1440804.35</v>
      </c>
      <c r="EJ96" s="96">
        <f t="shared" si="401"/>
        <v>0</v>
      </c>
      <c r="EK96" s="96">
        <f t="shared" si="402"/>
        <v>1440804.35</v>
      </c>
      <c r="EL96" s="93">
        <f t="shared" si="403"/>
        <v>1.4251124369566701</v>
      </c>
      <c r="EM96" s="96">
        <f t="shared" si="404"/>
        <v>429793.35000000009</v>
      </c>
      <c r="EN96" s="93">
        <f t="shared" si="405"/>
        <v>0.42511243695667017</v>
      </c>
      <c r="EO96" s="83">
        <f t="shared" si="308"/>
        <v>1011011</v>
      </c>
    </row>
    <row r="97" spans="1:145" s="29" customFormat="1" ht="42" x14ac:dyDescent="0.35">
      <c r="A97" s="18" t="str">
        <f t="shared" si="301"/>
        <v>2.2.3.2.2</v>
      </c>
      <c r="B97" s="63">
        <v>2</v>
      </c>
      <c r="C97" s="73" t="s">
        <v>138</v>
      </c>
      <c r="D97" s="65" t="s">
        <v>139</v>
      </c>
      <c r="E97" s="63" t="s">
        <v>154</v>
      </c>
      <c r="F97" s="65" t="s">
        <v>155</v>
      </c>
      <c r="G97" s="76" t="s">
        <v>158</v>
      </c>
      <c r="H97" s="65" t="s">
        <v>159</v>
      </c>
      <c r="I97" s="66">
        <v>2</v>
      </c>
      <c r="J97" s="71" t="s">
        <v>81</v>
      </c>
      <c r="K97" s="63" t="s">
        <v>16</v>
      </c>
      <c r="L97" s="83">
        <v>0</v>
      </c>
      <c r="M97" s="83">
        <v>0</v>
      </c>
      <c r="N97" s="83">
        <v>0</v>
      </c>
      <c r="O97" s="83">
        <v>0</v>
      </c>
      <c r="P97" s="83">
        <v>0</v>
      </c>
      <c r="Q97" s="93" t="str">
        <f t="shared" si="309"/>
        <v>nebija plānots</v>
      </c>
      <c r="R97" s="94">
        <f t="shared" si="310"/>
        <v>0</v>
      </c>
      <c r="S97" s="93" t="str">
        <f t="shared" si="311"/>
        <v>nebija plānots</v>
      </c>
      <c r="T97" s="96">
        <f t="shared" si="312"/>
        <v>0</v>
      </c>
      <c r="U97" s="96">
        <f t="shared" si="313"/>
        <v>0</v>
      </c>
      <c r="V97" s="93" t="str">
        <f t="shared" si="314"/>
        <v>nebija plānots</v>
      </c>
      <c r="W97" s="96">
        <f t="shared" si="315"/>
        <v>0</v>
      </c>
      <c r="X97" s="93" t="str">
        <f t="shared" si="316"/>
        <v>nebija plānots</v>
      </c>
      <c r="Y97" s="83">
        <v>0</v>
      </c>
      <c r="Z97" s="83">
        <v>0</v>
      </c>
      <c r="AA97" s="93" t="str">
        <f t="shared" si="317"/>
        <v>nebija plānots</v>
      </c>
      <c r="AB97" s="94">
        <f t="shared" si="318"/>
        <v>0</v>
      </c>
      <c r="AC97" s="93" t="str">
        <f t="shared" si="319"/>
        <v>nebija plānots</v>
      </c>
      <c r="AD97" s="96">
        <f t="shared" si="320"/>
        <v>0</v>
      </c>
      <c r="AE97" s="96">
        <f t="shared" si="321"/>
        <v>0</v>
      </c>
      <c r="AF97" s="93" t="str">
        <f t="shared" si="322"/>
        <v>nebija plānots</v>
      </c>
      <c r="AG97" s="96">
        <f t="shared" si="323"/>
        <v>0</v>
      </c>
      <c r="AH97" s="93" t="str">
        <f t="shared" si="324"/>
        <v>nebija plānots</v>
      </c>
      <c r="AI97" s="83">
        <v>0</v>
      </c>
      <c r="AJ97" s="83">
        <v>0</v>
      </c>
      <c r="AK97" s="93" t="str">
        <f t="shared" si="325"/>
        <v>nebija plānots</v>
      </c>
      <c r="AL97" s="96">
        <f t="shared" si="326"/>
        <v>0</v>
      </c>
      <c r="AM97" s="93" t="str">
        <f t="shared" si="327"/>
        <v>nebija plānots</v>
      </c>
      <c r="AN97" s="96">
        <f t="shared" si="328"/>
        <v>0</v>
      </c>
      <c r="AO97" s="96">
        <f t="shared" si="329"/>
        <v>0</v>
      </c>
      <c r="AP97" s="93" t="str">
        <f t="shared" si="330"/>
        <v>nebija plānots</v>
      </c>
      <c r="AQ97" s="96">
        <f t="shared" si="331"/>
        <v>0</v>
      </c>
      <c r="AR97" s="93" t="str">
        <f t="shared" si="332"/>
        <v>nebija plānots</v>
      </c>
      <c r="AS97" s="83">
        <v>0</v>
      </c>
      <c r="AT97" s="83">
        <v>0</v>
      </c>
      <c r="AU97" s="93" t="str">
        <f t="shared" si="333"/>
        <v>nebija plānots</v>
      </c>
      <c r="AV97" s="96">
        <f t="shared" si="334"/>
        <v>0</v>
      </c>
      <c r="AW97" s="93" t="str">
        <f t="shared" si="335"/>
        <v>nebija plānots</v>
      </c>
      <c r="AX97" s="96">
        <f t="shared" si="336"/>
        <v>0</v>
      </c>
      <c r="AY97" s="96">
        <f t="shared" si="337"/>
        <v>0</v>
      </c>
      <c r="AZ97" s="93" t="str">
        <f t="shared" si="338"/>
        <v>nebija plānots</v>
      </c>
      <c r="BA97" s="96">
        <f t="shared" si="339"/>
        <v>0</v>
      </c>
      <c r="BB97" s="93" t="str">
        <f t="shared" si="340"/>
        <v>nebija plānots</v>
      </c>
      <c r="BC97" s="83">
        <v>0</v>
      </c>
      <c r="BD97" s="83">
        <v>0</v>
      </c>
      <c r="BE97" s="93" t="str">
        <f t="shared" si="341"/>
        <v>nebija plānots</v>
      </c>
      <c r="BF97" s="96">
        <f t="shared" si="342"/>
        <v>0</v>
      </c>
      <c r="BG97" s="93" t="str">
        <f t="shared" si="343"/>
        <v>nebija plānots</v>
      </c>
      <c r="BH97" s="96">
        <f t="shared" si="344"/>
        <v>0</v>
      </c>
      <c r="BI97" s="96">
        <f t="shared" si="345"/>
        <v>0</v>
      </c>
      <c r="BJ97" s="93" t="str">
        <f t="shared" si="346"/>
        <v>nebija plānots</v>
      </c>
      <c r="BK97" s="96">
        <f t="shared" si="347"/>
        <v>0</v>
      </c>
      <c r="BL97" s="93" t="str">
        <f t="shared" si="348"/>
        <v>nebija plānots</v>
      </c>
      <c r="BM97" s="83">
        <v>0</v>
      </c>
      <c r="BN97" s="83">
        <v>0</v>
      </c>
      <c r="BO97" s="93" t="str">
        <f t="shared" si="349"/>
        <v>nebija plānots</v>
      </c>
      <c r="BP97" s="96">
        <f t="shared" si="350"/>
        <v>0</v>
      </c>
      <c r="BQ97" s="93" t="str">
        <f t="shared" si="351"/>
        <v>nebija plānots</v>
      </c>
      <c r="BR97" s="96">
        <f t="shared" si="352"/>
        <v>0</v>
      </c>
      <c r="BS97" s="96">
        <f t="shared" si="353"/>
        <v>0</v>
      </c>
      <c r="BT97" s="93" t="str">
        <f t="shared" si="354"/>
        <v>nebija plānots</v>
      </c>
      <c r="BU97" s="96">
        <f t="shared" si="355"/>
        <v>0</v>
      </c>
      <c r="BV97" s="93" t="str">
        <f t="shared" si="356"/>
        <v>nebija plānots</v>
      </c>
      <c r="BW97" s="83">
        <v>0</v>
      </c>
      <c r="BX97" s="83">
        <v>0</v>
      </c>
      <c r="BY97" s="94">
        <v>0</v>
      </c>
      <c r="BZ97" s="94">
        <f t="shared" si="302"/>
        <v>0</v>
      </c>
      <c r="CA97" s="93" t="str">
        <f t="shared" si="357"/>
        <v>nebija plānots</v>
      </c>
      <c r="CB97" s="96">
        <f t="shared" si="358"/>
        <v>0</v>
      </c>
      <c r="CC97" s="93" t="str">
        <f t="shared" si="359"/>
        <v>nebija plānots</v>
      </c>
      <c r="CD97" s="96">
        <f t="shared" si="303"/>
        <v>0</v>
      </c>
      <c r="CE97" s="96">
        <f t="shared" si="304"/>
        <v>0</v>
      </c>
      <c r="CF97" s="96">
        <f t="shared" si="360"/>
        <v>0</v>
      </c>
      <c r="CG97" s="96">
        <f t="shared" si="361"/>
        <v>0</v>
      </c>
      <c r="CH97" s="93" t="str">
        <f t="shared" si="362"/>
        <v>nebija plānots</v>
      </c>
      <c r="CI97" s="96">
        <f t="shared" si="363"/>
        <v>0</v>
      </c>
      <c r="CJ97" s="93" t="str">
        <f t="shared" si="364"/>
        <v>nebija plānots</v>
      </c>
      <c r="CK97" s="83">
        <v>0</v>
      </c>
      <c r="CL97" s="83">
        <v>0</v>
      </c>
      <c r="CM97" s="94">
        <v>0</v>
      </c>
      <c r="CN97" s="94">
        <f t="shared" si="305"/>
        <v>0</v>
      </c>
      <c r="CO97" s="93" t="str">
        <f t="shared" si="365"/>
        <v>nebija plānots</v>
      </c>
      <c r="CP97" s="96">
        <f t="shared" si="366"/>
        <v>0</v>
      </c>
      <c r="CQ97" s="93" t="str">
        <f t="shared" si="367"/>
        <v>nebija plānots</v>
      </c>
      <c r="CR97" s="96">
        <f t="shared" si="368"/>
        <v>0</v>
      </c>
      <c r="CS97" s="96">
        <f t="shared" si="369"/>
        <v>0</v>
      </c>
      <c r="CT97" s="96">
        <f t="shared" si="370"/>
        <v>0</v>
      </c>
      <c r="CU97" s="96">
        <f t="shared" si="371"/>
        <v>0</v>
      </c>
      <c r="CV97" s="93" t="str">
        <f t="shared" si="372"/>
        <v>nebija plānots</v>
      </c>
      <c r="CW97" s="96">
        <f t="shared" si="373"/>
        <v>0</v>
      </c>
      <c r="CX97" s="93" t="str">
        <f t="shared" si="374"/>
        <v>nebija plānots</v>
      </c>
      <c r="CY97" s="83">
        <v>0</v>
      </c>
      <c r="CZ97" s="83">
        <v>0</v>
      </c>
      <c r="DA97" s="94">
        <v>0</v>
      </c>
      <c r="DB97" s="94">
        <f t="shared" si="306"/>
        <v>0</v>
      </c>
      <c r="DC97" s="93" t="str">
        <f t="shared" si="375"/>
        <v>nebija plānots</v>
      </c>
      <c r="DD97" s="96">
        <f t="shared" si="376"/>
        <v>0</v>
      </c>
      <c r="DE97" s="93" t="str">
        <f t="shared" si="377"/>
        <v>nebija plānots</v>
      </c>
      <c r="DF97" s="96">
        <f t="shared" si="378"/>
        <v>0</v>
      </c>
      <c r="DG97" s="96">
        <f t="shared" si="379"/>
        <v>0</v>
      </c>
      <c r="DH97" s="96">
        <f t="shared" si="380"/>
        <v>0</v>
      </c>
      <c r="DI97" s="96">
        <f t="shared" si="381"/>
        <v>0</v>
      </c>
      <c r="DJ97" s="93" t="str">
        <f t="shared" si="382"/>
        <v>nebija plānots</v>
      </c>
      <c r="DK97" s="96">
        <f t="shared" si="383"/>
        <v>0</v>
      </c>
      <c r="DL97" s="93" t="str">
        <f t="shared" si="384"/>
        <v>nebija plānots</v>
      </c>
      <c r="DM97" s="83">
        <v>0</v>
      </c>
      <c r="DN97" s="83">
        <v>0</v>
      </c>
      <c r="DO97" s="94">
        <v>0</v>
      </c>
      <c r="DP97" s="94">
        <f t="shared" si="307"/>
        <v>0</v>
      </c>
      <c r="DQ97" s="93" t="str">
        <f t="shared" si="385"/>
        <v>nebija plānots</v>
      </c>
      <c r="DR97" s="96">
        <f t="shared" si="386"/>
        <v>0</v>
      </c>
      <c r="DS97" s="93" t="str">
        <f t="shared" si="387"/>
        <v>nebija plānots</v>
      </c>
      <c r="DT97" s="96">
        <f t="shared" si="388"/>
        <v>0</v>
      </c>
      <c r="DU97" s="96">
        <f t="shared" si="389"/>
        <v>0</v>
      </c>
      <c r="DV97" s="96">
        <f t="shared" si="390"/>
        <v>0</v>
      </c>
      <c r="DW97" s="96">
        <f t="shared" si="391"/>
        <v>0</v>
      </c>
      <c r="DX97" s="93" t="str">
        <f t="shared" si="392"/>
        <v>nebija plānots</v>
      </c>
      <c r="DY97" s="96">
        <f t="shared" si="393"/>
        <v>0</v>
      </c>
      <c r="DZ97" s="93" t="str">
        <f t="shared" si="394"/>
        <v>nebija plānots</v>
      </c>
      <c r="EA97" s="83">
        <v>0</v>
      </c>
      <c r="EB97" s="83">
        <v>0</v>
      </c>
      <c r="EC97" s="94">
        <v>0</v>
      </c>
      <c r="ED97" s="94">
        <f t="shared" si="395"/>
        <v>0</v>
      </c>
      <c r="EE97" s="93" t="str">
        <f t="shared" si="396"/>
        <v>nebija plānots</v>
      </c>
      <c r="EF97" s="94">
        <f t="shared" si="397"/>
        <v>0</v>
      </c>
      <c r="EG97" s="93" t="str">
        <f t="shared" si="398"/>
        <v>nebija plānots</v>
      </c>
      <c r="EH97" s="96">
        <f t="shared" si="399"/>
        <v>0</v>
      </c>
      <c r="EI97" s="96">
        <f t="shared" si="400"/>
        <v>0</v>
      </c>
      <c r="EJ97" s="96">
        <f t="shared" si="401"/>
        <v>0</v>
      </c>
      <c r="EK97" s="96">
        <f t="shared" si="402"/>
        <v>0</v>
      </c>
      <c r="EL97" s="93" t="str">
        <f t="shared" si="403"/>
        <v>nebija plānots</v>
      </c>
      <c r="EM97" s="96">
        <f t="shared" si="404"/>
        <v>0</v>
      </c>
      <c r="EN97" s="93" t="str">
        <f t="shared" si="405"/>
        <v>nebija plānots</v>
      </c>
      <c r="EO97" s="83">
        <f t="shared" si="308"/>
        <v>0</v>
      </c>
    </row>
    <row r="98" spans="1:145" s="29" customFormat="1" ht="42" x14ac:dyDescent="0.35">
      <c r="A98" s="18" t="str">
        <f t="shared" si="301"/>
        <v>2.2.3.3.1</v>
      </c>
      <c r="B98" s="63">
        <v>2</v>
      </c>
      <c r="C98" s="73" t="s">
        <v>138</v>
      </c>
      <c r="D98" s="65" t="s">
        <v>139</v>
      </c>
      <c r="E98" s="63" t="s">
        <v>154</v>
      </c>
      <c r="F98" s="65" t="s">
        <v>155</v>
      </c>
      <c r="G98" s="76" t="s">
        <v>160</v>
      </c>
      <c r="H98" s="65" t="s">
        <v>161</v>
      </c>
      <c r="I98" s="66">
        <v>1</v>
      </c>
      <c r="J98" s="71" t="s">
        <v>81</v>
      </c>
      <c r="K98" s="63" t="s">
        <v>16</v>
      </c>
      <c r="L98" s="83">
        <v>0</v>
      </c>
      <c r="M98" s="83">
        <v>5476.86</v>
      </c>
      <c r="N98" s="83">
        <v>0</v>
      </c>
      <c r="O98" s="83">
        <v>0</v>
      </c>
      <c r="P98" s="83">
        <v>0</v>
      </c>
      <c r="Q98" s="93" t="str">
        <f t="shared" si="309"/>
        <v>nebija plānots</v>
      </c>
      <c r="R98" s="94">
        <f t="shared" si="310"/>
        <v>0</v>
      </c>
      <c r="S98" s="93" t="str">
        <f t="shared" si="311"/>
        <v>nebija plānots</v>
      </c>
      <c r="T98" s="96">
        <f t="shared" si="312"/>
        <v>0</v>
      </c>
      <c r="U98" s="96">
        <f t="shared" si="313"/>
        <v>0</v>
      </c>
      <c r="V98" s="93" t="str">
        <f t="shared" si="314"/>
        <v>nebija plānots</v>
      </c>
      <c r="W98" s="96">
        <f t="shared" si="315"/>
        <v>0</v>
      </c>
      <c r="X98" s="93" t="str">
        <f t="shared" si="316"/>
        <v>nebija plānots</v>
      </c>
      <c r="Y98" s="83">
        <v>0</v>
      </c>
      <c r="Z98" s="83">
        <v>3747.93</v>
      </c>
      <c r="AA98" s="93" t="str">
        <f t="shared" si="317"/>
        <v>nebija plānots</v>
      </c>
      <c r="AB98" s="94">
        <f t="shared" si="318"/>
        <v>3747.93</v>
      </c>
      <c r="AC98" s="93" t="str">
        <f t="shared" si="319"/>
        <v>nebija plānots</v>
      </c>
      <c r="AD98" s="96">
        <f t="shared" si="320"/>
        <v>0</v>
      </c>
      <c r="AE98" s="96">
        <f t="shared" si="321"/>
        <v>3747.93</v>
      </c>
      <c r="AF98" s="93" t="str">
        <f t="shared" si="322"/>
        <v>nebija plānots</v>
      </c>
      <c r="AG98" s="96">
        <f t="shared" si="323"/>
        <v>3747.93</v>
      </c>
      <c r="AH98" s="93" t="str">
        <f t="shared" si="324"/>
        <v>nebija plānots</v>
      </c>
      <c r="AI98" s="83">
        <v>22376.25</v>
      </c>
      <c r="AJ98" s="83">
        <v>0</v>
      </c>
      <c r="AK98" s="93">
        <f t="shared" si="325"/>
        <v>0</v>
      </c>
      <c r="AL98" s="96">
        <f t="shared" si="326"/>
        <v>-22376.25</v>
      </c>
      <c r="AM98" s="93">
        <f t="shared" si="327"/>
        <v>-1</v>
      </c>
      <c r="AN98" s="96">
        <f t="shared" si="328"/>
        <v>22376.25</v>
      </c>
      <c r="AO98" s="96">
        <f t="shared" si="329"/>
        <v>3747.93</v>
      </c>
      <c r="AP98" s="93">
        <f t="shared" si="330"/>
        <v>0.16749589408412938</v>
      </c>
      <c r="AQ98" s="96">
        <f t="shared" si="331"/>
        <v>-18628.32</v>
      </c>
      <c r="AR98" s="93">
        <f t="shared" si="332"/>
        <v>-0.83250410591587065</v>
      </c>
      <c r="AS98" s="83">
        <v>0</v>
      </c>
      <c r="AT98" s="83">
        <v>0</v>
      </c>
      <c r="AU98" s="93" t="str">
        <f t="shared" si="333"/>
        <v>nebija plānots</v>
      </c>
      <c r="AV98" s="96">
        <f t="shared" si="334"/>
        <v>0</v>
      </c>
      <c r="AW98" s="93" t="str">
        <f t="shared" si="335"/>
        <v>nebija plānots</v>
      </c>
      <c r="AX98" s="96">
        <f t="shared" si="336"/>
        <v>22376.25</v>
      </c>
      <c r="AY98" s="96">
        <f t="shared" si="337"/>
        <v>3747.93</v>
      </c>
      <c r="AZ98" s="93">
        <f t="shared" si="338"/>
        <v>0.16749589408412938</v>
      </c>
      <c r="BA98" s="96">
        <f t="shared" si="339"/>
        <v>-18628.32</v>
      </c>
      <c r="BB98" s="93">
        <f t="shared" si="340"/>
        <v>-0.83250410591587065</v>
      </c>
      <c r="BC98" s="83">
        <v>0</v>
      </c>
      <c r="BD98" s="83">
        <v>0</v>
      </c>
      <c r="BE98" s="93" t="str">
        <f t="shared" si="341"/>
        <v>nebija plānots</v>
      </c>
      <c r="BF98" s="96">
        <f t="shared" si="342"/>
        <v>0</v>
      </c>
      <c r="BG98" s="93" t="str">
        <f t="shared" si="343"/>
        <v>nebija plānots</v>
      </c>
      <c r="BH98" s="96">
        <f t="shared" si="344"/>
        <v>22376.25</v>
      </c>
      <c r="BI98" s="96">
        <f t="shared" si="345"/>
        <v>3747.93</v>
      </c>
      <c r="BJ98" s="93">
        <f t="shared" si="346"/>
        <v>0.16749589408412938</v>
      </c>
      <c r="BK98" s="96">
        <f t="shared" si="347"/>
        <v>-18628.32</v>
      </c>
      <c r="BL98" s="93">
        <f t="shared" si="348"/>
        <v>-0.83250410591587065</v>
      </c>
      <c r="BM98" s="83">
        <v>0</v>
      </c>
      <c r="BN98" s="83">
        <v>0</v>
      </c>
      <c r="BO98" s="93" t="str">
        <f t="shared" si="349"/>
        <v>nebija plānots</v>
      </c>
      <c r="BP98" s="96">
        <f t="shared" si="350"/>
        <v>0</v>
      </c>
      <c r="BQ98" s="93" t="str">
        <f t="shared" si="351"/>
        <v>nebija plānots</v>
      </c>
      <c r="BR98" s="96">
        <f t="shared" si="352"/>
        <v>22376.25</v>
      </c>
      <c r="BS98" s="96">
        <f t="shared" si="353"/>
        <v>3747.93</v>
      </c>
      <c r="BT98" s="93">
        <f t="shared" si="354"/>
        <v>0.16749589408412938</v>
      </c>
      <c r="BU98" s="96">
        <f t="shared" si="355"/>
        <v>-18628.32</v>
      </c>
      <c r="BV98" s="93">
        <f t="shared" si="356"/>
        <v>-0.83250410591587065</v>
      </c>
      <c r="BW98" s="83">
        <v>0</v>
      </c>
      <c r="BX98" s="83">
        <v>0</v>
      </c>
      <c r="BY98" s="94">
        <v>0</v>
      </c>
      <c r="BZ98" s="94">
        <f t="shared" si="302"/>
        <v>0</v>
      </c>
      <c r="CA98" s="93" t="str">
        <f t="shared" si="357"/>
        <v>nebija plānots</v>
      </c>
      <c r="CB98" s="96">
        <f t="shared" si="358"/>
        <v>0</v>
      </c>
      <c r="CC98" s="93" t="str">
        <f t="shared" si="359"/>
        <v>nebija plānots</v>
      </c>
      <c r="CD98" s="96">
        <f t="shared" si="303"/>
        <v>22376.25</v>
      </c>
      <c r="CE98" s="96">
        <f t="shared" si="304"/>
        <v>3747.93</v>
      </c>
      <c r="CF98" s="96">
        <f t="shared" si="360"/>
        <v>0</v>
      </c>
      <c r="CG98" s="96">
        <f t="shared" si="361"/>
        <v>3747.93</v>
      </c>
      <c r="CH98" s="93">
        <f t="shared" si="362"/>
        <v>0.16749589408412938</v>
      </c>
      <c r="CI98" s="96">
        <f t="shared" si="363"/>
        <v>-18628.32</v>
      </c>
      <c r="CJ98" s="93">
        <f t="shared" si="364"/>
        <v>-0.83250410591587065</v>
      </c>
      <c r="CK98" s="83">
        <v>0</v>
      </c>
      <c r="CL98" s="83">
        <v>0</v>
      </c>
      <c r="CM98" s="94">
        <v>0</v>
      </c>
      <c r="CN98" s="94">
        <f t="shared" si="305"/>
        <v>0</v>
      </c>
      <c r="CO98" s="93" t="str">
        <f t="shared" si="365"/>
        <v>nebija plānots</v>
      </c>
      <c r="CP98" s="96">
        <f t="shared" si="366"/>
        <v>0</v>
      </c>
      <c r="CQ98" s="93" t="str">
        <f t="shared" si="367"/>
        <v>nebija plānots</v>
      </c>
      <c r="CR98" s="96">
        <f t="shared" si="368"/>
        <v>22376.25</v>
      </c>
      <c r="CS98" s="96">
        <f t="shared" si="369"/>
        <v>3747.93</v>
      </c>
      <c r="CT98" s="96">
        <f t="shared" si="370"/>
        <v>0</v>
      </c>
      <c r="CU98" s="96">
        <f t="shared" si="371"/>
        <v>3747.93</v>
      </c>
      <c r="CV98" s="93">
        <f t="shared" si="372"/>
        <v>0.16749589408412938</v>
      </c>
      <c r="CW98" s="96">
        <f t="shared" si="373"/>
        <v>-18628.32</v>
      </c>
      <c r="CX98" s="93">
        <f t="shared" si="374"/>
        <v>-0.83250410591587065</v>
      </c>
      <c r="CY98" s="83">
        <v>340539.73</v>
      </c>
      <c r="CZ98" s="83">
        <v>177278.52</v>
      </c>
      <c r="DA98" s="94">
        <v>0</v>
      </c>
      <c r="DB98" s="94">
        <f t="shared" si="306"/>
        <v>177278.52</v>
      </c>
      <c r="DC98" s="93">
        <f t="shared" si="375"/>
        <v>0.52058102001784046</v>
      </c>
      <c r="DD98" s="96">
        <f t="shared" si="376"/>
        <v>-163261.21</v>
      </c>
      <c r="DE98" s="93">
        <f t="shared" si="377"/>
        <v>-0.47941897998215949</v>
      </c>
      <c r="DF98" s="96">
        <f t="shared" si="378"/>
        <v>362915.98</v>
      </c>
      <c r="DG98" s="96">
        <f t="shared" si="379"/>
        <v>181026.44999999998</v>
      </c>
      <c r="DH98" s="96">
        <f t="shared" si="380"/>
        <v>0</v>
      </c>
      <c r="DI98" s="96">
        <f t="shared" si="381"/>
        <v>181026.44999999998</v>
      </c>
      <c r="DJ98" s="93">
        <f t="shared" si="382"/>
        <v>0.49881090934601446</v>
      </c>
      <c r="DK98" s="96">
        <f t="shared" si="383"/>
        <v>-181889.53</v>
      </c>
      <c r="DL98" s="93">
        <f t="shared" si="384"/>
        <v>-0.50118909065398554</v>
      </c>
      <c r="DM98" s="83">
        <v>0</v>
      </c>
      <c r="DN98" s="83">
        <v>166390.44</v>
      </c>
      <c r="DO98" s="94">
        <v>0</v>
      </c>
      <c r="DP98" s="94">
        <f t="shared" si="307"/>
        <v>166390.44</v>
      </c>
      <c r="DQ98" s="93" t="str">
        <f t="shared" si="385"/>
        <v>nebija plānots</v>
      </c>
      <c r="DR98" s="96">
        <f t="shared" si="386"/>
        <v>166390.44</v>
      </c>
      <c r="DS98" s="93" t="str">
        <f t="shared" si="387"/>
        <v>nebija plānots</v>
      </c>
      <c r="DT98" s="96">
        <f t="shared" si="388"/>
        <v>362915.98</v>
      </c>
      <c r="DU98" s="96">
        <f t="shared" si="389"/>
        <v>347416.89</v>
      </c>
      <c r="DV98" s="96">
        <f t="shared" si="390"/>
        <v>0</v>
      </c>
      <c r="DW98" s="96">
        <f t="shared" si="391"/>
        <v>347416.89</v>
      </c>
      <c r="DX98" s="93">
        <f t="shared" si="392"/>
        <v>0.9572928973808208</v>
      </c>
      <c r="DY98" s="96">
        <f t="shared" si="393"/>
        <v>-15499.089999999967</v>
      </c>
      <c r="DZ98" s="93">
        <f t="shared" si="394"/>
        <v>-4.2707102619179149E-2</v>
      </c>
      <c r="EA98" s="83">
        <v>0</v>
      </c>
      <c r="EB98" s="83">
        <v>0</v>
      </c>
      <c r="EC98" s="94">
        <v>0</v>
      </c>
      <c r="ED98" s="94">
        <f t="shared" si="395"/>
        <v>0</v>
      </c>
      <c r="EE98" s="93" t="str">
        <f t="shared" si="396"/>
        <v>nebija plānots</v>
      </c>
      <c r="EF98" s="94">
        <f t="shared" si="397"/>
        <v>0</v>
      </c>
      <c r="EG98" s="93" t="str">
        <f t="shared" si="398"/>
        <v>nebija plānots</v>
      </c>
      <c r="EH98" s="96">
        <f t="shared" si="399"/>
        <v>362915.98</v>
      </c>
      <c r="EI98" s="96">
        <f t="shared" si="400"/>
        <v>347416.89</v>
      </c>
      <c r="EJ98" s="96">
        <f t="shared" si="401"/>
        <v>0</v>
      </c>
      <c r="EK98" s="96">
        <f t="shared" si="402"/>
        <v>347416.89</v>
      </c>
      <c r="EL98" s="93">
        <f t="shared" si="403"/>
        <v>0.9572928973808208</v>
      </c>
      <c r="EM98" s="96">
        <f t="shared" si="404"/>
        <v>-15499.089999999967</v>
      </c>
      <c r="EN98" s="93">
        <f t="shared" si="405"/>
        <v>-4.2707102619179149E-2</v>
      </c>
      <c r="EO98" s="83">
        <f t="shared" si="308"/>
        <v>362915.98</v>
      </c>
    </row>
    <row r="99" spans="1:145" s="43" customFormat="1" ht="42" x14ac:dyDescent="0.35">
      <c r="A99" s="18" t="str">
        <f t="shared" si="301"/>
        <v>2.2.3.3.2</v>
      </c>
      <c r="B99" s="63">
        <v>2</v>
      </c>
      <c r="C99" s="73" t="s">
        <v>138</v>
      </c>
      <c r="D99" s="65" t="s">
        <v>139</v>
      </c>
      <c r="E99" s="63" t="s">
        <v>154</v>
      </c>
      <c r="F99" s="65" t="s">
        <v>155</v>
      </c>
      <c r="G99" s="76" t="s">
        <v>160</v>
      </c>
      <c r="H99" s="65" t="s">
        <v>161</v>
      </c>
      <c r="I99" s="66">
        <v>2</v>
      </c>
      <c r="J99" s="71" t="s">
        <v>81</v>
      </c>
      <c r="K99" s="63" t="s">
        <v>16</v>
      </c>
      <c r="L99" s="83">
        <v>0</v>
      </c>
      <c r="M99" s="83">
        <v>0</v>
      </c>
      <c r="N99" s="83">
        <v>0</v>
      </c>
      <c r="O99" s="83">
        <v>0</v>
      </c>
      <c r="P99" s="83">
        <v>0</v>
      </c>
      <c r="Q99" s="93" t="str">
        <f t="shared" si="309"/>
        <v>nebija plānots</v>
      </c>
      <c r="R99" s="94">
        <f t="shared" si="310"/>
        <v>0</v>
      </c>
      <c r="S99" s="93" t="str">
        <f t="shared" si="311"/>
        <v>nebija plānots</v>
      </c>
      <c r="T99" s="96">
        <f t="shared" si="312"/>
        <v>0</v>
      </c>
      <c r="U99" s="96">
        <f t="shared" si="313"/>
        <v>0</v>
      </c>
      <c r="V99" s="93" t="str">
        <f t="shared" si="314"/>
        <v>nebija plānots</v>
      </c>
      <c r="W99" s="96">
        <f t="shared" si="315"/>
        <v>0</v>
      </c>
      <c r="X99" s="93" t="str">
        <f t="shared" si="316"/>
        <v>nebija plānots</v>
      </c>
      <c r="Y99" s="83">
        <v>26775</v>
      </c>
      <c r="Z99" s="83">
        <v>0</v>
      </c>
      <c r="AA99" s="93">
        <f t="shared" si="317"/>
        <v>0</v>
      </c>
      <c r="AB99" s="94">
        <f t="shared" si="318"/>
        <v>-26775</v>
      </c>
      <c r="AC99" s="93">
        <f t="shared" si="319"/>
        <v>-1</v>
      </c>
      <c r="AD99" s="96">
        <f t="shared" si="320"/>
        <v>26775</v>
      </c>
      <c r="AE99" s="96">
        <f t="shared" si="321"/>
        <v>0</v>
      </c>
      <c r="AF99" s="93">
        <f t="shared" si="322"/>
        <v>0</v>
      </c>
      <c r="AG99" s="96">
        <f t="shared" si="323"/>
        <v>-26775</v>
      </c>
      <c r="AH99" s="93">
        <f t="shared" si="324"/>
        <v>-1</v>
      </c>
      <c r="AI99" s="83">
        <v>0</v>
      </c>
      <c r="AJ99" s="83">
        <v>0</v>
      </c>
      <c r="AK99" s="93" t="str">
        <f t="shared" si="325"/>
        <v>nebija plānots</v>
      </c>
      <c r="AL99" s="96">
        <f t="shared" si="326"/>
        <v>0</v>
      </c>
      <c r="AM99" s="93" t="str">
        <f t="shared" si="327"/>
        <v>nebija plānots</v>
      </c>
      <c r="AN99" s="96">
        <f t="shared" si="328"/>
        <v>26775</v>
      </c>
      <c r="AO99" s="96">
        <f t="shared" si="329"/>
        <v>0</v>
      </c>
      <c r="AP99" s="93">
        <f t="shared" si="330"/>
        <v>0</v>
      </c>
      <c r="AQ99" s="96">
        <f t="shared" si="331"/>
        <v>-26775</v>
      </c>
      <c r="AR99" s="93">
        <f t="shared" si="332"/>
        <v>-1</v>
      </c>
      <c r="AS99" s="83">
        <v>0</v>
      </c>
      <c r="AT99" s="83">
        <v>0</v>
      </c>
      <c r="AU99" s="93" t="str">
        <f t="shared" si="333"/>
        <v>nebija plānots</v>
      </c>
      <c r="AV99" s="96">
        <f t="shared" si="334"/>
        <v>0</v>
      </c>
      <c r="AW99" s="93" t="str">
        <f t="shared" si="335"/>
        <v>nebija plānots</v>
      </c>
      <c r="AX99" s="96">
        <f t="shared" si="336"/>
        <v>26775</v>
      </c>
      <c r="AY99" s="96">
        <f t="shared" si="337"/>
        <v>0</v>
      </c>
      <c r="AZ99" s="93">
        <f t="shared" si="338"/>
        <v>0</v>
      </c>
      <c r="BA99" s="96">
        <f t="shared" si="339"/>
        <v>-26775</v>
      </c>
      <c r="BB99" s="93">
        <f t="shared" si="340"/>
        <v>-1</v>
      </c>
      <c r="BC99" s="83">
        <v>15000</v>
      </c>
      <c r="BD99" s="83">
        <v>46904.44</v>
      </c>
      <c r="BE99" s="93">
        <f t="shared" si="341"/>
        <v>3.126962666666667</v>
      </c>
      <c r="BF99" s="96">
        <f t="shared" si="342"/>
        <v>31904.440000000002</v>
      </c>
      <c r="BG99" s="93">
        <f t="shared" si="343"/>
        <v>2.126962666666667</v>
      </c>
      <c r="BH99" s="96">
        <f t="shared" si="344"/>
        <v>41775</v>
      </c>
      <c r="BI99" s="96">
        <f t="shared" si="345"/>
        <v>46904.44</v>
      </c>
      <c r="BJ99" s="93">
        <f t="shared" si="346"/>
        <v>1.1227873129862358</v>
      </c>
      <c r="BK99" s="96">
        <f t="shared" si="347"/>
        <v>5129.4400000000023</v>
      </c>
      <c r="BL99" s="93">
        <f t="shared" si="348"/>
        <v>0.12278731298623584</v>
      </c>
      <c r="BM99" s="83">
        <v>174480.86</v>
      </c>
      <c r="BN99" s="83">
        <v>23122</v>
      </c>
      <c r="BO99" s="93">
        <f t="shared" si="349"/>
        <v>0.13251883329781847</v>
      </c>
      <c r="BP99" s="96">
        <f t="shared" si="350"/>
        <v>-151358.85999999999</v>
      </c>
      <c r="BQ99" s="93">
        <f t="shared" si="351"/>
        <v>-0.86748116670218156</v>
      </c>
      <c r="BR99" s="96">
        <f t="shared" si="352"/>
        <v>216255.86</v>
      </c>
      <c r="BS99" s="96">
        <f t="shared" si="353"/>
        <v>70026.44</v>
      </c>
      <c r="BT99" s="93">
        <f t="shared" si="354"/>
        <v>0.32381291309285215</v>
      </c>
      <c r="BU99" s="96">
        <f t="shared" si="355"/>
        <v>-146229.41999999998</v>
      </c>
      <c r="BV99" s="93">
        <f t="shared" si="356"/>
        <v>-0.67618708690714779</v>
      </c>
      <c r="BW99" s="83">
        <v>1500</v>
      </c>
      <c r="BX99" s="83">
        <v>43172.800000000003</v>
      </c>
      <c r="BY99" s="94">
        <v>0</v>
      </c>
      <c r="BZ99" s="94">
        <f t="shared" si="302"/>
        <v>43172.800000000003</v>
      </c>
      <c r="CA99" s="93">
        <f t="shared" si="357"/>
        <v>28.781866666666669</v>
      </c>
      <c r="CB99" s="96">
        <f t="shared" si="358"/>
        <v>41672.800000000003</v>
      </c>
      <c r="CC99" s="93">
        <f t="shared" si="359"/>
        <v>27.781866666666669</v>
      </c>
      <c r="CD99" s="96">
        <f t="shared" si="303"/>
        <v>217755.86</v>
      </c>
      <c r="CE99" s="96">
        <f t="shared" si="304"/>
        <v>113199.24</v>
      </c>
      <c r="CF99" s="96">
        <f t="shared" si="360"/>
        <v>0</v>
      </c>
      <c r="CG99" s="96">
        <f t="shared" si="361"/>
        <v>113199.24</v>
      </c>
      <c r="CH99" s="93">
        <f t="shared" si="362"/>
        <v>0.51984474723206076</v>
      </c>
      <c r="CI99" s="96">
        <f t="shared" si="363"/>
        <v>-104556.61999999998</v>
      </c>
      <c r="CJ99" s="93">
        <f t="shared" si="364"/>
        <v>-0.48015525276793924</v>
      </c>
      <c r="CK99" s="83">
        <v>0</v>
      </c>
      <c r="CL99" s="83">
        <v>42229</v>
      </c>
      <c r="CM99" s="94">
        <v>0</v>
      </c>
      <c r="CN99" s="94">
        <f t="shared" si="305"/>
        <v>42229</v>
      </c>
      <c r="CO99" s="93" t="str">
        <f t="shared" si="365"/>
        <v>nebija plānots</v>
      </c>
      <c r="CP99" s="96">
        <f t="shared" si="366"/>
        <v>42229</v>
      </c>
      <c r="CQ99" s="93" t="str">
        <f t="shared" si="367"/>
        <v>nebija plānots</v>
      </c>
      <c r="CR99" s="96">
        <f t="shared" si="368"/>
        <v>217755.86</v>
      </c>
      <c r="CS99" s="96">
        <f t="shared" si="369"/>
        <v>155428.24</v>
      </c>
      <c r="CT99" s="96">
        <f t="shared" si="370"/>
        <v>0</v>
      </c>
      <c r="CU99" s="96">
        <f t="shared" si="371"/>
        <v>155428.24</v>
      </c>
      <c r="CV99" s="93">
        <f t="shared" si="372"/>
        <v>0.71377293818866694</v>
      </c>
      <c r="CW99" s="96">
        <f t="shared" si="373"/>
        <v>-62327.619999999995</v>
      </c>
      <c r="CX99" s="93">
        <f t="shared" si="374"/>
        <v>-0.28622706181133312</v>
      </c>
      <c r="CY99" s="83">
        <v>0</v>
      </c>
      <c r="CZ99" s="83">
        <v>35894.65</v>
      </c>
      <c r="DA99" s="94">
        <v>0</v>
      </c>
      <c r="DB99" s="94">
        <f t="shared" si="306"/>
        <v>35894.65</v>
      </c>
      <c r="DC99" s="93" t="str">
        <f t="shared" si="375"/>
        <v>nebija plānots</v>
      </c>
      <c r="DD99" s="96">
        <f t="shared" si="376"/>
        <v>35894.65</v>
      </c>
      <c r="DE99" s="93" t="str">
        <f t="shared" si="377"/>
        <v>nebija plānots</v>
      </c>
      <c r="DF99" s="96">
        <f t="shared" si="378"/>
        <v>217755.86</v>
      </c>
      <c r="DG99" s="96">
        <f t="shared" si="379"/>
        <v>191322.88999999998</v>
      </c>
      <c r="DH99" s="96">
        <f t="shared" si="380"/>
        <v>0</v>
      </c>
      <c r="DI99" s="96">
        <f t="shared" si="381"/>
        <v>191322.88999999998</v>
      </c>
      <c r="DJ99" s="93">
        <f t="shared" si="382"/>
        <v>0.87861190050178217</v>
      </c>
      <c r="DK99" s="96">
        <f t="shared" si="383"/>
        <v>-26432.97</v>
      </c>
      <c r="DL99" s="93">
        <f t="shared" si="384"/>
        <v>-0.12138809949821788</v>
      </c>
      <c r="DM99" s="83">
        <v>0</v>
      </c>
      <c r="DN99" s="83">
        <v>35699.589999999997</v>
      </c>
      <c r="DO99" s="94">
        <v>0</v>
      </c>
      <c r="DP99" s="94">
        <f t="shared" si="307"/>
        <v>35699.589999999997</v>
      </c>
      <c r="DQ99" s="93" t="str">
        <f t="shared" si="385"/>
        <v>nebija plānots</v>
      </c>
      <c r="DR99" s="96">
        <f t="shared" si="386"/>
        <v>35699.589999999997</v>
      </c>
      <c r="DS99" s="93" t="str">
        <f t="shared" si="387"/>
        <v>nebija plānots</v>
      </c>
      <c r="DT99" s="96">
        <f t="shared" si="388"/>
        <v>217755.86</v>
      </c>
      <c r="DU99" s="96">
        <f t="shared" si="389"/>
        <v>227022.47999999998</v>
      </c>
      <c r="DV99" s="96">
        <f t="shared" si="390"/>
        <v>0</v>
      </c>
      <c r="DW99" s="96">
        <f t="shared" si="391"/>
        <v>227022.47999999998</v>
      </c>
      <c r="DX99" s="93">
        <f t="shared" si="392"/>
        <v>1.0425550889881907</v>
      </c>
      <c r="DY99" s="96">
        <f t="shared" si="393"/>
        <v>9266.6199999999953</v>
      </c>
      <c r="DZ99" s="93">
        <f t="shared" si="394"/>
        <v>4.2555088988190701E-2</v>
      </c>
      <c r="EA99" s="83">
        <v>222752.25</v>
      </c>
      <c r="EB99" s="83">
        <v>12170</v>
      </c>
      <c r="EC99" s="94">
        <v>0</v>
      </c>
      <c r="ED99" s="94">
        <f t="shared" si="395"/>
        <v>12170</v>
      </c>
      <c r="EE99" s="93">
        <f t="shared" si="396"/>
        <v>5.463468943635811E-2</v>
      </c>
      <c r="EF99" s="94">
        <f t="shared" si="397"/>
        <v>-210582.25</v>
      </c>
      <c r="EG99" s="93">
        <f t="shared" si="398"/>
        <v>-0.94536531056364193</v>
      </c>
      <c r="EH99" s="96">
        <f t="shared" si="399"/>
        <v>440508.11</v>
      </c>
      <c r="EI99" s="96">
        <f t="shared" si="400"/>
        <v>239192.47999999998</v>
      </c>
      <c r="EJ99" s="96">
        <f t="shared" si="401"/>
        <v>0</v>
      </c>
      <c r="EK99" s="96">
        <f t="shared" si="402"/>
        <v>239192.47999999998</v>
      </c>
      <c r="EL99" s="93">
        <f t="shared" si="403"/>
        <v>0.54299222777078948</v>
      </c>
      <c r="EM99" s="96">
        <f t="shared" si="404"/>
        <v>-201315.63</v>
      </c>
      <c r="EN99" s="93">
        <f t="shared" si="405"/>
        <v>-0.45700777222921052</v>
      </c>
      <c r="EO99" s="83">
        <f t="shared" si="308"/>
        <v>440508.11</v>
      </c>
    </row>
    <row r="100" spans="1:145" s="44" customFormat="1" ht="42" x14ac:dyDescent="0.25">
      <c r="A100" s="18" t="str">
        <f t="shared" si="301"/>
        <v>2.2.3.3.3</v>
      </c>
      <c r="B100" s="63">
        <v>2</v>
      </c>
      <c r="C100" s="73" t="s">
        <v>138</v>
      </c>
      <c r="D100" s="65" t="s">
        <v>139</v>
      </c>
      <c r="E100" s="63" t="s">
        <v>154</v>
      </c>
      <c r="F100" s="65" t="s">
        <v>155</v>
      </c>
      <c r="G100" s="76" t="s">
        <v>160</v>
      </c>
      <c r="H100" s="65" t="s">
        <v>161</v>
      </c>
      <c r="I100" s="66">
        <v>3</v>
      </c>
      <c r="J100" s="71" t="s">
        <v>81</v>
      </c>
      <c r="K100" s="63" t="s">
        <v>16</v>
      </c>
      <c r="L100" s="83">
        <v>0</v>
      </c>
      <c r="M100" s="83">
        <v>0</v>
      </c>
      <c r="N100" s="83">
        <v>0</v>
      </c>
      <c r="O100" s="83">
        <v>0</v>
      </c>
      <c r="P100" s="83">
        <v>0</v>
      </c>
      <c r="Q100" s="93" t="str">
        <f t="shared" si="309"/>
        <v>nebija plānots</v>
      </c>
      <c r="R100" s="94">
        <f t="shared" si="310"/>
        <v>0</v>
      </c>
      <c r="S100" s="93" t="str">
        <f t="shared" si="311"/>
        <v>nebija plānots</v>
      </c>
      <c r="T100" s="96">
        <f t="shared" si="312"/>
        <v>0</v>
      </c>
      <c r="U100" s="96">
        <f t="shared" si="313"/>
        <v>0</v>
      </c>
      <c r="V100" s="93" t="str">
        <f t="shared" si="314"/>
        <v>nebija plānots</v>
      </c>
      <c r="W100" s="96">
        <f t="shared" si="315"/>
        <v>0</v>
      </c>
      <c r="X100" s="93" t="str">
        <f t="shared" si="316"/>
        <v>nebija plānots</v>
      </c>
      <c r="Y100" s="83">
        <v>0</v>
      </c>
      <c r="Z100" s="83">
        <v>0</v>
      </c>
      <c r="AA100" s="93" t="str">
        <f t="shared" si="317"/>
        <v>nebija plānots</v>
      </c>
      <c r="AB100" s="94">
        <f t="shared" si="318"/>
        <v>0</v>
      </c>
      <c r="AC100" s="93" t="str">
        <f t="shared" si="319"/>
        <v>nebija plānots</v>
      </c>
      <c r="AD100" s="96">
        <f t="shared" si="320"/>
        <v>0</v>
      </c>
      <c r="AE100" s="96">
        <f t="shared" si="321"/>
        <v>0</v>
      </c>
      <c r="AF100" s="93" t="str">
        <f t="shared" si="322"/>
        <v>nebija plānots</v>
      </c>
      <c r="AG100" s="96">
        <f t="shared" si="323"/>
        <v>0</v>
      </c>
      <c r="AH100" s="93" t="str">
        <f t="shared" si="324"/>
        <v>nebija plānots</v>
      </c>
      <c r="AI100" s="83">
        <v>0</v>
      </c>
      <c r="AJ100" s="83">
        <v>0</v>
      </c>
      <c r="AK100" s="93" t="str">
        <f t="shared" si="325"/>
        <v>nebija plānots</v>
      </c>
      <c r="AL100" s="96">
        <f t="shared" si="326"/>
        <v>0</v>
      </c>
      <c r="AM100" s="93" t="str">
        <f t="shared" si="327"/>
        <v>nebija plānots</v>
      </c>
      <c r="AN100" s="96">
        <f t="shared" si="328"/>
        <v>0</v>
      </c>
      <c r="AO100" s="96">
        <f t="shared" si="329"/>
        <v>0</v>
      </c>
      <c r="AP100" s="93" t="str">
        <f t="shared" si="330"/>
        <v>nebija plānots</v>
      </c>
      <c r="AQ100" s="96">
        <f t="shared" si="331"/>
        <v>0</v>
      </c>
      <c r="AR100" s="93" t="str">
        <f t="shared" si="332"/>
        <v>nebija plānots</v>
      </c>
      <c r="AS100" s="83">
        <v>0</v>
      </c>
      <c r="AT100" s="83">
        <v>0</v>
      </c>
      <c r="AU100" s="93" t="str">
        <f t="shared" si="333"/>
        <v>nebija plānots</v>
      </c>
      <c r="AV100" s="96">
        <f t="shared" si="334"/>
        <v>0</v>
      </c>
      <c r="AW100" s="93" t="str">
        <f t="shared" si="335"/>
        <v>nebija plānots</v>
      </c>
      <c r="AX100" s="96">
        <f t="shared" si="336"/>
        <v>0</v>
      </c>
      <c r="AY100" s="96">
        <f t="shared" si="337"/>
        <v>0</v>
      </c>
      <c r="AZ100" s="93" t="str">
        <f t="shared" si="338"/>
        <v>nebija plānots</v>
      </c>
      <c r="BA100" s="96">
        <f t="shared" si="339"/>
        <v>0</v>
      </c>
      <c r="BB100" s="93" t="str">
        <f t="shared" si="340"/>
        <v>nebija plānots</v>
      </c>
      <c r="BC100" s="83">
        <v>0</v>
      </c>
      <c r="BD100" s="83">
        <v>0</v>
      </c>
      <c r="BE100" s="93" t="str">
        <f t="shared" si="341"/>
        <v>nebija plānots</v>
      </c>
      <c r="BF100" s="96">
        <f t="shared" si="342"/>
        <v>0</v>
      </c>
      <c r="BG100" s="93" t="str">
        <f t="shared" si="343"/>
        <v>nebija plānots</v>
      </c>
      <c r="BH100" s="96">
        <f t="shared" si="344"/>
        <v>0</v>
      </c>
      <c r="BI100" s="96">
        <f t="shared" si="345"/>
        <v>0</v>
      </c>
      <c r="BJ100" s="93" t="str">
        <f t="shared" si="346"/>
        <v>nebija plānots</v>
      </c>
      <c r="BK100" s="96">
        <f t="shared" si="347"/>
        <v>0</v>
      </c>
      <c r="BL100" s="93" t="str">
        <f t="shared" si="348"/>
        <v>nebija plānots</v>
      </c>
      <c r="BM100" s="83">
        <v>0</v>
      </c>
      <c r="BN100" s="83">
        <v>0</v>
      </c>
      <c r="BO100" s="93" t="str">
        <f t="shared" si="349"/>
        <v>nebija plānots</v>
      </c>
      <c r="BP100" s="96">
        <f t="shared" si="350"/>
        <v>0</v>
      </c>
      <c r="BQ100" s="93" t="str">
        <f t="shared" si="351"/>
        <v>nebija plānots</v>
      </c>
      <c r="BR100" s="96">
        <f t="shared" si="352"/>
        <v>0</v>
      </c>
      <c r="BS100" s="96">
        <f t="shared" si="353"/>
        <v>0</v>
      </c>
      <c r="BT100" s="93" t="str">
        <f t="shared" si="354"/>
        <v>nebija plānots</v>
      </c>
      <c r="BU100" s="96">
        <f t="shared" si="355"/>
        <v>0</v>
      </c>
      <c r="BV100" s="93" t="str">
        <f t="shared" si="356"/>
        <v>nebija plānots</v>
      </c>
      <c r="BW100" s="83">
        <v>0</v>
      </c>
      <c r="BX100" s="83">
        <v>0</v>
      </c>
      <c r="BY100" s="94">
        <v>0</v>
      </c>
      <c r="BZ100" s="94">
        <f t="shared" si="302"/>
        <v>0</v>
      </c>
      <c r="CA100" s="93" t="str">
        <f t="shared" si="357"/>
        <v>nebija plānots</v>
      </c>
      <c r="CB100" s="96">
        <f t="shared" si="358"/>
        <v>0</v>
      </c>
      <c r="CC100" s="93" t="str">
        <f t="shared" si="359"/>
        <v>nebija plānots</v>
      </c>
      <c r="CD100" s="96">
        <f t="shared" si="303"/>
        <v>0</v>
      </c>
      <c r="CE100" s="96">
        <f t="shared" si="304"/>
        <v>0</v>
      </c>
      <c r="CF100" s="96">
        <f t="shared" si="360"/>
        <v>0</v>
      </c>
      <c r="CG100" s="96">
        <f t="shared" si="361"/>
        <v>0</v>
      </c>
      <c r="CH100" s="93" t="str">
        <f t="shared" si="362"/>
        <v>nebija plānots</v>
      </c>
      <c r="CI100" s="96">
        <f t="shared" si="363"/>
        <v>0</v>
      </c>
      <c r="CJ100" s="93" t="str">
        <f t="shared" si="364"/>
        <v>nebija plānots</v>
      </c>
      <c r="CK100" s="83">
        <v>0</v>
      </c>
      <c r="CL100" s="83">
        <v>0</v>
      </c>
      <c r="CM100" s="94">
        <v>0</v>
      </c>
      <c r="CN100" s="94">
        <f t="shared" si="305"/>
        <v>0</v>
      </c>
      <c r="CO100" s="93" t="str">
        <f t="shared" si="365"/>
        <v>nebija plānots</v>
      </c>
      <c r="CP100" s="96">
        <f t="shared" si="366"/>
        <v>0</v>
      </c>
      <c r="CQ100" s="93" t="str">
        <f t="shared" si="367"/>
        <v>nebija plānots</v>
      </c>
      <c r="CR100" s="96">
        <f t="shared" si="368"/>
        <v>0</v>
      </c>
      <c r="CS100" s="96">
        <f t="shared" si="369"/>
        <v>0</v>
      </c>
      <c r="CT100" s="96">
        <f t="shared" si="370"/>
        <v>0</v>
      </c>
      <c r="CU100" s="96">
        <f t="shared" si="371"/>
        <v>0</v>
      </c>
      <c r="CV100" s="93" t="str">
        <f t="shared" si="372"/>
        <v>nebija plānots</v>
      </c>
      <c r="CW100" s="96">
        <f t="shared" si="373"/>
        <v>0</v>
      </c>
      <c r="CX100" s="93" t="str">
        <f t="shared" si="374"/>
        <v>nebija plānots</v>
      </c>
      <c r="CY100" s="83">
        <v>0</v>
      </c>
      <c r="CZ100" s="83">
        <v>0</v>
      </c>
      <c r="DA100" s="94">
        <v>0</v>
      </c>
      <c r="DB100" s="94">
        <f t="shared" si="306"/>
        <v>0</v>
      </c>
      <c r="DC100" s="93" t="str">
        <f t="shared" si="375"/>
        <v>nebija plānots</v>
      </c>
      <c r="DD100" s="96">
        <f t="shared" si="376"/>
        <v>0</v>
      </c>
      <c r="DE100" s="93" t="str">
        <f t="shared" si="377"/>
        <v>nebija plānots</v>
      </c>
      <c r="DF100" s="96">
        <f t="shared" si="378"/>
        <v>0</v>
      </c>
      <c r="DG100" s="96">
        <f t="shared" si="379"/>
        <v>0</v>
      </c>
      <c r="DH100" s="96">
        <f t="shared" si="380"/>
        <v>0</v>
      </c>
      <c r="DI100" s="96">
        <f t="shared" si="381"/>
        <v>0</v>
      </c>
      <c r="DJ100" s="93" t="str">
        <f t="shared" si="382"/>
        <v>nebija plānots</v>
      </c>
      <c r="DK100" s="96">
        <f t="shared" si="383"/>
        <v>0</v>
      </c>
      <c r="DL100" s="93" t="str">
        <f t="shared" si="384"/>
        <v>nebija plānots</v>
      </c>
      <c r="DM100" s="83">
        <v>100000</v>
      </c>
      <c r="DN100" s="83">
        <v>0</v>
      </c>
      <c r="DO100" s="94">
        <v>0</v>
      </c>
      <c r="DP100" s="94">
        <f t="shared" si="307"/>
        <v>0</v>
      </c>
      <c r="DQ100" s="93">
        <f t="shared" si="385"/>
        <v>0</v>
      </c>
      <c r="DR100" s="96">
        <f t="shared" si="386"/>
        <v>-100000</v>
      </c>
      <c r="DS100" s="93">
        <f t="shared" si="387"/>
        <v>-1</v>
      </c>
      <c r="DT100" s="96">
        <f t="shared" si="388"/>
        <v>100000</v>
      </c>
      <c r="DU100" s="96">
        <f t="shared" si="389"/>
        <v>0</v>
      </c>
      <c r="DV100" s="96">
        <f t="shared" si="390"/>
        <v>0</v>
      </c>
      <c r="DW100" s="96">
        <f t="shared" si="391"/>
        <v>0</v>
      </c>
      <c r="DX100" s="93">
        <f t="shared" si="392"/>
        <v>0</v>
      </c>
      <c r="DY100" s="96">
        <f t="shared" si="393"/>
        <v>-100000</v>
      </c>
      <c r="DZ100" s="93">
        <f t="shared" si="394"/>
        <v>-1</v>
      </c>
      <c r="EA100" s="83">
        <v>0</v>
      </c>
      <c r="EB100" s="83">
        <v>21599.51</v>
      </c>
      <c r="EC100" s="94">
        <v>0</v>
      </c>
      <c r="ED100" s="94">
        <f t="shared" si="395"/>
        <v>21599.51</v>
      </c>
      <c r="EE100" s="93" t="str">
        <f t="shared" si="396"/>
        <v>nebija plānots</v>
      </c>
      <c r="EF100" s="94">
        <f t="shared" si="397"/>
        <v>21599.51</v>
      </c>
      <c r="EG100" s="93" t="str">
        <f t="shared" si="398"/>
        <v>nebija plānots</v>
      </c>
      <c r="EH100" s="96">
        <f t="shared" si="399"/>
        <v>100000</v>
      </c>
      <c r="EI100" s="96">
        <f t="shared" si="400"/>
        <v>21599.51</v>
      </c>
      <c r="EJ100" s="96">
        <f t="shared" si="401"/>
        <v>0</v>
      </c>
      <c r="EK100" s="96">
        <f t="shared" si="402"/>
        <v>21599.51</v>
      </c>
      <c r="EL100" s="93">
        <f t="shared" si="403"/>
        <v>0.2159951</v>
      </c>
      <c r="EM100" s="96">
        <f t="shared" si="404"/>
        <v>-78400.490000000005</v>
      </c>
      <c r="EN100" s="93">
        <f t="shared" si="405"/>
        <v>-0.7840049</v>
      </c>
      <c r="EO100" s="83">
        <f t="shared" si="308"/>
        <v>100000</v>
      </c>
    </row>
    <row r="101" spans="1:145" s="44" customFormat="1" ht="42" x14ac:dyDescent="0.25">
      <c r="A101" s="18" t="str">
        <f t="shared" si="301"/>
        <v>2.2.3.3.4</v>
      </c>
      <c r="B101" s="63">
        <v>2</v>
      </c>
      <c r="C101" s="73" t="s">
        <v>138</v>
      </c>
      <c r="D101" s="65" t="s">
        <v>139</v>
      </c>
      <c r="E101" s="63" t="s">
        <v>154</v>
      </c>
      <c r="F101" s="65" t="s">
        <v>155</v>
      </c>
      <c r="G101" s="76" t="s">
        <v>160</v>
      </c>
      <c r="H101" s="65" t="s">
        <v>161</v>
      </c>
      <c r="I101" s="66">
        <v>4</v>
      </c>
      <c r="J101" s="71" t="s">
        <v>81</v>
      </c>
      <c r="K101" s="63" t="s">
        <v>16</v>
      </c>
      <c r="L101" s="83">
        <v>0</v>
      </c>
      <c r="M101" s="83">
        <v>0</v>
      </c>
      <c r="N101" s="83">
        <v>0</v>
      </c>
      <c r="O101" s="83">
        <v>0</v>
      </c>
      <c r="P101" s="83">
        <v>0</v>
      </c>
      <c r="Q101" s="93" t="str">
        <f t="shared" si="309"/>
        <v>nebija plānots</v>
      </c>
      <c r="R101" s="94">
        <f t="shared" si="310"/>
        <v>0</v>
      </c>
      <c r="S101" s="93" t="str">
        <f t="shared" si="311"/>
        <v>nebija plānots</v>
      </c>
      <c r="T101" s="96">
        <f t="shared" si="312"/>
        <v>0</v>
      </c>
      <c r="U101" s="96">
        <f t="shared" si="313"/>
        <v>0</v>
      </c>
      <c r="V101" s="93" t="str">
        <f t="shared" si="314"/>
        <v>nebija plānots</v>
      </c>
      <c r="W101" s="96">
        <f t="shared" si="315"/>
        <v>0</v>
      </c>
      <c r="X101" s="93" t="str">
        <f t="shared" si="316"/>
        <v>nebija plānots</v>
      </c>
      <c r="Y101" s="83">
        <v>0</v>
      </c>
      <c r="Z101" s="83">
        <v>0</v>
      </c>
      <c r="AA101" s="93" t="str">
        <f t="shared" si="317"/>
        <v>nebija plānots</v>
      </c>
      <c r="AB101" s="94">
        <f t="shared" si="318"/>
        <v>0</v>
      </c>
      <c r="AC101" s="93" t="str">
        <f t="shared" si="319"/>
        <v>nebija plānots</v>
      </c>
      <c r="AD101" s="96">
        <f t="shared" si="320"/>
        <v>0</v>
      </c>
      <c r="AE101" s="96">
        <f t="shared" si="321"/>
        <v>0</v>
      </c>
      <c r="AF101" s="93" t="str">
        <f t="shared" si="322"/>
        <v>nebija plānots</v>
      </c>
      <c r="AG101" s="96">
        <f t="shared" si="323"/>
        <v>0</v>
      </c>
      <c r="AH101" s="93" t="str">
        <f t="shared" si="324"/>
        <v>nebija plānots</v>
      </c>
      <c r="AI101" s="83">
        <v>0</v>
      </c>
      <c r="AJ101" s="83">
        <v>0</v>
      </c>
      <c r="AK101" s="93" t="str">
        <f t="shared" si="325"/>
        <v>nebija plānots</v>
      </c>
      <c r="AL101" s="96">
        <f t="shared" si="326"/>
        <v>0</v>
      </c>
      <c r="AM101" s="93" t="str">
        <f t="shared" si="327"/>
        <v>nebija plānots</v>
      </c>
      <c r="AN101" s="96">
        <f t="shared" si="328"/>
        <v>0</v>
      </c>
      <c r="AO101" s="96">
        <f t="shared" si="329"/>
        <v>0</v>
      </c>
      <c r="AP101" s="93" t="str">
        <f t="shared" si="330"/>
        <v>nebija plānots</v>
      </c>
      <c r="AQ101" s="96">
        <f t="shared" si="331"/>
        <v>0</v>
      </c>
      <c r="AR101" s="93" t="str">
        <f t="shared" si="332"/>
        <v>nebija plānots</v>
      </c>
      <c r="AS101" s="83">
        <v>0</v>
      </c>
      <c r="AT101" s="83">
        <v>0</v>
      </c>
      <c r="AU101" s="93" t="str">
        <f t="shared" si="333"/>
        <v>nebija plānots</v>
      </c>
      <c r="AV101" s="96">
        <f t="shared" si="334"/>
        <v>0</v>
      </c>
      <c r="AW101" s="93" t="str">
        <f t="shared" si="335"/>
        <v>nebija plānots</v>
      </c>
      <c r="AX101" s="96">
        <f t="shared" si="336"/>
        <v>0</v>
      </c>
      <c r="AY101" s="96">
        <f t="shared" si="337"/>
        <v>0</v>
      </c>
      <c r="AZ101" s="93" t="str">
        <f t="shared" si="338"/>
        <v>nebija plānots</v>
      </c>
      <c r="BA101" s="96">
        <f t="shared" si="339"/>
        <v>0</v>
      </c>
      <c r="BB101" s="93" t="str">
        <f t="shared" si="340"/>
        <v>nebija plānots</v>
      </c>
      <c r="BC101" s="83">
        <v>0</v>
      </c>
      <c r="BD101" s="83">
        <v>0</v>
      </c>
      <c r="BE101" s="93" t="str">
        <f t="shared" si="341"/>
        <v>nebija plānots</v>
      </c>
      <c r="BF101" s="96">
        <f t="shared" si="342"/>
        <v>0</v>
      </c>
      <c r="BG101" s="93" t="str">
        <f t="shared" si="343"/>
        <v>nebija plānots</v>
      </c>
      <c r="BH101" s="96">
        <f t="shared" si="344"/>
        <v>0</v>
      </c>
      <c r="BI101" s="96">
        <f t="shared" si="345"/>
        <v>0</v>
      </c>
      <c r="BJ101" s="93" t="str">
        <f t="shared" si="346"/>
        <v>nebija plānots</v>
      </c>
      <c r="BK101" s="96">
        <f t="shared" si="347"/>
        <v>0</v>
      </c>
      <c r="BL101" s="93" t="str">
        <f t="shared" si="348"/>
        <v>nebija plānots</v>
      </c>
      <c r="BM101" s="83">
        <v>0</v>
      </c>
      <c r="BN101" s="83">
        <v>0</v>
      </c>
      <c r="BO101" s="93" t="str">
        <f t="shared" si="349"/>
        <v>nebija plānots</v>
      </c>
      <c r="BP101" s="96">
        <f t="shared" si="350"/>
        <v>0</v>
      </c>
      <c r="BQ101" s="93" t="str">
        <f t="shared" si="351"/>
        <v>nebija plānots</v>
      </c>
      <c r="BR101" s="96">
        <f t="shared" si="352"/>
        <v>0</v>
      </c>
      <c r="BS101" s="96">
        <f t="shared" si="353"/>
        <v>0</v>
      </c>
      <c r="BT101" s="93" t="str">
        <f t="shared" si="354"/>
        <v>nebija plānots</v>
      </c>
      <c r="BU101" s="96">
        <f t="shared" si="355"/>
        <v>0</v>
      </c>
      <c r="BV101" s="93" t="str">
        <f t="shared" si="356"/>
        <v>nebija plānots</v>
      </c>
      <c r="BW101" s="83">
        <v>0</v>
      </c>
      <c r="BX101" s="83">
        <v>0</v>
      </c>
      <c r="BY101" s="94">
        <v>0</v>
      </c>
      <c r="BZ101" s="94">
        <f t="shared" si="302"/>
        <v>0</v>
      </c>
      <c r="CA101" s="93" t="str">
        <f t="shared" si="357"/>
        <v>nebija plānots</v>
      </c>
      <c r="CB101" s="96">
        <f t="shared" si="358"/>
        <v>0</v>
      </c>
      <c r="CC101" s="93" t="str">
        <f t="shared" si="359"/>
        <v>nebija plānots</v>
      </c>
      <c r="CD101" s="96">
        <f t="shared" si="303"/>
        <v>0</v>
      </c>
      <c r="CE101" s="96">
        <f t="shared" si="304"/>
        <v>0</v>
      </c>
      <c r="CF101" s="96">
        <f t="shared" si="360"/>
        <v>0</v>
      </c>
      <c r="CG101" s="96">
        <f t="shared" si="361"/>
        <v>0</v>
      </c>
      <c r="CH101" s="93" t="str">
        <f t="shared" si="362"/>
        <v>nebija plānots</v>
      </c>
      <c r="CI101" s="96">
        <f t="shared" si="363"/>
        <v>0</v>
      </c>
      <c r="CJ101" s="93" t="str">
        <f t="shared" si="364"/>
        <v>nebija plānots</v>
      </c>
      <c r="CK101" s="83">
        <v>0</v>
      </c>
      <c r="CL101" s="83">
        <v>0</v>
      </c>
      <c r="CM101" s="94">
        <v>0</v>
      </c>
      <c r="CN101" s="94">
        <f t="shared" si="305"/>
        <v>0</v>
      </c>
      <c r="CO101" s="93" t="str">
        <f t="shared" si="365"/>
        <v>nebija plānots</v>
      </c>
      <c r="CP101" s="96">
        <f t="shared" si="366"/>
        <v>0</v>
      </c>
      <c r="CQ101" s="93" t="str">
        <f t="shared" si="367"/>
        <v>nebija plānots</v>
      </c>
      <c r="CR101" s="96">
        <f t="shared" si="368"/>
        <v>0</v>
      </c>
      <c r="CS101" s="96">
        <f t="shared" si="369"/>
        <v>0</v>
      </c>
      <c r="CT101" s="96">
        <f t="shared" si="370"/>
        <v>0</v>
      </c>
      <c r="CU101" s="96">
        <f t="shared" si="371"/>
        <v>0</v>
      </c>
      <c r="CV101" s="93" t="str">
        <f t="shared" si="372"/>
        <v>nebija plānots</v>
      </c>
      <c r="CW101" s="96">
        <f t="shared" si="373"/>
        <v>0</v>
      </c>
      <c r="CX101" s="93" t="str">
        <f t="shared" si="374"/>
        <v>nebija plānots</v>
      </c>
      <c r="CY101" s="83">
        <v>0</v>
      </c>
      <c r="CZ101" s="83">
        <v>0</v>
      </c>
      <c r="DA101" s="94">
        <v>0</v>
      </c>
      <c r="DB101" s="94">
        <f t="shared" si="306"/>
        <v>0</v>
      </c>
      <c r="DC101" s="93" t="str">
        <f t="shared" si="375"/>
        <v>nebija plānots</v>
      </c>
      <c r="DD101" s="96">
        <f t="shared" si="376"/>
        <v>0</v>
      </c>
      <c r="DE101" s="93" t="str">
        <f t="shared" si="377"/>
        <v>nebija plānots</v>
      </c>
      <c r="DF101" s="96">
        <f t="shared" si="378"/>
        <v>0</v>
      </c>
      <c r="DG101" s="96">
        <f t="shared" si="379"/>
        <v>0</v>
      </c>
      <c r="DH101" s="96">
        <f t="shared" si="380"/>
        <v>0</v>
      </c>
      <c r="DI101" s="96">
        <f t="shared" si="381"/>
        <v>0</v>
      </c>
      <c r="DJ101" s="93" t="str">
        <f t="shared" si="382"/>
        <v>nebija plānots</v>
      </c>
      <c r="DK101" s="96">
        <f t="shared" si="383"/>
        <v>0</v>
      </c>
      <c r="DL101" s="93" t="str">
        <f t="shared" si="384"/>
        <v>nebija plānots</v>
      </c>
      <c r="DM101" s="83">
        <v>0</v>
      </c>
      <c r="DN101" s="83">
        <v>0</v>
      </c>
      <c r="DO101" s="94">
        <v>0</v>
      </c>
      <c r="DP101" s="94">
        <f t="shared" si="307"/>
        <v>0</v>
      </c>
      <c r="DQ101" s="93" t="str">
        <f t="shared" si="385"/>
        <v>nebija plānots</v>
      </c>
      <c r="DR101" s="96">
        <f t="shared" si="386"/>
        <v>0</v>
      </c>
      <c r="DS101" s="93" t="str">
        <f t="shared" si="387"/>
        <v>nebija plānots</v>
      </c>
      <c r="DT101" s="96">
        <f t="shared" si="388"/>
        <v>0</v>
      </c>
      <c r="DU101" s="96">
        <f t="shared" si="389"/>
        <v>0</v>
      </c>
      <c r="DV101" s="96">
        <f t="shared" si="390"/>
        <v>0</v>
      </c>
      <c r="DW101" s="96">
        <f t="shared" si="391"/>
        <v>0</v>
      </c>
      <c r="DX101" s="93" t="str">
        <f t="shared" si="392"/>
        <v>nebija plānots</v>
      </c>
      <c r="DY101" s="96">
        <f t="shared" si="393"/>
        <v>0</v>
      </c>
      <c r="DZ101" s="93" t="str">
        <f t="shared" si="394"/>
        <v>nebija plānots</v>
      </c>
      <c r="EA101" s="83">
        <v>0</v>
      </c>
      <c r="EB101" s="83">
        <v>0</v>
      </c>
      <c r="EC101" s="94">
        <v>0</v>
      </c>
      <c r="ED101" s="94">
        <f t="shared" si="395"/>
        <v>0</v>
      </c>
      <c r="EE101" s="93" t="str">
        <f t="shared" si="396"/>
        <v>nebija plānots</v>
      </c>
      <c r="EF101" s="94">
        <f t="shared" si="397"/>
        <v>0</v>
      </c>
      <c r="EG101" s="93" t="str">
        <f t="shared" si="398"/>
        <v>nebija plānots</v>
      </c>
      <c r="EH101" s="96">
        <f t="shared" si="399"/>
        <v>0</v>
      </c>
      <c r="EI101" s="96">
        <f t="shared" si="400"/>
        <v>0</v>
      </c>
      <c r="EJ101" s="96">
        <f t="shared" si="401"/>
        <v>0</v>
      </c>
      <c r="EK101" s="96">
        <f t="shared" si="402"/>
        <v>0</v>
      </c>
      <c r="EL101" s="93" t="str">
        <f t="shared" si="403"/>
        <v>nebija plānots</v>
      </c>
      <c r="EM101" s="96">
        <f t="shared" si="404"/>
        <v>0</v>
      </c>
      <c r="EN101" s="93" t="str">
        <f t="shared" si="405"/>
        <v>nebija plānots</v>
      </c>
      <c r="EO101" s="83">
        <f t="shared" si="308"/>
        <v>0</v>
      </c>
    </row>
    <row r="102" spans="1:145" ht="42" x14ac:dyDescent="0.25">
      <c r="A102" s="18" t="str">
        <f t="shared" si="301"/>
        <v>2.2.3.4.1</v>
      </c>
      <c r="B102" s="63">
        <v>2</v>
      </c>
      <c r="C102" s="73" t="s">
        <v>138</v>
      </c>
      <c r="D102" s="65" t="s">
        <v>139</v>
      </c>
      <c r="E102" s="63" t="s">
        <v>154</v>
      </c>
      <c r="F102" s="65" t="s">
        <v>155</v>
      </c>
      <c r="G102" s="76" t="s">
        <v>162</v>
      </c>
      <c r="H102" s="65" t="s">
        <v>163</v>
      </c>
      <c r="I102" s="66">
        <v>1</v>
      </c>
      <c r="J102" s="71" t="s">
        <v>81</v>
      </c>
      <c r="K102" s="63" t="s">
        <v>16</v>
      </c>
      <c r="L102" s="83">
        <v>0</v>
      </c>
      <c r="M102" s="83">
        <v>1038171.2400000001</v>
      </c>
      <c r="N102" s="83">
        <v>133705</v>
      </c>
      <c r="O102" s="83">
        <v>0</v>
      </c>
      <c r="P102" s="83">
        <v>0</v>
      </c>
      <c r="Q102" s="93" t="str">
        <f t="shared" si="309"/>
        <v>nebija plānots</v>
      </c>
      <c r="R102" s="94">
        <f t="shared" si="310"/>
        <v>0</v>
      </c>
      <c r="S102" s="93" t="str">
        <f t="shared" si="311"/>
        <v>nebija plānots</v>
      </c>
      <c r="T102" s="96">
        <f t="shared" si="312"/>
        <v>133705</v>
      </c>
      <c r="U102" s="96">
        <f t="shared" si="313"/>
        <v>133705</v>
      </c>
      <c r="V102" s="93">
        <f t="shared" si="314"/>
        <v>1</v>
      </c>
      <c r="W102" s="96">
        <f t="shared" si="315"/>
        <v>0</v>
      </c>
      <c r="X102" s="93">
        <f t="shared" si="316"/>
        <v>0</v>
      </c>
      <c r="Y102" s="83">
        <v>59010.19</v>
      </c>
      <c r="Z102" s="83">
        <v>0</v>
      </c>
      <c r="AA102" s="93">
        <f t="shared" si="317"/>
        <v>0</v>
      </c>
      <c r="AB102" s="94">
        <f t="shared" si="318"/>
        <v>-59010.19</v>
      </c>
      <c r="AC102" s="93">
        <f t="shared" si="319"/>
        <v>-1</v>
      </c>
      <c r="AD102" s="96">
        <f t="shared" si="320"/>
        <v>192715.19</v>
      </c>
      <c r="AE102" s="96">
        <f t="shared" si="321"/>
        <v>133705</v>
      </c>
      <c r="AF102" s="93">
        <f t="shared" si="322"/>
        <v>0.69379585490899809</v>
      </c>
      <c r="AG102" s="96">
        <f t="shared" si="323"/>
        <v>-59010.19</v>
      </c>
      <c r="AH102" s="93">
        <f t="shared" si="324"/>
        <v>-0.30620414509100191</v>
      </c>
      <c r="AI102" s="83">
        <v>0</v>
      </c>
      <c r="AJ102" s="83">
        <v>73196.89</v>
      </c>
      <c r="AK102" s="93" t="str">
        <f t="shared" si="325"/>
        <v>nebija plānots</v>
      </c>
      <c r="AL102" s="96">
        <f t="shared" si="326"/>
        <v>73196.89</v>
      </c>
      <c r="AM102" s="93" t="str">
        <f t="shared" si="327"/>
        <v>nebija plānots</v>
      </c>
      <c r="AN102" s="96">
        <f t="shared" si="328"/>
        <v>192715.19</v>
      </c>
      <c r="AO102" s="96">
        <f t="shared" si="329"/>
        <v>206901.89</v>
      </c>
      <c r="AP102" s="93">
        <f t="shared" si="330"/>
        <v>1.0736148510140795</v>
      </c>
      <c r="AQ102" s="96">
        <f t="shared" si="331"/>
        <v>14186.700000000012</v>
      </c>
      <c r="AR102" s="93">
        <f t="shared" si="332"/>
        <v>7.3614851014079441E-2</v>
      </c>
      <c r="AS102" s="83">
        <v>1927812.75</v>
      </c>
      <c r="AT102" s="83">
        <v>0</v>
      </c>
      <c r="AU102" s="93">
        <f t="shared" si="333"/>
        <v>0</v>
      </c>
      <c r="AV102" s="96">
        <f t="shared" si="334"/>
        <v>-1927812.75</v>
      </c>
      <c r="AW102" s="93">
        <f t="shared" si="335"/>
        <v>-1</v>
      </c>
      <c r="AX102" s="96">
        <f t="shared" si="336"/>
        <v>2120527.94</v>
      </c>
      <c r="AY102" s="96">
        <f t="shared" si="337"/>
        <v>206901.89</v>
      </c>
      <c r="AZ102" s="93">
        <f t="shared" si="338"/>
        <v>9.7570933208265112E-2</v>
      </c>
      <c r="BA102" s="96">
        <f t="shared" si="339"/>
        <v>-1913626.0499999998</v>
      </c>
      <c r="BB102" s="93">
        <f t="shared" si="340"/>
        <v>-0.90242906679173485</v>
      </c>
      <c r="BC102" s="83">
        <v>28687.5</v>
      </c>
      <c r="BD102" s="83">
        <v>0</v>
      </c>
      <c r="BE102" s="93">
        <f t="shared" si="341"/>
        <v>0</v>
      </c>
      <c r="BF102" s="96">
        <f t="shared" si="342"/>
        <v>-28687.5</v>
      </c>
      <c r="BG102" s="93">
        <f t="shared" si="343"/>
        <v>-1</v>
      </c>
      <c r="BH102" s="96">
        <f t="shared" si="344"/>
        <v>2149215.44</v>
      </c>
      <c r="BI102" s="96">
        <f t="shared" si="345"/>
        <v>206901.89</v>
      </c>
      <c r="BJ102" s="93">
        <f t="shared" si="346"/>
        <v>9.6268566728703583E-2</v>
      </c>
      <c r="BK102" s="96">
        <f t="shared" si="347"/>
        <v>-1942313.5499999998</v>
      </c>
      <c r="BL102" s="93">
        <f t="shared" si="348"/>
        <v>-0.90373143327129635</v>
      </c>
      <c r="BM102" s="83">
        <v>91793.63</v>
      </c>
      <c r="BN102" s="83">
        <v>33476.32</v>
      </c>
      <c r="BO102" s="93">
        <f t="shared" si="349"/>
        <v>0.36469110111453268</v>
      </c>
      <c r="BP102" s="96">
        <f t="shared" si="350"/>
        <v>-58317.310000000005</v>
      </c>
      <c r="BQ102" s="93">
        <f t="shared" si="351"/>
        <v>-0.63530889888546738</v>
      </c>
      <c r="BR102" s="96">
        <f t="shared" si="352"/>
        <v>2241009.0699999998</v>
      </c>
      <c r="BS102" s="96">
        <f t="shared" si="353"/>
        <v>240378.21000000002</v>
      </c>
      <c r="BT102" s="93">
        <f t="shared" si="354"/>
        <v>0.10726338113392822</v>
      </c>
      <c r="BU102" s="96">
        <f t="shared" si="355"/>
        <v>-2000630.8599999999</v>
      </c>
      <c r="BV102" s="93">
        <f t="shared" si="356"/>
        <v>-0.89273661886607181</v>
      </c>
      <c r="BW102" s="83">
        <v>0</v>
      </c>
      <c r="BX102" s="83">
        <v>0</v>
      </c>
      <c r="BY102" s="94">
        <v>0</v>
      </c>
      <c r="BZ102" s="94">
        <f t="shared" si="302"/>
        <v>0</v>
      </c>
      <c r="CA102" s="93" t="str">
        <f t="shared" si="357"/>
        <v>nebija plānots</v>
      </c>
      <c r="CB102" s="96">
        <f t="shared" si="358"/>
        <v>0</v>
      </c>
      <c r="CC102" s="93" t="str">
        <f t="shared" si="359"/>
        <v>nebija plānots</v>
      </c>
      <c r="CD102" s="96">
        <f t="shared" si="303"/>
        <v>2241009.0699999998</v>
      </c>
      <c r="CE102" s="96">
        <f t="shared" si="304"/>
        <v>240378.21000000002</v>
      </c>
      <c r="CF102" s="96">
        <f t="shared" si="360"/>
        <v>0</v>
      </c>
      <c r="CG102" s="96">
        <f t="shared" si="361"/>
        <v>240378.21000000002</v>
      </c>
      <c r="CH102" s="93">
        <f t="shared" si="362"/>
        <v>0.10726338113392822</v>
      </c>
      <c r="CI102" s="96">
        <f t="shared" si="363"/>
        <v>-2000630.8599999999</v>
      </c>
      <c r="CJ102" s="93">
        <f t="shared" si="364"/>
        <v>-0.89273661886607181</v>
      </c>
      <c r="CK102" s="83">
        <v>0</v>
      </c>
      <c r="CL102" s="83">
        <v>0</v>
      </c>
      <c r="CM102" s="94">
        <v>0</v>
      </c>
      <c r="CN102" s="94">
        <f t="shared" si="305"/>
        <v>0</v>
      </c>
      <c r="CO102" s="93" t="str">
        <f t="shared" si="365"/>
        <v>nebija plānots</v>
      </c>
      <c r="CP102" s="96">
        <f t="shared" si="366"/>
        <v>0</v>
      </c>
      <c r="CQ102" s="93" t="str">
        <f t="shared" si="367"/>
        <v>nebija plānots</v>
      </c>
      <c r="CR102" s="96">
        <f t="shared" si="368"/>
        <v>2241009.0699999998</v>
      </c>
      <c r="CS102" s="96">
        <f t="shared" si="369"/>
        <v>240378.21000000002</v>
      </c>
      <c r="CT102" s="96">
        <f t="shared" si="370"/>
        <v>0</v>
      </c>
      <c r="CU102" s="96">
        <f t="shared" si="371"/>
        <v>240378.21000000002</v>
      </c>
      <c r="CV102" s="93">
        <f t="shared" si="372"/>
        <v>0.10726338113392822</v>
      </c>
      <c r="CW102" s="96">
        <f t="shared" si="373"/>
        <v>-2000630.8599999999</v>
      </c>
      <c r="CX102" s="93">
        <f t="shared" si="374"/>
        <v>-0.89273661886607181</v>
      </c>
      <c r="CY102" s="83">
        <v>0</v>
      </c>
      <c r="CZ102" s="83">
        <v>64319.7</v>
      </c>
      <c r="DA102" s="94">
        <v>0</v>
      </c>
      <c r="DB102" s="94">
        <f t="shared" si="306"/>
        <v>64319.7</v>
      </c>
      <c r="DC102" s="93" t="str">
        <f t="shared" si="375"/>
        <v>nebija plānots</v>
      </c>
      <c r="DD102" s="96">
        <f t="shared" si="376"/>
        <v>64319.7</v>
      </c>
      <c r="DE102" s="93" t="str">
        <f t="shared" si="377"/>
        <v>nebija plānots</v>
      </c>
      <c r="DF102" s="96">
        <f t="shared" si="378"/>
        <v>2241009.0699999998</v>
      </c>
      <c r="DG102" s="96">
        <f t="shared" si="379"/>
        <v>304697.91000000003</v>
      </c>
      <c r="DH102" s="96">
        <f t="shared" si="380"/>
        <v>0</v>
      </c>
      <c r="DI102" s="96">
        <f t="shared" si="381"/>
        <v>304697.91000000003</v>
      </c>
      <c r="DJ102" s="93">
        <f t="shared" si="382"/>
        <v>0.13596460365954702</v>
      </c>
      <c r="DK102" s="96">
        <f t="shared" si="383"/>
        <v>-1936311.1599999997</v>
      </c>
      <c r="DL102" s="93">
        <f t="shared" si="384"/>
        <v>-0.8640353963404529</v>
      </c>
      <c r="DM102" s="83">
        <v>0</v>
      </c>
      <c r="DN102" s="83">
        <v>0</v>
      </c>
      <c r="DO102" s="94">
        <v>0</v>
      </c>
      <c r="DP102" s="94">
        <f t="shared" si="307"/>
        <v>0</v>
      </c>
      <c r="DQ102" s="93" t="str">
        <f t="shared" si="385"/>
        <v>nebija plānots</v>
      </c>
      <c r="DR102" s="96">
        <f t="shared" si="386"/>
        <v>0</v>
      </c>
      <c r="DS102" s="93" t="str">
        <f t="shared" si="387"/>
        <v>nebija plānots</v>
      </c>
      <c r="DT102" s="96">
        <f t="shared" si="388"/>
        <v>2241009.0699999998</v>
      </c>
      <c r="DU102" s="96">
        <f t="shared" si="389"/>
        <v>304697.91000000003</v>
      </c>
      <c r="DV102" s="96">
        <f t="shared" si="390"/>
        <v>0</v>
      </c>
      <c r="DW102" s="96">
        <f t="shared" si="391"/>
        <v>304697.91000000003</v>
      </c>
      <c r="DX102" s="93">
        <f t="shared" si="392"/>
        <v>0.13596460365954702</v>
      </c>
      <c r="DY102" s="96">
        <f t="shared" si="393"/>
        <v>-1936311.1599999997</v>
      </c>
      <c r="DZ102" s="93">
        <f t="shared" si="394"/>
        <v>-0.8640353963404529</v>
      </c>
      <c r="EA102" s="83">
        <v>0</v>
      </c>
      <c r="EB102" s="83">
        <v>95713.55</v>
      </c>
      <c r="EC102" s="94">
        <v>0</v>
      </c>
      <c r="ED102" s="94">
        <f t="shared" si="395"/>
        <v>95713.55</v>
      </c>
      <c r="EE102" s="93" t="str">
        <f t="shared" si="396"/>
        <v>nebija plānots</v>
      </c>
      <c r="EF102" s="94">
        <f t="shared" si="397"/>
        <v>95713.55</v>
      </c>
      <c r="EG102" s="93" t="str">
        <f t="shared" si="398"/>
        <v>nebija plānots</v>
      </c>
      <c r="EH102" s="96">
        <f t="shared" si="399"/>
        <v>2241009.0699999998</v>
      </c>
      <c r="EI102" s="96">
        <f t="shared" si="400"/>
        <v>400411.46</v>
      </c>
      <c r="EJ102" s="96">
        <f t="shared" si="401"/>
        <v>0</v>
      </c>
      <c r="EK102" s="96">
        <f t="shared" si="402"/>
        <v>400411.46</v>
      </c>
      <c r="EL102" s="93">
        <f t="shared" si="403"/>
        <v>0.17867462714017487</v>
      </c>
      <c r="EM102" s="96">
        <f t="shared" si="404"/>
        <v>-1840597.6099999999</v>
      </c>
      <c r="EN102" s="93">
        <f t="shared" si="405"/>
        <v>-0.8213253728598251</v>
      </c>
      <c r="EO102" s="83">
        <f t="shared" si="308"/>
        <v>2241009.0699999998</v>
      </c>
    </row>
    <row r="103" spans="1:145" ht="42" x14ac:dyDescent="0.25">
      <c r="A103" s="18" t="str">
        <f t="shared" si="301"/>
        <v>2.2.3.4.2</v>
      </c>
      <c r="B103" s="63">
        <v>2</v>
      </c>
      <c r="C103" s="73" t="s">
        <v>138</v>
      </c>
      <c r="D103" s="65" t="s">
        <v>139</v>
      </c>
      <c r="E103" s="63" t="s">
        <v>154</v>
      </c>
      <c r="F103" s="65" t="s">
        <v>155</v>
      </c>
      <c r="G103" s="76" t="s">
        <v>162</v>
      </c>
      <c r="H103" s="65" t="s">
        <v>163</v>
      </c>
      <c r="I103" s="66">
        <v>2</v>
      </c>
      <c r="J103" s="71" t="s">
        <v>164</v>
      </c>
      <c r="K103" s="63" t="s">
        <v>16</v>
      </c>
      <c r="L103" s="83">
        <v>0</v>
      </c>
      <c r="M103" s="83">
        <v>0</v>
      </c>
      <c r="N103" s="83">
        <v>0</v>
      </c>
      <c r="O103" s="83">
        <v>0</v>
      </c>
      <c r="P103" s="83">
        <v>0</v>
      </c>
      <c r="Q103" s="93" t="str">
        <f t="shared" si="309"/>
        <v>nebija plānots</v>
      </c>
      <c r="R103" s="94">
        <f t="shared" si="310"/>
        <v>0</v>
      </c>
      <c r="S103" s="93" t="str">
        <f t="shared" si="311"/>
        <v>nebija plānots</v>
      </c>
      <c r="T103" s="96">
        <f t="shared" si="312"/>
        <v>0</v>
      </c>
      <c r="U103" s="96">
        <f t="shared" si="313"/>
        <v>0</v>
      </c>
      <c r="V103" s="93" t="str">
        <f t="shared" si="314"/>
        <v>nebija plānots</v>
      </c>
      <c r="W103" s="96">
        <f t="shared" si="315"/>
        <v>0</v>
      </c>
      <c r="X103" s="93" t="str">
        <f t="shared" si="316"/>
        <v>nebija plānots</v>
      </c>
      <c r="Y103" s="83">
        <v>0</v>
      </c>
      <c r="Z103" s="83">
        <v>0</v>
      </c>
      <c r="AA103" s="93" t="str">
        <f t="shared" si="317"/>
        <v>nebija plānots</v>
      </c>
      <c r="AB103" s="94">
        <f t="shared" si="318"/>
        <v>0</v>
      </c>
      <c r="AC103" s="93" t="str">
        <f t="shared" si="319"/>
        <v>nebija plānots</v>
      </c>
      <c r="AD103" s="96">
        <f t="shared" si="320"/>
        <v>0</v>
      </c>
      <c r="AE103" s="96">
        <f t="shared" si="321"/>
        <v>0</v>
      </c>
      <c r="AF103" s="93" t="str">
        <f t="shared" si="322"/>
        <v>nebija plānots</v>
      </c>
      <c r="AG103" s="96">
        <f t="shared" si="323"/>
        <v>0</v>
      </c>
      <c r="AH103" s="93" t="str">
        <f t="shared" si="324"/>
        <v>nebija plānots</v>
      </c>
      <c r="AI103" s="83">
        <v>0</v>
      </c>
      <c r="AJ103" s="83">
        <v>0</v>
      </c>
      <c r="AK103" s="93" t="str">
        <f t="shared" si="325"/>
        <v>nebija plānots</v>
      </c>
      <c r="AL103" s="96">
        <f t="shared" si="326"/>
        <v>0</v>
      </c>
      <c r="AM103" s="93" t="str">
        <f t="shared" si="327"/>
        <v>nebija plānots</v>
      </c>
      <c r="AN103" s="96">
        <f t="shared" si="328"/>
        <v>0</v>
      </c>
      <c r="AO103" s="96">
        <f t="shared" si="329"/>
        <v>0</v>
      </c>
      <c r="AP103" s="93" t="str">
        <f t="shared" si="330"/>
        <v>nebija plānots</v>
      </c>
      <c r="AQ103" s="96">
        <f t="shared" si="331"/>
        <v>0</v>
      </c>
      <c r="AR103" s="93" t="str">
        <f t="shared" si="332"/>
        <v>nebija plānots</v>
      </c>
      <c r="AS103" s="83">
        <v>0</v>
      </c>
      <c r="AT103" s="83">
        <v>0</v>
      </c>
      <c r="AU103" s="93" t="str">
        <f t="shared" si="333"/>
        <v>nebija plānots</v>
      </c>
      <c r="AV103" s="96">
        <f t="shared" si="334"/>
        <v>0</v>
      </c>
      <c r="AW103" s="93" t="str">
        <f t="shared" si="335"/>
        <v>nebija plānots</v>
      </c>
      <c r="AX103" s="96">
        <f t="shared" si="336"/>
        <v>0</v>
      </c>
      <c r="AY103" s="96">
        <f t="shared" si="337"/>
        <v>0</v>
      </c>
      <c r="AZ103" s="93" t="str">
        <f t="shared" si="338"/>
        <v>nebija plānots</v>
      </c>
      <c r="BA103" s="96">
        <f t="shared" si="339"/>
        <v>0</v>
      </c>
      <c r="BB103" s="93" t="str">
        <f t="shared" si="340"/>
        <v>nebija plānots</v>
      </c>
      <c r="BC103" s="83">
        <v>0</v>
      </c>
      <c r="BD103" s="83">
        <v>0</v>
      </c>
      <c r="BE103" s="93" t="str">
        <f t="shared" si="341"/>
        <v>nebija plānots</v>
      </c>
      <c r="BF103" s="96">
        <f t="shared" si="342"/>
        <v>0</v>
      </c>
      <c r="BG103" s="93" t="str">
        <f t="shared" si="343"/>
        <v>nebija plānots</v>
      </c>
      <c r="BH103" s="96">
        <f t="shared" si="344"/>
        <v>0</v>
      </c>
      <c r="BI103" s="96">
        <f t="shared" si="345"/>
        <v>0</v>
      </c>
      <c r="BJ103" s="93" t="str">
        <f t="shared" si="346"/>
        <v>nebija plānots</v>
      </c>
      <c r="BK103" s="96">
        <f t="shared" si="347"/>
        <v>0</v>
      </c>
      <c r="BL103" s="93" t="str">
        <f t="shared" si="348"/>
        <v>nebija plānots</v>
      </c>
      <c r="BM103" s="83">
        <v>0</v>
      </c>
      <c r="BN103" s="83">
        <v>0</v>
      </c>
      <c r="BO103" s="93" t="str">
        <f t="shared" si="349"/>
        <v>nebija plānots</v>
      </c>
      <c r="BP103" s="96">
        <f t="shared" si="350"/>
        <v>0</v>
      </c>
      <c r="BQ103" s="93" t="str">
        <f t="shared" si="351"/>
        <v>nebija plānots</v>
      </c>
      <c r="BR103" s="96">
        <f t="shared" si="352"/>
        <v>0</v>
      </c>
      <c r="BS103" s="96">
        <f t="shared" si="353"/>
        <v>0</v>
      </c>
      <c r="BT103" s="93" t="str">
        <f t="shared" si="354"/>
        <v>nebija plānots</v>
      </c>
      <c r="BU103" s="96">
        <f t="shared" si="355"/>
        <v>0</v>
      </c>
      <c r="BV103" s="93" t="str">
        <f t="shared" si="356"/>
        <v>nebija plānots</v>
      </c>
      <c r="BW103" s="83">
        <v>0</v>
      </c>
      <c r="BX103" s="83">
        <v>0</v>
      </c>
      <c r="BY103" s="94">
        <v>0</v>
      </c>
      <c r="BZ103" s="94">
        <f t="shared" si="302"/>
        <v>0</v>
      </c>
      <c r="CA103" s="93" t="str">
        <f t="shared" si="357"/>
        <v>nebija plānots</v>
      </c>
      <c r="CB103" s="96">
        <f t="shared" si="358"/>
        <v>0</v>
      </c>
      <c r="CC103" s="93" t="str">
        <f t="shared" si="359"/>
        <v>nebija plānots</v>
      </c>
      <c r="CD103" s="96">
        <f t="shared" si="303"/>
        <v>0</v>
      </c>
      <c r="CE103" s="96">
        <f t="shared" si="304"/>
        <v>0</v>
      </c>
      <c r="CF103" s="96">
        <f t="shared" si="360"/>
        <v>0</v>
      </c>
      <c r="CG103" s="96">
        <f t="shared" si="361"/>
        <v>0</v>
      </c>
      <c r="CH103" s="93" t="str">
        <f t="shared" si="362"/>
        <v>nebija plānots</v>
      </c>
      <c r="CI103" s="96">
        <f t="shared" si="363"/>
        <v>0</v>
      </c>
      <c r="CJ103" s="93" t="str">
        <f t="shared" si="364"/>
        <v>nebija plānots</v>
      </c>
      <c r="CK103" s="83">
        <v>0</v>
      </c>
      <c r="CL103" s="83">
        <v>0</v>
      </c>
      <c r="CM103" s="94">
        <v>0</v>
      </c>
      <c r="CN103" s="94">
        <f t="shared" si="305"/>
        <v>0</v>
      </c>
      <c r="CO103" s="93" t="str">
        <f t="shared" si="365"/>
        <v>nebija plānots</v>
      </c>
      <c r="CP103" s="96">
        <f t="shared" si="366"/>
        <v>0</v>
      </c>
      <c r="CQ103" s="93" t="str">
        <f t="shared" si="367"/>
        <v>nebija plānots</v>
      </c>
      <c r="CR103" s="96">
        <f t="shared" si="368"/>
        <v>0</v>
      </c>
      <c r="CS103" s="96">
        <f t="shared" si="369"/>
        <v>0</v>
      </c>
      <c r="CT103" s="96">
        <f t="shared" si="370"/>
        <v>0</v>
      </c>
      <c r="CU103" s="96">
        <f t="shared" si="371"/>
        <v>0</v>
      </c>
      <c r="CV103" s="93" t="str">
        <f t="shared" si="372"/>
        <v>nebija plānots</v>
      </c>
      <c r="CW103" s="96">
        <f t="shared" si="373"/>
        <v>0</v>
      </c>
      <c r="CX103" s="93" t="str">
        <f t="shared" si="374"/>
        <v>nebija plānots</v>
      </c>
      <c r="CY103" s="83">
        <v>0</v>
      </c>
      <c r="CZ103" s="83">
        <v>0</v>
      </c>
      <c r="DA103" s="94">
        <v>0</v>
      </c>
      <c r="DB103" s="94">
        <f t="shared" si="306"/>
        <v>0</v>
      </c>
      <c r="DC103" s="93" t="str">
        <f t="shared" si="375"/>
        <v>nebija plānots</v>
      </c>
      <c r="DD103" s="96">
        <f t="shared" si="376"/>
        <v>0</v>
      </c>
      <c r="DE103" s="93" t="str">
        <f t="shared" si="377"/>
        <v>nebija plānots</v>
      </c>
      <c r="DF103" s="96">
        <f t="shared" si="378"/>
        <v>0</v>
      </c>
      <c r="DG103" s="96">
        <f t="shared" si="379"/>
        <v>0</v>
      </c>
      <c r="DH103" s="96">
        <f t="shared" si="380"/>
        <v>0</v>
      </c>
      <c r="DI103" s="96">
        <f t="shared" si="381"/>
        <v>0</v>
      </c>
      <c r="DJ103" s="93" t="str">
        <f t="shared" si="382"/>
        <v>nebija plānots</v>
      </c>
      <c r="DK103" s="96">
        <f t="shared" si="383"/>
        <v>0</v>
      </c>
      <c r="DL103" s="93" t="str">
        <f t="shared" si="384"/>
        <v>nebija plānots</v>
      </c>
      <c r="DM103" s="83">
        <v>0</v>
      </c>
      <c r="DN103" s="83">
        <v>0</v>
      </c>
      <c r="DO103" s="94">
        <v>0</v>
      </c>
      <c r="DP103" s="94">
        <f t="shared" si="307"/>
        <v>0</v>
      </c>
      <c r="DQ103" s="93" t="str">
        <f t="shared" si="385"/>
        <v>nebija plānots</v>
      </c>
      <c r="DR103" s="96">
        <f t="shared" si="386"/>
        <v>0</v>
      </c>
      <c r="DS103" s="93" t="str">
        <f t="shared" si="387"/>
        <v>nebija plānots</v>
      </c>
      <c r="DT103" s="96">
        <f t="shared" si="388"/>
        <v>0</v>
      </c>
      <c r="DU103" s="96">
        <f t="shared" si="389"/>
        <v>0</v>
      </c>
      <c r="DV103" s="96">
        <f t="shared" si="390"/>
        <v>0</v>
      </c>
      <c r="DW103" s="96">
        <f t="shared" si="391"/>
        <v>0</v>
      </c>
      <c r="DX103" s="93" t="str">
        <f t="shared" si="392"/>
        <v>nebija plānots</v>
      </c>
      <c r="DY103" s="96">
        <f t="shared" si="393"/>
        <v>0</v>
      </c>
      <c r="DZ103" s="93" t="str">
        <f t="shared" si="394"/>
        <v>nebija plānots</v>
      </c>
      <c r="EA103" s="83">
        <v>0</v>
      </c>
      <c r="EB103" s="83">
        <v>0</v>
      </c>
      <c r="EC103" s="94">
        <v>0</v>
      </c>
      <c r="ED103" s="94">
        <f t="shared" si="395"/>
        <v>0</v>
      </c>
      <c r="EE103" s="93" t="str">
        <f t="shared" si="396"/>
        <v>nebija plānots</v>
      </c>
      <c r="EF103" s="94">
        <f t="shared" si="397"/>
        <v>0</v>
      </c>
      <c r="EG103" s="93" t="str">
        <f t="shared" si="398"/>
        <v>nebija plānots</v>
      </c>
      <c r="EH103" s="96">
        <f t="shared" si="399"/>
        <v>0</v>
      </c>
      <c r="EI103" s="96">
        <f t="shared" si="400"/>
        <v>0</v>
      </c>
      <c r="EJ103" s="96">
        <f t="shared" si="401"/>
        <v>0</v>
      </c>
      <c r="EK103" s="96">
        <f t="shared" si="402"/>
        <v>0</v>
      </c>
      <c r="EL103" s="93" t="str">
        <f t="shared" si="403"/>
        <v>nebija plānots</v>
      </c>
      <c r="EM103" s="96">
        <f t="shared" si="404"/>
        <v>0</v>
      </c>
      <c r="EN103" s="93" t="str">
        <f t="shared" si="405"/>
        <v>nebija plānots</v>
      </c>
      <c r="EO103" s="83">
        <f t="shared" si="308"/>
        <v>0</v>
      </c>
    </row>
    <row r="104" spans="1:145" ht="42" x14ac:dyDescent="0.25">
      <c r="A104" s="18" t="str">
        <f t="shared" si="301"/>
        <v>2.2.3.5.1</v>
      </c>
      <c r="B104" s="63">
        <v>2</v>
      </c>
      <c r="C104" s="73" t="s">
        <v>138</v>
      </c>
      <c r="D104" s="65" t="s">
        <v>139</v>
      </c>
      <c r="E104" s="63" t="s">
        <v>154</v>
      </c>
      <c r="F104" s="65" t="s">
        <v>155</v>
      </c>
      <c r="G104" s="66" t="s">
        <v>165</v>
      </c>
      <c r="H104" s="65" t="s">
        <v>166</v>
      </c>
      <c r="I104" s="66">
        <v>1</v>
      </c>
      <c r="J104" s="68" t="s">
        <v>81</v>
      </c>
      <c r="K104" s="63" t="s">
        <v>16</v>
      </c>
      <c r="L104" s="83">
        <v>0</v>
      </c>
      <c r="M104" s="83">
        <v>1015058.72</v>
      </c>
      <c r="N104" s="83">
        <v>23655.5</v>
      </c>
      <c r="O104" s="83">
        <v>0</v>
      </c>
      <c r="P104" s="83">
        <v>0</v>
      </c>
      <c r="Q104" s="93" t="str">
        <f t="shared" si="309"/>
        <v>nebija plānots</v>
      </c>
      <c r="R104" s="94">
        <f t="shared" si="310"/>
        <v>0</v>
      </c>
      <c r="S104" s="93" t="str">
        <f t="shared" si="311"/>
        <v>nebija plānots</v>
      </c>
      <c r="T104" s="96">
        <f t="shared" si="312"/>
        <v>23655.5</v>
      </c>
      <c r="U104" s="96">
        <f t="shared" si="313"/>
        <v>23655.5</v>
      </c>
      <c r="V104" s="93">
        <f t="shared" si="314"/>
        <v>1</v>
      </c>
      <c r="W104" s="96">
        <f t="shared" si="315"/>
        <v>0</v>
      </c>
      <c r="X104" s="93">
        <f t="shared" si="316"/>
        <v>0</v>
      </c>
      <c r="Y104" s="83">
        <v>18000</v>
      </c>
      <c r="Z104" s="83">
        <v>0</v>
      </c>
      <c r="AA104" s="93">
        <f t="shared" si="317"/>
        <v>0</v>
      </c>
      <c r="AB104" s="94">
        <f t="shared" si="318"/>
        <v>-18000</v>
      </c>
      <c r="AC104" s="93">
        <f t="shared" si="319"/>
        <v>-1</v>
      </c>
      <c r="AD104" s="96">
        <f t="shared" si="320"/>
        <v>41655.5</v>
      </c>
      <c r="AE104" s="96">
        <f t="shared" si="321"/>
        <v>23655.5</v>
      </c>
      <c r="AF104" s="93">
        <f t="shared" si="322"/>
        <v>0.56788419296371428</v>
      </c>
      <c r="AG104" s="96">
        <f t="shared" si="323"/>
        <v>-18000</v>
      </c>
      <c r="AH104" s="93">
        <f t="shared" si="324"/>
        <v>-0.43211580703628572</v>
      </c>
      <c r="AI104" s="83">
        <v>0</v>
      </c>
      <c r="AJ104" s="83">
        <v>0</v>
      </c>
      <c r="AK104" s="93" t="str">
        <f t="shared" si="325"/>
        <v>nebija plānots</v>
      </c>
      <c r="AL104" s="96">
        <f t="shared" si="326"/>
        <v>0</v>
      </c>
      <c r="AM104" s="93" t="str">
        <f t="shared" si="327"/>
        <v>nebija plānots</v>
      </c>
      <c r="AN104" s="96">
        <f t="shared" si="328"/>
        <v>41655.5</v>
      </c>
      <c r="AO104" s="96">
        <f t="shared" si="329"/>
        <v>23655.5</v>
      </c>
      <c r="AP104" s="93">
        <f t="shared" si="330"/>
        <v>0.56788419296371428</v>
      </c>
      <c r="AQ104" s="96">
        <f t="shared" si="331"/>
        <v>-18000</v>
      </c>
      <c r="AR104" s="93">
        <f t="shared" si="332"/>
        <v>-0.43211580703628572</v>
      </c>
      <c r="AS104" s="83">
        <v>0</v>
      </c>
      <c r="AT104" s="83">
        <v>199940.4</v>
      </c>
      <c r="AU104" s="93" t="str">
        <f t="shared" si="333"/>
        <v>nebija plānots</v>
      </c>
      <c r="AV104" s="96">
        <f t="shared" si="334"/>
        <v>199940.4</v>
      </c>
      <c r="AW104" s="93" t="str">
        <f t="shared" si="335"/>
        <v>nebija plānots</v>
      </c>
      <c r="AX104" s="96">
        <f t="shared" si="336"/>
        <v>41655.5</v>
      </c>
      <c r="AY104" s="96">
        <f t="shared" si="337"/>
        <v>223595.9</v>
      </c>
      <c r="AZ104" s="93">
        <f t="shared" si="338"/>
        <v>5.3677401543613685</v>
      </c>
      <c r="BA104" s="96">
        <f t="shared" si="339"/>
        <v>181940.4</v>
      </c>
      <c r="BB104" s="93">
        <f t="shared" si="340"/>
        <v>4.3677401543613685</v>
      </c>
      <c r="BC104" s="83">
        <v>15300</v>
      </c>
      <c r="BD104" s="83">
        <v>0</v>
      </c>
      <c r="BE104" s="93">
        <f t="shared" si="341"/>
        <v>0</v>
      </c>
      <c r="BF104" s="96">
        <f t="shared" si="342"/>
        <v>-15300</v>
      </c>
      <c r="BG104" s="93">
        <f t="shared" si="343"/>
        <v>-1</v>
      </c>
      <c r="BH104" s="96">
        <f t="shared" si="344"/>
        <v>56955.5</v>
      </c>
      <c r="BI104" s="96">
        <f t="shared" si="345"/>
        <v>223595.9</v>
      </c>
      <c r="BJ104" s="93">
        <f t="shared" si="346"/>
        <v>3.9257999666406227</v>
      </c>
      <c r="BK104" s="96">
        <f t="shared" si="347"/>
        <v>166640.4</v>
      </c>
      <c r="BL104" s="93">
        <f t="shared" si="348"/>
        <v>2.9257999666406227</v>
      </c>
      <c r="BM104" s="83">
        <v>193772.23</v>
      </c>
      <c r="BN104" s="83">
        <v>5929</v>
      </c>
      <c r="BO104" s="93">
        <f t="shared" si="349"/>
        <v>3.0597779671524654E-2</v>
      </c>
      <c r="BP104" s="96">
        <f t="shared" si="350"/>
        <v>-187843.23</v>
      </c>
      <c r="BQ104" s="93">
        <f t="shared" si="351"/>
        <v>-0.96940222032847534</v>
      </c>
      <c r="BR104" s="96">
        <f t="shared" si="352"/>
        <v>250727.73</v>
      </c>
      <c r="BS104" s="96">
        <f t="shared" si="353"/>
        <v>229524.9</v>
      </c>
      <c r="BT104" s="93">
        <f t="shared" si="354"/>
        <v>0.91543484240853612</v>
      </c>
      <c r="BU104" s="96">
        <f t="shared" si="355"/>
        <v>-21202.830000000016</v>
      </c>
      <c r="BV104" s="93">
        <f t="shared" si="356"/>
        <v>-8.4565157591463921E-2</v>
      </c>
      <c r="BW104" s="83">
        <v>0</v>
      </c>
      <c r="BX104" s="83">
        <v>0</v>
      </c>
      <c r="BY104" s="94">
        <v>0</v>
      </c>
      <c r="BZ104" s="94">
        <f t="shared" si="302"/>
        <v>0</v>
      </c>
      <c r="CA104" s="93" t="str">
        <f t="shared" si="357"/>
        <v>nebija plānots</v>
      </c>
      <c r="CB104" s="96">
        <f t="shared" si="358"/>
        <v>0</v>
      </c>
      <c r="CC104" s="93" t="str">
        <f t="shared" si="359"/>
        <v>nebija plānots</v>
      </c>
      <c r="CD104" s="96">
        <f t="shared" si="303"/>
        <v>250727.73</v>
      </c>
      <c r="CE104" s="96">
        <f t="shared" si="304"/>
        <v>229524.9</v>
      </c>
      <c r="CF104" s="96">
        <f t="shared" si="360"/>
        <v>0</v>
      </c>
      <c r="CG104" s="96">
        <f t="shared" si="361"/>
        <v>229524.9</v>
      </c>
      <c r="CH104" s="93">
        <f t="shared" si="362"/>
        <v>0.91543484240853612</v>
      </c>
      <c r="CI104" s="96">
        <f t="shared" si="363"/>
        <v>-21202.830000000016</v>
      </c>
      <c r="CJ104" s="93">
        <f t="shared" si="364"/>
        <v>-8.4565157591463921E-2</v>
      </c>
      <c r="CK104" s="83">
        <v>0</v>
      </c>
      <c r="CL104" s="83">
        <v>490989.44</v>
      </c>
      <c r="CM104" s="94">
        <v>0</v>
      </c>
      <c r="CN104" s="94">
        <f t="shared" si="305"/>
        <v>490989.44</v>
      </c>
      <c r="CO104" s="93" t="str">
        <f t="shared" si="365"/>
        <v>nebija plānots</v>
      </c>
      <c r="CP104" s="96">
        <f t="shared" si="366"/>
        <v>490989.44</v>
      </c>
      <c r="CQ104" s="93" t="str">
        <f t="shared" si="367"/>
        <v>nebija plānots</v>
      </c>
      <c r="CR104" s="96">
        <f t="shared" si="368"/>
        <v>250727.73</v>
      </c>
      <c r="CS104" s="96">
        <f t="shared" si="369"/>
        <v>720514.34</v>
      </c>
      <c r="CT104" s="96">
        <f t="shared" si="370"/>
        <v>0</v>
      </c>
      <c r="CU104" s="96">
        <f t="shared" si="371"/>
        <v>720514.34</v>
      </c>
      <c r="CV104" s="93">
        <f t="shared" si="372"/>
        <v>2.8736922716924846</v>
      </c>
      <c r="CW104" s="96">
        <f t="shared" si="373"/>
        <v>469786.61</v>
      </c>
      <c r="CX104" s="93">
        <f t="shared" si="374"/>
        <v>1.8736922716924849</v>
      </c>
      <c r="CY104" s="83">
        <v>0</v>
      </c>
      <c r="CZ104" s="83">
        <v>5039.6499999999996</v>
      </c>
      <c r="DA104" s="94">
        <v>0</v>
      </c>
      <c r="DB104" s="94">
        <f t="shared" si="306"/>
        <v>5039.6499999999996</v>
      </c>
      <c r="DC104" s="93" t="str">
        <f t="shared" si="375"/>
        <v>nebija plānots</v>
      </c>
      <c r="DD104" s="96">
        <f t="shared" si="376"/>
        <v>5039.6499999999996</v>
      </c>
      <c r="DE104" s="93" t="str">
        <f t="shared" si="377"/>
        <v>nebija plānots</v>
      </c>
      <c r="DF104" s="96">
        <f t="shared" si="378"/>
        <v>250727.73</v>
      </c>
      <c r="DG104" s="96">
        <f t="shared" si="379"/>
        <v>725553.99</v>
      </c>
      <c r="DH104" s="96">
        <f t="shared" si="380"/>
        <v>0</v>
      </c>
      <c r="DI104" s="96">
        <f t="shared" si="381"/>
        <v>725553.99</v>
      </c>
      <c r="DJ104" s="93">
        <f t="shared" si="382"/>
        <v>2.8937923619377881</v>
      </c>
      <c r="DK104" s="96">
        <f t="shared" si="383"/>
        <v>474826.26</v>
      </c>
      <c r="DL104" s="93">
        <f t="shared" si="384"/>
        <v>1.8937923619377881</v>
      </c>
      <c r="DM104" s="83">
        <v>61869.38</v>
      </c>
      <c r="DN104" s="83">
        <v>308417.32</v>
      </c>
      <c r="DO104" s="94">
        <v>0</v>
      </c>
      <c r="DP104" s="94">
        <f t="shared" si="307"/>
        <v>308417.32</v>
      </c>
      <c r="DQ104" s="93">
        <f t="shared" si="385"/>
        <v>4.9849751201644503</v>
      </c>
      <c r="DR104" s="96">
        <f t="shared" si="386"/>
        <v>246547.94</v>
      </c>
      <c r="DS104" s="93">
        <f t="shared" si="387"/>
        <v>3.9849751201644499</v>
      </c>
      <c r="DT104" s="96">
        <f t="shared" si="388"/>
        <v>312597.11</v>
      </c>
      <c r="DU104" s="96">
        <f t="shared" si="389"/>
        <v>1033971.31</v>
      </c>
      <c r="DV104" s="96">
        <f t="shared" si="390"/>
        <v>0</v>
      </c>
      <c r="DW104" s="96">
        <f t="shared" si="391"/>
        <v>1033971.31</v>
      </c>
      <c r="DX104" s="93">
        <f t="shared" si="392"/>
        <v>3.3076803237240426</v>
      </c>
      <c r="DY104" s="96">
        <f t="shared" si="393"/>
        <v>721374.20000000007</v>
      </c>
      <c r="DZ104" s="93">
        <f t="shared" si="394"/>
        <v>2.3076803237240426</v>
      </c>
      <c r="EA104" s="83">
        <v>0</v>
      </c>
      <c r="EB104" s="83">
        <v>46496.46</v>
      </c>
      <c r="EC104" s="94">
        <v>0</v>
      </c>
      <c r="ED104" s="94">
        <f t="shared" si="395"/>
        <v>46496.46</v>
      </c>
      <c r="EE104" s="93" t="str">
        <f t="shared" si="396"/>
        <v>nebija plānots</v>
      </c>
      <c r="EF104" s="94">
        <f t="shared" si="397"/>
        <v>46496.46</v>
      </c>
      <c r="EG104" s="93" t="str">
        <f t="shared" si="398"/>
        <v>nebija plānots</v>
      </c>
      <c r="EH104" s="96">
        <f t="shared" si="399"/>
        <v>312597.11</v>
      </c>
      <c r="EI104" s="96">
        <f t="shared" si="400"/>
        <v>1080467.77</v>
      </c>
      <c r="EJ104" s="96">
        <f t="shared" si="401"/>
        <v>0</v>
      </c>
      <c r="EK104" s="96">
        <f t="shared" si="402"/>
        <v>1080467.77</v>
      </c>
      <c r="EL104" s="93">
        <f t="shared" si="403"/>
        <v>3.4564227737102242</v>
      </c>
      <c r="EM104" s="96">
        <f t="shared" si="404"/>
        <v>767870.66</v>
      </c>
      <c r="EN104" s="93">
        <f t="shared" si="405"/>
        <v>2.4564227737102242</v>
      </c>
      <c r="EO104" s="83">
        <f t="shared" si="308"/>
        <v>312597.11</v>
      </c>
    </row>
    <row r="105" spans="1:145" ht="42" x14ac:dyDescent="0.25">
      <c r="A105" s="18" t="str">
        <f t="shared" si="301"/>
        <v>2.2.3.5.2</v>
      </c>
      <c r="B105" s="63">
        <v>2</v>
      </c>
      <c r="C105" s="73" t="s">
        <v>138</v>
      </c>
      <c r="D105" s="65" t="s">
        <v>139</v>
      </c>
      <c r="E105" s="63" t="s">
        <v>154</v>
      </c>
      <c r="F105" s="65" t="s">
        <v>155</v>
      </c>
      <c r="G105" s="66" t="s">
        <v>165</v>
      </c>
      <c r="H105" s="65" t="s">
        <v>166</v>
      </c>
      <c r="I105" s="66">
        <v>2</v>
      </c>
      <c r="J105" s="68" t="s">
        <v>81</v>
      </c>
      <c r="K105" s="63" t="s">
        <v>16</v>
      </c>
      <c r="L105" s="83">
        <v>0</v>
      </c>
      <c r="M105" s="83">
        <v>0</v>
      </c>
      <c r="N105" s="83">
        <v>0</v>
      </c>
      <c r="O105" s="83">
        <v>0</v>
      </c>
      <c r="P105" s="83">
        <v>0</v>
      </c>
      <c r="Q105" s="93" t="str">
        <f t="shared" si="309"/>
        <v>nebija plānots</v>
      </c>
      <c r="R105" s="94">
        <f t="shared" si="310"/>
        <v>0</v>
      </c>
      <c r="S105" s="93" t="str">
        <f t="shared" si="311"/>
        <v>nebija plānots</v>
      </c>
      <c r="T105" s="96">
        <f t="shared" si="312"/>
        <v>0</v>
      </c>
      <c r="U105" s="96">
        <f t="shared" si="313"/>
        <v>0</v>
      </c>
      <c r="V105" s="93" t="str">
        <f t="shared" si="314"/>
        <v>nebija plānots</v>
      </c>
      <c r="W105" s="96">
        <f t="shared" si="315"/>
        <v>0</v>
      </c>
      <c r="X105" s="93" t="str">
        <f t="shared" si="316"/>
        <v>nebija plānots</v>
      </c>
      <c r="Y105" s="83">
        <v>0</v>
      </c>
      <c r="Z105" s="83">
        <v>0</v>
      </c>
      <c r="AA105" s="93" t="str">
        <f t="shared" si="317"/>
        <v>nebija plānots</v>
      </c>
      <c r="AB105" s="94">
        <f t="shared" si="318"/>
        <v>0</v>
      </c>
      <c r="AC105" s="93" t="str">
        <f t="shared" si="319"/>
        <v>nebija plānots</v>
      </c>
      <c r="AD105" s="96">
        <f t="shared" si="320"/>
        <v>0</v>
      </c>
      <c r="AE105" s="96">
        <f t="shared" si="321"/>
        <v>0</v>
      </c>
      <c r="AF105" s="93" t="str">
        <f t="shared" si="322"/>
        <v>nebija plānots</v>
      </c>
      <c r="AG105" s="96">
        <f t="shared" si="323"/>
        <v>0</v>
      </c>
      <c r="AH105" s="93" t="str">
        <f t="shared" si="324"/>
        <v>nebija plānots</v>
      </c>
      <c r="AI105" s="83">
        <v>0</v>
      </c>
      <c r="AJ105" s="83">
        <v>0</v>
      </c>
      <c r="AK105" s="93" t="str">
        <f t="shared" si="325"/>
        <v>nebija plānots</v>
      </c>
      <c r="AL105" s="96">
        <f t="shared" si="326"/>
        <v>0</v>
      </c>
      <c r="AM105" s="93" t="str">
        <f t="shared" si="327"/>
        <v>nebija plānots</v>
      </c>
      <c r="AN105" s="96">
        <f t="shared" si="328"/>
        <v>0</v>
      </c>
      <c r="AO105" s="96">
        <f t="shared" si="329"/>
        <v>0</v>
      </c>
      <c r="AP105" s="93" t="str">
        <f t="shared" si="330"/>
        <v>nebija plānots</v>
      </c>
      <c r="AQ105" s="96">
        <f t="shared" si="331"/>
        <v>0</v>
      </c>
      <c r="AR105" s="93" t="str">
        <f t="shared" si="332"/>
        <v>nebija plānots</v>
      </c>
      <c r="AS105" s="83">
        <v>0</v>
      </c>
      <c r="AT105" s="83">
        <v>0</v>
      </c>
      <c r="AU105" s="93" t="str">
        <f t="shared" si="333"/>
        <v>nebija plānots</v>
      </c>
      <c r="AV105" s="96">
        <f t="shared" si="334"/>
        <v>0</v>
      </c>
      <c r="AW105" s="93" t="str">
        <f t="shared" si="335"/>
        <v>nebija plānots</v>
      </c>
      <c r="AX105" s="96">
        <f t="shared" si="336"/>
        <v>0</v>
      </c>
      <c r="AY105" s="96">
        <f t="shared" si="337"/>
        <v>0</v>
      </c>
      <c r="AZ105" s="93" t="str">
        <f t="shared" si="338"/>
        <v>nebija plānots</v>
      </c>
      <c r="BA105" s="96">
        <f t="shared" si="339"/>
        <v>0</v>
      </c>
      <c r="BB105" s="93" t="str">
        <f t="shared" si="340"/>
        <v>nebija plānots</v>
      </c>
      <c r="BC105" s="83">
        <v>0</v>
      </c>
      <c r="BD105" s="83">
        <v>0</v>
      </c>
      <c r="BE105" s="93" t="str">
        <f t="shared" si="341"/>
        <v>nebija plānots</v>
      </c>
      <c r="BF105" s="96">
        <f t="shared" si="342"/>
        <v>0</v>
      </c>
      <c r="BG105" s="93" t="str">
        <f t="shared" si="343"/>
        <v>nebija plānots</v>
      </c>
      <c r="BH105" s="96">
        <f t="shared" si="344"/>
        <v>0</v>
      </c>
      <c r="BI105" s="96">
        <f t="shared" si="345"/>
        <v>0</v>
      </c>
      <c r="BJ105" s="93" t="str">
        <f t="shared" si="346"/>
        <v>nebija plānots</v>
      </c>
      <c r="BK105" s="96">
        <f t="shared" si="347"/>
        <v>0</v>
      </c>
      <c r="BL105" s="93" t="str">
        <f t="shared" si="348"/>
        <v>nebija plānots</v>
      </c>
      <c r="BM105" s="83">
        <v>0</v>
      </c>
      <c r="BN105" s="83">
        <v>0</v>
      </c>
      <c r="BO105" s="93" t="str">
        <f t="shared" si="349"/>
        <v>nebija plānots</v>
      </c>
      <c r="BP105" s="96">
        <f t="shared" si="350"/>
        <v>0</v>
      </c>
      <c r="BQ105" s="93" t="str">
        <f t="shared" si="351"/>
        <v>nebija plānots</v>
      </c>
      <c r="BR105" s="96">
        <f t="shared" si="352"/>
        <v>0</v>
      </c>
      <c r="BS105" s="96">
        <f t="shared" si="353"/>
        <v>0</v>
      </c>
      <c r="BT105" s="93" t="str">
        <f t="shared" si="354"/>
        <v>nebija plānots</v>
      </c>
      <c r="BU105" s="96">
        <f t="shared" si="355"/>
        <v>0</v>
      </c>
      <c r="BV105" s="93" t="str">
        <f t="shared" si="356"/>
        <v>nebija plānots</v>
      </c>
      <c r="BW105" s="83">
        <v>0</v>
      </c>
      <c r="BX105" s="83">
        <v>0</v>
      </c>
      <c r="BY105" s="94">
        <v>0</v>
      </c>
      <c r="BZ105" s="94">
        <f t="shared" si="302"/>
        <v>0</v>
      </c>
      <c r="CA105" s="93" t="str">
        <f t="shared" si="357"/>
        <v>nebija plānots</v>
      </c>
      <c r="CB105" s="96">
        <f t="shared" si="358"/>
        <v>0</v>
      </c>
      <c r="CC105" s="93" t="str">
        <f t="shared" si="359"/>
        <v>nebija plānots</v>
      </c>
      <c r="CD105" s="96">
        <f t="shared" si="303"/>
        <v>0</v>
      </c>
      <c r="CE105" s="96">
        <f t="shared" si="304"/>
        <v>0</v>
      </c>
      <c r="CF105" s="96">
        <f t="shared" si="360"/>
        <v>0</v>
      </c>
      <c r="CG105" s="96">
        <f t="shared" si="361"/>
        <v>0</v>
      </c>
      <c r="CH105" s="93" t="str">
        <f t="shared" si="362"/>
        <v>nebija plānots</v>
      </c>
      <c r="CI105" s="96">
        <f t="shared" si="363"/>
        <v>0</v>
      </c>
      <c r="CJ105" s="93" t="str">
        <f t="shared" si="364"/>
        <v>nebija plānots</v>
      </c>
      <c r="CK105" s="83">
        <v>0</v>
      </c>
      <c r="CL105" s="83">
        <v>0</v>
      </c>
      <c r="CM105" s="94">
        <v>0</v>
      </c>
      <c r="CN105" s="94">
        <f t="shared" si="305"/>
        <v>0</v>
      </c>
      <c r="CO105" s="93" t="str">
        <f t="shared" si="365"/>
        <v>nebija plānots</v>
      </c>
      <c r="CP105" s="96">
        <f t="shared" si="366"/>
        <v>0</v>
      </c>
      <c r="CQ105" s="93" t="str">
        <f t="shared" si="367"/>
        <v>nebija plānots</v>
      </c>
      <c r="CR105" s="96">
        <f t="shared" si="368"/>
        <v>0</v>
      </c>
      <c r="CS105" s="96">
        <f t="shared" si="369"/>
        <v>0</v>
      </c>
      <c r="CT105" s="96">
        <f t="shared" si="370"/>
        <v>0</v>
      </c>
      <c r="CU105" s="96">
        <f t="shared" si="371"/>
        <v>0</v>
      </c>
      <c r="CV105" s="93" t="str">
        <f t="shared" si="372"/>
        <v>nebija plānots</v>
      </c>
      <c r="CW105" s="96">
        <f t="shared" si="373"/>
        <v>0</v>
      </c>
      <c r="CX105" s="93" t="str">
        <f t="shared" si="374"/>
        <v>nebija plānots</v>
      </c>
      <c r="CY105" s="83">
        <v>0</v>
      </c>
      <c r="CZ105" s="83">
        <v>0</v>
      </c>
      <c r="DA105" s="94">
        <v>0</v>
      </c>
      <c r="DB105" s="94">
        <f t="shared" si="306"/>
        <v>0</v>
      </c>
      <c r="DC105" s="93" t="str">
        <f t="shared" si="375"/>
        <v>nebija plānots</v>
      </c>
      <c r="DD105" s="96">
        <f t="shared" si="376"/>
        <v>0</v>
      </c>
      <c r="DE105" s="93" t="str">
        <f t="shared" si="377"/>
        <v>nebija plānots</v>
      </c>
      <c r="DF105" s="96">
        <f t="shared" si="378"/>
        <v>0</v>
      </c>
      <c r="DG105" s="96">
        <f t="shared" si="379"/>
        <v>0</v>
      </c>
      <c r="DH105" s="96">
        <f t="shared" si="380"/>
        <v>0</v>
      </c>
      <c r="DI105" s="96">
        <f t="shared" si="381"/>
        <v>0</v>
      </c>
      <c r="DJ105" s="93" t="str">
        <f t="shared" si="382"/>
        <v>nebija plānots</v>
      </c>
      <c r="DK105" s="96">
        <f t="shared" si="383"/>
        <v>0</v>
      </c>
      <c r="DL105" s="93" t="str">
        <f t="shared" si="384"/>
        <v>nebija plānots</v>
      </c>
      <c r="DM105" s="83">
        <v>0</v>
      </c>
      <c r="DN105" s="83">
        <v>0</v>
      </c>
      <c r="DO105" s="94">
        <v>0</v>
      </c>
      <c r="DP105" s="94">
        <f t="shared" si="307"/>
        <v>0</v>
      </c>
      <c r="DQ105" s="93" t="str">
        <f t="shared" si="385"/>
        <v>nebija plānots</v>
      </c>
      <c r="DR105" s="96">
        <f t="shared" si="386"/>
        <v>0</v>
      </c>
      <c r="DS105" s="93" t="str">
        <f t="shared" si="387"/>
        <v>nebija plānots</v>
      </c>
      <c r="DT105" s="96">
        <f t="shared" si="388"/>
        <v>0</v>
      </c>
      <c r="DU105" s="96">
        <f t="shared" si="389"/>
        <v>0</v>
      </c>
      <c r="DV105" s="96">
        <f t="shared" si="390"/>
        <v>0</v>
      </c>
      <c r="DW105" s="96">
        <f t="shared" si="391"/>
        <v>0</v>
      </c>
      <c r="DX105" s="93" t="str">
        <f t="shared" si="392"/>
        <v>nebija plānots</v>
      </c>
      <c r="DY105" s="96">
        <f t="shared" si="393"/>
        <v>0</v>
      </c>
      <c r="DZ105" s="93" t="str">
        <f t="shared" si="394"/>
        <v>nebija plānots</v>
      </c>
      <c r="EA105" s="83">
        <v>38963.5760475758</v>
      </c>
      <c r="EB105" s="83">
        <v>0</v>
      </c>
      <c r="EC105" s="94">
        <v>0</v>
      </c>
      <c r="ED105" s="94">
        <f t="shared" si="395"/>
        <v>0</v>
      </c>
      <c r="EE105" s="93">
        <f t="shared" si="396"/>
        <v>0</v>
      </c>
      <c r="EF105" s="94">
        <f t="shared" si="397"/>
        <v>-38963.5760475758</v>
      </c>
      <c r="EG105" s="93">
        <f t="shared" si="398"/>
        <v>-1</v>
      </c>
      <c r="EH105" s="96">
        <f t="shared" si="399"/>
        <v>38963.5760475758</v>
      </c>
      <c r="EI105" s="96">
        <f t="shared" si="400"/>
        <v>0</v>
      </c>
      <c r="EJ105" s="96">
        <f t="shared" si="401"/>
        <v>0</v>
      </c>
      <c r="EK105" s="96">
        <f t="shared" si="402"/>
        <v>0</v>
      </c>
      <c r="EL105" s="93">
        <f t="shared" si="403"/>
        <v>0</v>
      </c>
      <c r="EM105" s="96">
        <f t="shared" si="404"/>
        <v>-38963.5760475758</v>
      </c>
      <c r="EN105" s="93">
        <f t="shared" si="405"/>
        <v>-1</v>
      </c>
      <c r="EO105" s="83">
        <f t="shared" si="308"/>
        <v>38963.5760475758</v>
      </c>
    </row>
    <row r="106" spans="1:145" ht="42" x14ac:dyDescent="0.25">
      <c r="A106" s="18" t="str">
        <f t="shared" si="301"/>
        <v>2.2.3.6.1</v>
      </c>
      <c r="B106" s="63">
        <v>2</v>
      </c>
      <c r="C106" s="73" t="s">
        <v>138</v>
      </c>
      <c r="D106" s="65" t="s">
        <v>139</v>
      </c>
      <c r="E106" s="63" t="s">
        <v>154</v>
      </c>
      <c r="F106" s="65" t="s">
        <v>155</v>
      </c>
      <c r="G106" s="76" t="s">
        <v>167</v>
      </c>
      <c r="H106" s="65" t="s">
        <v>168</v>
      </c>
      <c r="I106" s="66">
        <v>1</v>
      </c>
      <c r="J106" s="68" t="s">
        <v>81</v>
      </c>
      <c r="K106" s="63" t="s">
        <v>16</v>
      </c>
      <c r="L106" s="83">
        <v>0</v>
      </c>
      <c r="M106" s="83">
        <v>0</v>
      </c>
      <c r="N106" s="83">
        <v>15029</v>
      </c>
      <c r="O106" s="83">
        <v>0</v>
      </c>
      <c r="P106" s="83">
        <v>0</v>
      </c>
      <c r="Q106" s="93" t="str">
        <f t="shared" si="309"/>
        <v>nebija plānots</v>
      </c>
      <c r="R106" s="94">
        <f t="shared" si="310"/>
        <v>0</v>
      </c>
      <c r="S106" s="93" t="str">
        <f t="shared" si="311"/>
        <v>nebija plānots</v>
      </c>
      <c r="T106" s="96">
        <f t="shared" si="312"/>
        <v>15029</v>
      </c>
      <c r="U106" s="96">
        <f t="shared" si="313"/>
        <v>15029</v>
      </c>
      <c r="V106" s="93">
        <f t="shared" si="314"/>
        <v>1</v>
      </c>
      <c r="W106" s="96">
        <f t="shared" si="315"/>
        <v>0</v>
      </c>
      <c r="X106" s="93">
        <f t="shared" si="316"/>
        <v>0</v>
      </c>
      <c r="Y106" s="83">
        <v>0</v>
      </c>
      <c r="Z106" s="83">
        <v>0</v>
      </c>
      <c r="AA106" s="93" t="str">
        <f t="shared" si="317"/>
        <v>nebija plānots</v>
      </c>
      <c r="AB106" s="94">
        <f t="shared" si="318"/>
        <v>0</v>
      </c>
      <c r="AC106" s="93" t="str">
        <f t="shared" si="319"/>
        <v>nebija plānots</v>
      </c>
      <c r="AD106" s="96">
        <f t="shared" si="320"/>
        <v>15029</v>
      </c>
      <c r="AE106" s="96">
        <f t="shared" si="321"/>
        <v>15029</v>
      </c>
      <c r="AF106" s="93">
        <f t="shared" si="322"/>
        <v>1</v>
      </c>
      <c r="AG106" s="96">
        <f t="shared" si="323"/>
        <v>0</v>
      </c>
      <c r="AH106" s="93">
        <f t="shared" si="324"/>
        <v>0</v>
      </c>
      <c r="AI106" s="83">
        <v>0</v>
      </c>
      <c r="AJ106" s="83">
        <v>0</v>
      </c>
      <c r="AK106" s="93" t="str">
        <f t="shared" si="325"/>
        <v>nebija plānots</v>
      </c>
      <c r="AL106" s="96">
        <f t="shared" si="326"/>
        <v>0</v>
      </c>
      <c r="AM106" s="93" t="str">
        <f t="shared" si="327"/>
        <v>nebija plānots</v>
      </c>
      <c r="AN106" s="96">
        <f t="shared" si="328"/>
        <v>15029</v>
      </c>
      <c r="AO106" s="96">
        <f t="shared" si="329"/>
        <v>15029</v>
      </c>
      <c r="AP106" s="93">
        <f t="shared" si="330"/>
        <v>1</v>
      </c>
      <c r="AQ106" s="96">
        <f t="shared" si="331"/>
        <v>0</v>
      </c>
      <c r="AR106" s="93">
        <f t="shared" si="332"/>
        <v>0</v>
      </c>
      <c r="AS106" s="83">
        <v>0</v>
      </c>
      <c r="AT106" s="83">
        <v>0</v>
      </c>
      <c r="AU106" s="93" t="str">
        <f t="shared" si="333"/>
        <v>nebija plānots</v>
      </c>
      <c r="AV106" s="96">
        <f t="shared" si="334"/>
        <v>0</v>
      </c>
      <c r="AW106" s="93" t="str">
        <f t="shared" si="335"/>
        <v>nebija plānots</v>
      </c>
      <c r="AX106" s="96">
        <f t="shared" si="336"/>
        <v>15029</v>
      </c>
      <c r="AY106" s="96">
        <f t="shared" si="337"/>
        <v>15029</v>
      </c>
      <c r="AZ106" s="93">
        <f t="shared" si="338"/>
        <v>1</v>
      </c>
      <c r="BA106" s="96">
        <f t="shared" si="339"/>
        <v>0</v>
      </c>
      <c r="BB106" s="93">
        <f t="shared" si="340"/>
        <v>0</v>
      </c>
      <c r="BC106" s="83">
        <v>0</v>
      </c>
      <c r="BD106" s="83">
        <v>0</v>
      </c>
      <c r="BE106" s="93" t="str">
        <f t="shared" si="341"/>
        <v>nebija plānots</v>
      </c>
      <c r="BF106" s="96">
        <f t="shared" si="342"/>
        <v>0</v>
      </c>
      <c r="BG106" s="93" t="str">
        <f t="shared" si="343"/>
        <v>nebija plānots</v>
      </c>
      <c r="BH106" s="96">
        <f t="shared" si="344"/>
        <v>15029</v>
      </c>
      <c r="BI106" s="96">
        <f t="shared" si="345"/>
        <v>15029</v>
      </c>
      <c r="BJ106" s="93">
        <f t="shared" si="346"/>
        <v>1</v>
      </c>
      <c r="BK106" s="96">
        <f t="shared" si="347"/>
        <v>0</v>
      </c>
      <c r="BL106" s="93">
        <f t="shared" si="348"/>
        <v>0</v>
      </c>
      <c r="BM106" s="83">
        <v>0</v>
      </c>
      <c r="BN106" s="83">
        <v>0</v>
      </c>
      <c r="BO106" s="93" t="str">
        <f t="shared" si="349"/>
        <v>nebija plānots</v>
      </c>
      <c r="BP106" s="96">
        <f t="shared" si="350"/>
        <v>0</v>
      </c>
      <c r="BQ106" s="93" t="str">
        <f t="shared" si="351"/>
        <v>nebija plānots</v>
      </c>
      <c r="BR106" s="96">
        <f t="shared" si="352"/>
        <v>15029</v>
      </c>
      <c r="BS106" s="96">
        <f t="shared" si="353"/>
        <v>15029</v>
      </c>
      <c r="BT106" s="93">
        <f t="shared" si="354"/>
        <v>1</v>
      </c>
      <c r="BU106" s="96">
        <f t="shared" si="355"/>
        <v>0</v>
      </c>
      <c r="BV106" s="93">
        <f t="shared" si="356"/>
        <v>0</v>
      </c>
      <c r="BW106" s="83">
        <v>0</v>
      </c>
      <c r="BX106" s="83">
        <v>0</v>
      </c>
      <c r="BY106" s="94">
        <v>0</v>
      </c>
      <c r="BZ106" s="94">
        <f t="shared" si="302"/>
        <v>0</v>
      </c>
      <c r="CA106" s="93" t="str">
        <f t="shared" si="357"/>
        <v>nebija plānots</v>
      </c>
      <c r="CB106" s="96">
        <f t="shared" si="358"/>
        <v>0</v>
      </c>
      <c r="CC106" s="93" t="str">
        <f t="shared" si="359"/>
        <v>nebija plānots</v>
      </c>
      <c r="CD106" s="96">
        <f t="shared" si="303"/>
        <v>15029</v>
      </c>
      <c r="CE106" s="96">
        <f t="shared" si="304"/>
        <v>15029</v>
      </c>
      <c r="CF106" s="96">
        <f t="shared" si="360"/>
        <v>0</v>
      </c>
      <c r="CG106" s="96">
        <f t="shared" si="361"/>
        <v>15029</v>
      </c>
      <c r="CH106" s="93">
        <f t="shared" si="362"/>
        <v>1</v>
      </c>
      <c r="CI106" s="96">
        <f t="shared" si="363"/>
        <v>0</v>
      </c>
      <c r="CJ106" s="93">
        <f t="shared" si="364"/>
        <v>0</v>
      </c>
      <c r="CK106" s="83">
        <v>22000</v>
      </c>
      <c r="CL106" s="83">
        <v>0</v>
      </c>
      <c r="CM106" s="94">
        <v>0</v>
      </c>
      <c r="CN106" s="94">
        <f t="shared" si="305"/>
        <v>0</v>
      </c>
      <c r="CO106" s="93">
        <f t="shared" si="365"/>
        <v>0</v>
      </c>
      <c r="CP106" s="96">
        <f t="shared" si="366"/>
        <v>-22000</v>
      </c>
      <c r="CQ106" s="93">
        <f t="shared" si="367"/>
        <v>-1</v>
      </c>
      <c r="CR106" s="96">
        <f t="shared" si="368"/>
        <v>37029</v>
      </c>
      <c r="CS106" s="96">
        <f t="shared" si="369"/>
        <v>15029</v>
      </c>
      <c r="CT106" s="96">
        <f t="shared" si="370"/>
        <v>0</v>
      </c>
      <c r="CU106" s="96">
        <f t="shared" si="371"/>
        <v>15029</v>
      </c>
      <c r="CV106" s="93">
        <f t="shared" si="372"/>
        <v>0.40587107402306299</v>
      </c>
      <c r="CW106" s="96">
        <f t="shared" si="373"/>
        <v>-22000</v>
      </c>
      <c r="CX106" s="93">
        <f t="shared" si="374"/>
        <v>-0.59412892597693701</v>
      </c>
      <c r="CY106" s="83">
        <v>0</v>
      </c>
      <c r="CZ106" s="83">
        <v>0</v>
      </c>
      <c r="DA106" s="94">
        <v>0</v>
      </c>
      <c r="DB106" s="94">
        <f t="shared" si="306"/>
        <v>0</v>
      </c>
      <c r="DC106" s="93" t="str">
        <f t="shared" si="375"/>
        <v>nebija plānots</v>
      </c>
      <c r="DD106" s="96">
        <f t="shared" si="376"/>
        <v>0</v>
      </c>
      <c r="DE106" s="93" t="str">
        <f t="shared" si="377"/>
        <v>nebija plānots</v>
      </c>
      <c r="DF106" s="96">
        <f t="shared" si="378"/>
        <v>37029</v>
      </c>
      <c r="DG106" s="96">
        <f t="shared" si="379"/>
        <v>15029</v>
      </c>
      <c r="DH106" s="96">
        <f t="shared" si="380"/>
        <v>0</v>
      </c>
      <c r="DI106" s="96">
        <f t="shared" si="381"/>
        <v>15029</v>
      </c>
      <c r="DJ106" s="93">
        <f t="shared" si="382"/>
        <v>0.40587107402306299</v>
      </c>
      <c r="DK106" s="96">
        <f t="shared" si="383"/>
        <v>-22000</v>
      </c>
      <c r="DL106" s="93">
        <f t="shared" si="384"/>
        <v>-0.59412892597693701</v>
      </c>
      <c r="DM106" s="83">
        <v>0</v>
      </c>
      <c r="DN106" s="83">
        <v>0</v>
      </c>
      <c r="DO106" s="94">
        <v>0</v>
      </c>
      <c r="DP106" s="94">
        <f t="shared" si="307"/>
        <v>0</v>
      </c>
      <c r="DQ106" s="93" t="str">
        <f t="shared" si="385"/>
        <v>nebija plānots</v>
      </c>
      <c r="DR106" s="96">
        <f t="shared" si="386"/>
        <v>0</v>
      </c>
      <c r="DS106" s="93" t="str">
        <f t="shared" si="387"/>
        <v>nebija plānots</v>
      </c>
      <c r="DT106" s="96">
        <f t="shared" si="388"/>
        <v>37029</v>
      </c>
      <c r="DU106" s="96">
        <f t="shared" si="389"/>
        <v>15029</v>
      </c>
      <c r="DV106" s="96">
        <f t="shared" si="390"/>
        <v>0</v>
      </c>
      <c r="DW106" s="96">
        <f t="shared" si="391"/>
        <v>15029</v>
      </c>
      <c r="DX106" s="93">
        <f t="shared" si="392"/>
        <v>0.40587107402306299</v>
      </c>
      <c r="DY106" s="96">
        <f t="shared" si="393"/>
        <v>-22000</v>
      </c>
      <c r="DZ106" s="93">
        <f t="shared" si="394"/>
        <v>-0.59412892597693701</v>
      </c>
      <c r="EA106" s="83">
        <v>37782.449999999997</v>
      </c>
      <c r="EB106" s="83">
        <v>0</v>
      </c>
      <c r="EC106" s="94">
        <v>0</v>
      </c>
      <c r="ED106" s="94">
        <f t="shared" si="395"/>
        <v>0</v>
      </c>
      <c r="EE106" s="93">
        <f t="shared" si="396"/>
        <v>0</v>
      </c>
      <c r="EF106" s="94">
        <f t="shared" si="397"/>
        <v>-37782.449999999997</v>
      </c>
      <c r="EG106" s="93">
        <f t="shared" si="398"/>
        <v>-1</v>
      </c>
      <c r="EH106" s="96">
        <f t="shared" si="399"/>
        <v>74811.45</v>
      </c>
      <c r="EI106" s="96">
        <f t="shared" si="400"/>
        <v>15029</v>
      </c>
      <c r="EJ106" s="96">
        <f t="shared" si="401"/>
        <v>0</v>
      </c>
      <c r="EK106" s="96">
        <f t="shared" si="402"/>
        <v>15029</v>
      </c>
      <c r="EL106" s="93">
        <f t="shared" si="403"/>
        <v>0.20089170842163867</v>
      </c>
      <c r="EM106" s="96">
        <f t="shared" si="404"/>
        <v>-59782.45</v>
      </c>
      <c r="EN106" s="93">
        <f t="shared" si="405"/>
        <v>-0.79910829157836127</v>
      </c>
      <c r="EO106" s="83">
        <f t="shared" si="308"/>
        <v>74811.45</v>
      </c>
    </row>
    <row r="107" spans="1:145" ht="42" x14ac:dyDescent="0.25">
      <c r="A107" s="18" t="str">
        <f t="shared" si="301"/>
        <v>2.2.3.6.2</v>
      </c>
      <c r="B107" s="63">
        <v>2</v>
      </c>
      <c r="C107" s="73" t="s">
        <v>138</v>
      </c>
      <c r="D107" s="65" t="s">
        <v>139</v>
      </c>
      <c r="E107" s="63" t="s">
        <v>154</v>
      </c>
      <c r="F107" s="65" t="s">
        <v>155</v>
      </c>
      <c r="G107" s="76" t="s">
        <v>167</v>
      </c>
      <c r="H107" s="65" t="s">
        <v>168</v>
      </c>
      <c r="I107" s="66">
        <v>2</v>
      </c>
      <c r="J107" s="68" t="s">
        <v>81</v>
      </c>
      <c r="K107" s="63" t="s">
        <v>16</v>
      </c>
      <c r="L107" s="83">
        <v>0</v>
      </c>
      <c r="M107" s="83">
        <v>1167177.9199999997</v>
      </c>
      <c r="N107" s="83">
        <v>75343.55</v>
      </c>
      <c r="O107" s="83">
        <v>34245.800000000003</v>
      </c>
      <c r="P107" s="83">
        <v>34245.800000000003</v>
      </c>
      <c r="Q107" s="93">
        <f t="shared" si="309"/>
        <v>1</v>
      </c>
      <c r="R107" s="94">
        <f t="shared" si="310"/>
        <v>0</v>
      </c>
      <c r="S107" s="93">
        <f t="shared" si="311"/>
        <v>0</v>
      </c>
      <c r="T107" s="96">
        <f t="shared" si="312"/>
        <v>109589.35</v>
      </c>
      <c r="U107" s="96">
        <f t="shared" si="313"/>
        <v>109589.35</v>
      </c>
      <c r="V107" s="93">
        <f t="shared" si="314"/>
        <v>1</v>
      </c>
      <c r="W107" s="96">
        <f t="shared" si="315"/>
        <v>0</v>
      </c>
      <c r="X107" s="93">
        <f t="shared" si="316"/>
        <v>0</v>
      </c>
      <c r="Y107" s="83">
        <v>20469.82</v>
      </c>
      <c r="Z107" s="83">
        <v>27620.02</v>
      </c>
      <c r="AA107" s="93">
        <f t="shared" si="317"/>
        <v>1.3493044882661402</v>
      </c>
      <c r="AB107" s="94">
        <f t="shared" si="318"/>
        <v>7150.2000000000007</v>
      </c>
      <c r="AC107" s="93">
        <f t="shared" si="319"/>
        <v>0.34930448826614013</v>
      </c>
      <c r="AD107" s="96">
        <f t="shared" si="320"/>
        <v>130059.17000000001</v>
      </c>
      <c r="AE107" s="96">
        <f t="shared" si="321"/>
        <v>137209.37</v>
      </c>
      <c r="AF107" s="93">
        <f t="shared" si="322"/>
        <v>1.0549765156889743</v>
      </c>
      <c r="AG107" s="96">
        <f t="shared" si="323"/>
        <v>7150.1999999999825</v>
      </c>
      <c r="AH107" s="93">
        <f t="shared" si="324"/>
        <v>5.4976515688974346E-2</v>
      </c>
      <c r="AI107" s="83">
        <v>8644.5</v>
      </c>
      <c r="AJ107" s="83">
        <v>37536.85</v>
      </c>
      <c r="AK107" s="93">
        <f t="shared" si="325"/>
        <v>4.3422812192723699</v>
      </c>
      <c r="AL107" s="96">
        <f t="shared" si="326"/>
        <v>28892.35</v>
      </c>
      <c r="AM107" s="93">
        <f t="shared" si="327"/>
        <v>3.3422812192723694</v>
      </c>
      <c r="AN107" s="96">
        <f t="shared" si="328"/>
        <v>138703.67000000001</v>
      </c>
      <c r="AO107" s="96">
        <f t="shared" si="329"/>
        <v>174746.22</v>
      </c>
      <c r="AP107" s="93">
        <f t="shared" si="330"/>
        <v>1.259852893582412</v>
      </c>
      <c r="AQ107" s="96">
        <f t="shared" si="331"/>
        <v>36042.549999999988</v>
      </c>
      <c r="AR107" s="93">
        <f t="shared" si="332"/>
        <v>0.25985289358241193</v>
      </c>
      <c r="AS107" s="83">
        <v>6341.85</v>
      </c>
      <c r="AT107" s="83">
        <v>34741.68</v>
      </c>
      <c r="AU107" s="93">
        <f t="shared" si="333"/>
        <v>5.4781617351403771</v>
      </c>
      <c r="AV107" s="96">
        <f t="shared" si="334"/>
        <v>28399.83</v>
      </c>
      <c r="AW107" s="93">
        <f t="shared" si="335"/>
        <v>4.4781617351403771</v>
      </c>
      <c r="AX107" s="96">
        <f t="shared" si="336"/>
        <v>145045.52000000002</v>
      </c>
      <c r="AY107" s="96">
        <f t="shared" si="337"/>
        <v>209487.9</v>
      </c>
      <c r="AZ107" s="93">
        <f t="shared" si="338"/>
        <v>1.4442907302479937</v>
      </c>
      <c r="BA107" s="96">
        <f t="shared" si="339"/>
        <v>64442.379999999976</v>
      </c>
      <c r="BB107" s="93">
        <f t="shared" si="340"/>
        <v>0.44429073024799365</v>
      </c>
      <c r="BC107" s="83">
        <v>6134.45</v>
      </c>
      <c r="BD107" s="83">
        <v>15556.119999999999</v>
      </c>
      <c r="BE107" s="93">
        <f t="shared" si="341"/>
        <v>2.5358622207369854</v>
      </c>
      <c r="BF107" s="96">
        <f t="shared" si="342"/>
        <v>9421.6699999999983</v>
      </c>
      <c r="BG107" s="93">
        <f t="shared" si="343"/>
        <v>1.5358622207369852</v>
      </c>
      <c r="BH107" s="96">
        <f t="shared" si="344"/>
        <v>151179.97000000003</v>
      </c>
      <c r="BI107" s="96">
        <f t="shared" si="345"/>
        <v>225044.02</v>
      </c>
      <c r="BJ107" s="93">
        <f t="shared" si="346"/>
        <v>1.48858357360436</v>
      </c>
      <c r="BK107" s="96">
        <f t="shared" si="347"/>
        <v>73864.049999999959</v>
      </c>
      <c r="BL107" s="93">
        <f t="shared" si="348"/>
        <v>0.48858357360436006</v>
      </c>
      <c r="BM107" s="83">
        <v>42053.599999999999</v>
      </c>
      <c r="BN107" s="83">
        <v>21704.11</v>
      </c>
      <c r="BO107" s="93">
        <f t="shared" si="349"/>
        <v>0.51610587440789857</v>
      </c>
      <c r="BP107" s="96">
        <f t="shared" si="350"/>
        <v>-20349.489999999998</v>
      </c>
      <c r="BQ107" s="93">
        <f t="shared" si="351"/>
        <v>-0.48389412559210149</v>
      </c>
      <c r="BR107" s="96">
        <f t="shared" si="352"/>
        <v>193233.57000000004</v>
      </c>
      <c r="BS107" s="96">
        <f t="shared" si="353"/>
        <v>246748.13</v>
      </c>
      <c r="BT107" s="93">
        <f t="shared" si="354"/>
        <v>1.2769423553060679</v>
      </c>
      <c r="BU107" s="96">
        <f t="shared" si="355"/>
        <v>53514.559999999969</v>
      </c>
      <c r="BV107" s="93">
        <f t="shared" si="356"/>
        <v>0.27694235530606798</v>
      </c>
      <c r="BW107" s="83">
        <v>4400</v>
      </c>
      <c r="BX107" s="83">
        <v>32832.369999999995</v>
      </c>
      <c r="BY107" s="94">
        <v>0</v>
      </c>
      <c r="BZ107" s="94">
        <f t="shared" si="302"/>
        <v>32832.369999999995</v>
      </c>
      <c r="CA107" s="93">
        <f t="shared" si="357"/>
        <v>7.4619022727272712</v>
      </c>
      <c r="CB107" s="96">
        <f t="shared" si="358"/>
        <v>28432.369999999995</v>
      </c>
      <c r="CC107" s="93">
        <f t="shared" si="359"/>
        <v>6.4619022727272712</v>
      </c>
      <c r="CD107" s="96">
        <f t="shared" si="303"/>
        <v>197633.57000000004</v>
      </c>
      <c r="CE107" s="96">
        <f t="shared" si="304"/>
        <v>279580.5</v>
      </c>
      <c r="CF107" s="96">
        <f t="shared" si="360"/>
        <v>0</v>
      </c>
      <c r="CG107" s="96">
        <f t="shared" si="361"/>
        <v>279580.5</v>
      </c>
      <c r="CH107" s="93">
        <f t="shared" si="362"/>
        <v>1.4146407414489348</v>
      </c>
      <c r="CI107" s="96">
        <f t="shared" si="363"/>
        <v>81946.929999999964</v>
      </c>
      <c r="CJ107" s="93">
        <f t="shared" si="364"/>
        <v>0.41464074144893476</v>
      </c>
      <c r="CK107" s="83">
        <v>88595.6</v>
      </c>
      <c r="CL107" s="83">
        <v>41481.599999999999</v>
      </c>
      <c r="CM107" s="94">
        <v>0</v>
      </c>
      <c r="CN107" s="94">
        <f t="shared" si="305"/>
        <v>41481.599999999999</v>
      </c>
      <c r="CO107" s="93">
        <f t="shared" si="365"/>
        <v>0.46821286835915099</v>
      </c>
      <c r="CP107" s="96">
        <f t="shared" si="366"/>
        <v>-47114.000000000007</v>
      </c>
      <c r="CQ107" s="93">
        <f t="shared" si="367"/>
        <v>-0.53178713164084901</v>
      </c>
      <c r="CR107" s="96">
        <f t="shared" si="368"/>
        <v>286229.17000000004</v>
      </c>
      <c r="CS107" s="96">
        <f t="shared" si="369"/>
        <v>321062.09999999998</v>
      </c>
      <c r="CT107" s="96">
        <f t="shared" si="370"/>
        <v>0</v>
      </c>
      <c r="CU107" s="96">
        <f t="shared" si="371"/>
        <v>321062.09999999998</v>
      </c>
      <c r="CV107" s="93">
        <f t="shared" si="372"/>
        <v>1.1216959473417749</v>
      </c>
      <c r="CW107" s="96">
        <f t="shared" si="373"/>
        <v>34832.929999999935</v>
      </c>
      <c r="CX107" s="93">
        <f t="shared" si="374"/>
        <v>0.12169594734177488</v>
      </c>
      <c r="CY107" s="83">
        <v>55724.07</v>
      </c>
      <c r="CZ107" s="83">
        <v>55000.950000000004</v>
      </c>
      <c r="DA107" s="94">
        <v>0</v>
      </c>
      <c r="DB107" s="94">
        <f t="shared" si="306"/>
        <v>55000.950000000004</v>
      </c>
      <c r="DC107" s="93">
        <f t="shared" si="375"/>
        <v>0.98702320200229465</v>
      </c>
      <c r="DD107" s="96">
        <f t="shared" si="376"/>
        <v>-723.11999999999534</v>
      </c>
      <c r="DE107" s="93">
        <f t="shared" si="377"/>
        <v>-1.2976797997705396E-2</v>
      </c>
      <c r="DF107" s="96">
        <f t="shared" si="378"/>
        <v>341953.24000000005</v>
      </c>
      <c r="DG107" s="96">
        <f t="shared" si="379"/>
        <v>376063.05</v>
      </c>
      <c r="DH107" s="96">
        <f t="shared" si="380"/>
        <v>0</v>
      </c>
      <c r="DI107" s="96">
        <f t="shared" si="381"/>
        <v>376063.05</v>
      </c>
      <c r="DJ107" s="93">
        <f t="shared" si="382"/>
        <v>1.0997499248727689</v>
      </c>
      <c r="DK107" s="96">
        <f t="shared" si="383"/>
        <v>34109.809999999939</v>
      </c>
      <c r="DL107" s="93">
        <f t="shared" si="384"/>
        <v>9.9749924872768958E-2</v>
      </c>
      <c r="DM107" s="83">
        <v>17579.7</v>
      </c>
      <c r="DN107" s="83">
        <v>25650.400000000001</v>
      </c>
      <c r="DO107" s="94">
        <v>0</v>
      </c>
      <c r="DP107" s="94">
        <f t="shared" si="307"/>
        <v>25650.400000000001</v>
      </c>
      <c r="DQ107" s="93">
        <f t="shared" si="385"/>
        <v>1.4590920209104821</v>
      </c>
      <c r="DR107" s="96">
        <f t="shared" si="386"/>
        <v>8070.7000000000007</v>
      </c>
      <c r="DS107" s="93">
        <f t="shared" si="387"/>
        <v>0.45909202091048201</v>
      </c>
      <c r="DT107" s="96">
        <f t="shared" si="388"/>
        <v>359532.94000000006</v>
      </c>
      <c r="DU107" s="96">
        <f t="shared" si="389"/>
        <v>401713.45</v>
      </c>
      <c r="DV107" s="96">
        <f t="shared" si="390"/>
        <v>0</v>
      </c>
      <c r="DW107" s="96">
        <f t="shared" si="391"/>
        <v>401713.45</v>
      </c>
      <c r="DX107" s="93">
        <f t="shared" si="392"/>
        <v>1.1173202933784034</v>
      </c>
      <c r="DY107" s="96">
        <f t="shared" si="393"/>
        <v>42180.509999999951</v>
      </c>
      <c r="DZ107" s="93">
        <f t="shared" si="394"/>
        <v>0.11732029337840351</v>
      </c>
      <c r="EA107" s="83">
        <v>9884.92</v>
      </c>
      <c r="EB107" s="83">
        <v>90161.9</v>
      </c>
      <c r="EC107" s="94">
        <v>0</v>
      </c>
      <c r="ED107" s="94">
        <f t="shared" si="395"/>
        <v>90161.9</v>
      </c>
      <c r="EE107" s="93">
        <f t="shared" si="396"/>
        <v>9.1211562663127257</v>
      </c>
      <c r="EF107" s="94">
        <f t="shared" si="397"/>
        <v>80276.98</v>
      </c>
      <c r="EG107" s="93">
        <f t="shared" si="398"/>
        <v>8.1211562663127257</v>
      </c>
      <c r="EH107" s="96">
        <f t="shared" si="399"/>
        <v>369417.86000000004</v>
      </c>
      <c r="EI107" s="96">
        <f t="shared" si="400"/>
        <v>491875.35</v>
      </c>
      <c r="EJ107" s="96">
        <f t="shared" si="401"/>
        <v>0</v>
      </c>
      <c r="EK107" s="96">
        <f t="shared" si="402"/>
        <v>491875.35</v>
      </c>
      <c r="EL107" s="93">
        <f t="shared" si="403"/>
        <v>1.3314877358663708</v>
      </c>
      <c r="EM107" s="96">
        <f t="shared" si="404"/>
        <v>122457.48999999993</v>
      </c>
      <c r="EN107" s="93">
        <f t="shared" si="405"/>
        <v>0.3314877358663707</v>
      </c>
      <c r="EO107" s="83">
        <f t="shared" si="308"/>
        <v>369417.86000000004</v>
      </c>
    </row>
    <row r="108" spans="1:145" ht="42" x14ac:dyDescent="0.25">
      <c r="A108" s="18" t="str">
        <f t="shared" si="301"/>
        <v>2.2.3.6.3</v>
      </c>
      <c r="B108" s="63">
        <v>2</v>
      </c>
      <c r="C108" s="73" t="s">
        <v>138</v>
      </c>
      <c r="D108" s="65" t="s">
        <v>139</v>
      </c>
      <c r="E108" s="63" t="s">
        <v>154</v>
      </c>
      <c r="F108" s="65" t="s">
        <v>155</v>
      </c>
      <c r="G108" s="76" t="s">
        <v>167</v>
      </c>
      <c r="H108" s="65" t="s">
        <v>168</v>
      </c>
      <c r="I108" s="66">
        <v>3</v>
      </c>
      <c r="J108" s="68" t="s">
        <v>81</v>
      </c>
      <c r="K108" s="63" t="s">
        <v>16</v>
      </c>
      <c r="L108" s="83">
        <v>0</v>
      </c>
      <c r="M108" s="83">
        <v>279153.60000000003</v>
      </c>
      <c r="N108" s="83">
        <v>24856.3</v>
      </c>
      <c r="O108" s="83">
        <v>7522.9</v>
      </c>
      <c r="P108" s="83">
        <v>7522.9</v>
      </c>
      <c r="Q108" s="93">
        <f t="shared" si="309"/>
        <v>1</v>
      </c>
      <c r="R108" s="94">
        <f t="shared" si="310"/>
        <v>0</v>
      </c>
      <c r="S108" s="93">
        <f t="shared" si="311"/>
        <v>0</v>
      </c>
      <c r="T108" s="96">
        <f t="shared" si="312"/>
        <v>32379.199999999997</v>
      </c>
      <c r="U108" s="96">
        <f t="shared" si="313"/>
        <v>32379.199999999997</v>
      </c>
      <c r="V108" s="93">
        <f t="shared" si="314"/>
        <v>1</v>
      </c>
      <c r="W108" s="96">
        <f t="shared" si="315"/>
        <v>0</v>
      </c>
      <c r="X108" s="93">
        <f t="shared" si="316"/>
        <v>0</v>
      </c>
      <c r="Y108" s="83">
        <v>0</v>
      </c>
      <c r="Z108" s="83">
        <v>7280.7</v>
      </c>
      <c r="AA108" s="93" t="str">
        <f t="shared" si="317"/>
        <v>nebija plānots</v>
      </c>
      <c r="AB108" s="94">
        <f t="shared" si="318"/>
        <v>7280.7</v>
      </c>
      <c r="AC108" s="93" t="str">
        <f t="shared" si="319"/>
        <v>nebija plānots</v>
      </c>
      <c r="AD108" s="96">
        <f t="shared" si="320"/>
        <v>32379.199999999997</v>
      </c>
      <c r="AE108" s="96">
        <f t="shared" si="321"/>
        <v>39659.899999999994</v>
      </c>
      <c r="AF108" s="93">
        <f t="shared" si="322"/>
        <v>1.224857315807679</v>
      </c>
      <c r="AG108" s="96">
        <f t="shared" si="323"/>
        <v>7280.6999999999971</v>
      </c>
      <c r="AH108" s="93">
        <f t="shared" si="324"/>
        <v>0.22485731580767893</v>
      </c>
      <c r="AI108" s="83">
        <v>0</v>
      </c>
      <c r="AJ108" s="83">
        <v>3707.2</v>
      </c>
      <c r="AK108" s="93" t="str">
        <f t="shared" si="325"/>
        <v>nebija plānots</v>
      </c>
      <c r="AL108" s="96">
        <f t="shared" si="326"/>
        <v>3707.2</v>
      </c>
      <c r="AM108" s="93" t="str">
        <f t="shared" si="327"/>
        <v>nebija plānots</v>
      </c>
      <c r="AN108" s="96">
        <f t="shared" si="328"/>
        <v>32379.199999999997</v>
      </c>
      <c r="AO108" s="96">
        <f t="shared" si="329"/>
        <v>43367.099999999991</v>
      </c>
      <c r="AP108" s="93">
        <f t="shared" si="330"/>
        <v>1.3393505707367692</v>
      </c>
      <c r="AQ108" s="96">
        <f t="shared" si="331"/>
        <v>10987.899999999994</v>
      </c>
      <c r="AR108" s="93">
        <f t="shared" si="332"/>
        <v>0.33935057073676911</v>
      </c>
      <c r="AS108" s="83">
        <v>7464.8</v>
      </c>
      <c r="AT108" s="83">
        <v>0</v>
      </c>
      <c r="AU108" s="93">
        <f t="shared" si="333"/>
        <v>0</v>
      </c>
      <c r="AV108" s="96">
        <f t="shared" si="334"/>
        <v>-7464.8</v>
      </c>
      <c r="AW108" s="93">
        <f t="shared" si="335"/>
        <v>-1</v>
      </c>
      <c r="AX108" s="96">
        <f t="shared" si="336"/>
        <v>39844</v>
      </c>
      <c r="AY108" s="96">
        <f t="shared" si="337"/>
        <v>43367.099999999991</v>
      </c>
      <c r="AZ108" s="93">
        <f t="shared" si="338"/>
        <v>1.0884223471539001</v>
      </c>
      <c r="BA108" s="96">
        <f t="shared" si="339"/>
        <v>3523.0999999999913</v>
      </c>
      <c r="BB108" s="93">
        <f t="shared" si="340"/>
        <v>8.8422347153899988E-2</v>
      </c>
      <c r="BC108" s="83">
        <v>0</v>
      </c>
      <c r="BD108" s="83">
        <v>11523.4</v>
      </c>
      <c r="BE108" s="93" t="str">
        <f t="shared" si="341"/>
        <v>nebija plānots</v>
      </c>
      <c r="BF108" s="96">
        <f t="shared" si="342"/>
        <v>11523.4</v>
      </c>
      <c r="BG108" s="93" t="str">
        <f t="shared" si="343"/>
        <v>nebija plānots</v>
      </c>
      <c r="BH108" s="96">
        <f t="shared" si="344"/>
        <v>39844</v>
      </c>
      <c r="BI108" s="96">
        <f t="shared" si="345"/>
        <v>54890.499999999993</v>
      </c>
      <c r="BJ108" s="93">
        <f t="shared" si="346"/>
        <v>1.3776352775825718</v>
      </c>
      <c r="BK108" s="96">
        <f t="shared" si="347"/>
        <v>15046.499999999993</v>
      </c>
      <c r="BL108" s="93">
        <f t="shared" si="348"/>
        <v>0.37763527758257187</v>
      </c>
      <c r="BM108" s="83">
        <v>10973.9</v>
      </c>
      <c r="BN108" s="83">
        <v>23054.5</v>
      </c>
      <c r="BO108" s="93">
        <f t="shared" si="349"/>
        <v>2.1008483766026664</v>
      </c>
      <c r="BP108" s="96">
        <f t="shared" si="350"/>
        <v>12080.6</v>
      </c>
      <c r="BQ108" s="93">
        <f t="shared" si="351"/>
        <v>1.1008483766026664</v>
      </c>
      <c r="BR108" s="96">
        <f t="shared" si="352"/>
        <v>50817.9</v>
      </c>
      <c r="BS108" s="96">
        <f t="shared" si="353"/>
        <v>77945</v>
      </c>
      <c r="BT108" s="93">
        <f t="shared" si="354"/>
        <v>1.5338099370497402</v>
      </c>
      <c r="BU108" s="96">
        <f t="shared" si="355"/>
        <v>27127.1</v>
      </c>
      <c r="BV108" s="93">
        <f t="shared" si="356"/>
        <v>0.53380993704974034</v>
      </c>
      <c r="BW108" s="83">
        <v>0</v>
      </c>
      <c r="BX108" s="83">
        <v>7515.2</v>
      </c>
      <c r="BY108" s="94">
        <v>0</v>
      </c>
      <c r="BZ108" s="94">
        <f t="shared" si="302"/>
        <v>7515.2</v>
      </c>
      <c r="CA108" s="93" t="str">
        <f t="shared" si="357"/>
        <v>nebija plānots</v>
      </c>
      <c r="CB108" s="96">
        <f t="shared" si="358"/>
        <v>7515.2</v>
      </c>
      <c r="CC108" s="93" t="str">
        <f t="shared" si="359"/>
        <v>nebija plānots</v>
      </c>
      <c r="CD108" s="96">
        <f t="shared" si="303"/>
        <v>50817.9</v>
      </c>
      <c r="CE108" s="96">
        <f t="shared" si="304"/>
        <v>85460.2</v>
      </c>
      <c r="CF108" s="96">
        <f t="shared" si="360"/>
        <v>0</v>
      </c>
      <c r="CG108" s="96">
        <f t="shared" si="361"/>
        <v>85460.2</v>
      </c>
      <c r="CH108" s="93">
        <f t="shared" si="362"/>
        <v>1.6816948358747605</v>
      </c>
      <c r="CI108" s="96">
        <f t="shared" si="363"/>
        <v>34642.299999999996</v>
      </c>
      <c r="CJ108" s="93">
        <f t="shared" si="364"/>
        <v>0.68169483587476054</v>
      </c>
      <c r="CK108" s="83">
        <v>11847.5</v>
      </c>
      <c r="CL108" s="83">
        <v>7684.6</v>
      </c>
      <c r="CM108" s="94">
        <v>0</v>
      </c>
      <c r="CN108" s="94">
        <f t="shared" si="305"/>
        <v>7684.6</v>
      </c>
      <c r="CO108" s="93">
        <f t="shared" si="365"/>
        <v>0.64862629246676518</v>
      </c>
      <c r="CP108" s="96">
        <f t="shared" si="366"/>
        <v>-4162.8999999999996</v>
      </c>
      <c r="CQ108" s="93">
        <f t="shared" si="367"/>
        <v>-0.35137370753323482</v>
      </c>
      <c r="CR108" s="96">
        <f t="shared" si="368"/>
        <v>62665.4</v>
      </c>
      <c r="CS108" s="96">
        <f t="shared" si="369"/>
        <v>93144.8</v>
      </c>
      <c r="CT108" s="96">
        <f t="shared" si="370"/>
        <v>0</v>
      </c>
      <c r="CU108" s="96">
        <f t="shared" si="371"/>
        <v>93144.8</v>
      </c>
      <c r="CV108" s="93">
        <f t="shared" si="372"/>
        <v>1.486383235405822</v>
      </c>
      <c r="CW108" s="96">
        <f t="shared" si="373"/>
        <v>30479.4</v>
      </c>
      <c r="CX108" s="93">
        <f t="shared" si="374"/>
        <v>0.48638323540582207</v>
      </c>
      <c r="CY108" s="83">
        <v>0</v>
      </c>
      <c r="CZ108" s="83">
        <v>8857.7999999999993</v>
      </c>
      <c r="DA108" s="94">
        <v>0</v>
      </c>
      <c r="DB108" s="94">
        <f t="shared" si="306"/>
        <v>8857.7999999999993</v>
      </c>
      <c r="DC108" s="93" t="str">
        <f t="shared" si="375"/>
        <v>nebija plānots</v>
      </c>
      <c r="DD108" s="96">
        <f t="shared" si="376"/>
        <v>8857.7999999999993</v>
      </c>
      <c r="DE108" s="93" t="str">
        <f t="shared" si="377"/>
        <v>nebija plānots</v>
      </c>
      <c r="DF108" s="96">
        <f t="shared" si="378"/>
        <v>62665.4</v>
      </c>
      <c r="DG108" s="96">
        <f t="shared" si="379"/>
        <v>102002.6</v>
      </c>
      <c r="DH108" s="96">
        <f t="shared" si="380"/>
        <v>0</v>
      </c>
      <c r="DI108" s="96">
        <f t="shared" si="381"/>
        <v>102002.6</v>
      </c>
      <c r="DJ108" s="93">
        <f t="shared" si="382"/>
        <v>1.6277339648354594</v>
      </c>
      <c r="DK108" s="96">
        <f t="shared" si="383"/>
        <v>39337.200000000004</v>
      </c>
      <c r="DL108" s="93">
        <f t="shared" si="384"/>
        <v>0.62773396483545951</v>
      </c>
      <c r="DM108" s="83">
        <v>15934.1</v>
      </c>
      <c r="DN108" s="83">
        <v>0</v>
      </c>
      <c r="DO108" s="94">
        <v>0</v>
      </c>
      <c r="DP108" s="94">
        <f t="shared" si="307"/>
        <v>0</v>
      </c>
      <c r="DQ108" s="93">
        <f t="shared" si="385"/>
        <v>0</v>
      </c>
      <c r="DR108" s="96">
        <f t="shared" si="386"/>
        <v>-15934.1</v>
      </c>
      <c r="DS108" s="93">
        <f t="shared" si="387"/>
        <v>-1</v>
      </c>
      <c r="DT108" s="96">
        <f t="shared" si="388"/>
        <v>78599.5</v>
      </c>
      <c r="DU108" s="96">
        <f t="shared" si="389"/>
        <v>102002.6</v>
      </c>
      <c r="DV108" s="96">
        <f t="shared" si="390"/>
        <v>0</v>
      </c>
      <c r="DW108" s="96">
        <f t="shared" si="391"/>
        <v>102002.6</v>
      </c>
      <c r="DX108" s="93">
        <f t="shared" si="392"/>
        <v>1.2977512579596564</v>
      </c>
      <c r="DY108" s="96">
        <f t="shared" si="393"/>
        <v>23403.100000000006</v>
      </c>
      <c r="DZ108" s="93">
        <f t="shared" si="394"/>
        <v>0.29775125795965629</v>
      </c>
      <c r="EA108" s="83">
        <v>31577</v>
      </c>
      <c r="EB108" s="83">
        <v>3602.9</v>
      </c>
      <c r="EC108" s="94">
        <v>0</v>
      </c>
      <c r="ED108" s="94">
        <f t="shared" si="395"/>
        <v>3602.9</v>
      </c>
      <c r="EE108" s="93">
        <f t="shared" si="396"/>
        <v>0.11409886943028154</v>
      </c>
      <c r="EF108" s="94">
        <f t="shared" si="397"/>
        <v>-27974.1</v>
      </c>
      <c r="EG108" s="93">
        <f t="shared" si="398"/>
        <v>-0.88590113056971842</v>
      </c>
      <c r="EH108" s="96">
        <f t="shared" si="399"/>
        <v>110176.5</v>
      </c>
      <c r="EI108" s="96">
        <f t="shared" si="400"/>
        <v>105605.5</v>
      </c>
      <c r="EJ108" s="96">
        <f t="shared" si="401"/>
        <v>0</v>
      </c>
      <c r="EK108" s="96">
        <f t="shared" si="402"/>
        <v>105605.5</v>
      </c>
      <c r="EL108" s="93">
        <f t="shared" si="403"/>
        <v>0.95851202388894186</v>
      </c>
      <c r="EM108" s="96">
        <f t="shared" si="404"/>
        <v>-4571</v>
      </c>
      <c r="EN108" s="93">
        <f t="shared" si="405"/>
        <v>-4.1487976111058165E-2</v>
      </c>
      <c r="EO108" s="83">
        <f t="shared" si="308"/>
        <v>110176.5</v>
      </c>
    </row>
    <row r="109" spans="1:145" ht="42" x14ac:dyDescent="0.25">
      <c r="A109" s="18" t="str">
        <f t="shared" si="301"/>
        <v>2.2.3.6.4</v>
      </c>
      <c r="B109" s="63">
        <v>2</v>
      </c>
      <c r="C109" s="73" t="s">
        <v>138</v>
      </c>
      <c r="D109" s="65" t="s">
        <v>139</v>
      </c>
      <c r="E109" s="63" t="s">
        <v>154</v>
      </c>
      <c r="F109" s="65" t="s">
        <v>155</v>
      </c>
      <c r="G109" s="76" t="s">
        <v>167</v>
      </c>
      <c r="H109" s="65" t="s">
        <v>168</v>
      </c>
      <c r="I109" s="66">
        <v>4</v>
      </c>
      <c r="J109" s="68" t="s">
        <v>81</v>
      </c>
      <c r="K109" s="63" t="s">
        <v>16</v>
      </c>
      <c r="L109" s="83">
        <v>0</v>
      </c>
      <c r="M109" s="83">
        <v>306569.07000000007</v>
      </c>
      <c r="N109" s="83">
        <v>143845.26</v>
      </c>
      <c r="O109" s="83">
        <v>124901.75</v>
      </c>
      <c r="P109" s="83">
        <v>124901.75</v>
      </c>
      <c r="Q109" s="93">
        <f t="shared" si="309"/>
        <v>1</v>
      </c>
      <c r="R109" s="94">
        <f t="shared" si="310"/>
        <v>0</v>
      </c>
      <c r="S109" s="93">
        <f t="shared" si="311"/>
        <v>0</v>
      </c>
      <c r="T109" s="96">
        <f t="shared" si="312"/>
        <v>268747.01</v>
      </c>
      <c r="U109" s="96">
        <f t="shared" si="313"/>
        <v>268747.01</v>
      </c>
      <c r="V109" s="93">
        <f t="shared" si="314"/>
        <v>1</v>
      </c>
      <c r="W109" s="96">
        <f t="shared" si="315"/>
        <v>0</v>
      </c>
      <c r="X109" s="93">
        <f t="shared" si="316"/>
        <v>0</v>
      </c>
      <c r="Y109" s="83">
        <v>0</v>
      </c>
      <c r="Z109" s="83">
        <v>123327.46999999999</v>
      </c>
      <c r="AA109" s="93" t="str">
        <f t="shared" si="317"/>
        <v>nebija plānots</v>
      </c>
      <c r="AB109" s="94">
        <f t="shared" si="318"/>
        <v>123327.46999999999</v>
      </c>
      <c r="AC109" s="93" t="str">
        <f t="shared" si="319"/>
        <v>nebija plānots</v>
      </c>
      <c r="AD109" s="96">
        <f t="shared" si="320"/>
        <v>268747.01</v>
      </c>
      <c r="AE109" s="96">
        <f t="shared" si="321"/>
        <v>392074.48</v>
      </c>
      <c r="AF109" s="93">
        <f t="shared" si="322"/>
        <v>1.4588980171351487</v>
      </c>
      <c r="AG109" s="96">
        <f t="shared" si="323"/>
        <v>123327.46999999997</v>
      </c>
      <c r="AH109" s="93">
        <f t="shared" si="324"/>
        <v>0.45889801713514866</v>
      </c>
      <c r="AI109" s="83">
        <v>11178.35</v>
      </c>
      <c r="AJ109" s="83">
        <v>58146.85</v>
      </c>
      <c r="AK109" s="93">
        <f t="shared" si="325"/>
        <v>5.2017381813952861</v>
      </c>
      <c r="AL109" s="96">
        <f t="shared" si="326"/>
        <v>46968.5</v>
      </c>
      <c r="AM109" s="93">
        <f t="shared" si="327"/>
        <v>4.2017381813952861</v>
      </c>
      <c r="AN109" s="96">
        <f t="shared" si="328"/>
        <v>279925.36</v>
      </c>
      <c r="AO109" s="96">
        <f t="shared" si="329"/>
        <v>450221.32999999996</v>
      </c>
      <c r="AP109" s="93">
        <f t="shared" si="330"/>
        <v>1.6083620648018457</v>
      </c>
      <c r="AQ109" s="96">
        <f t="shared" si="331"/>
        <v>170295.96999999997</v>
      </c>
      <c r="AR109" s="93">
        <f t="shared" si="332"/>
        <v>0.60836206480184563</v>
      </c>
      <c r="AS109" s="83">
        <v>20977.599999999999</v>
      </c>
      <c r="AT109" s="83">
        <v>114908.24999999999</v>
      </c>
      <c r="AU109" s="93">
        <f t="shared" si="333"/>
        <v>5.4776642704599192</v>
      </c>
      <c r="AV109" s="96">
        <f t="shared" si="334"/>
        <v>93930.65</v>
      </c>
      <c r="AW109" s="93">
        <f t="shared" si="335"/>
        <v>4.4776642704599192</v>
      </c>
      <c r="AX109" s="96">
        <f t="shared" si="336"/>
        <v>300902.95999999996</v>
      </c>
      <c r="AY109" s="96">
        <f t="shared" si="337"/>
        <v>565129.57999999996</v>
      </c>
      <c r="AZ109" s="93">
        <f t="shared" si="338"/>
        <v>1.8781123987613815</v>
      </c>
      <c r="BA109" s="96">
        <f t="shared" si="339"/>
        <v>264226.62</v>
      </c>
      <c r="BB109" s="93">
        <f t="shared" si="340"/>
        <v>0.87811239876138147</v>
      </c>
      <c r="BC109" s="83">
        <v>37978.35</v>
      </c>
      <c r="BD109" s="83">
        <v>95389.85000000002</v>
      </c>
      <c r="BE109" s="93">
        <f t="shared" si="341"/>
        <v>2.5116902129766046</v>
      </c>
      <c r="BF109" s="96">
        <f t="shared" si="342"/>
        <v>57411.500000000022</v>
      </c>
      <c r="BG109" s="93">
        <f t="shared" si="343"/>
        <v>1.5116902129766043</v>
      </c>
      <c r="BH109" s="96">
        <f t="shared" si="344"/>
        <v>338881.30999999994</v>
      </c>
      <c r="BI109" s="96">
        <f t="shared" si="345"/>
        <v>660519.42999999993</v>
      </c>
      <c r="BJ109" s="93">
        <f t="shared" si="346"/>
        <v>1.949117317800737</v>
      </c>
      <c r="BK109" s="96">
        <f t="shared" si="347"/>
        <v>321638.12</v>
      </c>
      <c r="BL109" s="93">
        <f t="shared" si="348"/>
        <v>0.94911731780073694</v>
      </c>
      <c r="BM109" s="83">
        <v>44517.15</v>
      </c>
      <c r="BN109" s="83">
        <v>48408.9</v>
      </c>
      <c r="BO109" s="93">
        <f t="shared" si="349"/>
        <v>1.0874213645752255</v>
      </c>
      <c r="BP109" s="96">
        <f t="shared" si="350"/>
        <v>3891.75</v>
      </c>
      <c r="BQ109" s="93">
        <f t="shared" si="351"/>
        <v>8.7421364575225494E-2</v>
      </c>
      <c r="BR109" s="96">
        <f t="shared" si="352"/>
        <v>383398.45999999996</v>
      </c>
      <c r="BS109" s="96">
        <f t="shared" si="353"/>
        <v>708928.33</v>
      </c>
      <c r="BT109" s="93">
        <f t="shared" si="354"/>
        <v>1.8490641042220148</v>
      </c>
      <c r="BU109" s="96">
        <f t="shared" si="355"/>
        <v>325529.87</v>
      </c>
      <c r="BV109" s="93">
        <f t="shared" si="356"/>
        <v>0.84906410422201495</v>
      </c>
      <c r="BW109" s="83">
        <v>61875.12</v>
      </c>
      <c r="BX109" s="83">
        <v>154830</v>
      </c>
      <c r="BY109" s="94">
        <v>0</v>
      </c>
      <c r="BZ109" s="94">
        <f t="shared" si="302"/>
        <v>154830</v>
      </c>
      <c r="CA109" s="93">
        <f t="shared" si="357"/>
        <v>2.5022981773611104</v>
      </c>
      <c r="CB109" s="96">
        <f t="shared" si="358"/>
        <v>92954.880000000005</v>
      </c>
      <c r="CC109" s="93">
        <f t="shared" si="359"/>
        <v>1.5022981773611106</v>
      </c>
      <c r="CD109" s="96">
        <f t="shared" si="303"/>
        <v>445273.57999999996</v>
      </c>
      <c r="CE109" s="96">
        <f t="shared" si="304"/>
        <v>863758.33</v>
      </c>
      <c r="CF109" s="96">
        <f t="shared" si="360"/>
        <v>0</v>
      </c>
      <c r="CG109" s="96">
        <f t="shared" si="361"/>
        <v>863758.33</v>
      </c>
      <c r="CH109" s="93">
        <f t="shared" si="362"/>
        <v>1.9398373691967083</v>
      </c>
      <c r="CI109" s="96">
        <f t="shared" si="363"/>
        <v>418484.75</v>
      </c>
      <c r="CJ109" s="93">
        <f t="shared" si="364"/>
        <v>0.93983736919670835</v>
      </c>
      <c r="CK109" s="83">
        <v>86286.399999999994</v>
      </c>
      <c r="CL109" s="83">
        <v>119701.1</v>
      </c>
      <c r="CM109" s="94">
        <v>0</v>
      </c>
      <c r="CN109" s="94">
        <f t="shared" si="305"/>
        <v>119701.1</v>
      </c>
      <c r="CO109" s="93">
        <f t="shared" si="365"/>
        <v>1.3872533794433424</v>
      </c>
      <c r="CP109" s="96">
        <f t="shared" si="366"/>
        <v>33414.700000000012</v>
      </c>
      <c r="CQ109" s="93">
        <f t="shared" si="367"/>
        <v>0.38725337944334232</v>
      </c>
      <c r="CR109" s="96">
        <f t="shared" si="368"/>
        <v>531559.98</v>
      </c>
      <c r="CS109" s="96">
        <f t="shared" si="369"/>
        <v>983459.42999999993</v>
      </c>
      <c r="CT109" s="96">
        <f t="shared" si="370"/>
        <v>0</v>
      </c>
      <c r="CU109" s="96">
        <f t="shared" si="371"/>
        <v>983459.42999999993</v>
      </c>
      <c r="CV109" s="93">
        <f t="shared" si="372"/>
        <v>1.850138210179028</v>
      </c>
      <c r="CW109" s="96">
        <f t="shared" si="373"/>
        <v>451899.44999999995</v>
      </c>
      <c r="CX109" s="93">
        <f t="shared" si="374"/>
        <v>0.85013821017902813</v>
      </c>
      <c r="CY109" s="83">
        <v>1438457.0999999999</v>
      </c>
      <c r="CZ109" s="83">
        <v>204937.52999999997</v>
      </c>
      <c r="DA109" s="94">
        <v>0</v>
      </c>
      <c r="DB109" s="94">
        <f t="shared" si="306"/>
        <v>204937.52999999997</v>
      </c>
      <c r="DC109" s="93">
        <f t="shared" si="375"/>
        <v>0.14247038024283101</v>
      </c>
      <c r="DD109" s="96">
        <f t="shared" si="376"/>
        <v>-1233519.5699999998</v>
      </c>
      <c r="DE109" s="93">
        <f t="shared" si="377"/>
        <v>-0.8575296197571689</v>
      </c>
      <c r="DF109" s="96">
        <f t="shared" si="378"/>
        <v>1970017.0799999998</v>
      </c>
      <c r="DG109" s="96">
        <f t="shared" si="379"/>
        <v>1188396.96</v>
      </c>
      <c r="DH109" s="96">
        <f t="shared" si="380"/>
        <v>0</v>
      </c>
      <c r="DI109" s="96">
        <f t="shared" si="381"/>
        <v>1188396.96</v>
      </c>
      <c r="DJ109" s="93">
        <f t="shared" si="382"/>
        <v>0.60324195767886446</v>
      </c>
      <c r="DK109" s="96">
        <f t="shared" si="383"/>
        <v>-781620.11999999988</v>
      </c>
      <c r="DL109" s="93">
        <f t="shared" si="384"/>
        <v>-0.3967580423211356</v>
      </c>
      <c r="DM109" s="83">
        <v>57927.85</v>
      </c>
      <c r="DN109" s="83">
        <v>200425.44999999995</v>
      </c>
      <c r="DO109" s="94">
        <v>0</v>
      </c>
      <c r="DP109" s="94">
        <f t="shared" si="307"/>
        <v>200425.44999999995</v>
      </c>
      <c r="DQ109" s="93">
        <f t="shared" si="385"/>
        <v>3.4599152221254537</v>
      </c>
      <c r="DR109" s="96">
        <f t="shared" si="386"/>
        <v>142497.59999999995</v>
      </c>
      <c r="DS109" s="93">
        <f t="shared" si="387"/>
        <v>2.4599152221254537</v>
      </c>
      <c r="DT109" s="96">
        <f t="shared" si="388"/>
        <v>2027944.93</v>
      </c>
      <c r="DU109" s="96">
        <f t="shared" si="389"/>
        <v>1388822.41</v>
      </c>
      <c r="DV109" s="96">
        <f t="shared" si="390"/>
        <v>0</v>
      </c>
      <c r="DW109" s="96">
        <f t="shared" si="391"/>
        <v>1388822.41</v>
      </c>
      <c r="DX109" s="93">
        <f t="shared" si="392"/>
        <v>0.68484227034705525</v>
      </c>
      <c r="DY109" s="96">
        <f t="shared" si="393"/>
        <v>-639122.52</v>
      </c>
      <c r="DZ109" s="93">
        <f t="shared" si="394"/>
        <v>-0.31515772965294481</v>
      </c>
      <c r="EA109" s="83">
        <v>22021</v>
      </c>
      <c r="EB109" s="83">
        <v>167847.4</v>
      </c>
      <c r="EC109" s="94">
        <v>0</v>
      </c>
      <c r="ED109" s="94">
        <f t="shared" si="395"/>
        <v>167847.4</v>
      </c>
      <c r="EE109" s="93">
        <f t="shared" si="396"/>
        <v>7.6221515825802637</v>
      </c>
      <c r="EF109" s="94">
        <f t="shared" si="397"/>
        <v>145826.4</v>
      </c>
      <c r="EG109" s="93">
        <f t="shared" si="398"/>
        <v>6.6221515825802637</v>
      </c>
      <c r="EH109" s="96">
        <f t="shared" si="399"/>
        <v>2049965.93</v>
      </c>
      <c r="EI109" s="96">
        <f t="shared" si="400"/>
        <v>1556669.8099999998</v>
      </c>
      <c r="EJ109" s="96">
        <f t="shared" si="401"/>
        <v>0</v>
      </c>
      <c r="EK109" s="96">
        <f t="shared" si="402"/>
        <v>1556669.8099999998</v>
      </c>
      <c r="EL109" s="93">
        <f t="shared" si="403"/>
        <v>0.75936374708432341</v>
      </c>
      <c r="EM109" s="96">
        <f t="shared" si="404"/>
        <v>-493296.12000000011</v>
      </c>
      <c r="EN109" s="93">
        <f t="shared" si="405"/>
        <v>-0.24063625291567656</v>
      </c>
      <c r="EO109" s="83">
        <f t="shared" si="308"/>
        <v>2049965.93</v>
      </c>
    </row>
    <row r="110" spans="1:145" ht="42" x14ac:dyDescent="0.25">
      <c r="A110" s="18" t="str">
        <f t="shared" si="301"/>
        <v>2.2.3.6.5</v>
      </c>
      <c r="B110" s="63">
        <v>2</v>
      </c>
      <c r="C110" s="73" t="s">
        <v>138</v>
      </c>
      <c r="D110" s="65" t="s">
        <v>139</v>
      </c>
      <c r="E110" s="63" t="s">
        <v>154</v>
      </c>
      <c r="F110" s="65" t="s">
        <v>155</v>
      </c>
      <c r="G110" s="76" t="s">
        <v>167</v>
      </c>
      <c r="H110" s="65" t="s">
        <v>168</v>
      </c>
      <c r="I110" s="66">
        <v>5</v>
      </c>
      <c r="J110" s="68" t="s">
        <v>81</v>
      </c>
      <c r="K110" s="63" t="s">
        <v>16</v>
      </c>
      <c r="L110" s="83">
        <v>0</v>
      </c>
      <c r="M110" s="83">
        <v>0</v>
      </c>
      <c r="N110" s="83">
        <v>0</v>
      </c>
      <c r="O110" s="83">
        <v>0</v>
      </c>
      <c r="P110" s="83">
        <v>0</v>
      </c>
      <c r="Q110" s="83">
        <v>0</v>
      </c>
      <c r="R110" s="83">
        <v>0</v>
      </c>
      <c r="S110" s="83">
        <v>0</v>
      </c>
      <c r="T110" s="83">
        <v>0</v>
      </c>
      <c r="U110" s="83">
        <v>0</v>
      </c>
      <c r="V110" s="83">
        <v>0</v>
      </c>
      <c r="W110" s="83">
        <v>0</v>
      </c>
      <c r="X110" s="83">
        <v>0</v>
      </c>
      <c r="Y110" s="83">
        <v>0</v>
      </c>
      <c r="Z110" s="83">
        <v>0</v>
      </c>
      <c r="AA110" s="83">
        <v>0</v>
      </c>
      <c r="AB110" s="83">
        <v>0</v>
      </c>
      <c r="AC110" s="83">
        <v>0</v>
      </c>
      <c r="AD110" s="83">
        <v>0</v>
      </c>
      <c r="AE110" s="83">
        <v>0</v>
      </c>
      <c r="AF110" s="83">
        <v>0</v>
      </c>
      <c r="AG110" s="83">
        <v>0</v>
      </c>
      <c r="AH110" s="83">
        <v>0</v>
      </c>
      <c r="AI110" s="83">
        <v>0</v>
      </c>
      <c r="AJ110" s="83">
        <v>0</v>
      </c>
      <c r="AK110" s="83">
        <v>0</v>
      </c>
      <c r="AL110" s="83">
        <v>0</v>
      </c>
      <c r="AM110" s="83">
        <v>0</v>
      </c>
      <c r="AN110" s="83">
        <v>0</v>
      </c>
      <c r="AO110" s="83">
        <v>0</v>
      </c>
      <c r="AP110" s="83">
        <v>0</v>
      </c>
      <c r="AQ110" s="83">
        <v>0</v>
      </c>
      <c r="AR110" s="83">
        <v>0</v>
      </c>
      <c r="AS110" s="83">
        <v>0</v>
      </c>
      <c r="AT110" s="83">
        <v>0</v>
      </c>
      <c r="AU110" s="83">
        <v>0</v>
      </c>
      <c r="AV110" s="83">
        <v>0</v>
      </c>
      <c r="AW110" s="83">
        <v>0</v>
      </c>
      <c r="AX110" s="83">
        <v>0</v>
      </c>
      <c r="AY110" s="83">
        <v>0</v>
      </c>
      <c r="AZ110" s="83">
        <v>0</v>
      </c>
      <c r="BA110" s="83">
        <v>0</v>
      </c>
      <c r="BB110" s="83">
        <v>0</v>
      </c>
      <c r="BC110" s="83">
        <v>0</v>
      </c>
      <c r="BD110" s="83">
        <v>0</v>
      </c>
      <c r="BE110" s="83">
        <v>0</v>
      </c>
      <c r="BF110" s="83">
        <v>0</v>
      </c>
      <c r="BG110" s="83">
        <v>0</v>
      </c>
      <c r="BH110" s="83">
        <v>0</v>
      </c>
      <c r="BI110" s="83">
        <v>0</v>
      </c>
      <c r="BJ110" s="83">
        <v>0</v>
      </c>
      <c r="BK110" s="83">
        <v>0</v>
      </c>
      <c r="BL110" s="83">
        <v>0</v>
      </c>
      <c r="BM110" s="83">
        <v>0</v>
      </c>
      <c r="BN110" s="83">
        <v>0</v>
      </c>
      <c r="BO110" s="83">
        <v>0</v>
      </c>
      <c r="BP110" s="83">
        <v>0</v>
      </c>
      <c r="BQ110" s="83">
        <v>0</v>
      </c>
      <c r="BR110" s="83">
        <v>0</v>
      </c>
      <c r="BS110" s="83">
        <v>0</v>
      </c>
      <c r="BT110" s="83">
        <v>0</v>
      </c>
      <c r="BU110" s="83">
        <v>0</v>
      </c>
      <c r="BV110" s="83">
        <v>0</v>
      </c>
      <c r="BW110" s="83">
        <v>0</v>
      </c>
      <c r="BX110" s="83">
        <v>0</v>
      </c>
      <c r="BY110" s="83">
        <v>0</v>
      </c>
      <c r="BZ110" s="83">
        <v>0</v>
      </c>
      <c r="CA110" s="83">
        <v>0</v>
      </c>
      <c r="CB110" s="83">
        <v>0</v>
      </c>
      <c r="CC110" s="83">
        <v>0</v>
      </c>
      <c r="CD110" s="83">
        <v>0</v>
      </c>
      <c r="CE110" s="83">
        <v>0</v>
      </c>
      <c r="CF110" s="83">
        <v>0</v>
      </c>
      <c r="CG110" s="83">
        <v>0</v>
      </c>
      <c r="CH110" s="83">
        <v>0</v>
      </c>
      <c r="CI110" s="83">
        <v>0</v>
      </c>
      <c r="CJ110" s="83">
        <v>0</v>
      </c>
      <c r="CK110" s="83">
        <v>0</v>
      </c>
      <c r="CL110" s="83">
        <v>0</v>
      </c>
      <c r="CM110" s="83">
        <v>0</v>
      </c>
      <c r="CN110" s="83">
        <v>0</v>
      </c>
      <c r="CO110" s="83">
        <v>0</v>
      </c>
      <c r="CP110" s="83">
        <v>0</v>
      </c>
      <c r="CQ110" s="83">
        <v>0</v>
      </c>
      <c r="CR110" s="83">
        <v>0</v>
      </c>
      <c r="CS110" s="83">
        <v>0</v>
      </c>
      <c r="CT110" s="83">
        <v>0</v>
      </c>
      <c r="CU110" s="83">
        <v>0</v>
      </c>
      <c r="CV110" s="83">
        <v>0</v>
      </c>
      <c r="CW110" s="83">
        <v>0</v>
      </c>
      <c r="CX110" s="83">
        <v>0</v>
      </c>
      <c r="CY110" s="83">
        <v>0</v>
      </c>
      <c r="CZ110" s="83">
        <v>0</v>
      </c>
      <c r="DA110" s="83">
        <v>0</v>
      </c>
      <c r="DB110" s="94">
        <f t="shared" ref="DB110" si="406">CZ110-DA110</f>
        <v>0</v>
      </c>
      <c r="DC110" s="93" t="str">
        <f t="shared" ref="DC110" si="407">IFERROR(CZ110/CY110,"nebija plānots")</f>
        <v>nebija plānots</v>
      </c>
      <c r="DD110" s="96">
        <f t="shared" ref="DD110" si="408">CZ110-CY110</f>
        <v>0</v>
      </c>
      <c r="DE110" s="93" t="str">
        <f t="shared" ref="DE110" si="409">IFERROR(DD110/CY110,"nebija plānots")</f>
        <v>nebija plānots</v>
      </c>
      <c r="DF110" s="96">
        <f t="shared" ref="DF110" si="410">CR110+CY110</f>
        <v>0</v>
      </c>
      <c r="DG110" s="96">
        <f t="shared" ref="DG110" si="411">CS110+CZ110</f>
        <v>0</v>
      </c>
      <c r="DH110" s="96">
        <f t="shared" ref="DH110" si="412">CT110+DA110</f>
        <v>0</v>
      </c>
      <c r="DI110" s="96">
        <f t="shared" ref="DI110" si="413">DG110-DH110</f>
        <v>0</v>
      </c>
      <c r="DJ110" s="93" t="str">
        <f t="shared" ref="DJ110" si="414">IFERROR(DG110/DF110,"nebija plānots")</f>
        <v>nebija plānots</v>
      </c>
      <c r="DK110" s="96">
        <f t="shared" ref="DK110" si="415">DG110-DF110</f>
        <v>0</v>
      </c>
      <c r="DL110" s="93" t="str">
        <f t="shared" ref="DL110" si="416">IFERROR(DK110/DF110,"nebija plānots")</f>
        <v>nebija plānots</v>
      </c>
      <c r="DM110" s="83">
        <v>0</v>
      </c>
      <c r="DN110" s="83">
        <v>28434.750000000004</v>
      </c>
      <c r="DO110" s="94">
        <v>0</v>
      </c>
      <c r="DP110" s="94">
        <f t="shared" ref="DP110" si="417">DN110-DO110</f>
        <v>28434.750000000004</v>
      </c>
      <c r="DQ110" s="93" t="str">
        <f t="shared" ref="DQ110" si="418">IFERROR(DN110/DM110,"nebija plānots")</f>
        <v>nebija plānots</v>
      </c>
      <c r="DR110" s="96">
        <f t="shared" ref="DR110" si="419">DN110-DM110</f>
        <v>28434.750000000004</v>
      </c>
      <c r="DS110" s="93" t="str">
        <f t="shared" ref="DS110" si="420">IFERROR(DR110/DM110,"nebija plānots")</f>
        <v>nebija plānots</v>
      </c>
      <c r="DT110" s="96">
        <f t="shared" ref="DT110" si="421">DF110+DM110</f>
        <v>0</v>
      </c>
      <c r="DU110" s="96">
        <f t="shared" ref="DU110" si="422">DG110+DN110</f>
        <v>28434.750000000004</v>
      </c>
      <c r="DV110" s="96">
        <f t="shared" ref="DV110" si="423">DH110+DO110</f>
        <v>0</v>
      </c>
      <c r="DW110" s="96">
        <f t="shared" ref="DW110" si="424">DU110-DV110</f>
        <v>28434.750000000004</v>
      </c>
      <c r="DX110" s="93" t="str">
        <f t="shared" ref="DX110" si="425">IFERROR(DU110/DT110,"nebija plānots")</f>
        <v>nebija plānots</v>
      </c>
      <c r="DY110" s="96">
        <f t="shared" ref="DY110" si="426">DU110-DT110</f>
        <v>28434.750000000004</v>
      </c>
      <c r="DZ110" s="93" t="str">
        <f t="shared" ref="DZ110" si="427">IFERROR(DY110/DT110,"nebija plānots")</f>
        <v>nebija plānots</v>
      </c>
      <c r="EA110" s="83">
        <v>0</v>
      </c>
      <c r="EB110" s="83">
        <v>160892.65</v>
      </c>
      <c r="EC110" s="94">
        <v>0</v>
      </c>
      <c r="ED110" s="94">
        <f t="shared" si="395"/>
        <v>160892.65</v>
      </c>
      <c r="EE110" s="93" t="str">
        <f t="shared" si="396"/>
        <v>nebija plānots</v>
      </c>
      <c r="EF110" s="94">
        <f t="shared" si="397"/>
        <v>160892.65</v>
      </c>
      <c r="EG110" s="93" t="str">
        <f t="shared" si="398"/>
        <v>nebija plānots</v>
      </c>
      <c r="EH110" s="96">
        <f t="shared" si="399"/>
        <v>0</v>
      </c>
      <c r="EI110" s="96">
        <f t="shared" si="400"/>
        <v>189327.4</v>
      </c>
      <c r="EJ110" s="96">
        <f t="shared" si="401"/>
        <v>0</v>
      </c>
      <c r="EK110" s="96">
        <f t="shared" si="402"/>
        <v>189327.4</v>
      </c>
      <c r="EL110" s="93" t="str">
        <f t="shared" si="403"/>
        <v>nebija plānots</v>
      </c>
      <c r="EM110" s="96">
        <f t="shared" si="404"/>
        <v>189327.4</v>
      </c>
      <c r="EN110" s="93" t="str">
        <f t="shared" si="405"/>
        <v>nebija plānots</v>
      </c>
      <c r="EO110" s="83">
        <v>0</v>
      </c>
    </row>
    <row r="111" spans="1:145" ht="42" x14ac:dyDescent="0.25">
      <c r="A111" s="18" t="str">
        <f t="shared" si="301"/>
        <v>2.2.3.7.1</v>
      </c>
      <c r="B111" s="63">
        <v>2</v>
      </c>
      <c r="C111" s="73" t="s">
        <v>138</v>
      </c>
      <c r="D111" s="65" t="s">
        <v>139</v>
      </c>
      <c r="E111" s="63" t="s">
        <v>154</v>
      </c>
      <c r="F111" s="65" t="s">
        <v>155</v>
      </c>
      <c r="G111" s="76" t="s">
        <v>169</v>
      </c>
      <c r="H111" s="65" t="s">
        <v>170</v>
      </c>
      <c r="I111" s="66">
        <v>1</v>
      </c>
      <c r="J111" s="68" t="s">
        <v>81</v>
      </c>
      <c r="K111" s="63" t="s">
        <v>16</v>
      </c>
      <c r="L111" s="83">
        <v>0</v>
      </c>
      <c r="M111" s="83">
        <v>257722.59000000003</v>
      </c>
      <c r="N111" s="83">
        <v>275896.8</v>
      </c>
      <c r="O111" s="83">
        <v>0</v>
      </c>
      <c r="P111" s="83">
        <v>0</v>
      </c>
      <c r="Q111" s="93" t="str">
        <f t="shared" si="309"/>
        <v>nebija plānots</v>
      </c>
      <c r="R111" s="94">
        <f t="shared" si="310"/>
        <v>0</v>
      </c>
      <c r="S111" s="93" t="str">
        <f t="shared" si="311"/>
        <v>nebija plānots</v>
      </c>
      <c r="T111" s="96">
        <f t="shared" si="312"/>
        <v>275896.8</v>
      </c>
      <c r="U111" s="96">
        <f t="shared" si="313"/>
        <v>275896.8</v>
      </c>
      <c r="V111" s="93">
        <f t="shared" si="314"/>
        <v>1</v>
      </c>
      <c r="W111" s="96">
        <f t="shared" si="315"/>
        <v>0</v>
      </c>
      <c r="X111" s="93">
        <f t="shared" si="316"/>
        <v>0</v>
      </c>
      <c r="Y111" s="83">
        <v>0</v>
      </c>
      <c r="Z111" s="83">
        <v>447159.23</v>
      </c>
      <c r="AA111" s="93" t="str">
        <f t="shared" si="317"/>
        <v>nebija plānots</v>
      </c>
      <c r="AB111" s="94">
        <f t="shared" si="318"/>
        <v>447159.23</v>
      </c>
      <c r="AC111" s="93" t="str">
        <f t="shared" si="319"/>
        <v>nebija plānots</v>
      </c>
      <c r="AD111" s="96">
        <f t="shared" si="320"/>
        <v>275896.8</v>
      </c>
      <c r="AE111" s="96">
        <f t="shared" si="321"/>
        <v>723056.03</v>
      </c>
      <c r="AF111" s="93">
        <f t="shared" si="322"/>
        <v>2.6207481565570898</v>
      </c>
      <c r="AG111" s="96">
        <f t="shared" si="323"/>
        <v>447159.23000000004</v>
      </c>
      <c r="AH111" s="93">
        <f t="shared" si="324"/>
        <v>1.6207481565570896</v>
      </c>
      <c r="AI111" s="83">
        <v>284274.71999999997</v>
      </c>
      <c r="AJ111" s="83">
        <v>0</v>
      </c>
      <c r="AK111" s="93">
        <f t="shared" si="325"/>
        <v>0</v>
      </c>
      <c r="AL111" s="96">
        <f t="shared" si="326"/>
        <v>-284274.71999999997</v>
      </c>
      <c r="AM111" s="93">
        <f t="shared" si="327"/>
        <v>-1</v>
      </c>
      <c r="AN111" s="96">
        <f t="shared" si="328"/>
        <v>560171.52000000002</v>
      </c>
      <c r="AO111" s="96">
        <f t="shared" si="329"/>
        <v>723056.03</v>
      </c>
      <c r="AP111" s="93">
        <f t="shared" si="330"/>
        <v>1.2907761358521048</v>
      </c>
      <c r="AQ111" s="96">
        <f t="shared" si="331"/>
        <v>162884.51</v>
      </c>
      <c r="AR111" s="93">
        <f t="shared" si="332"/>
        <v>0.29077613585210471</v>
      </c>
      <c r="AS111" s="83">
        <v>172252.5</v>
      </c>
      <c r="AT111" s="83">
        <v>0</v>
      </c>
      <c r="AU111" s="93">
        <f t="shared" si="333"/>
        <v>0</v>
      </c>
      <c r="AV111" s="96">
        <f t="shared" si="334"/>
        <v>-172252.5</v>
      </c>
      <c r="AW111" s="93">
        <f t="shared" si="335"/>
        <v>-1</v>
      </c>
      <c r="AX111" s="96">
        <f t="shared" si="336"/>
        <v>732424.02</v>
      </c>
      <c r="AY111" s="96">
        <f t="shared" si="337"/>
        <v>723056.03</v>
      </c>
      <c r="AZ111" s="93">
        <f t="shared" si="338"/>
        <v>0.98720960844511896</v>
      </c>
      <c r="BA111" s="96">
        <f t="shared" si="339"/>
        <v>-9367.9899999999907</v>
      </c>
      <c r="BB111" s="93">
        <f t="shared" si="340"/>
        <v>-1.2790391554880997E-2</v>
      </c>
      <c r="BC111" s="83">
        <v>195117.83</v>
      </c>
      <c r="BD111" s="83">
        <v>137411.13</v>
      </c>
      <c r="BE111" s="93">
        <f t="shared" si="341"/>
        <v>0.70424691582517096</v>
      </c>
      <c r="BF111" s="96">
        <f t="shared" si="342"/>
        <v>-57706.699999999983</v>
      </c>
      <c r="BG111" s="93">
        <f t="shared" si="343"/>
        <v>-0.29575308417482904</v>
      </c>
      <c r="BH111" s="96">
        <f t="shared" si="344"/>
        <v>927541.85</v>
      </c>
      <c r="BI111" s="96">
        <f t="shared" si="345"/>
        <v>860467.16</v>
      </c>
      <c r="BJ111" s="93">
        <f t="shared" si="346"/>
        <v>0.92768553785470709</v>
      </c>
      <c r="BK111" s="96">
        <f t="shared" si="347"/>
        <v>-67074.689999999944</v>
      </c>
      <c r="BL111" s="93">
        <f t="shared" si="348"/>
        <v>-7.2314462145292899E-2</v>
      </c>
      <c r="BM111" s="83">
        <v>51020.21</v>
      </c>
      <c r="BN111" s="83">
        <v>135238.20000000001</v>
      </c>
      <c r="BO111" s="93">
        <f t="shared" si="349"/>
        <v>2.6506790152372957</v>
      </c>
      <c r="BP111" s="96">
        <f t="shared" si="350"/>
        <v>84217.99000000002</v>
      </c>
      <c r="BQ111" s="93">
        <f t="shared" si="351"/>
        <v>1.6506790152372957</v>
      </c>
      <c r="BR111" s="96">
        <f t="shared" si="352"/>
        <v>978562.05999999994</v>
      </c>
      <c r="BS111" s="96">
        <f t="shared" si="353"/>
        <v>995705.3600000001</v>
      </c>
      <c r="BT111" s="93">
        <f t="shared" si="354"/>
        <v>1.0175188684507144</v>
      </c>
      <c r="BU111" s="96">
        <f t="shared" si="355"/>
        <v>17143.300000000163</v>
      </c>
      <c r="BV111" s="93">
        <f t="shared" si="356"/>
        <v>1.7518868450714473E-2</v>
      </c>
      <c r="BW111" s="83">
        <v>0</v>
      </c>
      <c r="BX111" s="83">
        <v>13913.43</v>
      </c>
      <c r="BY111" s="94">
        <v>0</v>
      </c>
      <c r="BZ111" s="94">
        <f t="shared" si="302"/>
        <v>13913.43</v>
      </c>
      <c r="CA111" s="93" t="str">
        <f t="shared" si="357"/>
        <v>nebija plānots</v>
      </c>
      <c r="CB111" s="96">
        <f t="shared" si="358"/>
        <v>13913.43</v>
      </c>
      <c r="CC111" s="93" t="str">
        <f t="shared" si="359"/>
        <v>nebija plānots</v>
      </c>
      <c r="CD111" s="96">
        <f t="shared" si="303"/>
        <v>978562.05999999994</v>
      </c>
      <c r="CE111" s="96">
        <f t="shared" si="304"/>
        <v>1009618.7900000002</v>
      </c>
      <c r="CF111" s="96">
        <f t="shared" si="360"/>
        <v>0</v>
      </c>
      <c r="CG111" s="96">
        <f t="shared" si="361"/>
        <v>1009618.7900000002</v>
      </c>
      <c r="CH111" s="93">
        <f t="shared" si="362"/>
        <v>1.0317371082218334</v>
      </c>
      <c r="CI111" s="96">
        <f t="shared" si="363"/>
        <v>31056.730000000214</v>
      </c>
      <c r="CJ111" s="93">
        <f t="shared" si="364"/>
        <v>3.1737108221833385E-2</v>
      </c>
      <c r="CK111" s="83">
        <v>0</v>
      </c>
      <c r="CL111" s="83">
        <v>230432.6</v>
      </c>
      <c r="CM111" s="94">
        <v>0</v>
      </c>
      <c r="CN111" s="94">
        <f t="shared" si="305"/>
        <v>230432.6</v>
      </c>
      <c r="CO111" s="93" t="str">
        <f t="shared" si="365"/>
        <v>nebija plānots</v>
      </c>
      <c r="CP111" s="96">
        <f t="shared" si="366"/>
        <v>230432.6</v>
      </c>
      <c r="CQ111" s="93" t="str">
        <f t="shared" si="367"/>
        <v>nebija plānots</v>
      </c>
      <c r="CR111" s="96">
        <f t="shared" si="368"/>
        <v>978562.05999999994</v>
      </c>
      <c r="CS111" s="96">
        <f t="shared" si="369"/>
        <v>1240051.3900000001</v>
      </c>
      <c r="CT111" s="96">
        <f t="shared" si="370"/>
        <v>0</v>
      </c>
      <c r="CU111" s="96">
        <f t="shared" si="371"/>
        <v>1240051.3900000001</v>
      </c>
      <c r="CV111" s="93">
        <f t="shared" si="372"/>
        <v>1.2672179319929899</v>
      </c>
      <c r="CW111" s="96">
        <f t="shared" si="373"/>
        <v>261489.33000000019</v>
      </c>
      <c r="CX111" s="93">
        <f t="shared" si="374"/>
        <v>0.26721793199298999</v>
      </c>
      <c r="CY111" s="83">
        <v>223614.68</v>
      </c>
      <c r="CZ111" s="83">
        <v>22564.2</v>
      </c>
      <c r="DA111" s="94">
        <v>0</v>
      </c>
      <c r="DB111" s="94">
        <f t="shared" si="306"/>
        <v>22564.2</v>
      </c>
      <c r="DC111" s="93">
        <f t="shared" si="375"/>
        <v>0.10090661310786932</v>
      </c>
      <c r="DD111" s="96">
        <f t="shared" si="376"/>
        <v>-201050.47999999998</v>
      </c>
      <c r="DE111" s="93">
        <f t="shared" si="377"/>
        <v>-0.89909338689213059</v>
      </c>
      <c r="DF111" s="96">
        <f t="shared" si="378"/>
        <v>1202176.74</v>
      </c>
      <c r="DG111" s="96">
        <f t="shared" si="379"/>
        <v>1262615.5900000001</v>
      </c>
      <c r="DH111" s="96">
        <f t="shared" si="380"/>
        <v>0</v>
      </c>
      <c r="DI111" s="96">
        <f t="shared" si="381"/>
        <v>1262615.5900000001</v>
      </c>
      <c r="DJ111" s="93">
        <f t="shared" si="382"/>
        <v>1.0502745128806934</v>
      </c>
      <c r="DK111" s="96">
        <f t="shared" si="383"/>
        <v>60438.850000000093</v>
      </c>
      <c r="DL111" s="93">
        <f t="shared" si="384"/>
        <v>5.0274512880693477E-2</v>
      </c>
      <c r="DM111" s="83">
        <v>0</v>
      </c>
      <c r="DN111" s="83">
        <v>258751.45</v>
      </c>
      <c r="DO111" s="94">
        <v>0</v>
      </c>
      <c r="DP111" s="94">
        <f t="shared" si="307"/>
        <v>258751.45</v>
      </c>
      <c r="DQ111" s="93" t="str">
        <f t="shared" si="385"/>
        <v>nebija plānots</v>
      </c>
      <c r="DR111" s="96">
        <f t="shared" si="386"/>
        <v>258751.45</v>
      </c>
      <c r="DS111" s="93" t="str">
        <f t="shared" si="387"/>
        <v>nebija plānots</v>
      </c>
      <c r="DT111" s="96">
        <f t="shared" si="388"/>
        <v>1202176.74</v>
      </c>
      <c r="DU111" s="96">
        <f t="shared" si="389"/>
        <v>1521367.04</v>
      </c>
      <c r="DV111" s="96">
        <f t="shared" si="390"/>
        <v>0</v>
      </c>
      <c r="DW111" s="96">
        <f t="shared" si="391"/>
        <v>1521367.04</v>
      </c>
      <c r="DX111" s="93">
        <f t="shared" si="392"/>
        <v>1.2655102942683787</v>
      </c>
      <c r="DY111" s="96">
        <f t="shared" si="393"/>
        <v>319190.30000000005</v>
      </c>
      <c r="DZ111" s="93">
        <f t="shared" si="394"/>
        <v>0.26551029426837858</v>
      </c>
      <c r="EA111" s="83">
        <v>152366.39999999999</v>
      </c>
      <c r="EB111" s="83">
        <v>23357.84</v>
      </c>
      <c r="EC111" s="94">
        <v>0</v>
      </c>
      <c r="ED111" s="94">
        <f t="shared" si="395"/>
        <v>23357.84</v>
      </c>
      <c r="EE111" s="93">
        <f t="shared" si="396"/>
        <v>0.15330046519442608</v>
      </c>
      <c r="EF111" s="94">
        <f t="shared" si="397"/>
        <v>-129008.56</v>
      </c>
      <c r="EG111" s="93">
        <f t="shared" si="398"/>
        <v>-0.84669953480557392</v>
      </c>
      <c r="EH111" s="96">
        <f t="shared" si="399"/>
        <v>1354543.14</v>
      </c>
      <c r="EI111" s="96">
        <f t="shared" si="400"/>
        <v>1544724.8800000001</v>
      </c>
      <c r="EJ111" s="96">
        <f t="shared" si="401"/>
        <v>0</v>
      </c>
      <c r="EK111" s="96">
        <f t="shared" si="402"/>
        <v>1544724.8800000001</v>
      </c>
      <c r="EL111" s="93">
        <f t="shared" si="403"/>
        <v>1.1404028667555026</v>
      </c>
      <c r="EM111" s="96">
        <f t="shared" si="404"/>
        <v>190181.74000000022</v>
      </c>
      <c r="EN111" s="93">
        <f t="shared" si="405"/>
        <v>0.1404028667555027</v>
      </c>
      <c r="EO111" s="83">
        <f t="shared" si="308"/>
        <v>1354543.14</v>
      </c>
    </row>
    <row r="112" spans="1:145" ht="21" x14ac:dyDescent="0.25">
      <c r="A112" s="18" t="str">
        <f t="shared" si="301"/>
        <v>2.3.1.1._</v>
      </c>
      <c r="B112" s="63">
        <v>2</v>
      </c>
      <c r="C112" s="73" t="s">
        <v>171</v>
      </c>
      <c r="D112" s="65" t="s">
        <v>172</v>
      </c>
      <c r="E112" s="63" t="s">
        <v>173</v>
      </c>
      <c r="F112" s="65" t="s">
        <v>174</v>
      </c>
      <c r="G112" s="76" t="s">
        <v>175</v>
      </c>
      <c r="H112" s="65" t="s">
        <v>176</v>
      </c>
      <c r="I112" s="66" t="s">
        <v>27</v>
      </c>
      <c r="J112" s="72" t="s">
        <v>89</v>
      </c>
      <c r="K112" s="63" t="s">
        <v>16</v>
      </c>
      <c r="L112" s="83">
        <v>0</v>
      </c>
      <c r="M112" s="83">
        <v>0</v>
      </c>
      <c r="N112" s="83">
        <v>0</v>
      </c>
      <c r="O112" s="83">
        <v>0</v>
      </c>
      <c r="P112" s="83">
        <v>0</v>
      </c>
      <c r="Q112" s="93" t="str">
        <f t="shared" si="309"/>
        <v>nebija plānots</v>
      </c>
      <c r="R112" s="94">
        <f t="shared" si="310"/>
        <v>0</v>
      </c>
      <c r="S112" s="93" t="str">
        <f t="shared" si="311"/>
        <v>nebija plānots</v>
      </c>
      <c r="T112" s="96">
        <f t="shared" si="312"/>
        <v>0</v>
      </c>
      <c r="U112" s="96">
        <f t="shared" si="313"/>
        <v>0</v>
      </c>
      <c r="V112" s="93" t="str">
        <f t="shared" si="314"/>
        <v>nebija plānots</v>
      </c>
      <c r="W112" s="96">
        <f t="shared" si="315"/>
        <v>0</v>
      </c>
      <c r="X112" s="93" t="str">
        <f t="shared" si="316"/>
        <v>nebija plānots</v>
      </c>
      <c r="Y112" s="83">
        <v>0</v>
      </c>
      <c r="Z112" s="83">
        <v>0</v>
      </c>
      <c r="AA112" s="93" t="str">
        <f t="shared" si="317"/>
        <v>nebija plānots</v>
      </c>
      <c r="AB112" s="94">
        <f t="shared" si="318"/>
        <v>0</v>
      </c>
      <c r="AC112" s="93" t="str">
        <f t="shared" si="319"/>
        <v>nebija plānots</v>
      </c>
      <c r="AD112" s="96">
        <f t="shared" si="320"/>
        <v>0</v>
      </c>
      <c r="AE112" s="96">
        <f t="shared" si="321"/>
        <v>0</v>
      </c>
      <c r="AF112" s="93" t="str">
        <f t="shared" si="322"/>
        <v>nebija plānots</v>
      </c>
      <c r="AG112" s="96">
        <f t="shared" si="323"/>
        <v>0</v>
      </c>
      <c r="AH112" s="93" t="str">
        <f t="shared" si="324"/>
        <v>nebija plānots</v>
      </c>
      <c r="AI112" s="83">
        <v>0</v>
      </c>
      <c r="AJ112" s="83">
        <v>0</v>
      </c>
      <c r="AK112" s="93" t="str">
        <f t="shared" si="325"/>
        <v>nebija plānots</v>
      </c>
      <c r="AL112" s="96">
        <f t="shared" si="326"/>
        <v>0</v>
      </c>
      <c r="AM112" s="93" t="str">
        <f t="shared" si="327"/>
        <v>nebija plānots</v>
      </c>
      <c r="AN112" s="96">
        <f t="shared" si="328"/>
        <v>0</v>
      </c>
      <c r="AO112" s="96">
        <f t="shared" si="329"/>
        <v>0</v>
      </c>
      <c r="AP112" s="93" t="str">
        <f t="shared" si="330"/>
        <v>nebija plānots</v>
      </c>
      <c r="AQ112" s="96">
        <f t="shared" si="331"/>
        <v>0</v>
      </c>
      <c r="AR112" s="93" t="str">
        <f t="shared" si="332"/>
        <v>nebija plānots</v>
      </c>
      <c r="AS112" s="83">
        <v>0</v>
      </c>
      <c r="AT112" s="83">
        <v>0</v>
      </c>
      <c r="AU112" s="93" t="str">
        <f t="shared" si="333"/>
        <v>nebija plānots</v>
      </c>
      <c r="AV112" s="96">
        <f t="shared" si="334"/>
        <v>0</v>
      </c>
      <c r="AW112" s="93" t="str">
        <f t="shared" si="335"/>
        <v>nebija plānots</v>
      </c>
      <c r="AX112" s="96">
        <f t="shared" si="336"/>
        <v>0</v>
      </c>
      <c r="AY112" s="96">
        <f t="shared" si="337"/>
        <v>0</v>
      </c>
      <c r="AZ112" s="93" t="str">
        <f t="shared" si="338"/>
        <v>nebija plānots</v>
      </c>
      <c r="BA112" s="96">
        <f t="shared" si="339"/>
        <v>0</v>
      </c>
      <c r="BB112" s="93" t="str">
        <f t="shared" si="340"/>
        <v>nebija plānots</v>
      </c>
      <c r="BC112" s="83">
        <v>0</v>
      </c>
      <c r="BD112" s="83">
        <v>0</v>
      </c>
      <c r="BE112" s="93" t="str">
        <f t="shared" si="341"/>
        <v>nebija plānots</v>
      </c>
      <c r="BF112" s="96">
        <f t="shared" si="342"/>
        <v>0</v>
      </c>
      <c r="BG112" s="93" t="str">
        <f t="shared" si="343"/>
        <v>nebija plānots</v>
      </c>
      <c r="BH112" s="96">
        <f t="shared" si="344"/>
        <v>0</v>
      </c>
      <c r="BI112" s="96">
        <f t="shared" si="345"/>
        <v>0</v>
      </c>
      <c r="BJ112" s="93" t="str">
        <f t="shared" si="346"/>
        <v>nebija plānots</v>
      </c>
      <c r="BK112" s="96">
        <f t="shared" si="347"/>
        <v>0</v>
      </c>
      <c r="BL112" s="93" t="str">
        <f t="shared" si="348"/>
        <v>nebija plānots</v>
      </c>
      <c r="BM112" s="83">
        <v>0</v>
      </c>
      <c r="BN112" s="83">
        <v>0</v>
      </c>
      <c r="BO112" s="93" t="str">
        <f t="shared" si="349"/>
        <v>nebija plānots</v>
      </c>
      <c r="BP112" s="96">
        <f t="shared" si="350"/>
        <v>0</v>
      </c>
      <c r="BQ112" s="93" t="str">
        <f t="shared" si="351"/>
        <v>nebija plānots</v>
      </c>
      <c r="BR112" s="96">
        <f t="shared" si="352"/>
        <v>0</v>
      </c>
      <c r="BS112" s="96">
        <f t="shared" si="353"/>
        <v>0</v>
      </c>
      <c r="BT112" s="93" t="str">
        <f t="shared" si="354"/>
        <v>nebija plānots</v>
      </c>
      <c r="BU112" s="96">
        <f t="shared" si="355"/>
        <v>0</v>
      </c>
      <c r="BV112" s="93" t="str">
        <f t="shared" si="356"/>
        <v>nebija plānots</v>
      </c>
      <c r="BW112" s="83">
        <v>0</v>
      </c>
      <c r="BX112" s="83">
        <v>0</v>
      </c>
      <c r="BY112" s="94">
        <v>0</v>
      </c>
      <c r="BZ112" s="94">
        <f t="shared" si="302"/>
        <v>0</v>
      </c>
      <c r="CA112" s="93" t="str">
        <f t="shared" si="357"/>
        <v>nebija plānots</v>
      </c>
      <c r="CB112" s="96">
        <f t="shared" si="358"/>
        <v>0</v>
      </c>
      <c r="CC112" s="93" t="str">
        <f t="shared" si="359"/>
        <v>nebija plānots</v>
      </c>
      <c r="CD112" s="96">
        <f t="shared" si="303"/>
        <v>0</v>
      </c>
      <c r="CE112" s="96">
        <f t="shared" si="304"/>
        <v>0</v>
      </c>
      <c r="CF112" s="96">
        <f t="shared" si="360"/>
        <v>0</v>
      </c>
      <c r="CG112" s="96">
        <f t="shared" si="361"/>
        <v>0</v>
      </c>
      <c r="CH112" s="93" t="str">
        <f t="shared" si="362"/>
        <v>nebija plānots</v>
      </c>
      <c r="CI112" s="96">
        <f t="shared" si="363"/>
        <v>0</v>
      </c>
      <c r="CJ112" s="93" t="str">
        <f t="shared" si="364"/>
        <v>nebija plānots</v>
      </c>
      <c r="CK112" s="83">
        <v>0</v>
      </c>
      <c r="CL112" s="83">
        <v>0</v>
      </c>
      <c r="CM112" s="94">
        <v>0</v>
      </c>
      <c r="CN112" s="94">
        <f t="shared" si="305"/>
        <v>0</v>
      </c>
      <c r="CO112" s="93" t="str">
        <f t="shared" si="365"/>
        <v>nebija plānots</v>
      </c>
      <c r="CP112" s="96">
        <f t="shared" si="366"/>
        <v>0</v>
      </c>
      <c r="CQ112" s="93" t="str">
        <f t="shared" si="367"/>
        <v>nebija plānots</v>
      </c>
      <c r="CR112" s="96">
        <f t="shared" si="368"/>
        <v>0</v>
      </c>
      <c r="CS112" s="96">
        <f t="shared" si="369"/>
        <v>0</v>
      </c>
      <c r="CT112" s="96">
        <f t="shared" si="370"/>
        <v>0</v>
      </c>
      <c r="CU112" s="96">
        <f t="shared" si="371"/>
        <v>0</v>
      </c>
      <c r="CV112" s="93" t="str">
        <f t="shared" si="372"/>
        <v>nebija plānots</v>
      </c>
      <c r="CW112" s="96">
        <f t="shared" si="373"/>
        <v>0</v>
      </c>
      <c r="CX112" s="93" t="str">
        <f t="shared" si="374"/>
        <v>nebija plānots</v>
      </c>
      <c r="CY112" s="83">
        <v>0</v>
      </c>
      <c r="CZ112" s="83">
        <v>0</v>
      </c>
      <c r="DA112" s="94">
        <v>0</v>
      </c>
      <c r="DB112" s="94">
        <f t="shared" si="306"/>
        <v>0</v>
      </c>
      <c r="DC112" s="93" t="str">
        <f t="shared" si="375"/>
        <v>nebija plānots</v>
      </c>
      <c r="DD112" s="96">
        <f t="shared" si="376"/>
        <v>0</v>
      </c>
      <c r="DE112" s="93" t="str">
        <f t="shared" si="377"/>
        <v>nebija plānots</v>
      </c>
      <c r="DF112" s="96">
        <f t="shared" si="378"/>
        <v>0</v>
      </c>
      <c r="DG112" s="96">
        <f t="shared" si="379"/>
        <v>0</v>
      </c>
      <c r="DH112" s="96">
        <f t="shared" si="380"/>
        <v>0</v>
      </c>
      <c r="DI112" s="96">
        <f t="shared" si="381"/>
        <v>0</v>
      </c>
      <c r="DJ112" s="93" t="str">
        <f t="shared" si="382"/>
        <v>nebija plānots</v>
      </c>
      <c r="DK112" s="96">
        <f t="shared" si="383"/>
        <v>0</v>
      </c>
      <c r="DL112" s="93" t="str">
        <f t="shared" si="384"/>
        <v>nebija plānots</v>
      </c>
      <c r="DM112" s="83">
        <v>0</v>
      </c>
      <c r="DN112" s="83">
        <v>0</v>
      </c>
      <c r="DO112" s="94">
        <v>0</v>
      </c>
      <c r="DP112" s="94">
        <f t="shared" si="307"/>
        <v>0</v>
      </c>
      <c r="DQ112" s="93" t="str">
        <f t="shared" si="385"/>
        <v>nebija plānots</v>
      </c>
      <c r="DR112" s="96">
        <f t="shared" si="386"/>
        <v>0</v>
      </c>
      <c r="DS112" s="93" t="str">
        <f t="shared" si="387"/>
        <v>nebija plānots</v>
      </c>
      <c r="DT112" s="96">
        <f t="shared" si="388"/>
        <v>0</v>
      </c>
      <c r="DU112" s="96">
        <f t="shared" si="389"/>
        <v>0</v>
      </c>
      <c r="DV112" s="96">
        <f t="shared" si="390"/>
        <v>0</v>
      </c>
      <c r="DW112" s="96">
        <f t="shared" si="391"/>
        <v>0</v>
      </c>
      <c r="DX112" s="93" t="str">
        <f t="shared" si="392"/>
        <v>nebija plānots</v>
      </c>
      <c r="DY112" s="96">
        <f t="shared" si="393"/>
        <v>0</v>
      </c>
      <c r="DZ112" s="93" t="str">
        <f t="shared" si="394"/>
        <v>nebija plānots</v>
      </c>
      <c r="EA112" s="83">
        <v>0</v>
      </c>
      <c r="EB112" s="83">
        <v>0</v>
      </c>
      <c r="EC112" s="94">
        <v>0</v>
      </c>
      <c r="ED112" s="94">
        <f t="shared" si="395"/>
        <v>0</v>
      </c>
      <c r="EE112" s="93" t="str">
        <f t="shared" si="396"/>
        <v>nebija plānots</v>
      </c>
      <c r="EF112" s="94">
        <f t="shared" si="397"/>
        <v>0</v>
      </c>
      <c r="EG112" s="93" t="str">
        <f t="shared" si="398"/>
        <v>nebija plānots</v>
      </c>
      <c r="EH112" s="96">
        <f t="shared" si="399"/>
        <v>0</v>
      </c>
      <c r="EI112" s="96">
        <f t="shared" si="400"/>
        <v>0</v>
      </c>
      <c r="EJ112" s="96">
        <f t="shared" si="401"/>
        <v>0</v>
      </c>
      <c r="EK112" s="96">
        <f t="shared" si="402"/>
        <v>0</v>
      </c>
      <c r="EL112" s="93" t="str">
        <f t="shared" si="403"/>
        <v>nebija plānots</v>
      </c>
      <c r="EM112" s="96">
        <f t="shared" si="404"/>
        <v>0</v>
      </c>
      <c r="EN112" s="93" t="str">
        <f t="shared" si="405"/>
        <v>nebija plānots</v>
      </c>
      <c r="EO112" s="83">
        <f t="shared" si="308"/>
        <v>0</v>
      </c>
    </row>
    <row r="113" spans="1:145" ht="21" x14ac:dyDescent="0.25">
      <c r="A113" s="18" t="str">
        <f t="shared" si="301"/>
        <v>2.3.1.2.1</v>
      </c>
      <c r="B113" s="63">
        <v>2</v>
      </c>
      <c r="C113" s="73" t="s">
        <v>171</v>
      </c>
      <c r="D113" s="65" t="s">
        <v>172</v>
      </c>
      <c r="E113" s="63" t="s">
        <v>173</v>
      </c>
      <c r="F113" s="65" t="s">
        <v>174</v>
      </c>
      <c r="G113" s="76" t="s">
        <v>177</v>
      </c>
      <c r="H113" s="65" t="s">
        <v>178</v>
      </c>
      <c r="I113" s="66">
        <v>1</v>
      </c>
      <c r="J113" s="72" t="s">
        <v>89</v>
      </c>
      <c r="K113" s="63" t="s">
        <v>16</v>
      </c>
      <c r="L113" s="83">
        <v>0</v>
      </c>
      <c r="M113" s="83">
        <v>0</v>
      </c>
      <c r="N113" s="83">
        <v>0</v>
      </c>
      <c r="O113" s="83">
        <v>0</v>
      </c>
      <c r="P113" s="83">
        <v>0</v>
      </c>
      <c r="Q113" s="93" t="str">
        <f t="shared" si="309"/>
        <v>nebija plānots</v>
      </c>
      <c r="R113" s="94">
        <f t="shared" si="310"/>
        <v>0</v>
      </c>
      <c r="S113" s="93" t="str">
        <f t="shared" si="311"/>
        <v>nebija plānots</v>
      </c>
      <c r="T113" s="96">
        <f t="shared" si="312"/>
        <v>0</v>
      </c>
      <c r="U113" s="96">
        <f t="shared" si="313"/>
        <v>0</v>
      </c>
      <c r="V113" s="93" t="str">
        <f t="shared" si="314"/>
        <v>nebija plānots</v>
      </c>
      <c r="W113" s="96">
        <f t="shared" si="315"/>
        <v>0</v>
      </c>
      <c r="X113" s="93" t="str">
        <f t="shared" si="316"/>
        <v>nebija plānots</v>
      </c>
      <c r="Y113" s="83">
        <v>0</v>
      </c>
      <c r="Z113" s="83">
        <v>0</v>
      </c>
      <c r="AA113" s="93" t="str">
        <f t="shared" si="317"/>
        <v>nebija plānots</v>
      </c>
      <c r="AB113" s="94">
        <f t="shared" si="318"/>
        <v>0</v>
      </c>
      <c r="AC113" s="93" t="str">
        <f t="shared" si="319"/>
        <v>nebija plānots</v>
      </c>
      <c r="AD113" s="96">
        <f t="shared" si="320"/>
        <v>0</v>
      </c>
      <c r="AE113" s="96">
        <f t="shared" si="321"/>
        <v>0</v>
      </c>
      <c r="AF113" s="93" t="str">
        <f t="shared" si="322"/>
        <v>nebija plānots</v>
      </c>
      <c r="AG113" s="96">
        <f t="shared" si="323"/>
        <v>0</v>
      </c>
      <c r="AH113" s="93" t="str">
        <f t="shared" si="324"/>
        <v>nebija plānots</v>
      </c>
      <c r="AI113" s="83">
        <v>0</v>
      </c>
      <c r="AJ113" s="83">
        <v>0</v>
      </c>
      <c r="AK113" s="93" t="str">
        <f t="shared" si="325"/>
        <v>nebija plānots</v>
      </c>
      <c r="AL113" s="96">
        <f t="shared" si="326"/>
        <v>0</v>
      </c>
      <c r="AM113" s="93" t="str">
        <f t="shared" si="327"/>
        <v>nebija plānots</v>
      </c>
      <c r="AN113" s="96">
        <f t="shared" si="328"/>
        <v>0</v>
      </c>
      <c r="AO113" s="96">
        <f t="shared" si="329"/>
        <v>0</v>
      </c>
      <c r="AP113" s="93" t="str">
        <f t="shared" si="330"/>
        <v>nebija plānots</v>
      </c>
      <c r="AQ113" s="96">
        <f t="shared" si="331"/>
        <v>0</v>
      </c>
      <c r="AR113" s="93" t="str">
        <f t="shared" si="332"/>
        <v>nebija plānots</v>
      </c>
      <c r="AS113" s="83">
        <v>0</v>
      </c>
      <c r="AT113" s="83">
        <v>0</v>
      </c>
      <c r="AU113" s="93" t="str">
        <f t="shared" si="333"/>
        <v>nebija plānots</v>
      </c>
      <c r="AV113" s="96">
        <f t="shared" si="334"/>
        <v>0</v>
      </c>
      <c r="AW113" s="93" t="str">
        <f t="shared" si="335"/>
        <v>nebija plānots</v>
      </c>
      <c r="AX113" s="96">
        <f t="shared" si="336"/>
        <v>0</v>
      </c>
      <c r="AY113" s="96">
        <f t="shared" si="337"/>
        <v>0</v>
      </c>
      <c r="AZ113" s="93" t="str">
        <f t="shared" si="338"/>
        <v>nebija plānots</v>
      </c>
      <c r="BA113" s="96">
        <f t="shared" si="339"/>
        <v>0</v>
      </c>
      <c r="BB113" s="93" t="str">
        <f t="shared" si="340"/>
        <v>nebija plānots</v>
      </c>
      <c r="BC113" s="83">
        <v>0</v>
      </c>
      <c r="BD113" s="83">
        <v>2479067.62</v>
      </c>
      <c r="BE113" s="93" t="str">
        <f t="shared" si="341"/>
        <v>nebija plānots</v>
      </c>
      <c r="BF113" s="96">
        <f t="shared" si="342"/>
        <v>2479067.62</v>
      </c>
      <c r="BG113" s="93" t="str">
        <f t="shared" si="343"/>
        <v>nebija plānots</v>
      </c>
      <c r="BH113" s="96">
        <f t="shared" si="344"/>
        <v>0</v>
      </c>
      <c r="BI113" s="96">
        <f t="shared" si="345"/>
        <v>2479067.62</v>
      </c>
      <c r="BJ113" s="93" t="str">
        <f t="shared" si="346"/>
        <v>nebija plānots</v>
      </c>
      <c r="BK113" s="96">
        <f t="shared" si="347"/>
        <v>2479067.62</v>
      </c>
      <c r="BL113" s="93" t="str">
        <f t="shared" si="348"/>
        <v>nebija plānots</v>
      </c>
      <c r="BM113" s="83">
        <v>0</v>
      </c>
      <c r="BN113" s="83">
        <v>0</v>
      </c>
      <c r="BO113" s="93" t="str">
        <f t="shared" si="349"/>
        <v>nebija plānots</v>
      </c>
      <c r="BP113" s="96">
        <f t="shared" si="350"/>
        <v>0</v>
      </c>
      <c r="BQ113" s="93" t="str">
        <f t="shared" si="351"/>
        <v>nebija plānots</v>
      </c>
      <c r="BR113" s="96">
        <f t="shared" si="352"/>
        <v>0</v>
      </c>
      <c r="BS113" s="96">
        <f t="shared" si="353"/>
        <v>2479067.62</v>
      </c>
      <c r="BT113" s="93" t="str">
        <f t="shared" si="354"/>
        <v>nebija plānots</v>
      </c>
      <c r="BU113" s="96">
        <f t="shared" si="355"/>
        <v>2479067.62</v>
      </c>
      <c r="BV113" s="93" t="str">
        <f t="shared" si="356"/>
        <v>nebija plānots</v>
      </c>
      <c r="BW113" s="83">
        <v>0</v>
      </c>
      <c r="BX113" s="83">
        <v>1464246.97</v>
      </c>
      <c r="BY113" s="94">
        <v>0</v>
      </c>
      <c r="BZ113" s="94">
        <f t="shared" si="302"/>
        <v>1464246.97</v>
      </c>
      <c r="CA113" s="93" t="str">
        <f t="shared" si="357"/>
        <v>nebija plānots</v>
      </c>
      <c r="CB113" s="96">
        <f t="shared" si="358"/>
        <v>1464246.97</v>
      </c>
      <c r="CC113" s="93" t="str">
        <f t="shared" si="359"/>
        <v>nebija plānots</v>
      </c>
      <c r="CD113" s="96">
        <f t="shared" si="303"/>
        <v>0</v>
      </c>
      <c r="CE113" s="96">
        <f t="shared" si="304"/>
        <v>3943314.59</v>
      </c>
      <c r="CF113" s="96">
        <f t="shared" si="360"/>
        <v>0</v>
      </c>
      <c r="CG113" s="96">
        <f t="shared" si="361"/>
        <v>3943314.59</v>
      </c>
      <c r="CH113" s="93" t="str">
        <f t="shared" si="362"/>
        <v>nebija plānots</v>
      </c>
      <c r="CI113" s="96">
        <f t="shared" si="363"/>
        <v>3943314.59</v>
      </c>
      <c r="CJ113" s="93" t="str">
        <f t="shared" si="364"/>
        <v>nebija plānots</v>
      </c>
      <c r="CK113" s="83">
        <v>0</v>
      </c>
      <c r="CL113" s="83">
        <v>636573.96</v>
      </c>
      <c r="CM113" s="94">
        <v>0</v>
      </c>
      <c r="CN113" s="94">
        <f t="shared" si="305"/>
        <v>636573.96</v>
      </c>
      <c r="CO113" s="93" t="str">
        <f t="shared" si="365"/>
        <v>nebija plānots</v>
      </c>
      <c r="CP113" s="96">
        <f t="shared" si="366"/>
        <v>636573.96</v>
      </c>
      <c r="CQ113" s="93" t="str">
        <f t="shared" si="367"/>
        <v>nebija plānots</v>
      </c>
      <c r="CR113" s="96">
        <f t="shared" si="368"/>
        <v>0</v>
      </c>
      <c r="CS113" s="96">
        <f t="shared" si="369"/>
        <v>4579888.55</v>
      </c>
      <c r="CT113" s="96">
        <f t="shared" si="370"/>
        <v>0</v>
      </c>
      <c r="CU113" s="96">
        <f t="shared" si="371"/>
        <v>4579888.55</v>
      </c>
      <c r="CV113" s="93" t="str">
        <f t="shared" si="372"/>
        <v>nebija plānots</v>
      </c>
      <c r="CW113" s="96">
        <f t="shared" si="373"/>
        <v>4579888.55</v>
      </c>
      <c r="CX113" s="93" t="str">
        <f t="shared" si="374"/>
        <v>nebija plānots</v>
      </c>
      <c r="CY113" s="83">
        <v>1500000</v>
      </c>
      <c r="CZ113" s="83">
        <v>3302592.2</v>
      </c>
      <c r="DA113" s="94">
        <v>0</v>
      </c>
      <c r="DB113" s="94">
        <f t="shared" si="306"/>
        <v>3302592.2</v>
      </c>
      <c r="DC113" s="93">
        <f t="shared" si="375"/>
        <v>2.2017281333333334</v>
      </c>
      <c r="DD113" s="96">
        <f t="shared" si="376"/>
        <v>1802592.2000000002</v>
      </c>
      <c r="DE113" s="93">
        <f t="shared" si="377"/>
        <v>1.2017281333333334</v>
      </c>
      <c r="DF113" s="96">
        <f t="shared" si="378"/>
        <v>1500000</v>
      </c>
      <c r="DG113" s="96">
        <f t="shared" si="379"/>
        <v>7882480.75</v>
      </c>
      <c r="DH113" s="96">
        <f t="shared" si="380"/>
        <v>0</v>
      </c>
      <c r="DI113" s="96">
        <f t="shared" si="381"/>
        <v>7882480.75</v>
      </c>
      <c r="DJ113" s="93">
        <f t="shared" si="382"/>
        <v>5.254987166666667</v>
      </c>
      <c r="DK113" s="96">
        <f t="shared" si="383"/>
        <v>6382480.75</v>
      </c>
      <c r="DL113" s="93">
        <f t="shared" si="384"/>
        <v>4.254987166666667</v>
      </c>
      <c r="DM113" s="83">
        <v>0</v>
      </c>
      <c r="DN113" s="83">
        <v>0</v>
      </c>
      <c r="DO113" s="94">
        <v>0</v>
      </c>
      <c r="DP113" s="94">
        <f t="shared" si="307"/>
        <v>0</v>
      </c>
      <c r="DQ113" s="93" t="str">
        <f t="shared" si="385"/>
        <v>nebija plānots</v>
      </c>
      <c r="DR113" s="96">
        <f t="shared" si="386"/>
        <v>0</v>
      </c>
      <c r="DS113" s="93" t="str">
        <f t="shared" si="387"/>
        <v>nebija plānots</v>
      </c>
      <c r="DT113" s="96">
        <f t="shared" si="388"/>
        <v>1500000</v>
      </c>
      <c r="DU113" s="96">
        <f t="shared" si="389"/>
        <v>7882480.75</v>
      </c>
      <c r="DV113" s="96">
        <f t="shared" si="390"/>
        <v>0</v>
      </c>
      <c r="DW113" s="96">
        <f t="shared" si="391"/>
        <v>7882480.75</v>
      </c>
      <c r="DX113" s="93">
        <f t="shared" si="392"/>
        <v>5.254987166666667</v>
      </c>
      <c r="DY113" s="96">
        <f t="shared" si="393"/>
        <v>6382480.75</v>
      </c>
      <c r="DZ113" s="93">
        <f t="shared" si="394"/>
        <v>4.254987166666667</v>
      </c>
      <c r="EA113" s="83">
        <v>1500000</v>
      </c>
      <c r="EB113" s="83">
        <v>14093</v>
      </c>
      <c r="EC113" s="94">
        <v>0</v>
      </c>
      <c r="ED113" s="94">
        <f t="shared" si="395"/>
        <v>14093</v>
      </c>
      <c r="EE113" s="93">
        <f t="shared" si="396"/>
        <v>9.3953333333333337E-3</v>
      </c>
      <c r="EF113" s="94">
        <f t="shared" si="397"/>
        <v>-1485907</v>
      </c>
      <c r="EG113" s="93">
        <f t="shared" si="398"/>
        <v>-0.99060466666666669</v>
      </c>
      <c r="EH113" s="96">
        <f t="shared" si="399"/>
        <v>3000000</v>
      </c>
      <c r="EI113" s="96">
        <f t="shared" si="400"/>
        <v>7896573.75</v>
      </c>
      <c r="EJ113" s="96">
        <f t="shared" si="401"/>
        <v>0</v>
      </c>
      <c r="EK113" s="96">
        <f t="shared" si="402"/>
        <v>7896573.75</v>
      </c>
      <c r="EL113" s="93">
        <f t="shared" si="403"/>
        <v>2.63219125</v>
      </c>
      <c r="EM113" s="96">
        <f t="shared" si="404"/>
        <v>4896573.75</v>
      </c>
      <c r="EN113" s="93">
        <f t="shared" si="405"/>
        <v>1.63219125</v>
      </c>
      <c r="EO113" s="83">
        <f t="shared" si="308"/>
        <v>3000000</v>
      </c>
    </row>
    <row r="114" spans="1:145" ht="21" x14ac:dyDescent="0.25">
      <c r="A114" s="18" t="str">
        <f t="shared" si="301"/>
        <v>2.3.1.2.2</v>
      </c>
      <c r="B114" s="63">
        <v>2</v>
      </c>
      <c r="C114" s="73" t="s">
        <v>171</v>
      </c>
      <c r="D114" s="65" t="s">
        <v>172</v>
      </c>
      <c r="E114" s="63" t="s">
        <v>173</v>
      </c>
      <c r="F114" s="65" t="s">
        <v>174</v>
      </c>
      <c r="G114" s="76" t="s">
        <v>177</v>
      </c>
      <c r="H114" s="65" t="s">
        <v>178</v>
      </c>
      <c r="I114" s="66">
        <v>2</v>
      </c>
      <c r="J114" s="72" t="s">
        <v>89</v>
      </c>
      <c r="K114" s="63" t="s">
        <v>16</v>
      </c>
      <c r="L114" s="83">
        <v>0</v>
      </c>
      <c r="M114" s="83">
        <v>0</v>
      </c>
      <c r="N114" s="83">
        <v>0</v>
      </c>
      <c r="O114" s="83">
        <v>0</v>
      </c>
      <c r="P114" s="83">
        <v>0</v>
      </c>
      <c r="Q114" s="93" t="str">
        <f t="shared" si="309"/>
        <v>nebija plānots</v>
      </c>
      <c r="R114" s="94">
        <f t="shared" si="310"/>
        <v>0</v>
      </c>
      <c r="S114" s="93" t="str">
        <f t="shared" si="311"/>
        <v>nebija plānots</v>
      </c>
      <c r="T114" s="96">
        <f t="shared" si="312"/>
        <v>0</v>
      </c>
      <c r="U114" s="96">
        <f t="shared" si="313"/>
        <v>0</v>
      </c>
      <c r="V114" s="93" t="str">
        <f t="shared" si="314"/>
        <v>nebija plānots</v>
      </c>
      <c r="W114" s="96">
        <f t="shared" si="315"/>
        <v>0</v>
      </c>
      <c r="X114" s="93" t="str">
        <f t="shared" si="316"/>
        <v>nebija plānots</v>
      </c>
      <c r="Y114" s="83">
        <v>0</v>
      </c>
      <c r="Z114" s="83">
        <v>0</v>
      </c>
      <c r="AA114" s="93" t="str">
        <f t="shared" si="317"/>
        <v>nebija plānots</v>
      </c>
      <c r="AB114" s="94">
        <f t="shared" si="318"/>
        <v>0</v>
      </c>
      <c r="AC114" s="93" t="str">
        <f t="shared" si="319"/>
        <v>nebija plānots</v>
      </c>
      <c r="AD114" s="96">
        <f t="shared" si="320"/>
        <v>0</v>
      </c>
      <c r="AE114" s="96">
        <f t="shared" si="321"/>
        <v>0</v>
      </c>
      <c r="AF114" s="93" t="str">
        <f t="shared" si="322"/>
        <v>nebija plānots</v>
      </c>
      <c r="AG114" s="96">
        <f t="shared" si="323"/>
        <v>0</v>
      </c>
      <c r="AH114" s="93" t="str">
        <f t="shared" si="324"/>
        <v>nebija plānots</v>
      </c>
      <c r="AI114" s="83">
        <v>0</v>
      </c>
      <c r="AJ114" s="83">
        <v>0</v>
      </c>
      <c r="AK114" s="93" t="str">
        <f t="shared" si="325"/>
        <v>nebija plānots</v>
      </c>
      <c r="AL114" s="96">
        <f t="shared" si="326"/>
        <v>0</v>
      </c>
      <c r="AM114" s="93" t="str">
        <f t="shared" si="327"/>
        <v>nebija plānots</v>
      </c>
      <c r="AN114" s="96">
        <f t="shared" si="328"/>
        <v>0</v>
      </c>
      <c r="AO114" s="96">
        <f t="shared" si="329"/>
        <v>0</v>
      </c>
      <c r="AP114" s="93" t="str">
        <f t="shared" si="330"/>
        <v>nebija plānots</v>
      </c>
      <c r="AQ114" s="96">
        <f t="shared" si="331"/>
        <v>0</v>
      </c>
      <c r="AR114" s="93" t="str">
        <f t="shared" si="332"/>
        <v>nebija plānots</v>
      </c>
      <c r="AS114" s="83">
        <v>0</v>
      </c>
      <c r="AT114" s="83">
        <v>0</v>
      </c>
      <c r="AU114" s="93" t="str">
        <f t="shared" si="333"/>
        <v>nebija plānots</v>
      </c>
      <c r="AV114" s="96">
        <f t="shared" si="334"/>
        <v>0</v>
      </c>
      <c r="AW114" s="93" t="str">
        <f t="shared" si="335"/>
        <v>nebija plānots</v>
      </c>
      <c r="AX114" s="96">
        <f t="shared" si="336"/>
        <v>0</v>
      </c>
      <c r="AY114" s="96">
        <f t="shared" si="337"/>
        <v>0</v>
      </c>
      <c r="AZ114" s="93" t="str">
        <f t="shared" si="338"/>
        <v>nebija plānots</v>
      </c>
      <c r="BA114" s="96">
        <f t="shared" si="339"/>
        <v>0</v>
      </c>
      <c r="BB114" s="93" t="str">
        <f t="shared" si="340"/>
        <v>nebija plānots</v>
      </c>
      <c r="BC114" s="83">
        <v>0</v>
      </c>
      <c r="BD114" s="83">
        <v>0</v>
      </c>
      <c r="BE114" s="93" t="str">
        <f t="shared" si="341"/>
        <v>nebija plānots</v>
      </c>
      <c r="BF114" s="96">
        <f t="shared" si="342"/>
        <v>0</v>
      </c>
      <c r="BG114" s="93" t="str">
        <f t="shared" si="343"/>
        <v>nebija plānots</v>
      </c>
      <c r="BH114" s="96">
        <f t="shared" si="344"/>
        <v>0</v>
      </c>
      <c r="BI114" s="96">
        <f t="shared" si="345"/>
        <v>0</v>
      </c>
      <c r="BJ114" s="93" t="str">
        <f t="shared" si="346"/>
        <v>nebija plānots</v>
      </c>
      <c r="BK114" s="96">
        <f t="shared" si="347"/>
        <v>0</v>
      </c>
      <c r="BL114" s="93" t="str">
        <f t="shared" si="348"/>
        <v>nebija plānots</v>
      </c>
      <c r="BM114" s="83">
        <v>0</v>
      </c>
      <c r="BN114" s="83">
        <v>0</v>
      </c>
      <c r="BO114" s="93" t="str">
        <f t="shared" si="349"/>
        <v>nebija plānots</v>
      </c>
      <c r="BP114" s="96">
        <f t="shared" si="350"/>
        <v>0</v>
      </c>
      <c r="BQ114" s="93" t="str">
        <f t="shared" si="351"/>
        <v>nebija plānots</v>
      </c>
      <c r="BR114" s="96">
        <f t="shared" si="352"/>
        <v>0</v>
      </c>
      <c r="BS114" s="96">
        <f t="shared" si="353"/>
        <v>0</v>
      </c>
      <c r="BT114" s="93" t="str">
        <f t="shared" si="354"/>
        <v>nebija plānots</v>
      </c>
      <c r="BU114" s="96">
        <f t="shared" si="355"/>
        <v>0</v>
      </c>
      <c r="BV114" s="93" t="str">
        <f t="shared" si="356"/>
        <v>nebija plānots</v>
      </c>
      <c r="BW114" s="83">
        <v>0</v>
      </c>
      <c r="BX114" s="83">
        <v>0</v>
      </c>
      <c r="BY114" s="94">
        <v>0</v>
      </c>
      <c r="BZ114" s="94">
        <f t="shared" si="302"/>
        <v>0</v>
      </c>
      <c r="CA114" s="93" t="str">
        <f t="shared" si="357"/>
        <v>nebija plānots</v>
      </c>
      <c r="CB114" s="96">
        <f t="shared" si="358"/>
        <v>0</v>
      </c>
      <c r="CC114" s="93" t="str">
        <f t="shared" si="359"/>
        <v>nebija plānots</v>
      </c>
      <c r="CD114" s="96">
        <f t="shared" si="303"/>
        <v>0</v>
      </c>
      <c r="CE114" s="96">
        <f t="shared" si="304"/>
        <v>0</v>
      </c>
      <c r="CF114" s="96">
        <f t="shared" si="360"/>
        <v>0</v>
      </c>
      <c r="CG114" s="96">
        <f t="shared" si="361"/>
        <v>0</v>
      </c>
      <c r="CH114" s="93" t="str">
        <f t="shared" si="362"/>
        <v>nebija plānots</v>
      </c>
      <c r="CI114" s="96">
        <f t="shared" si="363"/>
        <v>0</v>
      </c>
      <c r="CJ114" s="93" t="str">
        <f t="shared" si="364"/>
        <v>nebija plānots</v>
      </c>
      <c r="CK114" s="83">
        <v>0</v>
      </c>
      <c r="CL114" s="83">
        <v>0</v>
      </c>
      <c r="CM114" s="94">
        <v>0</v>
      </c>
      <c r="CN114" s="94">
        <f t="shared" si="305"/>
        <v>0</v>
      </c>
      <c r="CO114" s="93" t="str">
        <f t="shared" si="365"/>
        <v>nebija plānots</v>
      </c>
      <c r="CP114" s="96">
        <f t="shared" si="366"/>
        <v>0</v>
      </c>
      <c r="CQ114" s="93" t="str">
        <f t="shared" si="367"/>
        <v>nebija plānots</v>
      </c>
      <c r="CR114" s="96">
        <f t="shared" si="368"/>
        <v>0</v>
      </c>
      <c r="CS114" s="96">
        <f t="shared" si="369"/>
        <v>0</v>
      </c>
      <c r="CT114" s="96">
        <f t="shared" si="370"/>
        <v>0</v>
      </c>
      <c r="CU114" s="96">
        <f t="shared" si="371"/>
        <v>0</v>
      </c>
      <c r="CV114" s="93" t="str">
        <f t="shared" si="372"/>
        <v>nebija plānots</v>
      </c>
      <c r="CW114" s="96">
        <f t="shared" si="373"/>
        <v>0</v>
      </c>
      <c r="CX114" s="93" t="str">
        <f t="shared" si="374"/>
        <v>nebija plānots</v>
      </c>
      <c r="CY114" s="83">
        <v>0</v>
      </c>
      <c r="CZ114" s="83">
        <v>0</v>
      </c>
      <c r="DA114" s="94">
        <v>0</v>
      </c>
      <c r="DB114" s="94">
        <f t="shared" si="306"/>
        <v>0</v>
      </c>
      <c r="DC114" s="93" t="str">
        <f t="shared" si="375"/>
        <v>nebija plānots</v>
      </c>
      <c r="DD114" s="96">
        <f t="shared" si="376"/>
        <v>0</v>
      </c>
      <c r="DE114" s="93" t="str">
        <f t="shared" si="377"/>
        <v>nebija plānots</v>
      </c>
      <c r="DF114" s="96">
        <f t="shared" si="378"/>
        <v>0</v>
      </c>
      <c r="DG114" s="96">
        <f t="shared" si="379"/>
        <v>0</v>
      </c>
      <c r="DH114" s="96">
        <f t="shared" si="380"/>
        <v>0</v>
      </c>
      <c r="DI114" s="96">
        <f t="shared" si="381"/>
        <v>0</v>
      </c>
      <c r="DJ114" s="93" t="str">
        <f t="shared" si="382"/>
        <v>nebija plānots</v>
      </c>
      <c r="DK114" s="96">
        <f t="shared" si="383"/>
        <v>0</v>
      </c>
      <c r="DL114" s="93" t="str">
        <f t="shared" si="384"/>
        <v>nebija plānots</v>
      </c>
      <c r="DM114" s="83">
        <v>0</v>
      </c>
      <c r="DN114" s="83">
        <v>0</v>
      </c>
      <c r="DO114" s="94">
        <v>0</v>
      </c>
      <c r="DP114" s="94">
        <f t="shared" si="307"/>
        <v>0</v>
      </c>
      <c r="DQ114" s="93" t="str">
        <f t="shared" si="385"/>
        <v>nebija plānots</v>
      </c>
      <c r="DR114" s="96">
        <f t="shared" si="386"/>
        <v>0</v>
      </c>
      <c r="DS114" s="93" t="str">
        <f t="shared" si="387"/>
        <v>nebija plānots</v>
      </c>
      <c r="DT114" s="96">
        <f t="shared" si="388"/>
        <v>0</v>
      </c>
      <c r="DU114" s="96">
        <f t="shared" si="389"/>
        <v>0</v>
      </c>
      <c r="DV114" s="96">
        <f t="shared" si="390"/>
        <v>0</v>
      </c>
      <c r="DW114" s="96">
        <f t="shared" si="391"/>
        <v>0</v>
      </c>
      <c r="DX114" s="93" t="str">
        <f t="shared" si="392"/>
        <v>nebija plānots</v>
      </c>
      <c r="DY114" s="96">
        <f t="shared" si="393"/>
        <v>0</v>
      </c>
      <c r="DZ114" s="93" t="str">
        <f t="shared" si="394"/>
        <v>nebija plānots</v>
      </c>
      <c r="EA114" s="83">
        <v>0</v>
      </c>
      <c r="EB114" s="83">
        <v>0</v>
      </c>
      <c r="EC114" s="94">
        <v>0</v>
      </c>
      <c r="ED114" s="94">
        <f t="shared" si="395"/>
        <v>0</v>
      </c>
      <c r="EE114" s="93" t="str">
        <f t="shared" si="396"/>
        <v>nebija plānots</v>
      </c>
      <c r="EF114" s="94">
        <f t="shared" si="397"/>
        <v>0</v>
      </c>
      <c r="EG114" s="93" t="str">
        <f t="shared" si="398"/>
        <v>nebija plānots</v>
      </c>
      <c r="EH114" s="96">
        <f t="shared" si="399"/>
        <v>0</v>
      </c>
      <c r="EI114" s="96">
        <f t="shared" si="400"/>
        <v>0</v>
      </c>
      <c r="EJ114" s="96">
        <f t="shared" si="401"/>
        <v>0</v>
      </c>
      <c r="EK114" s="96">
        <f t="shared" si="402"/>
        <v>0</v>
      </c>
      <c r="EL114" s="93" t="str">
        <f t="shared" si="403"/>
        <v>nebija plānots</v>
      </c>
      <c r="EM114" s="96">
        <f t="shared" si="404"/>
        <v>0</v>
      </c>
      <c r="EN114" s="93" t="str">
        <f t="shared" si="405"/>
        <v>nebija plānots</v>
      </c>
      <c r="EO114" s="83">
        <f t="shared" si="308"/>
        <v>0</v>
      </c>
    </row>
    <row r="115" spans="1:145" ht="21" x14ac:dyDescent="0.25">
      <c r="A115" s="18" t="str">
        <f t="shared" si="301"/>
        <v>2.3.1.2.3</v>
      </c>
      <c r="B115" s="63">
        <v>2</v>
      </c>
      <c r="C115" s="73" t="s">
        <v>171</v>
      </c>
      <c r="D115" s="65" t="s">
        <v>172</v>
      </c>
      <c r="E115" s="63" t="s">
        <v>173</v>
      </c>
      <c r="F115" s="65" t="s">
        <v>174</v>
      </c>
      <c r="G115" s="76" t="s">
        <v>177</v>
      </c>
      <c r="H115" s="65" t="s">
        <v>178</v>
      </c>
      <c r="I115" s="66">
        <v>3</v>
      </c>
      <c r="J115" s="72" t="s">
        <v>89</v>
      </c>
      <c r="K115" s="63" t="s">
        <v>16</v>
      </c>
      <c r="L115" s="83">
        <v>0</v>
      </c>
      <c r="M115" s="83">
        <v>0</v>
      </c>
      <c r="N115" s="83">
        <v>0</v>
      </c>
      <c r="O115" s="83">
        <v>0</v>
      </c>
      <c r="P115" s="83">
        <v>0</v>
      </c>
      <c r="Q115" s="93" t="str">
        <f t="shared" si="309"/>
        <v>nebija plānots</v>
      </c>
      <c r="R115" s="94">
        <f t="shared" si="310"/>
        <v>0</v>
      </c>
      <c r="S115" s="93" t="str">
        <f t="shared" si="311"/>
        <v>nebija plānots</v>
      </c>
      <c r="T115" s="96">
        <f t="shared" si="312"/>
        <v>0</v>
      </c>
      <c r="U115" s="96">
        <f t="shared" si="313"/>
        <v>0</v>
      </c>
      <c r="V115" s="93" t="str">
        <f t="shared" si="314"/>
        <v>nebija plānots</v>
      </c>
      <c r="W115" s="96">
        <f t="shared" si="315"/>
        <v>0</v>
      </c>
      <c r="X115" s="93" t="str">
        <f t="shared" si="316"/>
        <v>nebija plānots</v>
      </c>
      <c r="Y115" s="83">
        <v>0</v>
      </c>
      <c r="Z115" s="83">
        <v>0</v>
      </c>
      <c r="AA115" s="93" t="str">
        <f t="shared" si="317"/>
        <v>nebija plānots</v>
      </c>
      <c r="AB115" s="94">
        <f t="shared" si="318"/>
        <v>0</v>
      </c>
      <c r="AC115" s="93" t="str">
        <f t="shared" si="319"/>
        <v>nebija plānots</v>
      </c>
      <c r="AD115" s="96">
        <f t="shared" si="320"/>
        <v>0</v>
      </c>
      <c r="AE115" s="96">
        <f t="shared" si="321"/>
        <v>0</v>
      </c>
      <c r="AF115" s="93" t="str">
        <f t="shared" si="322"/>
        <v>nebija plānots</v>
      </c>
      <c r="AG115" s="96">
        <f t="shared" si="323"/>
        <v>0</v>
      </c>
      <c r="AH115" s="93" t="str">
        <f t="shared" si="324"/>
        <v>nebija plānots</v>
      </c>
      <c r="AI115" s="83">
        <v>0</v>
      </c>
      <c r="AJ115" s="83">
        <v>0</v>
      </c>
      <c r="AK115" s="93" t="str">
        <f t="shared" si="325"/>
        <v>nebija plānots</v>
      </c>
      <c r="AL115" s="96">
        <f t="shared" si="326"/>
        <v>0</v>
      </c>
      <c r="AM115" s="93" t="str">
        <f t="shared" si="327"/>
        <v>nebija plānots</v>
      </c>
      <c r="AN115" s="96">
        <f t="shared" si="328"/>
        <v>0</v>
      </c>
      <c r="AO115" s="96">
        <f t="shared" si="329"/>
        <v>0</v>
      </c>
      <c r="AP115" s="93" t="str">
        <f t="shared" si="330"/>
        <v>nebija plānots</v>
      </c>
      <c r="AQ115" s="96">
        <f t="shared" si="331"/>
        <v>0</v>
      </c>
      <c r="AR115" s="93" t="str">
        <f t="shared" si="332"/>
        <v>nebija plānots</v>
      </c>
      <c r="AS115" s="83">
        <v>0</v>
      </c>
      <c r="AT115" s="83">
        <v>0</v>
      </c>
      <c r="AU115" s="93" t="str">
        <f t="shared" si="333"/>
        <v>nebija plānots</v>
      </c>
      <c r="AV115" s="96">
        <f t="shared" si="334"/>
        <v>0</v>
      </c>
      <c r="AW115" s="93" t="str">
        <f t="shared" si="335"/>
        <v>nebija plānots</v>
      </c>
      <c r="AX115" s="96">
        <f t="shared" si="336"/>
        <v>0</v>
      </c>
      <c r="AY115" s="96">
        <f t="shared" si="337"/>
        <v>0</v>
      </c>
      <c r="AZ115" s="93" t="str">
        <f t="shared" si="338"/>
        <v>nebija plānots</v>
      </c>
      <c r="BA115" s="96">
        <f t="shared" si="339"/>
        <v>0</v>
      </c>
      <c r="BB115" s="93" t="str">
        <f t="shared" si="340"/>
        <v>nebija plānots</v>
      </c>
      <c r="BC115" s="83">
        <v>0</v>
      </c>
      <c r="BD115" s="83">
        <v>0</v>
      </c>
      <c r="BE115" s="93" t="str">
        <f t="shared" si="341"/>
        <v>nebija plānots</v>
      </c>
      <c r="BF115" s="96">
        <f t="shared" si="342"/>
        <v>0</v>
      </c>
      <c r="BG115" s="93" t="str">
        <f t="shared" si="343"/>
        <v>nebija plānots</v>
      </c>
      <c r="BH115" s="96">
        <f t="shared" si="344"/>
        <v>0</v>
      </c>
      <c r="BI115" s="96">
        <f t="shared" si="345"/>
        <v>0</v>
      </c>
      <c r="BJ115" s="93" t="str">
        <f t="shared" si="346"/>
        <v>nebija plānots</v>
      </c>
      <c r="BK115" s="96">
        <f t="shared" si="347"/>
        <v>0</v>
      </c>
      <c r="BL115" s="93" t="str">
        <f t="shared" si="348"/>
        <v>nebija plānots</v>
      </c>
      <c r="BM115" s="83">
        <v>0</v>
      </c>
      <c r="BN115" s="83">
        <v>0</v>
      </c>
      <c r="BO115" s="93" t="str">
        <f t="shared" si="349"/>
        <v>nebija plānots</v>
      </c>
      <c r="BP115" s="96">
        <f t="shared" si="350"/>
        <v>0</v>
      </c>
      <c r="BQ115" s="93" t="str">
        <f t="shared" si="351"/>
        <v>nebija plānots</v>
      </c>
      <c r="BR115" s="96">
        <f t="shared" si="352"/>
        <v>0</v>
      </c>
      <c r="BS115" s="96">
        <f t="shared" si="353"/>
        <v>0</v>
      </c>
      <c r="BT115" s="93" t="str">
        <f t="shared" si="354"/>
        <v>nebija plānots</v>
      </c>
      <c r="BU115" s="96">
        <f t="shared" si="355"/>
        <v>0</v>
      </c>
      <c r="BV115" s="93" t="str">
        <f t="shared" si="356"/>
        <v>nebija plānots</v>
      </c>
      <c r="BW115" s="83">
        <v>0</v>
      </c>
      <c r="BX115" s="83">
        <v>0</v>
      </c>
      <c r="BY115" s="94">
        <v>0</v>
      </c>
      <c r="BZ115" s="94">
        <f t="shared" si="302"/>
        <v>0</v>
      </c>
      <c r="CA115" s="93" t="str">
        <f t="shared" si="357"/>
        <v>nebija plānots</v>
      </c>
      <c r="CB115" s="96">
        <f t="shared" si="358"/>
        <v>0</v>
      </c>
      <c r="CC115" s="93" t="str">
        <f t="shared" si="359"/>
        <v>nebija plānots</v>
      </c>
      <c r="CD115" s="96">
        <f t="shared" si="303"/>
        <v>0</v>
      </c>
      <c r="CE115" s="96">
        <f t="shared" si="304"/>
        <v>0</v>
      </c>
      <c r="CF115" s="96">
        <f t="shared" si="360"/>
        <v>0</v>
      </c>
      <c r="CG115" s="96">
        <f t="shared" si="361"/>
        <v>0</v>
      </c>
      <c r="CH115" s="93" t="str">
        <f t="shared" si="362"/>
        <v>nebija plānots</v>
      </c>
      <c r="CI115" s="96">
        <f t="shared" si="363"/>
        <v>0</v>
      </c>
      <c r="CJ115" s="93" t="str">
        <f t="shared" si="364"/>
        <v>nebija plānots</v>
      </c>
      <c r="CK115" s="83">
        <v>0</v>
      </c>
      <c r="CL115" s="83">
        <v>0</v>
      </c>
      <c r="CM115" s="94">
        <v>0</v>
      </c>
      <c r="CN115" s="94">
        <f t="shared" si="305"/>
        <v>0</v>
      </c>
      <c r="CO115" s="93" t="str">
        <f t="shared" si="365"/>
        <v>nebija plānots</v>
      </c>
      <c r="CP115" s="96">
        <f t="shared" si="366"/>
        <v>0</v>
      </c>
      <c r="CQ115" s="93" t="str">
        <f t="shared" si="367"/>
        <v>nebija plānots</v>
      </c>
      <c r="CR115" s="96">
        <f t="shared" si="368"/>
        <v>0</v>
      </c>
      <c r="CS115" s="96">
        <f t="shared" si="369"/>
        <v>0</v>
      </c>
      <c r="CT115" s="96">
        <f t="shared" si="370"/>
        <v>0</v>
      </c>
      <c r="CU115" s="96">
        <f t="shared" si="371"/>
        <v>0</v>
      </c>
      <c r="CV115" s="93" t="str">
        <f t="shared" si="372"/>
        <v>nebija plānots</v>
      </c>
      <c r="CW115" s="96">
        <f t="shared" si="373"/>
        <v>0</v>
      </c>
      <c r="CX115" s="93" t="str">
        <f t="shared" si="374"/>
        <v>nebija plānots</v>
      </c>
      <c r="CY115" s="83">
        <v>0</v>
      </c>
      <c r="CZ115" s="83">
        <v>0</v>
      </c>
      <c r="DA115" s="94">
        <v>0</v>
      </c>
      <c r="DB115" s="94">
        <f t="shared" si="306"/>
        <v>0</v>
      </c>
      <c r="DC115" s="93" t="str">
        <f t="shared" si="375"/>
        <v>nebija plānots</v>
      </c>
      <c r="DD115" s="96">
        <f t="shared" si="376"/>
        <v>0</v>
      </c>
      <c r="DE115" s="93" t="str">
        <f t="shared" si="377"/>
        <v>nebija plānots</v>
      </c>
      <c r="DF115" s="96">
        <f t="shared" si="378"/>
        <v>0</v>
      </c>
      <c r="DG115" s="96">
        <f t="shared" si="379"/>
        <v>0</v>
      </c>
      <c r="DH115" s="96">
        <f t="shared" si="380"/>
        <v>0</v>
      </c>
      <c r="DI115" s="96">
        <f t="shared" si="381"/>
        <v>0</v>
      </c>
      <c r="DJ115" s="93" t="str">
        <f t="shared" si="382"/>
        <v>nebija plānots</v>
      </c>
      <c r="DK115" s="96">
        <f t="shared" si="383"/>
        <v>0</v>
      </c>
      <c r="DL115" s="93" t="str">
        <f t="shared" si="384"/>
        <v>nebija plānots</v>
      </c>
      <c r="DM115" s="83">
        <v>0</v>
      </c>
      <c r="DN115" s="83">
        <v>0</v>
      </c>
      <c r="DO115" s="94">
        <v>0</v>
      </c>
      <c r="DP115" s="94">
        <f t="shared" si="307"/>
        <v>0</v>
      </c>
      <c r="DQ115" s="93" t="str">
        <f t="shared" si="385"/>
        <v>nebija plānots</v>
      </c>
      <c r="DR115" s="96">
        <f t="shared" si="386"/>
        <v>0</v>
      </c>
      <c r="DS115" s="93" t="str">
        <f t="shared" si="387"/>
        <v>nebija plānots</v>
      </c>
      <c r="DT115" s="96">
        <f t="shared" si="388"/>
        <v>0</v>
      </c>
      <c r="DU115" s="96">
        <f t="shared" si="389"/>
        <v>0</v>
      </c>
      <c r="DV115" s="96">
        <f t="shared" si="390"/>
        <v>0</v>
      </c>
      <c r="DW115" s="96">
        <f t="shared" si="391"/>
        <v>0</v>
      </c>
      <c r="DX115" s="93" t="str">
        <f t="shared" si="392"/>
        <v>nebija plānots</v>
      </c>
      <c r="DY115" s="96">
        <f t="shared" si="393"/>
        <v>0</v>
      </c>
      <c r="DZ115" s="93" t="str">
        <f t="shared" si="394"/>
        <v>nebija plānots</v>
      </c>
      <c r="EA115" s="83">
        <v>0</v>
      </c>
      <c r="EB115" s="83">
        <v>0</v>
      </c>
      <c r="EC115" s="94">
        <v>0</v>
      </c>
      <c r="ED115" s="94">
        <f t="shared" si="395"/>
        <v>0</v>
      </c>
      <c r="EE115" s="93" t="str">
        <f t="shared" si="396"/>
        <v>nebija plānots</v>
      </c>
      <c r="EF115" s="94">
        <f t="shared" si="397"/>
        <v>0</v>
      </c>
      <c r="EG115" s="93" t="str">
        <f t="shared" si="398"/>
        <v>nebija plānots</v>
      </c>
      <c r="EH115" s="96">
        <f t="shared" si="399"/>
        <v>0</v>
      </c>
      <c r="EI115" s="96">
        <f t="shared" si="400"/>
        <v>0</v>
      </c>
      <c r="EJ115" s="96">
        <f t="shared" si="401"/>
        <v>0</v>
      </c>
      <c r="EK115" s="96">
        <f t="shared" si="402"/>
        <v>0</v>
      </c>
      <c r="EL115" s="93" t="str">
        <f t="shared" si="403"/>
        <v>nebija plānots</v>
      </c>
      <c r="EM115" s="96">
        <f t="shared" si="404"/>
        <v>0</v>
      </c>
      <c r="EN115" s="93" t="str">
        <f t="shared" si="405"/>
        <v>nebija plānots</v>
      </c>
      <c r="EO115" s="83">
        <f t="shared" si="308"/>
        <v>0</v>
      </c>
    </row>
    <row r="116" spans="1:145" ht="21" x14ac:dyDescent="0.25">
      <c r="A116" s="18" t="str">
        <f t="shared" si="301"/>
        <v>2.3.1.3._</v>
      </c>
      <c r="B116" s="63">
        <v>2</v>
      </c>
      <c r="C116" s="73" t="s">
        <v>171</v>
      </c>
      <c r="D116" s="65" t="s">
        <v>172</v>
      </c>
      <c r="E116" s="63" t="s">
        <v>173</v>
      </c>
      <c r="F116" s="65" t="s">
        <v>174</v>
      </c>
      <c r="G116" s="76" t="s">
        <v>179</v>
      </c>
      <c r="H116" s="65" t="s">
        <v>180</v>
      </c>
      <c r="I116" s="66" t="s">
        <v>27</v>
      </c>
      <c r="J116" s="72" t="s">
        <v>89</v>
      </c>
      <c r="K116" s="63" t="s">
        <v>16</v>
      </c>
      <c r="L116" s="83">
        <v>0</v>
      </c>
      <c r="M116" s="83">
        <v>0</v>
      </c>
      <c r="N116" s="83">
        <v>0</v>
      </c>
      <c r="O116" s="83">
        <v>0</v>
      </c>
      <c r="P116" s="83">
        <v>0</v>
      </c>
      <c r="Q116" s="93" t="str">
        <f t="shared" si="309"/>
        <v>nebija plānots</v>
      </c>
      <c r="R116" s="94">
        <f t="shared" si="310"/>
        <v>0</v>
      </c>
      <c r="S116" s="93" t="str">
        <f t="shared" si="311"/>
        <v>nebija plānots</v>
      </c>
      <c r="T116" s="96">
        <f t="shared" si="312"/>
        <v>0</v>
      </c>
      <c r="U116" s="96">
        <f t="shared" si="313"/>
        <v>0</v>
      </c>
      <c r="V116" s="93" t="str">
        <f t="shared" si="314"/>
        <v>nebija plānots</v>
      </c>
      <c r="W116" s="96">
        <f t="shared" si="315"/>
        <v>0</v>
      </c>
      <c r="X116" s="93" t="str">
        <f t="shared" si="316"/>
        <v>nebija plānots</v>
      </c>
      <c r="Y116" s="83">
        <v>0</v>
      </c>
      <c r="Z116" s="83">
        <v>0</v>
      </c>
      <c r="AA116" s="93" t="str">
        <f t="shared" si="317"/>
        <v>nebija plānots</v>
      </c>
      <c r="AB116" s="94">
        <f t="shared" si="318"/>
        <v>0</v>
      </c>
      <c r="AC116" s="93" t="str">
        <f t="shared" si="319"/>
        <v>nebija plānots</v>
      </c>
      <c r="AD116" s="96">
        <f t="shared" si="320"/>
        <v>0</v>
      </c>
      <c r="AE116" s="96">
        <f t="shared" si="321"/>
        <v>0</v>
      </c>
      <c r="AF116" s="93" t="str">
        <f t="shared" si="322"/>
        <v>nebija plānots</v>
      </c>
      <c r="AG116" s="96">
        <f t="shared" si="323"/>
        <v>0</v>
      </c>
      <c r="AH116" s="93" t="str">
        <f t="shared" si="324"/>
        <v>nebija plānots</v>
      </c>
      <c r="AI116" s="83">
        <v>0</v>
      </c>
      <c r="AJ116" s="83">
        <v>0</v>
      </c>
      <c r="AK116" s="93" t="str">
        <f t="shared" si="325"/>
        <v>nebija plānots</v>
      </c>
      <c r="AL116" s="96">
        <f t="shared" si="326"/>
        <v>0</v>
      </c>
      <c r="AM116" s="93" t="str">
        <f t="shared" si="327"/>
        <v>nebija plānots</v>
      </c>
      <c r="AN116" s="96">
        <f t="shared" si="328"/>
        <v>0</v>
      </c>
      <c r="AO116" s="96">
        <f t="shared" si="329"/>
        <v>0</v>
      </c>
      <c r="AP116" s="93" t="str">
        <f t="shared" si="330"/>
        <v>nebija plānots</v>
      </c>
      <c r="AQ116" s="96">
        <f t="shared" si="331"/>
        <v>0</v>
      </c>
      <c r="AR116" s="93" t="str">
        <f t="shared" si="332"/>
        <v>nebija plānots</v>
      </c>
      <c r="AS116" s="83">
        <v>0</v>
      </c>
      <c r="AT116" s="83">
        <v>0</v>
      </c>
      <c r="AU116" s="93" t="str">
        <f t="shared" si="333"/>
        <v>nebija plānots</v>
      </c>
      <c r="AV116" s="96">
        <f t="shared" si="334"/>
        <v>0</v>
      </c>
      <c r="AW116" s="93" t="str">
        <f t="shared" si="335"/>
        <v>nebija plānots</v>
      </c>
      <c r="AX116" s="96">
        <f t="shared" si="336"/>
        <v>0</v>
      </c>
      <c r="AY116" s="96">
        <f t="shared" si="337"/>
        <v>0</v>
      </c>
      <c r="AZ116" s="93" t="str">
        <f t="shared" si="338"/>
        <v>nebija plānots</v>
      </c>
      <c r="BA116" s="96">
        <f t="shared" si="339"/>
        <v>0</v>
      </c>
      <c r="BB116" s="93" t="str">
        <f t="shared" si="340"/>
        <v>nebija plānots</v>
      </c>
      <c r="BC116" s="83">
        <v>0</v>
      </c>
      <c r="BD116" s="83">
        <v>0</v>
      </c>
      <c r="BE116" s="93" t="str">
        <f t="shared" si="341"/>
        <v>nebija plānots</v>
      </c>
      <c r="BF116" s="96">
        <f t="shared" si="342"/>
        <v>0</v>
      </c>
      <c r="BG116" s="93" t="str">
        <f t="shared" si="343"/>
        <v>nebija plānots</v>
      </c>
      <c r="BH116" s="96">
        <f t="shared" si="344"/>
        <v>0</v>
      </c>
      <c r="BI116" s="96">
        <f t="shared" si="345"/>
        <v>0</v>
      </c>
      <c r="BJ116" s="93" t="str">
        <f t="shared" si="346"/>
        <v>nebija plānots</v>
      </c>
      <c r="BK116" s="96">
        <f t="shared" si="347"/>
        <v>0</v>
      </c>
      <c r="BL116" s="93" t="str">
        <f t="shared" si="348"/>
        <v>nebija plānots</v>
      </c>
      <c r="BM116" s="83">
        <v>0</v>
      </c>
      <c r="BN116" s="83">
        <v>0</v>
      </c>
      <c r="BO116" s="93" t="str">
        <f t="shared" si="349"/>
        <v>nebija plānots</v>
      </c>
      <c r="BP116" s="96">
        <f t="shared" si="350"/>
        <v>0</v>
      </c>
      <c r="BQ116" s="93" t="str">
        <f t="shared" si="351"/>
        <v>nebija plānots</v>
      </c>
      <c r="BR116" s="96">
        <f t="shared" si="352"/>
        <v>0</v>
      </c>
      <c r="BS116" s="96">
        <f t="shared" si="353"/>
        <v>0</v>
      </c>
      <c r="BT116" s="93" t="str">
        <f t="shared" si="354"/>
        <v>nebija plānots</v>
      </c>
      <c r="BU116" s="96">
        <f t="shared" si="355"/>
        <v>0</v>
      </c>
      <c r="BV116" s="93" t="str">
        <f t="shared" si="356"/>
        <v>nebija plānots</v>
      </c>
      <c r="BW116" s="83">
        <v>0</v>
      </c>
      <c r="BX116" s="83">
        <v>0</v>
      </c>
      <c r="BY116" s="94">
        <v>0</v>
      </c>
      <c r="BZ116" s="94">
        <f t="shared" si="302"/>
        <v>0</v>
      </c>
      <c r="CA116" s="93" t="str">
        <f t="shared" si="357"/>
        <v>nebija plānots</v>
      </c>
      <c r="CB116" s="96">
        <f t="shared" si="358"/>
        <v>0</v>
      </c>
      <c r="CC116" s="93" t="str">
        <f t="shared" si="359"/>
        <v>nebija plānots</v>
      </c>
      <c r="CD116" s="96">
        <f t="shared" si="303"/>
        <v>0</v>
      </c>
      <c r="CE116" s="96">
        <f t="shared" si="304"/>
        <v>0</v>
      </c>
      <c r="CF116" s="96">
        <f t="shared" si="360"/>
        <v>0</v>
      </c>
      <c r="CG116" s="96">
        <f t="shared" si="361"/>
        <v>0</v>
      </c>
      <c r="CH116" s="93" t="str">
        <f t="shared" si="362"/>
        <v>nebija plānots</v>
      </c>
      <c r="CI116" s="96">
        <f t="shared" si="363"/>
        <v>0</v>
      </c>
      <c r="CJ116" s="93" t="str">
        <f t="shared" si="364"/>
        <v>nebija plānots</v>
      </c>
      <c r="CK116" s="83">
        <v>0</v>
      </c>
      <c r="CL116" s="83">
        <v>0</v>
      </c>
      <c r="CM116" s="94">
        <v>0</v>
      </c>
      <c r="CN116" s="94">
        <f t="shared" si="305"/>
        <v>0</v>
      </c>
      <c r="CO116" s="93" t="str">
        <f t="shared" si="365"/>
        <v>nebija plānots</v>
      </c>
      <c r="CP116" s="96">
        <f t="shared" si="366"/>
        <v>0</v>
      </c>
      <c r="CQ116" s="93" t="str">
        <f t="shared" si="367"/>
        <v>nebija plānots</v>
      </c>
      <c r="CR116" s="96">
        <f t="shared" si="368"/>
        <v>0</v>
      </c>
      <c r="CS116" s="96">
        <f t="shared" si="369"/>
        <v>0</v>
      </c>
      <c r="CT116" s="96">
        <f t="shared" si="370"/>
        <v>0</v>
      </c>
      <c r="CU116" s="96">
        <f t="shared" si="371"/>
        <v>0</v>
      </c>
      <c r="CV116" s="93" t="str">
        <f t="shared" si="372"/>
        <v>nebija plānots</v>
      </c>
      <c r="CW116" s="96">
        <f t="shared" si="373"/>
        <v>0</v>
      </c>
      <c r="CX116" s="93" t="str">
        <f t="shared" si="374"/>
        <v>nebija plānots</v>
      </c>
      <c r="CY116" s="83">
        <v>2000000</v>
      </c>
      <c r="CZ116" s="83">
        <v>1530732.79</v>
      </c>
      <c r="DA116" s="94">
        <v>0</v>
      </c>
      <c r="DB116" s="94">
        <f t="shared" si="306"/>
        <v>1530732.79</v>
      </c>
      <c r="DC116" s="93">
        <f t="shared" si="375"/>
        <v>0.76536639500000003</v>
      </c>
      <c r="DD116" s="96">
        <f t="shared" si="376"/>
        <v>-469267.20999999996</v>
      </c>
      <c r="DE116" s="93">
        <f t="shared" si="377"/>
        <v>-0.234633605</v>
      </c>
      <c r="DF116" s="96">
        <f t="shared" si="378"/>
        <v>2000000</v>
      </c>
      <c r="DG116" s="96">
        <f t="shared" si="379"/>
        <v>1530732.79</v>
      </c>
      <c r="DH116" s="96">
        <f t="shared" si="380"/>
        <v>0</v>
      </c>
      <c r="DI116" s="96">
        <f t="shared" si="381"/>
        <v>1530732.79</v>
      </c>
      <c r="DJ116" s="93">
        <f t="shared" si="382"/>
        <v>0.76536639500000003</v>
      </c>
      <c r="DK116" s="96">
        <f t="shared" si="383"/>
        <v>-469267.20999999996</v>
      </c>
      <c r="DL116" s="93">
        <f t="shared" si="384"/>
        <v>-0.234633605</v>
      </c>
      <c r="DM116" s="83">
        <v>0</v>
      </c>
      <c r="DN116" s="83">
        <v>0</v>
      </c>
      <c r="DO116" s="94">
        <v>0</v>
      </c>
      <c r="DP116" s="94">
        <f t="shared" si="307"/>
        <v>0</v>
      </c>
      <c r="DQ116" s="93" t="str">
        <f t="shared" si="385"/>
        <v>nebija plānots</v>
      </c>
      <c r="DR116" s="96">
        <f t="shared" si="386"/>
        <v>0</v>
      </c>
      <c r="DS116" s="93" t="str">
        <f t="shared" si="387"/>
        <v>nebija plānots</v>
      </c>
      <c r="DT116" s="96">
        <f t="shared" si="388"/>
        <v>2000000</v>
      </c>
      <c r="DU116" s="96">
        <f t="shared" si="389"/>
        <v>1530732.79</v>
      </c>
      <c r="DV116" s="96">
        <f t="shared" si="390"/>
        <v>0</v>
      </c>
      <c r="DW116" s="96">
        <f t="shared" si="391"/>
        <v>1530732.79</v>
      </c>
      <c r="DX116" s="93">
        <f t="shared" si="392"/>
        <v>0.76536639500000003</v>
      </c>
      <c r="DY116" s="96">
        <f t="shared" si="393"/>
        <v>-469267.20999999996</v>
      </c>
      <c r="DZ116" s="93">
        <f t="shared" si="394"/>
        <v>-0.234633605</v>
      </c>
      <c r="EA116" s="83">
        <v>0</v>
      </c>
      <c r="EB116" s="83">
        <v>0</v>
      </c>
      <c r="EC116" s="94">
        <v>0</v>
      </c>
      <c r="ED116" s="94">
        <f t="shared" si="395"/>
        <v>0</v>
      </c>
      <c r="EE116" s="93" t="str">
        <f t="shared" si="396"/>
        <v>nebija plānots</v>
      </c>
      <c r="EF116" s="94">
        <f t="shared" si="397"/>
        <v>0</v>
      </c>
      <c r="EG116" s="93" t="str">
        <f t="shared" si="398"/>
        <v>nebija plānots</v>
      </c>
      <c r="EH116" s="96">
        <f t="shared" si="399"/>
        <v>2000000</v>
      </c>
      <c r="EI116" s="96">
        <f t="shared" si="400"/>
        <v>1530732.79</v>
      </c>
      <c r="EJ116" s="96">
        <f t="shared" si="401"/>
        <v>0</v>
      </c>
      <c r="EK116" s="96">
        <f t="shared" si="402"/>
        <v>1530732.79</v>
      </c>
      <c r="EL116" s="93">
        <f t="shared" si="403"/>
        <v>0.76536639500000003</v>
      </c>
      <c r="EM116" s="96">
        <f t="shared" si="404"/>
        <v>-469267.20999999996</v>
      </c>
      <c r="EN116" s="93">
        <f t="shared" si="405"/>
        <v>-0.234633605</v>
      </c>
      <c r="EO116" s="83">
        <f t="shared" si="308"/>
        <v>2000000</v>
      </c>
    </row>
    <row r="117" spans="1:145" ht="21" x14ac:dyDescent="0.25">
      <c r="A117" s="18" t="str">
        <f t="shared" si="301"/>
        <v>2.3.1.4._</v>
      </c>
      <c r="B117" s="63">
        <v>2</v>
      </c>
      <c r="C117" s="73" t="s">
        <v>171</v>
      </c>
      <c r="D117" s="65" t="s">
        <v>172</v>
      </c>
      <c r="E117" s="63" t="s">
        <v>173</v>
      </c>
      <c r="F117" s="65" t="s">
        <v>174</v>
      </c>
      <c r="G117" s="76" t="s">
        <v>181</v>
      </c>
      <c r="H117" s="65" t="s">
        <v>182</v>
      </c>
      <c r="I117" s="66" t="s">
        <v>27</v>
      </c>
      <c r="J117" s="72" t="s">
        <v>89</v>
      </c>
      <c r="K117" s="63" t="s">
        <v>16</v>
      </c>
      <c r="L117" s="83">
        <v>0</v>
      </c>
      <c r="M117" s="83">
        <v>0</v>
      </c>
      <c r="N117" s="83">
        <v>0</v>
      </c>
      <c r="O117" s="83">
        <v>0</v>
      </c>
      <c r="P117" s="83">
        <v>0</v>
      </c>
      <c r="Q117" s="93" t="str">
        <f t="shared" si="309"/>
        <v>nebija plānots</v>
      </c>
      <c r="R117" s="94">
        <f t="shared" si="310"/>
        <v>0</v>
      </c>
      <c r="S117" s="93" t="str">
        <f t="shared" si="311"/>
        <v>nebija plānots</v>
      </c>
      <c r="T117" s="96">
        <f t="shared" si="312"/>
        <v>0</v>
      </c>
      <c r="U117" s="96">
        <f t="shared" si="313"/>
        <v>0</v>
      </c>
      <c r="V117" s="93" t="str">
        <f t="shared" si="314"/>
        <v>nebija plānots</v>
      </c>
      <c r="W117" s="96">
        <f t="shared" si="315"/>
        <v>0</v>
      </c>
      <c r="X117" s="93" t="str">
        <f t="shared" si="316"/>
        <v>nebija plānots</v>
      </c>
      <c r="Y117" s="83">
        <v>0</v>
      </c>
      <c r="Z117" s="83">
        <v>0</v>
      </c>
      <c r="AA117" s="93" t="str">
        <f t="shared" si="317"/>
        <v>nebija plānots</v>
      </c>
      <c r="AB117" s="94">
        <f t="shared" si="318"/>
        <v>0</v>
      </c>
      <c r="AC117" s="93" t="str">
        <f t="shared" si="319"/>
        <v>nebija plānots</v>
      </c>
      <c r="AD117" s="96">
        <f t="shared" si="320"/>
        <v>0</v>
      </c>
      <c r="AE117" s="96">
        <f t="shared" si="321"/>
        <v>0</v>
      </c>
      <c r="AF117" s="93" t="str">
        <f t="shared" si="322"/>
        <v>nebija plānots</v>
      </c>
      <c r="AG117" s="96">
        <f t="shared" si="323"/>
        <v>0</v>
      </c>
      <c r="AH117" s="93" t="str">
        <f t="shared" si="324"/>
        <v>nebija plānots</v>
      </c>
      <c r="AI117" s="83">
        <v>0</v>
      </c>
      <c r="AJ117" s="83">
        <v>0</v>
      </c>
      <c r="AK117" s="93" t="str">
        <f t="shared" si="325"/>
        <v>nebija plānots</v>
      </c>
      <c r="AL117" s="96">
        <f t="shared" si="326"/>
        <v>0</v>
      </c>
      <c r="AM117" s="93" t="str">
        <f t="shared" si="327"/>
        <v>nebija plānots</v>
      </c>
      <c r="AN117" s="96">
        <f t="shared" si="328"/>
        <v>0</v>
      </c>
      <c r="AO117" s="96">
        <f t="shared" si="329"/>
        <v>0</v>
      </c>
      <c r="AP117" s="93" t="str">
        <f t="shared" si="330"/>
        <v>nebija plānots</v>
      </c>
      <c r="AQ117" s="96">
        <f t="shared" si="331"/>
        <v>0</v>
      </c>
      <c r="AR117" s="93" t="str">
        <f t="shared" si="332"/>
        <v>nebija plānots</v>
      </c>
      <c r="AS117" s="83">
        <v>0</v>
      </c>
      <c r="AT117" s="83">
        <v>0</v>
      </c>
      <c r="AU117" s="93" t="str">
        <f t="shared" si="333"/>
        <v>nebija plānots</v>
      </c>
      <c r="AV117" s="96">
        <f t="shared" si="334"/>
        <v>0</v>
      </c>
      <c r="AW117" s="93" t="str">
        <f t="shared" si="335"/>
        <v>nebija plānots</v>
      </c>
      <c r="AX117" s="96">
        <f t="shared" si="336"/>
        <v>0</v>
      </c>
      <c r="AY117" s="96">
        <f t="shared" si="337"/>
        <v>0</v>
      </c>
      <c r="AZ117" s="93" t="str">
        <f t="shared" si="338"/>
        <v>nebija plānots</v>
      </c>
      <c r="BA117" s="96">
        <f t="shared" si="339"/>
        <v>0</v>
      </c>
      <c r="BB117" s="93" t="str">
        <f t="shared" si="340"/>
        <v>nebija plānots</v>
      </c>
      <c r="BC117" s="83">
        <v>0</v>
      </c>
      <c r="BD117" s="83">
        <v>0</v>
      </c>
      <c r="BE117" s="93" t="str">
        <f t="shared" si="341"/>
        <v>nebija plānots</v>
      </c>
      <c r="BF117" s="96">
        <f t="shared" si="342"/>
        <v>0</v>
      </c>
      <c r="BG117" s="93" t="str">
        <f t="shared" si="343"/>
        <v>nebija plānots</v>
      </c>
      <c r="BH117" s="96">
        <f t="shared" si="344"/>
        <v>0</v>
      </c>
      <c r="BI117" s="96">
        <f t="shared" si="345"/>
        <v>0</v>
      </c>
      <c r="BJ117" s="93" t="str">
        <f t="shared" si="346"/>
        <v>nebija plānots</v>
      </c>
      <c r="BK117" s="96">
        <f t="shared" si="347"/>
        <v>0</v>
      </c>
      <c r="BL117" s="93" t="str">
        <f t="shared" si="348"/>
        <v>nebija plānots</v>
      </c>
      <c r="BM117" s="83">
        <v>0</v>
      </c>
      <c r="BN117" s="83">
        <v>0</v>
      </c>
      <c r="BO117" s="93" t="str">
        <f t="shared" si="349"/>
        <v>nebija plānots</v>
      </c>
      <c r="BP117" s="96">
        <f t="shared" si="350"/>
        <v>0</v>
      </c>
      <c r="BQ117" s="93" t="str">
        <f t="shared" si="351"/>
        <v>nebija plānots</v>
      </c>
      <c r="BR117" s="96">
        <f t="shared" si="352"/>
        <v>0</v>
      </c>
      <c r="BS117" s="96">
        <f t="shared" si="353"/>
        <v>0</v>
      </c>
      <c r="BT117" s="93" t="str">
        <f t="shared" si="354"/>
        <v>nebija plānots</v>
      </c>
      <c r="BU117" s="96">
        <f t="shared" si="355"/>
        <v>0</v>
      </c>
      <c r="BV117" s="93" t="str">
        <f t="shared" si="356"/>
        <v>nebija plānots</v>
      </c>
      <c r="BW117" s="83">
        <v>0</v>
      </c>
      <c r="BX117" s="83">
        <v>0</v>
      </c>
      <c r="BY117" s="94">
        <v>0</v>
      </c>
      <c r="BZ117" s="94">
        <f t="shared" si="302"/>
        <v>0</v>
      </c>
      <c r="CA117" s="93" t="str">
        <f t="shared" si="357"/>
        <v>nebija plānots</v>
      </c>
      <c r="CB117" s="96">
        <f t="shared" si="358"/>
        <v>0</v>
      </c>
      <c r="CC117" s="93" t="str">
        <f t="shared" si="359"/>
        <v>nebija plānots</v>
      </c>
      <c r="CD117" s="96">
        <f t="shared" si="303"/>
        <v>0</v>
      </c>
      <c r="CE117" s="96">
        <f t="shared" si="304"/>
        <v>0</v>
      </c>
      <c r="CF117" s="96">
        <f t="shared" si="360"/>
        <v>0</v>
      </c>
      <c r="CG117" s="96">
        <f t="shared" si="361"/>
        <v>0</v>
      </c>
      <c r="CH117" s="93" t="str">
        <f t="shared" si="362"/>
        <v>nebija plānots</v>
      </c>
      <c r="CI117" s="96">
        <f t="shared" si="363"/>
        <v>0</v>
      </c>
      <c r="CJ117" s="93" t="str">
        <f t="shared" si="364"/>
        <v>nebija plānots</v>
      </c>
      <c r="CK117" s="83">
        <v>0</v>
      </c>
      <c r="CL117" s="83">
        <v>0</v>
      </c>
      <c r="CM117" s="94">
        <v>0</v>
      </c>
      <c r="CN117" s="94">
        <f t="shared" si="305"/>
        <v>0</v>
      </c>
      <c r="CO117" s="93" t="str">
        <f t="shared" si="365"/>
        <v>nebija plānots</v>
      </c>
      <c r="CP117" s="96">
        <f t="shared" si="366"/>
        <v>0</v>
      </c>
      <c r="CQ117" s="93" t="str">
        <f t="shared" si="367"/>
        <v>nebija plānots</v>
      </c>
      <c r="CR117" s="96">
        <f t="shared" si="368"/>
        <v>0</v>
      </c>
      <c r="CS117" s="96">
        <f t="shared" si="369"/>
        <v>0</v>
      </c>
      <c r="CT117" s="96">
        <f t="shared" si="370"/>
        <v>0</v>
      </c>
      <c r="CU117" s="96">
        <f t="shared" si="371"/>
        <v>0</v>
      </c>
      <c r="CV117" s="93" t="str">
        <f t="shared" si="372"/>
        <v>nebija plānots</v>
      </c>
      <c r="CW117" s="96">
        <f t="shared" si="373"/>
        <v>0</v>
      </c>
      <c r="CX117" s="93" t="str">
        <f t="shared" si="374"/>
        <v>nebija plānots</v>
      </c>
      <c r="CY117" s="83">
        <v>0</v>
      </c>
      <c r="CZ117" s="83">
        <v>0</v>
      </c>
      <c r="DA117" s="94">
        <v>0</v>
      </c>
      <c r="DB117" s="94">
        <f t="shared" si="306"/>
        <v>0</v>
      </c>
      <c r="DC117" s="93" t="str">
        <f t="shared" si="375"/>
        <v>nebija plānots</v>
      </c>
      <c r="DD117" s="96">
        <f t="shared" si="376"/>
        <v>0</v>
      </c>
      <c r="DE117" s="93" t="str">
        <f t="shared" si="377"/>
        <v>nebija plānots</v>
      </c>
      <c r="DF117" s="96">
        <f t="shared" si="378"/>
        <v>0</v>
      </c>
      <c r="DG117" s="96">
        <f t="shared" si="379"/>
        <v>0</v>
      </c>
      <c r="DH117" s="96">
        <f t="shared" si="380"/>
        <v>0</v>
      </c>
      <c r="DI117" s="96">
        <f t="shared" si="381"/>
        <v>0</v>
      </c>
      <c r="DJ117" s="93" t="str">
        <f t="shared" si="382"/>
        <v>nebija plānots</v>
      </c>
      <c r="DK117" s="96">
        <f t="shared" si="383"/>
        <v>0</v>
      </c>
      <c r="DL117" s="93" t="str">
        <f t="shared" si="384"/>
        <v>nebija plānots</v>
      </c>
      <c r="DM117" s="83">
        <v>0</v>
      </c>
      <c r="DN117" s="83">
        <v>0</v>
      </c>
      <c r="DO117" s="94">
        <v>0</v>
      </c>
      <c r="DP117" s="94">
        <f t="shared" si="307"/>
        <v>0</v>
      </c>
      <c r="DQ117" s="93" t="str">
        <f t="shared" si="385"/>
        <v>nebija plānots</v>
      </c>
      <c r="DR117" s="96">
        <f t="shared" si="386"/>
        <v>0</v>
      </c>
      <c r="DS117" s="93" t="str">
        <f t="shared" si="387"/>
        <v>nebija plānots</v>
      </c>
      <c r="DT117" s="96">
        <f t="shared" si="388"/>
        <v>0</v>
      </c>
      <c r="DU117" s="96">
        <f t="shared" si="389"/>
        <v>0</v>
      </c>
      <c r="DV117" s="96">
        <f t="shared" si="390"/>
        <v>0</v>
      </c>
      <c r="DW117" s="96">
        <f t="shared" si="391"/>
        <v>0</v>
      </c>
      <c r="DX117" s="93" t="str">
        <f t="shared" si="392"/>
        <v>nebija plānots</v>
      </c>
      <c r="DY117" s="96">
        <f t="shared" si="393"/>
        <v>0</v>
      </c>
      <c r="DZ117" s="93" t="str">
        <f t="shared" si="394"/>
        <v>nebija plānots</v>
      </c>
      <c r="EA117" s="83">
        <v>0</v>
      </c>
      <c r="EB117" s="83">
        <v>0</v>
      </c>
      <c r="EC117" s="94">
        <v>0</v>
      </c>
      <c r="ED117" s="94">
        <f t="shared" si="395"/>
        <v>0</v>
      </c>
      <c r="EE117" s="93" t="str">
        <f t="shared" si="396"/>
        <v>nebija plānots</v>
      </c>
      <c r="EF117" s="94">
        <f t="shared" si="397"/>
        <v>0</v>
      </c>
      <c r="EG117" s="93" t="str">
        <f t="shared" si="398"/>
        <v>nebija plānots</v>
      </c>
      <c r="EH117" s="96">
        <f t="shared" si="399"/>
        <v>0</v>
      </c>
      <c r="EI117" s="96">
        <f t="shared" si="400"/>
        <v>0</v>
      </c>
      <c r="EJ117" s="96">
        <f t="shared" si="401"/>
        <v>0</v>
      </c>
      <c r="EK117" s="96">
        <f t="shared" si="402"/>
        <v>0</v>
      </c>
      <c r="EL117" s="93" t="str">
        <f t="shared" si="403"/>
        <v>nebija plānots</v>
      </c>
      <c r="EM117" s="96">
        <f t="shared" si="404"/>
        <v>0</v>
      </c>
      <c r="EN117" s="93" t="str">
        <f t="shared" si="405"/>
        <v>nebija plānots</v>
      </c>
      <c r="EO117" s="83">
        <f t="shared" si="308"/>
        <v>0</v>
      </c>
    </row>
    <row r="118" spans="1:145" ht="21" x14ac:dyDescent="0.25">
      <c r="A118" s="18" t="str">
        <f t="shared" si="301"/>
        <v>2.3.1.5._</v>
      </c>
      <c r="B118" s="63">
        <v>2</v>
      </c>
      <c r="C118" s="73" t="s">
        <v>171</v>
      </c>
      <c r="D118" s="65" t="s">
        <v>172</v>
      </c>
      <c r="E118" s="63" t="s">
        <v>173</v>
      </c>
      <c r="F118" s="65" t="s">
        <v>174</v>
      </c>
      <c r="G118" s="76" t="s">
        <v>183</v>
      </c>
      <c r="H118" s="65" t="s">
        <v>184</v>
      </c>
      <c r="I118" s="66" t="s">
        <v>27</v>
      </c>
      <c r="J118" s="72" t="s">
        <v>89</v>
      </c>
      <c r="K118" s="63" t="s">
        <v>16</v>
      </c>
      <c r="L118" s="83">
        <v>0</v>
      </c>
      <c r="M118" s="83">
        <v>0</v>
      </c>
      <c r="N118" s="83">
        <v>0</v>
      </c>
      <c r="O118" s="83">
        <v>0</v>
      </c>
      <c r="P118" s="83">
        <v>0</v>
      </c>
      <c r="Q118" s="93" t="str">
        <f t="shared" si="309"/>
        <v>nebija plānots</v>
      </c>
      <c r="R118" s="94">
        <f t="shared" si="310"/>
        <v>0</v>
      </c>
      <c r="S118" s="93" t="str">
        <f t="shared" si="311"/>
        <v>nebija plānots</v>
      </c>
      <c r="T118" s="96">
        <f t="shared" si="312"/>
        <v>0</v>
      </c>
      <c r="U118" s="96">
        <f t="shared" si="313"/>
        <v>0</v>
      </c>
      <c r="V118" s="93" t="str">
        <f t="shared" si="314"/>
        <v>nebija plānots</v>
      </c>
      <c r="W118" s="96">
        <f t="shared" si="315"/>
        <v>0</v>
      </c>
      <c r="X118" s="93" t="str">
        <f t="shared" si="316"/>
        <v>nebija plānots</v>
      </c>
      <c r="Y118" s="83">
        <v>0</v>
      </c>
      <c r="Z118" s="83">
        <v>0</v>
      </c>
      <c r="AA118" s="93" t="str">
        <f t="shared" si="317"/>
        <v>nebija plānots</v>
      </c>
      <c r="AB118" s="94">
        <f t="shared" si="318"/>
        <v>0</v>
      </c>
      <c r="AC118" s="93" t="str">
        <f t="shared" si="319"/>
        <v>nebija plānots</v>
      </c>
      <c r="AD118" s="96">
        <f t="shared" si="320"/>
        <v>0</v>
      </c>
      <c r="AE118" s="96">
        <f t="shared" si="321"/>
        <v>0</v>
      </c>
      <c r="AF118" s="93" t="str">
        <f t="shared" si="322"/>
        <v>nebija plānots</v>
      </c>
      <c r="AG118" s="96">
        <f t="shared" si="323"/>
        <v>0</v>
      </c>
      <c r="AH118" s="93" t="str">
        <f t="shared" si="324"/>
        <v>nebija plānots</v>
      </c>
      <c r="AI118" s="83">
        <v>0</v>
      </c>
      <c r="AJ118" s="83">
        <v>0</v>
      </c>
      <c r="AK118" s="93" t="str">
        <f t="shared" si="325"/>
        <v>nebija plānots</v>
      </c>
      <c r="AL118" s="96">
        <f t="shared" si="326"/>
        <v>0</v>
      </c>
      <c r="AM118" s="93" t="str">
        <f t="shared" si="327"/>
        <v>nebija plānots</v>
      </c>
      <c r="AN118" s="96">
        <f t="shared" si="328"/>
        <v>0</v>
      </c>
      <c r="AO118" s="96">
        <f t="shared" si="329"/>
        <v>0</v>
      </c>
      <c r="AP118" s="93" t="str">
        <f t="shared" si="330"/>
        <v>nebija plānots</v>
      </c>
      <c r="AQ118" s="96">
        <f t="shared" si="331"/>
        <v>0</v>
      </c>
      <c r="AR118" s="93" t="str">
        <f t="shared" si="332"/>
        <v>nebija plānots</v>
      </c>
      <c r="AS118" s="83">
        <v>0</v>
      </c>
      <c r="AT118" s="83">
        <v>0</v>
      </c>
      <c r="AU118" s="93" t="str">
        <f t="shared" si="333"/>
        <v>nebija plānots</v>
      </c>
      <c r="AV118" s="96">
        <f t="shared" si="334"/>
        <v>0</v>
      </c>
      <c r="AW118" s="93" t="str">
        <f t="shared" si="335"/>
        <v>nebija plānots</v>
      </c>
      <c r="AX118" s="96">
        <f t="shared" si="336"/>
        <v>0</v>
      </c>
      <c r="AY118" s="96">
        <f t="shared" si="337"/>
        <v>0</v>
      </c>
      <c r="AZ118" s="93" t="str">
        <f t="shared" si="338"/>
        <v>nebija plānots</v>
      </c>
      <c r="BA118" s="96">
        <f t="shared" si="339"/>
        <v>0</v>
      </c>
      <c r="BB118" s="93" t="str">
        <f t="shared" si="340"/>
        <v>nebija plānots</v>
      </c>
      <c r="BC118" s="83">
        <v>0</v>
      </c>
      <c r="BD118" s="83">
        <v>0</v>
      </c>
      <c r="BE118" s="93" t="str">
        <f t="shared" si="341"/>
        <v>nebija plānots</v>
      </c>
      <c r="BF118" s="96">
        <f t="shared" si="342"/>
        <v>0</v>
      </c>
      <c r="BG118" s="93" t="str">
        <f t="shared" si="343"/>
        <v>nebija plānots</v>
      </c>
      <c r="BH118" s="96">
        <f t="shared" si="344"/>
        <v>0</v>
      </c>
      <c r="BI118" s="96">
        <f t="shared" si="345"/>
        <v>0</v>
      </c>
      <c r="BJ118" s="93" t="str">
        <f t="shared" si="346"/>
        <v>nebija plānots</v>
      </c>
      <c r="BK118" s="96">
        <f t="shared" si="347"/>
        <v>0</v>
      </c>
      <c r="BL118" s="93" t="str">
        <f t="shared" si="348"/>
        <v>nebija plānots</v>
      </c>
      <c r="BM118" s="83">
        <v>0</v>
      </c>
      <c r="BN118" s="83">
        <v>0</v>
      </c>
      <c r="BO118" s="93" t="str">
        <f t="shared" si="349"/>
        <v>nebija plānots</v>
      </c>
      <c r="BP118" s="96">
        <f t="shared" si="350"/>
        <v>0</v>
      </c>
      <c r="BQ118" s="93" t="str">
        <f t="shared" si="351"/>
        <v>nebija plānots</v>
      </c>
      <c r="BR118" s="96">
        <f t="shared" si="352"/>
        <v>0</v>
      </c>
      <c r="BS118" s="96">
        <f t="shared" si="353"/>
        <v>0</v>
      </c>
      <c r="BT118" s="93" t="str">
        <f t="shared" si="354"/>
        <v>nebija plānots</v>
      </c>
      <c r="BU118" s="96">
        <f t="shared" si="355"/>
        <v>0</v>
      </c>
      <c r="BV118" s="93" t="str">
        <f t="shared" si="356"/>
        <v>nebija plānots</v>
      </c>
      <c r="BW118" s="83">
        <v>0</v>
      </c>
      <c r="BX118" s="83">
        <v>0</v>
      </c>
      <c r="BY118" s="94">
        <v>0</v>
      </c>
      <c r="BZ118" s="94">
        <f t="shared" si="302"/>
        <v>0</v>
      </c>
      <c r="CA118" s="93" t="str">
        <f t="shared" si="357"/>
        <v>nebija plānots</v>
      </c>
      <c r="CB118" s="96">
        <f t="shared" si="358"/>
        <v>0</v>
      </c>
      <c r="CC118" s="93" t="str">
        <f t="shared" si="359"/>
        <v>nebija plānots</v>
      </c>
      <c r="CD118" s="96">
        <f t="shared" si="303"/>
        <v>0</v>
      </c>
      <c r="CE118" s="96">
        <f t="shared" si="304"/>
        <v>0</v>
      </c>
      <c r="CF118" s="96">
        <f t="shared" si="360"/>
        <v>0</v>
      </c>
      <c r="CG118" s="96">
        <f t="shared" si="361"/>
        <v>0</v>
      </c>
      <c r="CH118" s="93" t="str">
        <f t="shared" si="362"/>
        <v>nebija plānots</v>
      </c>
      <c r="CI118" s="96">
        <f t="shared" si="363"/>
        <v>0</v>
      </c>
      <c r="CJ118" s="93" t="str">
        <f t="shared" si="364"/>
        <v>nebija plānots</v>
      </c>
      <c r="CK118" s="83">
        <v>0</v>
      </c>
      <c r="CL118" s="83">
        <v>0</v>
      </c>
      <c r="CM118" s="94">
        <v>0</v>
      </c>
      <c r="CN118" s="94">
        <f t="shared" si="305"/>
        <v>0</v>
      </c>
      <c r="CO118" s="93" t="str">
        <f t="shared" si="365"/>
        <v>nebija plānots</v>
      </c>
      <c r="CP118" s="96">
        <f t="shared" si="366"/>
        <v>0</v>
      </c>
      <c r="CQ118" s="93" t="str">
        <f t="shared" si="367"/>
        <v>nebija plānots</v>
      </c>
      <c r="CR118" s="96">
        <f t="shared" si="368"/>
        <v>0</v>
      </c>
      <c r="CS118" s="96">
        <f t="shared" si="369"/>
        <v>0</v>
      </c>
      <c r="CT118" s="96">
        <f t="shared" si="370"/>
        <v>0</v>
      </c>
      <c r="CU118" s="96">
        <f t="shared" si="371"/>
        <v>0</v>
      </c>
      <c r="CV118" s="93" t="str">
        <f t="shared" si="372"/>
        <v>nebija plānots</v>
      </c>
      <c r="CW118" s="96">
        <f t="shared" si="373"/>
        <v>0</v>
      </c>
      <c r="CX118" s="93" t="str">
        <f t="shared" si="374"/>
        <v>nebija plānots</v>
      </c>
      <c r="CY118" s="83">
        <v>0</v>
      </c>
      <c r="CZ118" s="83">
        <v>0</v>
      </c>
      <c r="DA118" s="94">
        <v>0</v>
      </c>
      <c r="DB118" s="94">
        <f t="shared" si="306"/>
        <v>0</v>
      </c>
      <c r="DC118" s="93" t="str">
        <f t="shared" si="375"/>
        <v>nebija plānots</v>
      </c>
      <c r="DD118" s="96">
        <f t="shared" si="376"/>
        <v>0</v>
      </c>
      <c r="DE118" s="93" t="str">
        <f t="shared" si="377"/>
        <v>nebija plānots</v>
      </c>
      <c r="DF118" s="96">
        <f t="shared" si="378"/>
        <v>0</v>
      </c>
      <c r="DG118" s="96">
        <f t="shared" si="379"/>
        <v>0</v>
      </c>
      <c r="DH118" s="96">
        <f t="shared" si="380"/>
        <v>0</v>
      </c>
      <c r="DI118" s="96">
        <f t="shared" si="381"/>
        <v>0</v>
      </c>
      <c r="DJ118" s="93" t="str">
        <f t="shared" si="382"/>
        <v>nebija plānots</v>
      </c>
      <c r="DK118" s="96">
        <f t="shared" si="383"/>
        <v>0</v>
      </c>
      <c r="DL118" s="93" t="str">
        <f t="shared" si="384"/>
        <v>nebija plānots</v>
      </c>
      <c r="DM118" s="83">
        <v>0</v>
      </c>
      <c r="DN118" s="83">
        <v>0</v>
      </c>
      <c r="DO118" s="94">
        <v>0</v>
      </c>
      <c r="DP118" s="94">
        <f t="shared" si="307"/>
        <v>0</v>
      </c>
      <c r="DQ118" s="93" t="str">
        <f t="shared" si="385"/>
        <v>nebija plānots</v>
      </c>
      <c r="DR118" s="96">
        <f t="shared" si="386"/>
        <v>0</v>
      </c>
      <c r="DS118" s="93" t="str">
        <f t="shared" si="387"/>
        <v>nebija plānots</v>
      </c>
      <c r="DT118" s="96">
        <f t="shared" si="388"/>
        <v>0</v>
      </c>
      <c r="DU118" s="96">
        <f t="shared" si="389"/>
        <v>0</v>
      </c>
      <c r="DV118" s="96">
        <f t="shared" si="390"/>
        <v>0</v>
      </c>
      <c r="DW118" s="96">
        <f t="shared" si="391"/>
        <v>0</v>
      </c>
      <c r="DX118" s="93" t="str">
        <f t="shared" si="392"/>
        <v>nebija plānots</v>
      </c>
      <c r="DY118" s="96">
        <f t="shared" si="393"/>
        <v>0</v>
      </c>
      <c r="DZ118" s="93" t="str">
        <f t="shared" si="394"/>
        <v>nebija plānots</v>
      </c>
      <c r="EA118" s="83">
        <v>0</v>
      </c>
      <c r="EB118" s="83">
        <v>0</v>
      </c>
      <c r="EC118" s="94">
        <v>0</v>
      </c>
      <c r="ED118" s="94">
        <f t="shared" si="395"/>
        <v>0</v>
      </c>
      <c r="EE118" s="93" t="str">
        <f t="shared" si="396"/>
        <v>nebija plānots</v>
      </c>
      <c r="EF118" s="94">
        <f t="shared" si="397"/>
        <v>0</v>
      </c>
      <c r="EG118" s="93" t="str">
        <f t="shared" si="398"/>
        <v>nebija plānots</v>
      </c>
      <c r="EH118" s="96">
        <f t="shared" si="399"/>
        <v>0</v>
      </c>
      <c r="EI118" s="96">
        <f t="shared" si="400"/>
        <v>0</v>
      </c>
      <c r="EJ118" s="96">
        <f t="shared" si="401"/>
        <v>0</v>
      </c>
      <c r="EK118" s="96">
        <f t="shared" si="402"/>
        <v>0</v>
      </c>
      <c r="EL118" s="93" t="str">
        <f t="shared" si="403"/>
        <v>nebija plānots</v>
      </c>
      <c r="EM118" s="96">
        <f t="shared" si="404"/>
        <v>0</v>
      </c>
      <c r="EN118" s="93" t="str">
        <f t="shared" si="405"/>
        <v>nebija plānots</v>
      </c>
      <c r="EO118" s="83">
        <f t="shared" si="308"/>
        <v>0</v>
      </c>
    </row>
    <row r="119" spans="1:145" ht="31.5" x14ac:dyDescent="0.25">
      <c r="A119" s="18" t="str">
        <f t="shared" si="301"/>
        <v>2.4.1.1._</v>
      </c>
      <c r="B119" s="63">
        <v>2</v>
      </c>
      <c r="C119" s="73" t="s">
        <v>185</v>
      </c>
      <c r="D119" s="65" t="s">
        <v>186</v>
      </c>
      <c r="E119" s="63" t="s">
        <v>187</v>
      </c>
      <c r="F119" s="65" t="s">
        <v>506</v>
      </c>
      <c r="G119" s="66" t="s">
        <v>189</v>
      </c>
      <c r="H119" s="65" t="s">
        <v>190</v>
      </c>
      <c r="I119" s="66" t="s">
        <v>27</v>
      </c>
      <c r="J119" s="72" t="s">
        <v>89</v>
      </c>
      <c r="K119" s="63" t="s">
        <v>17</v>
      </c>
      <c r="L119" s="83">
        <v>0</v>
      </c>
      <c r="M119" s="83">
        <v>0</v>
      </c>
      <c r="N119" s="83">
        <v>0</v>
      </c>
      <c r="O119" s="83">
        <v>0</v>
      </c>
      <c r="P119" s="83">
        <v>0</v>
      </c>
      <c r="Q119" s="93" t="str">
        <f t="shared" si="309"/>
        <v>nebija plānots</v>
      </c>
      <c r="R119" s="94">
        <f t="shared" si="310"/>
        <v>0</v>
      </c>
      <c r="S119" s="93" t="str">
        <f t="shared" si="311"/>
        <v>nebija plānots</v>
      </c>
      <c r="T119" s="96">
        <f t="shared" si="312"/>
        <v>0</v>
      </c>
      <c r="U119" s="96">
        <f t="shared" si="313"/>
        <v>0</v>
      </c>
      <c r="V119" s="93" t="str">
        <f t="shared" si="314"/>
        <v>nebija plānots</v>
      </c>
      <c r="W119" s="96">
        <f t="shared" si="315"/>
        <v>0</v>
      </c>
      <c r="X119" s="93" t="str">
        <f t="shared" si="316"/>
        <v>nebija plānots</v>
      </c>
      <c r="Y119" s="83">
        <v>0</v>
      </c>
      <c r="Z119" s="83">
        <v>0</v>
      </c>
      <c r="AA119" s="93" t="str">
        <f t="shared" si="317"/>
        <v>nebija plānots</v>
      </c>
      <c r="AB119" s="94">
        <f t="shared" si="318"/>
        <v>0</v>
      </c>
      <c r="AC119" s="93" t="str">
        <f t="shared" si="319"/>
        <v>nebija plānots</v>
      </c>
      <c r="AD119" s="96">
        <f t="shared" si="320"/>
        <v>0</v>
      </c>
      <c r="AE119" s="96">
        <f t="shared" si="321"/>
        <v>0</v>
      </c>
      <c r="AF119" s="93" t="str">
        <f t="shared" si="322"/>
        <v>nebija plānots</v>
      </c>
      <c r="AG119" s="96">
        <f t="shared" si="323"/>
        <v>0</v>
      </c>
      <c r="AH119" s="93" t="str">
        <f t="shared" si="324"/>
        <v>nebija plānots</v>
      </c>
      <c r="AI119" s="83">
        <v>0</v>
      </c>
      <c r="AJ119" s="83">
        <v>0</v>
      </c>
      <c r="AK119" s="93" t="str">
        <f t="shared" si="325"/>
        <v>nebija plānots</v>
      </c>
      <c r="AL119" s="96">
        <f t="shared" si="326"/>
        <v>0</v>
      </c>
      <c r="AM119" s="93" t="str">
        <f t="shared" si="327"/>
        <v>nebija plānots</v>
      </c>
      <c r="AN119" s="96">
        <f t="shared" si="328"/>
        <v>0</v>
      </c>
      <c r="AO119" s="96">
        <f t="shared" si="329"/>
        <v>0</v>
      </c>
      <c r="AP119" s="93" t="str">
        <f t="shared" si="330"/>
        <v>nebija plānots</v>
      </c>
      <c r="AQ119" s="96">
        <f t="shared" si="331"/>
        <v>0</v>
      </c>
      <c r="AR119" s="93" t="str">
        <f t="shared" si="332"/>
        <v>nebija plānots</v>
      </c>
      <c r="AS119" s="83">
        <v>0</v>
      </c>
      <c r="AT119" s="83">
        <v>0</v>
      </c>
      <c r="AU119" s="93" t="str">
        <f t="shared" si="333"/>
        <v>nebija plānots</v>
      </c>
      <c r="AV119" s="96">
        <f t="shared" si="334"/>
        <v>0</v>
      </c>
      <c r="AW119" s="93" t="str">
        <f t="shared" si="335"/>
        <v>nebija plānots</v>
      </c>
      <c r="AX119" s="96">
        <f t="shared" si="336"/>
        <v>0</v>
      </c>
      <c r="AY119" s="96">
        <f t="shared" si="337"/>
        <v>0</v>
      </c>
      <c r="AZ119" s="93" t="str">
        <f t="shared" si="338"/>
        <v>nebija plānots</v>
      </c>
      <c r="BA119" s="96">
        <f t="shared" si="339"/>
        <v>0</v>
      </c>
      <c r="BB119" s="93" t="str">
        <f t="shared" si="340"/>
        <v>nebija plānots</v>
      </c>
      <c r="BC119" s="83">
        <v>0</v>
      </c>
      <c r="BD119" s="83">
        <v>0</v>
      </c>
      <c r="BE119" s="93" t="str">
        <f t="shared" si="341"/>
        <v>nebija plānots</v>
      </c>
      <c r="BF119" s="96">
        <f t="shared" si="342"/>
        <v>0</v>
      </c>
      <c r="BG119" s="93" t="str">
        <f t="shared" si="343"/>
        <v>nebija plānots</v>
      </c>
      <c r="BH119" s="96">
        <f t="shared" si="344"/>
        <v>0</v>
      </c>
      <c r="BI119" s="96">
        <f t="shared" si="345"/>
        <v>0</v>
      </c>
      <c r="BJ119" s="93" t="str">
        <f t="shared" si="346"/>
        <v>nebija plānots</v>
      </c>
      <c r="BK119" s="96">
        <f t="shared" si="347"/>
        <v>0</v>
      </c>
      <c r="BL119" s="93" t="str">
        <f t="shared" si="348"/>
        <v>nebija plānots</v>
      </c>
      <c r="BM119" s="83">
        <v>0</v>
      </c>
      <c r="BN119" s="83">
        <v>0</v>
      </c>
      <c r="BO119" s="93" t="str">
        <f t="shared" si="349"/>
        <v>nebija plānots</v>
      </c>
      <c r="BP119" s="96">
        <f t="shared" si="350"/>
        <v>0</v>
      </c>
      <c r="BQ119" s="93" t="str">
        <f t="shared" si="351"/>
        <v>nebija plānots</v>
      </c>
      <c r="BR119" s="96">
        <f t="shared" si="352"/>
        <v>0</v>
      </c>
      <c r="BS119" s="96">
        <f t="shared" si="353"/>
        <v>0</v>
      </c>
      <c r="BT119" s="93" t="str">
        <f t="shared" si="354"/>
        <v>nebija plānots</v>
      </c>
      <c r="BU119" s="96">
        <f t="shared" si="355"/>
        <v>0</v>
      </c>
      <c r="BV119" s="93" t="str">
        <f t="shared" si="356"/>
        <v>nebija plānots</v>
      </c>
      <c r="BW119" s="83">
        <v>0</v>
      </c>
      <c r="BX119" s="83">
        <v>0</v>
      </c>
      <c r="BY119" s="94">
        <v>0</v>
      </c>
      <c r="BZ119" s="94">
        <f t="shared" si="302"/>
        <v>0</v>
      </c>
      <c r="CA119" s="93" t="str">
        <f t="shared" si="357"/>
        <v>nebija plānots</v>
      </c>
      <c r="CB119" s="96">
        <f t="shared" si="358"/>
        <v>0</v>
      </c>
      <c r="CC119" s="93" t="str">
        <f t="shared" si="359"/>
        <v>nebija plānots</v>
      </c>
      <c r="CD119" s="96">
        <f t="shared" si="303"/>
        <v>0</v>
      </c>
      <c r="CE119" s="96">
        <f t="shared" si="304"/>
        <v>0</v>
      </c>
      <c r="CF119" s="96">
        <f t="shared" si="360"/>
        <v>0</v>
      </c>
      <c r="CG119" s="96">
        <f t="shared" si="361"/>
        <v>0</v>
      </c>
      <c r="CH119" s="93" t="str">
        <f t="shared" si="362"/>
        <v>nebija plānots</v>
      </c>
      <c r="CI119" s="96">
        <f t="shared" si="363"/>
        <v>0</v>
      </c>
      <c r="CJ119" s="93" t="str">
        <f t="shared" si="364"/>
        <v>nebija plānots</v>
      </c>
      <c r="CK119" s="83">
        <v>0</v>
      </c>
      <c r="CL119" s="83">
        <v>0</v>
      </c>
      <c r="CM119" s="94">
        <v>0</v>
      </c>
      <c r="CN119" s="94">
        <f t="shared" si="305"/>
        <v>0</v>
      </c>
      <c r="CO119" s="93" t="str">
        <f t="shared" si="365"/>
        <v>nebija plānots</v>
      </c>
      <c r="CP119" s="96">
        <f t="shared" si="366"/>
        <v>0</v>
      </c>
      <c r="CQ119" s="93" t="str">
        <f t="shared" si="367"/>
        <v>nebija plānots</v>
      </c>
      <c r="CR119" s="96">
        <f t="shared" si="368"/>
        <v>0</v>
      </c>
      <c r="CS119" s="96">
        <f t="shared" si="369"/>
        <v>0</v>
      </c>
      <c r="CT119" s="96">
        <f t="shared" si="370"/>
        <v>0</v>
      </c>
      <c r="CU119" s="96">
        <f t="shared" si="371"/>
        <v>0</v>
      </c>
      <c r="CV119" s="93" t="str">
        <f t="shared" si="372"/>
        <v>nebija plānots</v>
      </c>
      <c r="CW119" s="96">
        <f t="shared" si="373"/>
        <v>0</v>
      </c>
      <c r="CX119" s="93" t="str">
        <f t="shared" si="374"/>
        <v>nebija plānots</v>
      </c>
      <c r="CY119" s="83">
        <v>0</v>
      </c>
      <c r="CZ119" s="83">
        <v>0</v>
      </c>
      <c r="DA119" s="94">
        <v>0</v>
      </c>
      <c r="DB119" s="94">
        <f t="shared" si="306"/>
        <v>0</v>
      </c>
      <c r="DC119" s="93" t="str">
        <f t="shared" si="375"/>
        <v>nebija plānots</v>
      </c>
      <c r="DD119" s="96">
        <f t="shared" si="376"/>
        <v>0</v>
      </c>
      <c r="DE119" s="93" t="str">
        <f t="shared" si="377"/>
        <v>nebija plānots</v>
      </c>
      <c r="DF119" s="96">
        <f t="shared" si="378"/>
        <v>0</v>
      </c>
      <c r="DG119" s="96">
        <f t="shared" si="379"/>
        <v>0</v>
      </c>
      <c r="DH119" s="96">
        <f t="shared" si="380"/>
        <v>0</v>
      </c>
      <c r="DI119" s="96">
        <f t="shared" si="381"/>
        <v>0</v>
      </c>
      <c r="DJ119" s="93" t="str">
        <f t="shared" si="382"/>
        <v>nebija plānots</v>
      </c>
      <c r="DK119" s="96">
        <f t="shared" si="383"/>
        <v>0</v>
      </c>
      <c r="DL119" s="93" t="str">
        <f t="shared" si="384"/>
        <v>nebija plānots</v>
      </c>
      <c r="DM119" s="83">
        <v>0</v>
      </c>
      <c r="DN119" s="83">
        <v>0</v>
      </c>
      <c r="DO119" s="94">
        <v>0</v>
      </c>
      <c r="DP119" s="94">
        <f t="shared" si="307"/>
        <v>0</v>
      </c>
      <c r="DQ119" s="93" t="str">
        <f t="shared" si="385"/>
        <v>nebija plānots</v>
      </c>
      <c r="DR119" s="96">
        <f t="shared" si="386"/>
        <v>0</v>
      </c>
      <c r="DS119" s="93" t="str">
        <f t="shared" si="387"/>
        <v>nebija plānots</v>
      </c>
      <c r="DT119" s="96">
        <f t="shared" si="388"/>
        <v>0</v>
      </c>
      <c r="DU119" s="96">
        <f t="shared" si="389"/>
        <v>0</v>
      </c>
      <c r="DV119" s="96">
        <f t="shared" si="390"/>
        <v>0</v>
      </c>
      <c r="DW119" s="96">
        <f t="shared" si="391"/>
        <v>0</v>
      </c>
      <c r="DX119" s="93" t="str">
        <f t="shared" si="392"/>
        <v>nebija plānots</v>
      </c>
      <c r="DY119" s="96">
        <f t="shared" si="393"/>
        <v>0</v>
      </c>
      <c r="DZ119" s="93" t="str">
        <f t="shared" si="394"/>
        <v>nebija plānots</v>
      </c>
      <c r="EA119" s="83">
        <v>0</v>
      </c>
      <c r="EB119" s="83">
        <v>0</v>
      </c>
      <c r="EC119" s="94">
        <v>0</v>
      </c>
      <c r="ED119" s="94">
        <f t="shared" si="395"/>
        <v>0</v>
      </c>
      <c r="EE119" s="93" t="str">
        <f t="shared" si="396"/>
        <v>nebija plānots</v>
      </c>
      <c r="EF119" s="94">
        <f t="shared" si="397"/>
        <v>0</v>
      </c>
      <c r="EG119" s="93" t="str">
        <f t="shared" si="398"/>
        <v>nebija plānots</v>
      </c>
      <c r="EH119" s="96">
        <f t="shared" si="399"/>
        <v>0</v>
      </c>
      <c r="EI119" s="96">
        <f t="shared" si="400"/>
        <v>0</v>
      </c>
      <c r="EJ119" s="96">
        <f t="shared" si="401"/>
        <v>0</v>
      </c>
      <c r="EK119" s="96">
        <f t="shared" si="402"/>
        <v>0</v>
      </c>
      <c r="EL119" s="93" t="str">
        <f t="shared" si="403"/>
        <v>nebija plānots</v>
      </c>
      <c r="EM119" s="96">
        <f t="shared" si="404"/>
        <v>0</v>
      </c>
      <c r="EN119" s="93" t="str">
        <f t="shared" si="405"/>
        <v>nebija plānots</v>
      </c>
      <c r="EO119" s="83">
        <f t="shared" si="308"/>
        <v>0</v>
      </c>
    </row>
    <row r="120" spans="1:145" ht="31.5" x14ac:dyDescent="0.25">
      <c r="A120" s="18" t="str">
        <f t="shared" si="301"/>
        <v>2.4.1.2.1</v>
      </c>
      <c r="B120" s="63">
        <v>2</v>
      </c>
      <c r="C120" s="73" t="s">
        <v>185</v>
      </c>
      <c r="D120" s="65" t="s">
        <v>186</v>
      </c>
      <c r="E120" s="63" t="s">
        <v>187</v>
      </c>
      <c r="F120" s="65" t="s">
        <v>506</v>
      </c>
      <c r="G120" s="66" t="s">
        <v>191</v>
      </c>
      <c r="H120" s="65" t="s">
        <v>192</v>
      </c>
      <c r="I120" s="66">
        <v>1</v>
      </c>
      <c r="J120" s="72" t="s">
        <v>89</v>
      </c>
      <c r="K120" s="63" t="s">
        <v>17</v>
      </c>
      <c r="L120" s="83">
        <v>0</v>
      </c>
      <c r="M120" s="83">
        <v>12539835.15</v>
      </c>
      <c r="N120" s="83">
        <v>0</v>
      </c>
      <c r="O120" s="83">
        <v>0</v>
      </c>
      <c r="P120" s="83">
        <v>0</v>
      </c>
      <c r="Q120" s="93" t="str">
        <f t="shared" si="309"/>
        <v>nebija plānots</v>
      </c>
      <c r="R120" s="94">
        <f t="shared" si="310"/>
        <v>0</v>
      </c>
      <c r="S120" s="93" t="str">
        <f t="shared" si="311"/>
        <v>nebija plānots</v>
      </c>
      <c r="T120" s="96">
        <f t="shared" si="312"/>
        <v>0</v>
      </c>
      <c r="U120" s="96">
        <f t="shared" si="313"/>
        <v>0</v>
      </c>
      <c r="V120" s="93" t="str">
        <f t="shared" si="314"/>
        <v>nebija plānots</v>
      </c>
      <c r="W120" s="96">
        <f t="shared" si="315"/>
        <v>0</v>
      </c>
      <c r="X120" s="93" t="str">
        <f t="shared" si="316"/>
        <v>nebija plānots</v>
      </c>
      <c r="Y120" s="83">
        <v>0</v>
      </c>
      <c r="Z120" s="83">
        <v>0</v>
      </c>
      <c r="AA120" s="93" t="str">
        <f t="shared" si="317"/>
        <v>nebija plānots</v>
      </c>
      <c r="AB120" s="94">
        <f t="shared" si="318"/>
        <v>0</v>
      </c>
      <c r="AC120" s="93" t="str">
        <f t="shared" si="319"/>
        <v>nebija plānots</v>
      </c>
      <c r="AD120" s="96">
        <f t="shared" si="320"/>
        <v>0</v>
      </c>
      <c r="AE120" s="96">
        <f t="shared" si="321"/>
        <v>0</v>
      </c>
      <c r="AF120" s="93" t="str">
        <f t="shared" si="322"/>
        <v>nebija plānots</v>
      </c>
      <c r="AG120" s="96">
        <f t="shared" si="323"/>
        <v>0</v>
      </c>
      <c r="AH120" s="93" t="str">
        <f t="shared" si="324"/>
        <v>nebija plānots</v>
      </c>
      <c r="AI120" s="83">
        <v>0</v>
      </c>
      <c r="AJ120" s="83">
        <v>0</v>
      </c>
      <c r="AK120" s="93" t="str">
        <f t="shared" si="325"/>
        <v>nebija plānots</v>
      </c>
      <c r="AL120" s="96">
        <f t="shared" si="326"/>
        <v>0</v>
      </c>
      <c r="AM120" s="93" t="str">
        <f t="shared" si="327"/>
        <v>nebija plānots</v>
      </c>
      <c r="AN120" s="96">
        <f t="shared" si="328"/>
        <v>0</v>
      </c>
      <c r="AO120" s="96">
        <f t="shared" si="329"/>
        <v>0</v>
      </c>
      <c r="AP120" s="93" t="str">
        <f t="shared" si="330"/>
        <v>nebija plānots</v>
      </c>
      <c r="AQ120" s="96">
        <f t="shared" si="331"/>
        <v>0</v>
      </c>
      <c r="AR120" s="93" t="str">
        <f t="shared" si="332"/>
        <v>nebija plānots</v>
      </c>
      <c r="AS120" s="83">
        <v>0</v>
      </c>
      <c r="AT120" s="83">
        <v>0</v>
      </c>
      <c r="AU120" s="93" t="str">
        <f t="shared" si="333"/>
        <v>nebija plānots</v>
      </c>
      <c r="AV120" s="96">
        <f t="shared" si="334"/>
        <v>0</v>
      </c>
      <c r="AW120" s="93" t="str">
        <f t="shared" si="335"/>
        <v>nebija plānots</v>
      </c>
      <c r="AX120" s="96">
        <f t="shared" si="336"/>
        <v>0</v>
      </c>
      <c r="AY120" s="96">
        <f t="shared" si="337"/>
        <v>0</v>
      </c>
      <c r="AZ120" s="93" t="str">
        <f t="shared" si="338"/>
        <v>nebija plānots</v>
      </c>
      <c r="BA120" s="96">
        <f t="shared" si="339"/>
        <v>0</v>
      </c>
      <c r="BB120" s="93" t="str">
        <f t="shared" si="340"/>
        <v>nebija plānots</v>
      </c>
      <c r="BC120" s="83">
        <v>0</v>
      </c>
      <c r="BD120" s="83">
        <v>0</v>
      </c>
      <c r="BE120" s="93" t="str">
        <f t="shared" si="341"/>
        <v>nebija plānots</v>
      </c>
      <c r="BF120" s="96">
        <f t="shared" si="342"/>
        <v>0</v>
      </c>
      <c r="BG120" s="93" t="str">
        <f t="shared" si="343"/>
        <v>nebija plānots</v>
      </c>
      <c r="BH120" s="96">
        <f t="shared" si="344"/>
        <v>0</v>
      </c>
      <c r="BI120" s="96">
        <f t="shared" si="345"/>
        <v>0</v>
      </c>
      <c r="BJ120" s="93" t="str">
        <f t="shared" si="346"/>
        <v>nebija plānots</v>
      </c>
      <c r="BK120" s="96">
        <f t="shared" si="347"/>
        <v>0</v>
      </c>
      <c r="BL120" s="93" t="str">
        <f t="shared" si="348"/>
        <v>nebija plānots</v>
      </c>
      <c r="BM120" s="83">
        <v>0</v>
      </c>
      <c r="BN120" s="83">
        <v>0</v>
      </c>
      <c r="BO120" s="93" t="str">
        <f t="shared" si="349"/>
        <v>nebija plānots</v>
      </c>
      <c r="BP120" s="96">
        <f t="shared" si="350"/>
        <v>0</v>
      </c>
      <c r="BQ120" s="93" t="str">
        <f t="shared" si="351"/>
        <v>nebija plānots</v>
      </c>
      <c r="BR120" s="96">
        <f t="shared" si="352"/>
        <v>0</v>
      </c>
      <c r="BS120" s="96">
        <f t="shared" si="353"/>
        <v>0</v>
      </c>
      <c r="BT120" s="93" t="str">
        <f t="shared" si="354"/>
        <v>nebija plānots</v>
      </c>
      <c r="BU120" s="96">
        <f t="shared" si="355"/>
        <v>0</v>
      </c>
      <c r="BV120" s="93" t="str">
        <f t="shared" si="356"/>
        <v>nebija plānots</v>
      </c>
      <c r="BW120" s="83">
        <v>0</v>
      </c>
      <c r="BX120" s="83">
        <v>0</v>
      </c>
      <c r="BY120" s="94">
        <v>0</v>
      </c>
      <c r="BZ120" s="94">
        <f t="shared" si="302"/>
        <v>0</v>
      </c>
      <c r="CA120" s="93" t="str">
        <f t="shared" si="357"/>
        <v>nebija plānots</v>
      </c>
      <c r="CB120" s="96">
        <f t="shared" si="358"/>
        <v>0</v>
      </c>
      <c r="CC120" s="93" t="str">
        <f t="shared" si="359"/>
        <v>nebija plānots</v>
      </c>
      <c r="CD120" s="96">
        <f t="shared" si="303"/>
        <v>0</v>
      </c>
      <c r="CE120" s="96">
        <f t="shared" si="304"/>
        <v>0</v>
      </c>
      <c r="CF120" s="96">
        <f t="shared" si="360"/>
        <v>0</v>
      </c>
      <c r="CG120" s="96">
        <f t="shared" si="361"/>
        <v>0</v>
      </c>
      <c r="CH120" s="93" t="str">
        <f t="shared" si="362"/>
        <v>nebija plānots</v>
      </c>
      <c r="CI120" s="96">
        <f t="shared" si="363"/>
        <v>0</v>
      </c>
      <c r="CJ120" s="93" t="str">
        <f t="shared" si="364"/>
        <v>nebija plānots</v>
      </c>
      <c r="CK120" s="83">
        <v>0</v>
      </c>
      <c r="CL120" s="83">
        <v>0</v>
      </c>
      <c r="CM120" s="94">
        <v>0</v>
      </c>
      <c r="CN120" s="94">
        <f t="shared" si="305"/>
        <v>0</v>
      </c>
      <c r="CO120" s="93" t="str">
        <f t="shared" si="365"/>
        <v>nebija plānots</v>
      </c>
      <c r="CP120" s="96">
        <f t="shared" si="366"/>
        <v>0</v>
      </c>
      <c r="CQ120" s="93" t="str">
        <f t="shared" si="367"/>
        <v>nebija plānots</v>
      </c>
      <c r="CR120" s="96">
        <f t="shared" si="368"/>
        <v>0</v>
      </c>
      <c r="CS120" s="96">
        <f t="shared" si="369"/>
        <v>0</v>
      </c>
      <c r="CT120" s="96">
        <f t="shared" si="370"/>
        <v>0</v>
      </c>
      <c r="CU120" s="96">
        <f t="shared" si="371"/>
        <v>0</v>
      </c>
      <c r="CV120" s="93" t="str">
        <f t="shared" si="372"/>
        <v>nebija plānots</v>
      </c>
      <c r="CW120" s="96">
        <f t="shared" si="373"/>
        <v>0</v>
      </c>
      <c r="CX120" s="93" t="str">
        <f t="shared" si="374"/>
        <v>nebija plānots</v>
      </c>
      <c r="CY120" s="83">
        <v>0</v>
      </c>
      <c r="CZ120" s="83">
        <v>0</v>
      </c>
      <c r="DA120" s="94">
        <v>0</v>
      </c>
      <c r="DB120" s="94">
        <f t="shared" si="306"/>
        <v>0</v>
      </c>
      <c r="DC120" s="93" t="str">
        <f t="shared" si="375"/>
        <v>nebija plānots</v>
      </c>
      <c r="DD120" s="96">
        <f t="shared" si="376"/>
        <v>0</v>
      </c>
      <c r="DE120" s="93" t="str">
        <f t="shared" si="377"/>
        <v>nebija plānots</v>
      </c>
      <c r="DF120" s="96">
        <f t="shared" si="378"/>
        <v>0</v>
      </c>
      <c r="DG120" s="96">
        <f t="shared" si="379"/>
        <v>0</v>
      </c>
      <c r="DH120" s="96">
        <f t="shared" si="380"/>
        <v>0</v>
      </c>
      <c r="DI120" s="96">
        <f t="shared" si="381"/>
        <v>0</v>
      </c>
      <c r="DJ120" s="93" t="str">
        <f t="shared" si="382"/>
        <v>nebija plānots</v>
      </c>
      <c r="DK120" s="96">
        <f t="shared" si="383"/>
        <v>0</v>
      </c>
      <c r="DL120" s="93" t="str">
        <f t="shared" si="384"/>
        <v>nebija plānots</v>
      </c>
      <c r="DM120" s="83">
        <v>0</v>
      </c>
      <c r="DN120" s="83">
        <v>0</v>
      </c>
      <c r="DO120" s="94">
        <v>0</v>
      </c>
      <c r="DP120" s="94">
        <f t="shared" si="307"/>
        <v>0</v>
      </c>
      <c r="DQ120" s="93" t="str">
        <f t="shared" si="385"/>
        <v>nebija plānots</v>
      </c>
      <c r="DR120" s="96">
        <f t="shared" si="386"/>
        <v>0</v>
      </c>
      <c r="DS120" s="93" t="str">
        <f t="shared" si="387"/>
        <v>nebija plānots</v>
      </c>
      <c r="DT120" s="96">
        <f t="shared" si="388"/>
        <v>0</v>
      </c>
      <c r="DU120" s="96">
        <f t="shared" si="389"/>
        <v>0</v>
      </c>
      <c r="DV120" s="96">
        <f t="shared" si="390"/>
        <v>0</v>
      </c>
      <c r="DW120" s="96">
        <f t="shared" si="391"/>
        <v>0</v>
      </c>
      <c r="DX120" s="93" t="str">
        <f t="shared" si="392"/>
        <v>nebija plānots</v>
      </c>
      <c r="DY120" s="96">
        <f t="shared" si="393"/>
        <v>0</v>
      </c>
      <c r="DZ120" s="93" t="str">
        <f t="shared" si="394"/>
        <v>nebija plānots</v>
      </c>
      <c r="EA120" s="83">
        <v>0</v>
      </c>
      <c r="EB120" s="83">
        <v>0</v>
      </c>
      <c r="EC120" s="94">
        <v>0</v>
      </c>
      <c r="ED120" s="94">
        <f t="shared" si="395"/>
        <v>0</v>
      </c>
      <c r="EE120" s="93" t="str">
        <f t="shared" si="396"/>
        <v>nebija plānots</v>
      </c>
      <c r="EF120" s="94">
        <f t="shared" si="397"/>
        <v>0</v>
      </c>
      <c r="EG120" s="93" t="str">
        <f t="shared" si="398"/>
        <v>nebija plānots</v>
      </c>
      <c r="EH120" s="96">
        <f t="shared" si="399"/>
        <v>0</v>
      </c>
      <c r="EI120" s="96">
        <f t="shared" si="400"/>
        <v>0</v>
      </c>
      <c r="EJ120" s="96">
        <f t="shared" si="401"/>
        <v>0</v>
      </c>
      <c r="EK120" s="96">
        <f t="shared" si="402"/>
        <v>0</v>
      </c>
      <c r="EL120" s="93" t="str">
        <f t="shared" si="403"/>
        <v>nebija plānots</v>
      </c>
      <c r="EM120" s="96">
        <f t="shared" si="404"/>
        <v>0</v>
      </c>
      <c r="EN120" s="93" t="str">
        <f t="shared" si="405"/>
        <v>nebija plānots</v>
      </c>
      <c r="EO120" s="83">
        <f t="shared" si="308"/>
        <v>0</v>
      </c>
    </row>
    <row r="121" spans="1:145" ht="31.5" x14ac:dyDescent="0.25">
      <c r="A121" s="18" t="str">
        <f t="shared" si="301"/>
        <v>2.4.1.2.2</v>
      </c>
      <c r="B121" s="63">
        <v>2</v>
      </c>
      <c r="C121" s="73" t="s">
        <v>185</v>
      </c>
      <c r="D121" s="65" t="s">
        <v>186</v>
      </c>
      <c r="E121" s="63" t="s">
        <v>187</v>
      </c>
      <c r="F121" s="65" t="s">
        <v>506</v>
      </c>
      <c r="G121" s="66" t="s">
        <v>191</v>
      </c>
      <c r="H121" s="65" t="s">
        <v>192</v>
      </c>
      <c r="I121" s="66">
        <v>2</v>
      </c>
      <c r="J121" s="72" t="s">
        <v>89</v>
      </c>
      <c r="K121" s="63" t="s">
        <v>17</v>
      </c>
      <c r="L121" s="83">
        <v>0</v>
      </c>
      <c r="M121" s="83">
        <v>0</v>
      </c>
      <c r="N121" s="83">
        <v>0</v>
      </c>
      <c r="O121" s="83">
        <v>0</v>
      </c>
      <c r="P121" s="83">
        <v>0</v>
      </c>
      <c r="Q121" s="93" t="str">
        <f t="shared" si="309"/>
        <v>nebija plānots</v>
      </c>
      <c r="R121" s="94">
        <f t="shared" si="310"/>
        <v>0</v>
      </c>
      <c r="S121" s="93" t="str">
        <f t="shared" si="311"/>
        <v>nebija plānots</v>
      </c>
      <c r="T121" s="96">
        <f t="shared" si="312"/>
        <v>0</v>
      </c>
      <c r="U121" s="96">
        <f t="shared" si="313"/>
        <v>0</v>
      </c>
      <c r="V121" s="93" t="str">
        <f t="shared" si="314"/>
        <v>nebija plānots</v>
      </c>
      <c r="W121" s="96">
        <f t="shared" si="315"/>
        <v>0</v>
      </c>
      <c r="X121" s="93" t="str">
        <f t="shared" si="316"/>
        <v>nebija plānots</v>
      </c>
      <c r="Y121" s="83">
        <v>0</v>
      </c>
      <c r="Z121" s="83">
        <v>0</v>
      </c>
      <c r="AA121" s="93" t="str">
        <f t="shared" si="317"/>
        <v>nebija plānots</v>
      </c>
      <c r="AB121" s="94">
        <f t="shared" si="318"/>
        <v>0</v>
      </c>
      <c r="AC121" s="93" t="str">
        <f t="shared" si="319"/>
        <v>nebija plānots</v>
      </c>
      <c r="AD121" s="96">
        <f t="shared" si="320"/>
        <v>0</v>
      </c>
      <c r="AE121" s="96">
        <f t="shared" si="321"/>
        <v>0</v>
      </c>
      <c r="AF121" s="93" t="str">
        <f t="shared" si="322"/>
        <v>nebija plānots</v>
      </c>
      <c r="AG121" s="96">
        <f t="shared" si="323"/>
        <v>0</v>
      </c>
      <c r="AH121" s="93" t="str">
        <f t="shared" si="324"/>
        <v>nebija plānots</v>
      </c>
      <c r="AI121" s="83">
        <v>0</v>
      </c>
      <c r="AJ121" s="83">
        <v>0</v>
      </c>
      <c r="AK121" s="93" t="str">
        <f t="shared" si="325"/>
        <v>nebija plānots</v>
      </c>
      <c r="AL121" s="96">
        <f t="shared" si="326"/>
        <v>0</v>
      </c>
      <c r="AM121" s="93" t="str">
        <f t="shared" si="327"/>
        <v>nebija plānots</v>
      </c>
      <c r="AN121" s="96">
        <f t="shared" si="328"/>
        <v>0</v>
      </c>
      <c r="AO121" s="96">
        <f t="shared" si="329"/>
        <v>0</v>
      </c>
      <c r="AP121" s="93" t="str">
        <f t="shared" si="330"/>
        <v>nebija plānots</v>
      </c>
      <c r="AQ121" s="96">
        <f t="shared" si="331"/>
        <v>0</v>
      </c>
      <c r="AR121" s="93" t="str">
        <f t="shared" si="332"/>
        <v>nebija plānots</v>
      </c>
      <c r="AS121" s="83">
        <v>38865571</v>
      </c>
      <c r="AT121" s="83">
        <v>0</v>
      </c>
      <c r="AU121" s="93">
        <f t="shared" si="333"/>
        <v>0</v>
      </c>
      <c r="AV121" s="96">
        <f t="shared" si="334"/>
        <v>-38865571</v>
      </c>
      <c r="AW121" s="93">
        <f t="shared" si="335"/>
        <v>-1</v>
      </c>
      <c r="AX121" s="96">
        <f t="shared" si="336"/>
        <v>38865571</v>
      </c>
      <c r="AY121" s="96">
        <f t="shared" si="337"/>
        <v>0</v>
      </c>
      <c r="AZ121" s="93">
        <f t="shared" si="338"/>
        <v>0</v>
      </c>
      <c r="BA121" s="96">
        <f t="shared" si="339"/>
        <v>-38865571</v>
      </c>
      <c r="BB121" s="93">
        <f t="shared" si="340"/>
        <v>-1</v>
      </c>
      <c r="BC121" s="83">
        <v>0</v>
      </c>
      <c r="BD121" s="83">
        <v>0</v>
      </c>
      <c r="BE121" s="93" t="str">
        <f t="shared" si="341"/>
        <v>nebija plānots</v>
      </c>
      <c r="BF121" s="96">
        <f t="shared" si="342"/>
        <v>0</v>
      </c>
      <c r="BG121" s="93" t="str">
        <f t="shared" si="343"/>
        <v>nebija plānots</v>
      </c>
      <c r="BH121" s="96">
        <f t="shared" si="344"/>
        <v>38865571</v>
      </c>
      <c r="BI121" s="96">
        <f t="shared" si="345"/>
        <v>0</v>
      </c>
      <c r="BJ121" s="93">
        <f t="shared" si="346"/>
        <v>0</v>
      </c>
      <c r="BK121" s="96">
        <f t="shared" si="347"/>
        <v>-38865571</v>
      </c>
      <c r="BL121" s="93">
        <f t="shared" si="348"/>
        <v>-1</v>
      </c>
      <c r="BM121" s="83">
        <v>0</v>
      </c>
      <c r="BN121" s="83">
        <v>0</v>
      </c>
      <c r="BO121" s="93" t="str">
        <f t="shared" si="349"/>
        <v>nebija plānots</v>
      </c>
      <c r="BP121" s="96">
        <f t="shared" si="350"/>
        <v>0</v>
      </c>
      <c r="BQ121" s="93" t="str">
        <f t="shared" si="351"/>
        <v>nebija plānots</v>
      </c>
      <c r="BR121" s="96">
        <f t="shared" si="352"/>
        <v>38865571</v>
      </c>
      <c r="BS121" s="96">
        <f t="shared" si="353"/>
        <v>0</v>
      </c>
      <c r="BT121" s="93">
        <f t="shared" si="354"/>
        <v>0</v>
      </c>
      <c r="BU121" s="96">
        <f t="shared" si="355"/>
        <v>-38865571</v>
      </c>
      <c r="BV121" s="93">
        <f t="shared" si="356"/>
        <v>-1</v>
      </c>
      <c r="BW121" s="83">
        <v>0</v>
      </c>
      <c r="BX121" s="83">
        <v>0</v>
      </c>
      <c r="BY121" s="94">
        <v>0</v>
      </c>
      <c r="BZ121" s="94">
        <f t="shared" si="302"/>
        <v>0</v>
      </c>
      <c r="CA121" s="93" t="str">
        <f t="shared" si="357"/>
        <v>nebija plānots</v>
      </c>
      <c r="CB121" s="96">
        <f t="shared" si="358"/>
        <v>0</v>
      </c>
      <c r="CC121" s="93" t="str">
        <f t="shared" si="359"/>
        <v>nebija plānots</v>
      </c>
      <c r="CD121" s="96">
        <f t="shared" si="303"/>
        <v>38865571</v>
      </c>
      <c r="CE121" s="96">
        <f t="shared" si="304"/>
        <v>0</v>
      </c>
      <c r="CF121" s="96">
        <f t="shared" si="360"/>
        <v>0</v>
      </c>
      <c r="CG121" s="96">
        <f t="shared" si="361"/>
        <v>0</v>
      </c>
      <c r="CH121" s="93">
        <f t="shared" si="362"/>
        <v>0</v>
      </c>
      <c r="CI121" s="96">
        <f t="shared" si="363"/>
        <v>-38865571</v>
      </c>
      <c r="CJ121" s="93">
        <f t="shared" si="364"/>
        <v>-1</v>
      </c>
      <c r="CK121" s="83">
        <v>0</v>
      </c>
      <c r="CL121" s="83">
        <v>0</v>
      </c>
      <c r="CM121" s="94">
        <v>0</v>
      </c>
      <c r="CN121" s="94">
        <f t="shared" si="305"/>
        <v>0</v>
      </c>
      <c r="CO121" s="93" t="str">
        <f t="shared" si="365"/>
        <v>nebija plānots</v>
      </c>
      <c r="CP121" s="96">
        <f t="shared" si="366"/>
        <v>0</v>
      </c>
      <c r="CQ121" s="93" t="str">
        <f t="shared" si="367"/>
        <v>nebija plānots</v>
      </c>
      <c r="CR121" s="96">
        <f t="shared" si="368"/>
        <v>38865571</v>
      </c>
      <c r="CS121" s="96">
        <f t="shared" si="369"/>
        <v>0</v>
      </c>
      <c r="CT121" s="96">
        <f t="shared" si="370"/>
        <v>0</v>
      </c>
      <c r="CU121" s="96">
        <f t="shared" si="371"/>
        <v>0</v>
      </c>
      <c r="CV121" s="93">
        <f t="shared" si="372"/>
        <v>0</v>
      </c>
      <c r="CW121" s="96">
        <f t="shared" si="373"/>
        <v>-38865571</v>
      </c>
      <c r="CX121" s="93">
        <f t="shared" si="374"/>
        <v>-1</v>
      </c>
      <c r="CY121" s="83">
        <v>0</v>
      </c>
      <c r="CZ121" s="83">
        <v>49223712.140000001</v>
      </c>
      <c r="DA121" s="94">
        <v>0</v>
      </c>
      <c r="DB121" s="94">
        <f t="shared" si="306"/>
        <v>49223712.140000001</v>
      </c>
      <c r="DC121" s="93" t="str">
        <f t="shared" si="375"/>
        <v>nebija plānots</v>
      </c>
      <c r="DD121" s="96">
        <f t="shared" si="376"/>
        <v>49223712.140000001</v>
      </c>
      <c r="DE121" s="93" t="str">
        <f t="shared" si="377"/>
        <v>nebija plānots</v>
      </c>
      <c r="DF121" s="96">
        <f t="shared" si="378"/>
        <v>38865571</v>
      </c>
      <c r="DG121" s="96">
        <f t="shared" si="379"/>
        <v>49223712.140000001</v>
      </c>
      <c r="DH121" s="96">
        <f t="shared" si="380"/>
        <v>0</v>
      </c>
      <c r="DI121" s="96">
        <f t="shared" si="381"/>
        <v>49223712.140000001</v>
      </c>
      <c r="DJ121" s="93">
        <f t="shared" si="382"/>
        <v>1.2665120021007796</v>
      </c>
      <c r="DK121" s="96">
        <f t="shared" si="383"/>
        <v>10358141.140000001</v>
      </c>
      <c r="DL121" s="93">
        <f t="shared" si="384"/>
        <v>0.26651200210077963</v>
      </c>
      <c r="DM121" s="83">
        <v>0</v>
      </c>
      <c r="DN121" s="83">
        <v>0</v>
      </c>
      <c r="DO121" s="94">
        <v>0</v>
      </c>
      <c r="DP121" s="94">
        <f t="shared" si="307"/>
        <v>0</v>
      </c>
      <c r="DQ121" s="93" t="str">
        <f t="shared" si="385"/>
        <v>nebija plānots</v>
      </c>
      <c r="DR121" s="96">
        <f t="shared" si="386"/>
        <v>0</v>
      </c>
      <c r="DS121" s="93" t="str">
        <f t="shared" si="387"/>
        <v>nebija plānots</v>
      </c>
      <c r="DT121" s="96">
        <f t="shared" si="388"/>
        <v>38865571</v>
      </c>
      <c r="DU121" s="96">
        <f t="shared" si="389"/>
        <v>49223712.140000001</v>
      </c>
      <c r="DV121" s="96">
        <f t="shared" si="390"/>
        <v>0</v>
      </c>
      <c r="DW121" s="96">
        <f t="shared" si="391"/>
        <v>49223712.140000001</v>
      </c>
      <c r="DX121" s="93">
        <f t="shared" si="392"/>
        <v>1.2665120021007796</v>
      </c>
      <c r="DY121" s="96">
        <f t="shared" si="393"/>
        <v>10358141.140000001</v>
      </c>
      <c r="DZ121" s="93">
        <f t="shared" si="394"/>
        <v>0.26651200210077963</v>
      </c>
      <c r="EA121" s="83">
        <v>11625757</v>
      </c>
      <c r="EB121" s="83">
        <v>0</v>
      </c>
      <c r="EC121" s="94">
        <v>0</v>
      </c>
      <c r="ED121" s="94">
        <f t="shared" si="395"/>
        <v>0</v>
      </c>
      <c r="EE121" s="93">
        <f t="shared" si="396"/>
        <v>0</v>
      </c>
      <c r="EF121" s="94">
        <f t="shared" si="397"/>
        <v>-11625757</v>
      </c>
      <c r="EG121" s="93">
        <f t="shared" si="398"/>
        <v>-1</v>
      </c>
      <c r="EH121" s="96">
        <f t="shared" si="399"/>
        <v>50491328</v>
      </c>
      <c r="EI121" s="96">
        <f t="shared" si="400"/>
        <v>49223712.140000001</v>
      </c>
      <c r="EJ121" s="96">
        <f t="shared" si="401"/>
        <v>0</v>
      </c>
      <c r="EK121" s="96">
        <f t="shared" si="402"/>
        <v>49223712.140000001</v>
      </c>
      <c r="EL121" s="93">
        <f t="shared" si="403"/>
        <v>0.9748943846357141</v>
      </c>
      <c r="EM121" s="96">
        <f t="shared" si="404"/>
        <v>-1267615.8599999994</v>
      </c>
      <c r="EN121" s="93">
        <f t="shared" si="405"/>
        <v>-2.5105615364285912E-2</v>
      </c>
      <c r="EO121" s="83">
        <f t="shared" si="308"/>
        <v>50491328</v>
      </c>
    </row>
    <row r="122" spans="1:145" ht="31.5" x14ac:dyDescent="0.25">
      <c r="A122" s="18" t="str">
        <f t="shared" si="301"/>
        <v>2.4.1.3._</v>
      </c>
      <c r="B122" s="63">
        <v>2</v>
      </c>
      <c r="C122" s="73" t="s">
        <v>185</v>
      </c>
      <c r="D122" s="65" t="s">
        <v>186</v>
      </c>
      <c r="E122" s="63" t="s">
        <v>187</v>
      </c>
      <c r="F122" s="65" t="s">
        <v>506</v>
      </c>
      <c r="G122" s="66" t="s">
        <v>193</v>
      </c>
      <c r="H122" s="65" t="s">
        <v>194</v>
      </c>
      <c r="I122" s="66" t="s">
        <v>27</v>
      </c>
      <c r="J122" s="72" t="s">
        <v>89</v>
      </c>
      <c r="K122" s="63" t="s">
        <v>17</v>
      </c>
      <c r="L122" s="83">
        <v>0</v>
      </c>
      <c r="M122" s="83">
        <v>0</v>
      </c>
      <c r="N122" s="83">
        <v>0</v>
      </c>
      <c r="O122" s="83">
        <v>0</v>
      </c>
      <c r="P122" s="83">
        <v>0</v>
      </c>
      <c r="Q122" s="93" t="str">
        <f t="shared" si="309"/>
        <v>nebija plānots</v>
      </c>
      <c r="R122" s="94">
        <f t="shared" si="310"/>
        <v>0</v>
      </c>
      <c r="S122" s="93" t="str">
        <f t="shared" si="311"/>
        <v>nebija plānots</v>
      </c>
      <c r="T122" s="96">
        <f t="shared" si="312"/>
        <v>0</v>
      </c>
      <c r="U122" s="96">
        <f t="shared" si="313"/>
        <v>0</v>
      </c>
      <c r="V122" s="93" t="str">
        <f t="shared" si="314"/>
        <v>nebija plānots</v>
      </c>
      <c r="W122" s="96">
        <f t="shared" si="315"/>
        <v>0</v>
      </c>
      <c r="X122" s="93" t="str">
        <f t="shared" si="316"/>
        <v>nebija plānots</v>
      </c>
      <c r="Y122" s="83">
        <v>0</v>
      </c>
      <c r="Z122" s="83">
        <v>0</v>
      </c>
      <c r="AA122" s="93" t="str">
        <f t="shared" si="317"/>
        <v>nebija plānots</v>
      </c>
      <c r="AB122" s="94">
        <f t="shared" si="318"/>
        <v>0</v>
      </c>
      <c r="AC122" s="93" t="str">
        <f t="shared" si="319"/>
        <v>nebija plānots</v>
      </c>
      <c r="AD122" s="96">
        <f t="shared" si="320"/>
        <v>0</v>
      </c>
      <c r="AE122" s="96">
        <f t="shared" si="321"/>
        <v>0</v>
      </c>
      <c r="AF122" s="93" t="str">
        <f t="shared" si="322"/>
        <v>nebija plānots</v>
      </c>
      <c r="AG122" s="96">
        <f t="shared" si="323"/>
        <v>0</v>
      </c>
      <c r="AH122" s="93" t="str">
        <f t="shared" si="324"/>
        <v>nebija plānots</v>
      </c>
      <c r="AI122" s="83">
        <v>0</v>
      </c>
      <c r="AJ122" s="83">
        <v>0</v>
      </c>
      <c r="AK122" s="93" t="str">
        <f t="shared" si="325"/>
        <v>nebija plānots</v>
      </c>
      <c r="AL122" s="96">
        <f t="shared" si="326"/>
        <v>0</v>
      </c>
      <c r="AM122" s="93" t="str">
        <f t="shared" si="327"/>
        <v>nebija plānots</v>
      </c>
      <c r="AN122" s="96">
        <f t="shared" si="328"/>
        <v>0</v>
      </c>
      <c r="AO122" s="96">
        <f t="shared" si="329"/>
        <v>0</v>
      </c>
      <c r="AP122" s="93" t="str">
        <f t="shared" si="330"/>
        <v>nebija plānots</v>
      </c>
      <c r="AQ122" s="96">
        <f t="shared" si="331"/>
        <v>0</v>
      </c>
      <c r="AR122" s="93" t="str">
        <f t="shared" si="332"/>
        <v>nebija plānots</v>
      </c>
      <c r="AS122" s="83">
        <v>0</v>
      </c>
      <c r="AT122" s="83">
        <v>0</v>
      </c>
      <c r="AU122" s="93" t="str">
        <f t="shared" si="333"/>
        <v>nebija plānots</v>
      </c>
      <c r="AV122" s="96">
        <f t="shared" si="334"/>
        <v>0</v>
      </c>
      <c r="AW122" s="93" t="str">
        <f t="shared" si="335"/>
        <v>nebija plānots</v>
      </c>
      <c r="AX122" s="96">
        <f t="shared" si="336"/>
        <v>0</v>
      </c>
      <c r="AY122" s="96">
        <f t="shared" si="337"/>
        <v>0</v>
      </c>
      <c r="AZ122" s="93" t="str">
        <f t="shared" si="338"/>
        <v>nebija plānots</v>
      </c>
      <c r="BA122" s="96">
        <f t="shared" si="339"/>
        <v>0</v>
      </c>
      <c r="BB122" s="93" t="str">
        <f t="shared" si="340"/>
        <v>nebija plānots</v>
      </c>
      <c r="BC122" s="83">
        <v>0</v>
      </c>
      <c r="BD122" s="83">
        <v>0</v>
      </c>
      <c r="BE122" s="93" t="str">
        <f t="shared" si="341"/>
        <v>nebija plānots</v>
      </c>
      <c r="BF122" s="96">
        <f t="shared" si="342"/>
        <v>0</v>
      </c>
      <c r="BG122" s="93" t="str">
        <f t="shared" si="343"/>
        <v>nebija plānots</v>
      </c>
      <c r="BH122" s="96">
        <f t="shared" si="344"/>
        <v>0</v>
      </c>
      <c r="BI122" s="96">
        <f t="shared" si="345"/>
        <v>0</v>
      </c>
      <c r="BJ122" s="93" t="str">
        <f t="shared" si="346"/>
        <v>nebija plānots</v>
      </c>
      <c r="BK122" s="96">
        <f t="shared" si="347"/>
        <v>0</v>
      </c>
      <c r="BL122" s="93" t="str">
        <f t="shared" si="348"/>
        <v>nebija plānots</v>
      </c>
      <c r="BM122" s="83">
        <v>0</v>
      </c>
      <c r="BN122" s="83">
        <v>0</v>
      </c>
      <c r="BO122" s="93" t="str">
        <f t="shared" si="349"/>
        <v>nebija plānots</v>
      </c>
      <c r="BP122" s="96">
        <f t="shared" si="350"/>
        <v>0</v>
      </c>
      <c r="BQ122" s="93" t="str">
        <f t="shared" si="351"/>
        <v>nebija plānots</v>
      </c>
      <c r="BR122" s="96">
        <f t="shared" si="352"/>
        <v>0</v>
      </c>
      <c r="BS122" s="96">
        <f t="shared" si="353"/>
        <v>0</v>
      </c>
      <c r="BT122" s="93" t="str">
        <f t="shared" si="354"/>
        <v>nebija plānots</v>
      </c>
      <c r="BU122" s="96">
        <f t="shared" si="355"/>
        <v>0</v>
      </c>
      <c r="BV122" s="93" t="str">
        <f t="shared" si="356"/>
        <v>nebija plānots</v>
      </c>
      <c r="BW122" s="83">
        <v>0</v>
      </c>
      <c r="BX122" s="83">
        <v>0</v>
      </c>
      <c r="BY122" s="94">
        <v>0</v>
      </c>
      <c r="BZ122" s="94">
        <f t="shared" si="302"/>
        <v>0</v>
      </c>
      <c r="CA122" s="93" t="str">
        <f t="shared" si="357"/>
        <v>nebija plānots</v>
      </c>
      <c r="CB122" s="96">
        <f t="shared" si="358"/>
        <v>0</v>
      </c>
      <c r="CC122" s="93" t="str">
        <f t="shared" si="359"/>
        <v>nebija plānots</v>
      </c>
      <c r="CD122" s="96">
        <f t="shared" si="303"/>
        <v>0</v>
      </c>
      <c r="CE122" s="96">
        <f t="shared" si="304"/>
        <v>0</v>
      </c>
      <c r="CF122" s="96">
        <f t="shared" si="360"/>
        <v>0</v>
      </c>
      <c r="CG122" s="96">
        <f t="shared" si="361"/>
        <v>0</v>
      </c>
      <c r="CH122" s="93" t="str">
        <f t="shared" si="362"/>
        <v>nebija plānots</v>
      </c>
      <c r="CI122" s="96">
        <f t="shared" si="363"/>
        <v>0</v>
      </c>
      <c r="CJ122" s="93" t="str">
        <f t="shared" si="364"/>
        <v>nebija plānots</v>
      </c>
      <c r="CK122" s="83">
        <v>0</v>
      </c>
      <c r="CL122" s="83">
        <v>0</v>
      </c>
      <c r="CM122" s="94">
        <v>0</v>
      </c>
      <c r="CN122" s="94">
        <f t="shared" si="305"/>
        <v>0</v>
      </c>
      <c r="CO122" s="93" t="str">
        <f t="shared" si="365"/>
        <v>nebija plānots</v>
      </c>
      <c r="CP122" s="96">
        <f t="shared" si="366"/>
        <v>0</v>
      </c>
      <c r="CQ122" s="93" t="str">
        <f t="shared" si="367"/>
        <v>nebija plānots</v>
      </c>
      <c r="CR122" s="96">
        <f t="shared" si="368"/>
        <v>0</v>
      </c>
      <c r="CS122" s="96">
        <f t="shared" si="369"/>
        <v>0</v>
      </c>
      <c r="CT122" s="96">
        <f t="shared" si="370"/>
        <v>0</v>
      </c>
      <c r="CU122" s="96">
        <f t="shared" si="371"/>
        <v>0</v>
      </c>
      <c r="CV122" s="93" t="str">
        <f t="shared" si="372"/>
        <v>nebija plānots</v>
      </c>
      <c r="CW122" s="96">
        <f t="shared" si="373"/>
        <v>0</v>
      </c>
      <c r="CX122" s="93" t="str">
        <f t="shared" si="374"/>
        <v>nebija plānots</v>
      </c>
      <c r="CY122" s="83">
        <v>0</v>
      </c>
      <c r="CZ122" s="83">
        <v>0</v>
      </c>
      <c r="DA122" s="94">
        <v>0</v>
      </c>
      <c r="DB122" s="94">
        <f t="shared" si="306"/>
        <v>0</v>
      </c>
      <c r="DC122" s="93" t="str">
        <f t="shared" si="375"/>
        <v>nebija plānots</v>
      </c>
      <c r="DD122" s="96">
        <f t="shared" si="376"/>
        <v>0</v>
      </c>
      <c r="DE122" s="93" t="str">
        <f t="shared" si="377"/>
        <v>nebija plānots</v>
      </c>
      <c r="DF122" s="96">
        <f t="shared" si="378"/>
        <v>0</v>
      </c>
      <c r="DG122" s="96">
        <f t="shared" si="379"/>
        <v>0</v>
      </c>
      <c r="DH122" s="96">
        <f t="shared" si="380"/>
        <v>0</v>
      </c>
      <c r="DI122" s="96">
        <f t="shared" si="381"/>
        <v>0</v>
      </c>
      <c r="DJ122" s="93" t="str">
        <f t="shared" si="382"/>
        <v>nebija plānots</v>
      </c>
      <c r="DK122" s="96">
        <f t="shared" si="383"/>
        <v>0</v>
      </c>
      <c r="DL122" s="93" t="str">
        <f t="shared" si="384"/>
        <v>nebija plānots</v>
      </c>
      <c r="DM122" s="83">
        <v>0</v>
      </c>
      <c r="DN122" s="83">
        <v>0</v>
      </c>
      <c r="DO122" s="94">
        <v>0</v>
      </c>
      <c r="DP122" s="94">
        <f t="shared" si="307"/>
        <v>0</v>
      </c>
      <c r="DQ122" s="93" t="str">
        <f t="shared" si="385"/>
        <v>nebija plānots</v>
      </c>
      <c r="DR122" s="96">
        <f t="shared" si="386"/>
        <v>0</v>
      </c>
      <c r="DS122" s="93" t="str">
        <f t="shared" si="387"/>
        <v>nebija plānots</v>
      </c>
      <c r="DT122" s="96">
        <f t="shared" si="388"/>
        <v>0</v>
      </c>
      <c r="DU122" s="96">
        <f t="shared" si="389"/>
        <v>0</v>
      </c>
      <c r="DV122" s="96">
        <f t="shared" si="390"/>
        <v>0</v>
      </c>
      <c r="DW122" s="96">
        <f t="shared" si="391"/>
        <v>0</v>
      </c>
      <c r="DX122" s="93" t="str">
        <f t="shared" si="392"/>
        <v>nebija plānots</v>
      </c>
      <c r="DY122" s="96">
        <f t="shared" si="393"/>
        <v>0</v>
      </c>
      <c r="DZ122" s="93" t="str">
        <f t="shared" si="394"/>
        <v>nebija plānots</v>
      </c>
      <c r="EA122" s="83">
        <v>0</v>
      </c>
      <c r="EB122" s="83">
        <v>0</v>
      </c>
      <c r="EC122" s="94">
        <v>0</v>
      </c>
      <c r="ED122" s="94">
        <f t="shared" si="395"/>
        <v>0</v>
      </c>
      <c r="EE122" s="93" t="str">
        <f t="shared" si="396"/>
        <v>nebija plānots</v>
      </c>
      <c r="EF122" s="94">
        <f t="shared" si="397"/>
        <v>0</v>
      </c>
      <c r="EG122" s="93" t="str">
        <f t="shared" si="398"/>
        <v>nebija plānots</v>
      </c>
      <c r="EH122" s="96">
        <f t="shared" si="399"/>
        <v>0</v>
      </c>
      <c r="EI122" s="96">
        <f t="shared" si="400"/>
        <v>0</v>
      </c>
      <c r="EJ122" s="96">
        <f t="shared" si="401"/>
        <v>0</v>
      </c>
      <c r="EK122" s="96">
        <f t="shared" si="402"/>
        <v>0</v>
      </c>
      <c r="EL122" s="93" t="str">
        <f t="shared" si="403"/>
        <v>nebija plānots</v>
      </c>
      <c r="EM122" s="96">
        <f t="shared" si="404"/>
        <v>0</v>
      </c>
      <c r="EN122" s="93" t="str">
        <f t="shared" si="405"/>
        <v>nebija plānots</v>
      </c>
      <c r="EO122" s="83">
        <f t="shared" si="308"/>
        <v>0</v>
      </c>
    </row>
    <row r="123" spans="1:145" ht="21" x14ac:dyDescent="0.25">
      <c r="A123" s="18" t="str">
        <f t="shared" ref="A123:A168" si="428">G123&amp;I123</f>
        <v>2.5.1.0._</v>
      </c>
      <c r="B123" s="63">
        <v>2</v>
      </c>
      <c r="C123" s="73" t="s">
        <v>195</v>
      </c>
      <c r="D123" s="65" t="s">
        <v>186</v>
      </c>
      <c r="E123" s="63" t="s">
        <v>196</v>
      </c>
      <c r="F123" s="65" t="s">
        <v>15</v>
      </c>
      <c r="G123" s="66" t="s">
        <v>197</v>
      </c>
      <c r="H123" s="65" t="s">
        <v>15</v>
      </c>
      <c r="I123" s="66" t="s">
        <v>27</v>
      </c>
      <c r="J123" s="72" t="s">
        <v>51</v>
      </c>
      <c r="K123" s="63" t="s">
        <v>16</v>
      </c>
      <c r="L123" s="83">
        <v>0</v>
      </c>
      <c r="M123" s="83">
        <v>0</v>
      </c>
      <c r="N123" s="83">
        <v>0</v>
      </c>
      <c r="O123" s="83">
        <v>0</v>
      </c>
      <c r="P123" s="83">
        <v>0</v>
      </c>
      <c r="Q123" s="93" t="str">
        <f t="shared" si="309"/>
        <v>nebija plānots</v>
      </c>
      <c r="R123" s="94">
        <f t="shared" si="310"/>
        <v>0</v>
      </c>
      <c r="S123" s="93" t="str">
        <f t="shared" si="311"/>
        <v>nebija plānots</v>
      </c>
      <c r="T123" s="96">
        <f t="shared" si="312"/>
        <v>0</v>
      </c>
      <c r="U123" s="96">
        <f t="shared" si="313"/>
        <v>0</v>
      </c>
      <c r="V123" s="93" t="str">
        <f t="shared" si="314"/>
        <v>nebija plānots</v>
      </c>
      <c r="W123" s="96">
        <f t="shared" si="315"/>
        <v>0</v>
      </c>
      <c r="X123" s="93" t="str">
        <f t="shared" si="316"/>
        <v>nebija plānots</v>
      </c>
      <c r="Y123" s="83">
        <v>0</v>
      </c>
      <c r="Z123" s="83">
        <v>0</v>
      </c>
      <c r="AA123" s="93" t="str">
        <f t="shared" si="317"/>
        <v>nebija plānots</v>
      </c>
      <c r="AB123" s="94">
        <f t="shared" si="318"/>
        <v>0</v>
      </c>
      <c r="AC123" s="93" t="str">
        <f t="shared" si="319"/>
        <v>nebija plānots</v>
      </c>
      <c r="AD123" s="96">
        <f t="shared" si="320"/>
        <v>0</v>
      </c>
      <c r="AE123" s="96">
        <f t="shared" si="321"/>
        <v>0</v>
      </c>
      <c r="AF123" s="93" t="str">
        <f t="shared" si="322"/>
        <v>nebija plānots</v>
      </c>
      <c r="AG123" s="96">
        <f t="shared" si="323"/>
        <v>0</v>
      </c>
      <c r="AH123" s="93" t="str">
        <f t="shared" si="324"/>
        <v>nebija plānots</v>
      </c>
      <c r="AI123" s="83">
        <v>0</v>
      </c>
      <c r="AJ123" s="83">
        <v>0</v>
      </c>
      <c r="AK123" s="93" t="str">
        <f t="shared" si="325"/>
        <v>nebija plānots</v>
      </c>
      <c r="AL123" s="96">
        <f t="shared" si="326"/>
        <v>0</v>
      </c>
      <c r="AM123" s="93" t="str">
        <f t="shared" si="327"/>
        <v>nebija plānots</v>
      </c>
      <c r="AN123" s="96">
        <f t="shared" si="328"/>
        <v>0</v>
      </c>
      <c r="AO123" s="96">
        <f t="shared" si="329"/>
        <v>0</v>
      </c>
      <c r="AP123" s="93" t="str">
        <f t="shared" si="330"/>
        <v>nebija plānots</v>
      </c>
      <c r="AQ123" s="96">
        <f t="shared" si="331"/>
        <v>0</v>
      </c>
      <c r="AR123" s="93" t="str">
        <f t="shared" si="332"/>
        <v>nebija plānots</v>
      </c>
      <c r="AS123" s="83">
        <v>0</v>
      </c>
      <c r="AT123" s="83">
        <v>0</v>
      </c>
      <c r="AU123" s="93" t="str">
        <f t="shared" si="333"/>
        <v>nebija plānots</v>
      </c>
      <c r="AV123" s="96">
        <f t="shared" si="334"/>
        <v>0</v>
      </c>
      <c r="AW123" s="93" t="str">
        <f t="shared" si="335"/>
        <v>nebija plānots</v>
      </c>
      <c r="AX123" s="96">
        <f t="shared" si="336"/>
        <v>0</v>
      </c>
      <c r="AY123" s="96">
        <f t="shared" si="337"/>
        <v>0</v>
      </c>
      <c r="AZ123" s="93" t="str">
        <f t="shared" si="338"/>
        <v>nebija plānots</v>
      </c>
      <c r="BA123" s="96">
        <f t="shared" si="339"/>
        <v>0</v>
      </c>
      <c r="BB123" s="93" t="str">
        <f t="shared" si="340"/>
        <v>nebija plānots</v>
      </c>
      <c r="BC123" s="83">
        <v>0</v>
      </c>
      <c r="BD123" s="83">
        <v>0</v>
      </c>
      <c r="BE123" s="93" t="str">
        <f t="shared" si="341"/>
        <v>nebija plānots</v>
      </c>
      <c r="BF123" s="96">
        <f t="shared" si="342"/>
        <v>0</v>
      </c>
      <c r="BG123" s="93" t="str">
        <f t="shared" si="343"/>
        <v>nebija plānots</v>
      </c>
      <c r="BH123" s="96">
        <f t="shared" si="344"/>
        <v>0</v>
      </c>
      <c r="BI123" s="96">
        <f t="shared" si="345"/>
        <v>0</v>
      </c>
      <c r="BJ123" s="93" t="str">
        <f t="shared" si="346"/>
        <v>nebija plānots</v>
      </c>
      <c r="BK123" s="96">
        <f t="shared" si="347"/>
        <v>0</v>
      </c>
      <c r="BL123" s="93" t="str">
        <f t="shared" si="348"/>
        <v>nebija plānots</v>
      </c>
      <c r="BM123" s="83">
        <v>0</v>
      </c>
      <c r="BN123" s="83">
        <v>0</v>
      </c>
      <c r="BO123" s="93" t="str">
        <f t="shared" si="349"/>
        <v>nebija plānots</v>
      </c>
      <c r="BP123" s="96">
        <f t="shared" si="350"/>
        <v>0</v>
      </c>
      <c r="BQ123" s="93" t="str">
        <f t="shared" si="351"/>
        <v>nebija plānots</v>
      </c>
      <c r="BR123" s="96">
        <f t="shared" si="352"/>
        <v>0</v>
      </c>
      <c r="BS123" s="96">
        <f t="shared" si="353"/>
        <v>0</v>
      </c>
      <c r="BT123" s="93" t="str">
        <f t="shared" si="354"/>
        <v>nebija plānots</v>
      </c>
      <c r="BU123" s="96">
        <f t="shared" si="355"/>
        <v>0</v>
      </c>
      <c r="BV123" s="93" t="str">
        <f t="shared" si="356"/>
        <v>nebija plānots</v>
      </c>
      <c r="BW123" s="83">
        <v>0</v>
      </c>
      <c r="BX123" s="83">
        <v>0</v>
      </c>
      <c r="BY123" s="94">
        <v>0</v>
      </c>
      <c r="BZ123" s="94">
        <f t="shared" si="302"/>
        <v>0</v>
      </c>
      <c r="CA123" s="93" t="str">
        <f t="shared" si="357"/>
        <v>nebija plānots</v>
      </c>
      <c r="CB123" s="96">
        <f t="shared" si="358"/>
        <v>0</v>
      </c>
      <c r="CC123" s="93" t="str">
        <f t="shared" si="359"/>
        <v>nebija plānots</v>
      </c>
      <c r="CD123" s="96">
        <f t="shared" si="303"/>
        <v>0</v>
      </c>
      <c r="CE123" s="96">
        <f t="shared" si="304"/>
        <v>0</v>
      </c>
      <c r="CF123" s="96">
        <f t="shared" si="360"/>
        <v>0</v>
      </c>
      <c r="CG123" s="96">
        <f t="shared" si="361"/>
        <v>0</v>
      </c>
      <c r="CH123" s="93" t="str">
        <f t="shared" si="362"/>
        <v>nebija plānots</v>
      </c>
      <c r="CI123" s="96">
        <f t="shared" si="363"/>
        <v>0</v>
      </c>
      <c r="CJ123" s="93" t="str">
        <f t="shared" si="364"/>
        <v>nebija plānots</v>
      </c>
      <c r="CK123" s="83">
        <v>0</v>
      </c>
      <c r="CL123" s="83">
        <v>0</v>
      </c>
      <c r="CM123" s="94">
        <v>0</v>
      </c>
      <c r="CN123" s="94">
        <f t="shared" si="305"/>
        <v>0</v>
      </c>
      <c r="CO123" s="93" t="str">
        <f t="shared" si="365"/>
        <v>nebija plānots</v>
      </c>
      <c r="CP123" s="96">
        <f t="shared" si="366"/>
        <v>0</v>
      </c>
      <c r="CQ123" s="93" t="str">
        <f t="shared" si="367"/>
        <v>nebija plānots</v>
      </c>
      <c r="CR123" s="96">
        <f t="shared" si="368"/>
        <v>0</v>
      </c>
      <c r="CS123" s="96">
        <f t="shared" si="369"/>
        <v>0</v>
      </c>
      <c r="CT123" s="96">
        <f t="shared" si="370"/>
        <v>0</v>
      </c>
      <c r="CU123" s="96">
        <f t="shared" si="371"/>
        <v>0</v>
      </c>
      <c r="CV123" s="93" t="str">
        <f t="shared" si="372"/>
        <v>nebija plānots</v>
      </c>
      <c r="CW123" s="96">
        <f t="shared" si="373"/>
        <v>0</v>
      </c>
      <c r="CX123" s="93" t="str">
        <f t="shared" si="374"/>
        <v>nebija plānots</v>
      </c>
      <c r="CY123" s="83">
        <v>0</v>
      </c>
      <c r="CZ123" s="83">
        <v>0</v>
      </c>
      <c r="DA123" s="94">
        <v>0</v>
      </c>
      <c r="DB123" s="94">
        <f t="shared" si="306"/>
        <v>0</v>
      </c>
      <c r="DC123" s="93" t="str">
        <f t="shared" si="375"/>
        <v>nebija plānots</v>
      </c>
      <c r="DD123" s="96">
        <f t="shared" si="376"/>
        <v>0</v>
      </c>
      <c r="DE123" s="93" t="str">
        <f t="shared" si="377"/>
        <v>nebija plānots</v>
      </c>
      <c r="DF123" s="96">
        <f t="shared" si="378"/>
        <v>0</v>
      </c>
      <c r="DG123" s="96">
        <f t="shared" si="379"/>
        <v>0</v>
      </c>
      <c r="DH123" s="96">
        <f t="shared" si="380"/>
        <v>0</v>
      </c>
      <c r="DI123" s="96">
        <f t="shared" si="381"/>
        <v>0</v>
      </c>
      <c r="DJ123" s="93" t="str">
        <f t="shared" si="382"/>
        <v>nebija plānots</v>
      </c>
      <c r="DK123" s="96">
        <f t="shared" si="383"/>
        <v>0</v>
      </c>
      <c r="DL123" s="93" t="str">
        <f t="shared" si="384"/>
        <v>nebija plānots</v>
      </c>
      <c r="DM123" s="83">
        <v>0</v>
      </c>
      <c r="DN123" s="83">
        <v>0</v>
      </c>
      <c r="DO123" s="94">
        <v>0</v>
      </c>
      <c r="DP123" s="94">
        <f t="shared" si="307"/>
        <v>0</v>
      </c>
      <c r="DQ123" s="93" t="str">
        <f t="shared" si="385"/>
        <v>nebija plānots</v>
      </c>
      <c r="DR123" s="96">
        <f t="shared" si="386"/>
        <v>0</v>
      </c>
      <c r="DS123" s="93" t="str">
        <f t="shared" si="387"/>
        <v>nebija plānots</v>
      </c>
      <c r="DT123" s="96">
        <f t="shared" si="388"/>
        <v>0</v>
      </c>
      <c r="DU123" s="96">
        <f t="shared" si="389"/>
        <v>0</v>
      </c>
      <c r="DV123" s="96">
        <f t="shared" si="390"/>
        <v>0</v>
      </c>
      <c r="DW123" s="96">
        <f t="shared" si="391"/>
        <v>0</v>
      </c>
      <c r="DX123" s="93" t="str">
        <f t="shared" si="392"/>
        <v>nebija plānots</v>
      </c>
      <c r="DY123" s="96">
        <f t="shared" si="393"/>
        <v>0</v>
      </c>
      <c r="DZ123" s="93" t="str">
        <f t="shared" si="394"/>
        <v>nebija plānots</v>
      </c>
      <c r="EA123" s="83">
        <v>0</v>
      </c>
      <c r="EB123" s="83">
        <v>0</v>
      </c>
      <c r="EC123" s="94">
        <v>0</v>
      </c>
      <c r="ED123" s="94">
        <f t="shared" si="395"/>
        <v>0</v>
      </c>
      <c r="EE123" s="93" t="str">
        <f t="shared" si="396"/>
        <v>nebija plānots</v>
      </c>
      <c r="EF123" s="94">
        <f t="shared" si="397"/>
        <v>0</v>
      </c>
      <c r="EG123" s="93" t="str">
        <f t="shared" si="398"/>
        <v>nebija plānots</v>
      </c>
      <c r="EH123" s="96">
        <f t="shared" si="399"/>
        <v>0</v>
      </c>
      <c r="EI123" s="96">
        <f t="shared" si="400"/>
        <v>0</v>
      </c>
      <c r="EJ123" s="96">
        <f t="shared" si="401"/>
        <v>0</v>
      </c>
      <c r="EK123" s="96">
        <f t="shared" si="402"/>
        <v>0</v>
      </c>
      <c r="EL123" s="93" t="str">
        <f t="shared" si="403"/>
        <v>nebija plānots</v>
      </c>
      <c r="EM123" s="96">
        <f t="shared" si="404"/>
        <v>0</v>
      </c>
      <c r="EN123" s="93" t="str">
        <f t="shared" si="405"/>
        <v>nebija plānots</v>
      </c>
      <c r="EO123" s="83">
        <f t="shared" si="308"/>
        <v>0</v>
      </c>
    </row>
    <row r="124" spans="1:145" ht="52.5" x14ac:dyDescent="0.25">
      <c r="A124" s="18" t="str">
        <f t="shared" si="428"/>
        <v>3.1.1.1._</v>
      </c>
      <c r="B124" s="63">
        <v>3</v>
      </c>
      <c r="C124" s="73" t="s">
        <v>198</v>
      </c>
      <c r="D124" s="65" t="s">
        <v>199</v>
      </c>
      <c r="E124" s="63" t="s">
        <v>200</v>
      </c>
      <c r="F124" s="79" t="s">
        <v>201</v>
      </c>
      <c r="G124" s="76" t="s">
        <v>202</v>
      </c>
      <c r="H124" s="65" t="s">
        <v>203</v>
      </c>
      <c r="I124" s="66" t="s">
        <v>27</v>
      </c>
      <c r="J124" s="72" t="s">
        <v>89</v>
      </c>
      <c r="K124" s="63" t="s">
        <v>17</v>
      </c>
      <c r="L124" s="83">
        <v>0</v>
      </c>
      <c r="M124" s="83">
        <v>0</v>
      </c>
      <c r="N124" s="83">
        <v>0</v>
      </c>
      <c r="O124" s="83">
        <v>0</v>
      </c>
      <c r="P124" s="83">
        <v>0</v>
      </c>
      <c r="Q124" s="93" t="str">
        <f t="shared" si="309"/>
        <v>nebija plānots</v>
      </c>
      <c r="R124" s="94">
        <f t="shared" si="310"/>
        <v>0</v>
      </c>
      <c r="S124" s="93" t="str">
        <f t="shared" si="311"/>
        <v>nebija plānots</v>
      </c>
      <c r="T124" s="96">
        <f t="shared" si="312"/>
        <v>0</v>
      </c>
      <c r="U124" s="96">
        <f t="shared" si="313"/>
        <v>0</v>
      </c>
      <c r="V124" s="93" t="str">
        <f t="shared" si="314"/>
        <v>nebija plānots</v>
      </c>
      <c r="W124" s="96">
        <f t="shared" si="315"/>
        <v>0</v>
      </c>
      <c r="X124" s="93" t="str">
        <f t="shared" si="316"/>
        <v>nebija plānots</v>
      </c>
      <c r="Y124" s="83">
        <v>0</v>
      </c>
      <c r="Z124" s="83">
        <v>0</v>
      </c>
      <c r="AA124" s="93" t="str">
        <f t="shared" si="317"/>
        <v>nebija plānots</v>
      </c>
      <c r="AB124" s="94">
        <f t="shared" si="318"/>
        <v>0</v>
      </c>
      <c r="AC124" s="93" t="str">
        <f t="shared" si="319"/>
        <v>nebija plānots</v>
      </c>
      <c r="AD124" s="96">
        <f t="shared" si="320"/>
        <v>0</v>
      </c>
      <c r="AE124" s="96">
        <f t="shared" si="321"/>
        <v>0</v>
      </c>
      <c r="AF124" s="93" t="str">
        <f t="shared" si="322"/>
        <v>nebija plānots</v>
      </c>
      <c r="AG124" s="96">
        <f t="shared" si="323"/>
        <v>0</v>
      </c>
      <c r="AH124" s="93" t="str">
        <f t="shared" si="324"/>
        <v>nebija plānots</v>
      </c>
      <c r="AI124" s="83">
        <v>0</v>
      </c>
      <c r="AJ124" s="83">
        <v>0</v>
      </c>
      <c r="AK124" s="93" t="str">
        <f t="shared" si="325"/>
        <v>nebija plānots</v>
      </c>
      <c r="AL124" s="96">
        <f t="shared" si="326"/>
        <v>0</v>
      </c>
      <c r="AM124" s="93" t="str">
        <f t="shared" si="327"/>
        <v>nebija plānots</v>
      </c>
      <c r="AN124" s="96">
        <f t="shared" si="328"/>
        <v>0</v>
      </c>
      <c r="AO124" s="96">
        <f t="shared" si="329"/>
        <v>0</v>
      </c>
      <c r="AP124" s="93" t="str">
        <f t="shared" si="330"/>
        <v>nebija plānots</v>
      </c>
      <c r="AQ124" s="96">
        <f t="shared" si="331"/>
        <v>0</v>
      </c>
      <c r="AR124" s="93" t="str">
        <f t="shared" si="332"/>
        <v>nebija plānots</v>
      </c>
      <c r="AS124" s="83">
        <v>0</v>
      </c>
      <c r="AT124" s="83">
        <v>0</v>
      </c>
      <c r="AU124" s="93" t="str">
        <f t="shared" si="333"/>
        <v>nebija plānots</v>
      </c>
      <c r="AV124" s="96">
        <f t="shared" si="334"/>
        <v>0</v>
      </c>
      <c r="AW124" s="93" t="str">
        <f t="shared" si="335"/>
        <v>nebija plānots</v>
      </c>
      <c r="AX124" s="96">
        <f t="shared" si="336"/>
        <v>0</v>
      </c>
      <c r="AY124" s="96">
        <f t="shared" si="337"/>
        <v>0</v>
      </c>
      <c r="AZ124" s="93" t="str">
        <f t="shared" si="338"/>
        <v>nebija plānots</v>
      </c>
      <c r="BA124" s="96">
        <f t="shared" si="339"/>
        <v>0</v>
      </c>
      <c r="BB124" s="93" t="str">
        <f t="shared" si="340"/>
        <v>nebija plānots</v>
      </c>
      <c r="BC124" s="83">
        <v>0</v>
      </c>
      <c r="BD124" s="83">
        <v>0</v>
      </c>
      <c r="BE124" s="93" t="str">
        <f t="shared" si="341"/>
        <v>nebija plānots</v>
      </c>
      <c r="BF124" s="96">
        <f t="shared" si="342"/>
        <v>0</v>
      </c>
      <c r="BG124" s="93" t="str">
        <f t="shared" si="343"/>
        <v>nebija plānots</v>
      </c>
      <c r="BH124" s="96">
        <f t="shared" si="344"/>
        <v>0</v>
      </c>
      <c r="BI124" s="96">
        <f t="shared" si="345"/>
        <v>0</v>
      </c>
      <c r="BJ124" s="93" t="str">
        <f t="shared" si="346"/>
        <v>nebija plānots</v>
      </c>
      <c r="BK124" s="96">
        <f t="shared" si="347"/>
        <v>0</v>
      </c>
      <c r="BL124" s="93" t="str">
        <f t="shared" si="348"/>
        <v>nebija plānots</v>
      </c>
      <c r="BM124" s="83">
        <v>0</v>
      </c>
      <c r="BN124" s="83">
        <v>0</v>
      </c>
      <c r="BO124" s="93" t="str">
        <f t="shared" si="349"/>
        <v>nebija plānots</v>
      </c>
      <c r="BP124" s="96">
        <f t="shared" si="350"/>
        <v>0</v>
      </c>
      <c r="BQ124" s="93" t="str">
        <f t="shared" si="351"/>
        <v>nebija plānots</v>
      </c>
      <c r="BR124" s="96">
        <f t="shared" si="352"/>
        <v>0</v>
      </c>
      <c r="BS124" s="96">
        <f t="shared" si="353"/>
        <v>0</v>
      </c>
      <c r="BT124" s="93" t="str">
        <f t="shared" si="354"/>
        <v>nebija plānots</v>
      </c>
      <c r="BU124" s="96">
        <f t="shared" si="355"/>
        <v>0</v>
      </c>
      <c r="BV124" s="93" t="str">
        <f t="shared" si="356"/>
        <v>nebija plānots</v>
      </c>
      <c r="BW124" s="83">
        <v>0</v>
      </c>
      <c r="BX124" s="83">
        <v>0</v>
      </c>
      <c r="BY124" s="94">
        <v>0</v>
      </c>
      <c r="BZ124" s="94">
        <f t="shared" si="302"/>
        <v>0</v>
      </c>
      <c r="CA124" s="93" t="str">
        <f t="shared" si="357"/>
        <v>nebija plānots</v>
      </c>
      <c r="CB124" s="96">
        <f t="shared" si="358"/>
        <v>0</v>
      </c>
      <c r="CC124" s="93" t="str">
        <f t="shared" si="359"/>
        <v>nebija plānots</v>
      </c>
      <c r="CD124" s="96">
        <f t="shared" si="303"/>
        <v>0</v>
      </c>
      <c r="CE124" s="96">
        <f t="shared" si="304"/>
        <v>0</v>
      </c>
      <c r="CF124" s="96">
        <f t="shared" si="360"/>
        <v>0</v>
      </c>
      <c r="CG124" s="96">
        <f t="shared" si="361"/>
        <v>0</v>
      </c>
      <c r="CH124" s="93" t="str">
        <f t="shared" si="362"/>
        <v>nebija plānots</v>
      </c>
      <c r="CI124" s="96">
        <f t="shared" si="363"/>
        <v>0</v>
      </c>
      <c r="CJ124" s="93" t="str">
        <f t="shared" si="364"/>
        <v>nebija plānots</v>
      </c>
      <c r="CK124" s="83">
        <v>0</v>
      </c>
      <c r="CL124" s="83">
        <v>0</v>
      </c>
      <c r="CM124" s="94">
        <v>0</v>
      </c>
      <c r="CN124" s="94">
        <f t="shared" si="305"/>
        <v>0</v>
      </c>
      <c r="CO124" s="93" t="str">
        <f t="shared" si="365"/>
        <v>nebija plānots</v>
      </c>
      <c r="CP124" s="96">
        <f t="shared" si="366"/>
        <v>0</v>
      </c>
      <c r="CQ124" s="93" t="str">
        <f t="shared" si="367"/>
        <v>nebija plānots</v>
      </c>
      <c r="CR124" s="96">
        <f t="shared" si="368"/>
        <v>0</v>
      </c>
      <c r="CS124" s="96">
        <f t="shared" si="369"/>
        <v>0</v>
      </c>
      <c r="CT124" s="96">
        <f t="shared" si="370"/>
        <v>0</v>
      </c>
      <c r="CU124" s="96">
        <f t="shared" si="371"/>
        <v>0</v>
      </c>
      <c r="CV124" s="93" t="str">
        <f t="shared" si="372"/>
        <v>nebija plānots</v>
      </c>
      <c r="CW124" s="96">
        <f t="shared" si="373"/>
        <v>0</v>
      </c>
      <c r="CX124" s="93" t="str">
        <f t="shared" si="374"/>
        <v>nebija plānots</v>
      </c>
      <c r="CY124" s="83">
        <v>0</v>
      </c>
      <c r="CZ124" s="83">
        <v>0</v>
      </c>
      <c r="DA124" s="94">
        <v>0</v>
      </c>
      <c r="DB124" s="94">
        <f t="shared" si="306"/>
        <v>0</v>
      </c>
      <c r="DC124" s="93" t="str">
        <f t="shared" si="375"/>
        <v>nebija plānots</v>
      </c>
      <c r="DD124" s="96">
        <f t="shared" si="376"/>
        <v>0</v>
      </c>
      <c r="DE124" s="93" t="str">
        <f t="shared" si="377"/>
        <v>nebija plānots</v>
      </c>
      <c r="DF124" s="96">
        <f t="shared" si="378"/>
        <v>0</v>
      </c>
      <c r="DG124" s="96">
        <f t="shared" si="379"/>
        <v>0</v>
      </c>
      <c r="DH124" s="96">
        <f t="shared" si="380"/>
        <v>0</v>
      </c>
      <c r="DI124" s="96">
        <f t="shared" si="381"/>
        <v>0</v>
      </c>
      <c r="DJ124" s="93" t="str">
        <f t="shared" si="382"/>
        <v>nebija plānots</v>
      </c>
      <c r="DK124" s="96">
        <f t="shared" si="383"/>
        <v>0</v>
      </c>
      <c r="DL124" s="93" t="str">
        <f t="shared" si="384"/>
        <v>nebija plānots</v>
      </c>
      <c r="DM124" s="83">
        <v>0</v>
      </c>
      <c r="DN124" s="83">
        <v>0</v>
      </c>
      <c r="DO124" s="94">
        <v>0</v>
      </c>
      <c r="DP124" s="94">
        <f t="shared" si="307"/>
        <v>0</v>
      </c>
      <c r="DQ124" s="93" t="str">
        <f t="shared" si="385"/>
        <v>nebija plānots</v>
      </c>
      <c r="DR124" s="96">
        <f t="shared" si="386"/>
        <v>0</v>
      </c>
      <c r="DS124" s="93" t="str">
        <f t="shared" si="387"/>
        <v>nebija plānots</v>
      </c>
      <c r="DT124" s="96">
        <f t="shared" si="388"/>
        <v>0</v>
      </c>
      <c r="DU124" s="96">
        <f t="shared" si="389"/>
        <v>0</v>
      </c>
      <c r="DV124" s="96">
        <f t="shared" si="390"/>
        <v>0</v>
      </c>
      <c r="DW124" s="96">
        <f t="shared" si="391"/>
        <v>0</v>
      </c>
      <c r="DX124" s="93" t="str">
        <f t="shared" si="392"/>
        <v>nebija plānots</v>
      </c>
      <c r="DY124" s="96">
        <f t="shared" si="393"/>
        <v>0</v>
      </c>
      <c r="DZ124" s="93" t="str">
        <f t="shared" si="394"/>
        <v>nebija plānots</v>
      </c>
      <c r="EA124" s="83">
        <v>0</v>
      </c>
      <c r="EB124" s="83">
        <v>0</v>
      </c>
      <c r="EC124" s="94">
        <v>0</v>
      </c>
      <c r="ED124" s="94">
        <f t="shared" si="395"/>
        <v>0</v>
      </c>
      <c r="EE124" s="93" t="str">
        <f t="shared" si="396"/>
        <v>nebija plānots</v>
      </c>
      <c r="EF124" s="94">
        <f t="shared" si="397"/>
        <v>0</v>
      </c>
      <c r="EG124" s="93" t="str">
        <f t="shared" si="398"/>
        <v>nebija plānots</v>
      </c>
      <c r="EH124" s="96">
        <f t="shared" si="399"/>
        <v>0</v>
      </c>
      <c r="EI124" s="96">
        <f t="shared" si="400"/>
        <v>0</v>
      </c>
      <c r="EJ124" s="96">
        <f t="shared" si="401"/>
        <v>0</v>
      </c>
      <c r="EK124" s="96">
        <f t="shared" si="402"/>
        <v>0</v>
      </c>
      <c r="EL124" s="93" t="str">
        <f t="shared" si="403"/>
        <v>nebija plānots</v>
      </c>
      <c r="EM124" s="96">
        <f t="shared" si="404"/>
        <v>0</v>
      </c>
      <c r="EN124" s="93" t="str">
        <f t="shared" si="405"/>
        <v>nebija plānots</v>
      </c>
      <c r="EO124" s="83">
        <f t="shared" si="308"/>
        <v>0</v>
      </c>
    </row>
    <row r="125" spans="1:145" ht="31.5" x14ac:dyDescent="0.25">
      <c r="A125" s="18" t="str">
        <f t="shared" si="428"/>
        <v>3.1.1.2.1</v>
      </c>
      <c r="B125" s="63">
        <v>3</v>
      </c>
      <c r="C125" s="73" t="s">
        <v>198</v>
      </c>
      <c r="D125" s="65" t="s">
        <v>199</v>
      </c>
      <c r="E125" s="63" t="s">
        <v>200</v>
      </c>
      <c r="F125" s="79" t="s">
        <v>201</v>
      </c>
      <c r="G125" s="67" t="s">
        <v>204</v>
      </c>
      <c r="H125" s="65" t="s">
        <v>507</v>
      </c>
      <c r="I125" s="66">
        <v>1</v>
      </c>
      <c r="J125" s="72" t="s">
        <v>89</v>
      </c>
      <c r="K125" s="63" t="s">
        <v>17</v>
      </c>
      <c r="L125" s="83">
        <v>0</v>
      </c>
      <c r="M125" s="83">
        <v>0</v>
      </c>
      <c r="N125" s="83">
        <v>0</v>
      </c>
      <c r="O125" s="83">
        <v>0</v>
      </c>
      <c r="P125" s="83">
        <v>0</v>
      </c>
      <c r="Q125" s="93" t="str">
        <f t="shared" si="309"/>
        <v>nebija plānots</v>
      </c>
      <c r="R125" s="94">
        <f t="shared" si="310"/>
        <v>0</v>
      </c>
      <c r="S125" s="93" t="str">
        <f t="shared" si="311"/>
        <v>nebija plānots</v>
      </c>
      <c r="T125" s="96">
        <f t="shared" si="312"/>
        <v>0</v>
      </c>
      <c r="U125" s="96">
        <f t="shared" si="313"/>
        <v>0</v>
      </c>
      <c r="V125" s="93" t="str">
        <f t="shared" si="314"/>
        <v>nebija plānots</v>
      </c>
      <c r="W125" s="96">
        <f t="shared" si="315"/>
        <v>0</v>
      </c>
      <c r="X125" s="93" t="str">
        <f t="shared" si="316"/>
        <v>nebija plānots</v>
      </c>
      <c r="Y125" s="83">
        <v>0</v>
      </c>
      <c r="Z125" s="83">
        <v>0</v>
      </c>
      <c r="AA125" s="93" t="str">
        <f t="shared" si="317"/>
        <v>nebija plānots</v>
      </c>
      <c r="AB125" s="94">
        <f t="shared" si="318"/>
        <v>0</v>
      </c>
      <c r="AC125" s="93" t="str">
        <f t="shared" si="319"/>
        <v>nebija plānots</v>
      </c>
      <c r="AD125" s="96">
        <f t="shared" si="320"/>
        <v>0</v>
      </c>
      <c r="AE125" s="96">
        <f t="shared" si="321"/>
        <v>0</v>
      </c>
      <c r="AF125" s="93" t="str">
        <f t="shared" si="322"/>
        <v>nebija plānots</v>
      </c>
      <c r="AG125" s="96">
        <f t="shared" si="323"/>
        <v>0</v>
      </c>
      <c r="AH125" s="93" t="str">
        <f t="shared" si="324"/>
        <v>nebija plānots</v>
      </c>
      <c r="AI125" s="83">
        <v>0</v>
      </c>
      <c r="AJ125" s="83">
        <v>0</v>
      </c>
      <c r="AK125" s="93" t="str">
        <f t="shared" si="325"/>
        <v>nebija plānots</v>
      </c>
      <c r="AL125" s="96">
        <f t="shared" si="326"/>
        <v>0</v>
      </c>
      <c r="AM125" s="93" t="str">
        <f t="shared" si="327"/>
        <v>nebija plānots</v>
      </c>
      <c r="AN125" s="96">
        <f t="shared" si="328"/>
        <v>0</v>
      </c>
      <c r="AO125" s="96">
        <f t="shared" si="329"/>
        <v>0</v>
      </c>
      <c r="AP125" s="93" t="str">
        <f t="shared" si="330"/>
        <v>nebija plānots</v>
      </c>
      <c r="AQ125" s="96">
        <f t="shared" si="331"/>
        <v>0</v>
      </c>
      <c r="AR125" s="93" t="str">
        <f t="shared" si="332"/>
        <v>nebija plānots</v>
      </c>
      <c r="AS125" s="83">
        <v>0</v>
      </c>
      <c r="AT125" s="83">
        <v>0</v>
      </c>
      <c r="AU125" s="93" t="str">
        <f t="shared" si="333"/>
        <v>nebija plānots</v>
      </c>
      <c r="AV125" s="96">
        <f t="shared" si="334"/>
        <v>0</v>
      </c>
      <c r="AW125" s="93" t="str">
        <f t="shared" si="335"/>
        <v>nebija plānots</v>
      </c>
      <c r="AX125" s="96">
        <f t="shared" si="336"/>
        <v>0</v>
      </c>
      <c r="AY125" s="96">
        <f t="shared" si="337"/>
        <v>0</v>
      </c>
      <c r="AZ125" s="93" t="str">
        <f t="shared" si="338"/>
        <v>nebija plānots</v>
      </c>
      <c r="BA125" s="96">
        <f t="shared" si="339"/>
        <v>0</v>
      </c>
      <c r="BB125" s="93" t="str">
        <f t="shared" si="340"/>
        <v>nebija plānots</v>
      </c>
      <c r="BC125" s="83">
        <v>0</v>
      </c>
      <c r="BD125" s="83">
        <v>0</v>
      </c>
      <c r="BE125" s="93" t="str">
        <f t="shared" si="341"/>
        <v>nebija plānots</v>
      </c>
      <c r="BF125" s="96">
        <f t="shared" si="342"/>
        <v>0</v>
      </c>
      <c r="BG125" s="93" t="str">
        <f t="shared" si="343"/>
        <v>nebija plānots</v>
      </c>
      <c r="BH125" s="96">
        <f t="shared" si="344"/>
        <v>0</v>
      </c>
      <c r="BI125" s="96">
        <f t="shared" si="345"/>
        <v>0</v>
      </c>
      <c r="BJ125" s="93" t="str">
        <f t="shared" si="346"/>
        <v>nebija plānots</v>
      </c>
      <c r="BK125" s="96">
        <f t="shared" si="347"/>
        <v>0</v>
      </c>
      <c r="BL125" s="93" t="str">
        <f t="shared" si="348"/>
        <v>nebija plānots</v>
      </c>
      <c r="BM125" s="83">
        <v>0</v>
      </c>
      <c r="BN125" s="83">
        <v>0</v>
      </c>
      <c r="BO125" s="93" t="str">
        <f t="shared" si="349"/>
        <v>nebija plānots</v>
      </c>
      <c r="BP125" s="96">
        <f t="shared" si="350"/>
        <v>0</v>
      </c>
      <c r="BQ125" s="93" t="str">
        <f t="shared" si="351"/>
        <v>nebija plānots</v>
      </c>
      <c r="BR125" s="96">
        <f t="shared" si="352"/>
        <v>0</v>
      </c>
      <c r="BS125" s="96">
        <f t="shared" si="353"/>
        <v>0</v>
      </c>
      <c r="BT125" s="93" t="str">
        <f t="shared" si="354"/>
        <v>nebija plānots</v>
      </c>
      <c r="BU125" s="96">
        <f t="shared" si="355"/>
        <v>0</v>
      </c>
      <c r="BV125" s="93" t="str">
        <f t="shared" si="356"/>
        <v>nebija plānots</v>
      </c>
      <c r="BW125" s="83">
        <v>0</v>
      </c>
      <c r="BX125" s="83">
        <v>0</v>
      </c>
      <c r="BY125" s="94">
        <v>0</v>
      </c>
      <c r="BZ125" s="94">
        <f t="shared" si="302"/>
        <v>0</v>
      </c>
      <c r="CA125" s="93" t="str">
        <f t="shared" si="357"/>
        <v>nebija plānots</v>
      </c>
      <c r="CB125" s="96">
        <f t="shared" si="358"/>
        <v>0</v>
      </c>
      <c r="CC125" s="93" t="str">
        <f t="shared" si="359"/>
        <v>nebija plānots</v>
      </c>
      <c r="CD125" s="96">
        <f t="shared" si="303"/>
        <v>0</v>
      </c>
      <c r="CE125" s="96">
        <f t="shared" si="304"/>
        <v>0</v>
      </c>
      <c r="CF125" s="96">
        <f t="shared" si="360"/>
        <v>0</v>
      </c>
      <c r="CG125" s="96">
        <f t="shared" si="361"/>
        <v>0</v>
      </c>
      <c r="CH125" s="93" t="str">
        <f t="shared" si="362"/>
        <v>nebija plānots</v>
      </c>
      <c r="CI125" s="96">
        <f t="shared" si="363"/>
        <v>0</v>
      </c>
      <c r="CJ125" s="93" t="str">
        <f t="shared" si="364"/>
        <v>nebija plānots</v>
      </c>
      <c r="CK125" s="83">
        <v>0</v>
      </c>
      <c r="CL125" s="83">
        <v>0</v>
      </c>
      <c r="CM125" s="94">
        <v>0</v>
      </c>
      <c r="CN125" s="94">
        <f t="shared" si="305"/>
        <v>0</v>
      </c>
      <c r="CO125" s="93" t="str">
        <f t="shared" si="365"/>
        <v>nebija plānots</v>
      </c>
      <c r="CP125" s="96">
        <f t="shared" si="366"/>
        <v>0</v>
      </c>
      <c r="CQ125" s="93" t="str">
        <f t="shared" si="367"/>
        <v>nebija plānots</v>
      </c>
      <c r="CR125" s="96">
        <f t="shared" si="368"/>
        <v>0</v>
      </c>
      <c r="CS125" s="96">
        <f t="shared" si="369"/>
        <v>0</v>
      </c>
      <c r="CT125" s="96">
        <f t="shared" si="370"/>
        <v>0</v>
      </c>
      <c r="CU125" s="96">
        <f t="shared" si="371"/>
        <v>0</v>
      </c>
      <c r="CV125" s="93" t="str">
        <f t="shared" si="372"/>
        <v>nebija plānots</v>
      </c>
      <c r="CW125" s="96">
        <f t="shared" si="373"/>
        <v>0</v>
      </c>
      <c r="CX125" s="93" t="str">
        <f t="shared" si="374"/>
        <v>nebija plānots</v>
      </c>
      <c r="CY125" s="83">
        <v>0</v>
      </c>
      <c r="CZ125" s="83">
        <v>692718.81</v>
      </c>
      <c r="DA125" s="94">
        <v>0</v>
      </c>
      <c r="DB125" s="94">
        <f t="shared" si="306"/>
        <v>692718.81</v>
      </c>
      <c r="DC125" s="93" t="str">
        <f t="shared" si="375"/>
        <v>nebija plānots</v>
      </c>
      <c r="DD125" s="96">
        <f t="shared" si="376"/>
        <v>692718.81</v>
      </c>
      <c r="DE125" s="93" t="str">
        <f t="shared" si="377"/>
        <v>nebija plānots</v>
      </c>
      <c r="DF125" s="96">
        <f t="shared" si="378"/>
        <v>0</v>
      </c>
      <c r="DG125" s="96">
        <f t="shared" si="379"/>
        <v>692718.81</v>
      </c>
      <c r="DH125" s="96">
        <f t="shared" si="380"/>
        <v>0</v>
      </c>
      <c r="DI125" s="96">
        <f t="shared" si="381"/>
        <v>692718.81</v>
      </c>
      <c r="DJ125" s="93" t="str">
        <f t="shared" si="382"/>
        <v>nebija plānots</v>
      </c>
      <c r="DK125" s="96">
        <f t="shared" si="383"/>
        <v>692718.81</v>
      </c>
      <c r="DL125" s="93" t="str">
        <f t="shared" si="384"/>
        <v>nebija plānots</v>
      </c>
      <c r="DM125" s="83">
        <v>0</v>
      </c>
      <c r="DN125" s="83">
        <v>0</v>
      </c>
      <c r="DO125" s="94">
        <v>0</v>
      </c>
      <c r="DP125" s="94">
        <f t="shared" si="307"/>
        <v>0</v>
      </c>
      <c r="DQ125" s="93" t="str">
        <f t="shared" si="385"/>
        <v>nebija plānots</v>
      </c>
      <c r="DR125" s="96">
        <f t="shared" si="386"/>
        <v>0</v>
      </c>
      <c r="DS125" s="93" t="str">
        <f t="shared" si="387"/>
        <v>nebija plānots</v>
      </c>
      <c r="DT125" s="96">
        <f t="shared" si="388"/>
        <v>0</v>
      </c>
      <c r="DU125" s="96">
        <f t="shared" si="389"/>
        <v>692718.81</v>
      </c>
      <c r="DV125" s="96">
        <f t="shared" si="390"/>
        <v>0</v>
      </c>
      <c r="DW125" s="96">
        <f t="shared" si="391"/>
        <v>692718.81</v>
      </c>
      <c r="DX125" s="93" t="str">
        <f t="shared" si="392"/>
        <v>nebija plānots</v>
      </c>
      <c r="DY125" s="96">
        <f t="shared" si="393"/>
        <v>692718.81</v>
      </c>
      <c r="DZ125" s="93" t="str">
        <f t="shared" si="394"/>
        <v>nebija plānots</v>
      </c>
      <c r="EA125" s="83">
        <v>0</v>
      </c>
      <c r="EB125" s="83">
        <v>0</v>
      </c>
      <c r="EC125" s="94">
        <v>0</v>
      </c>
      <c r="ED125" s="94">
        <f t="shared" si="395"/>
        <v>0</v>
      </c>
      <c r="EE125" s="93" t="str">
        <f t="shared" si="396"/>
        <v>nebija plānots</v>
      </c>
      <c r="EF125" s="94">
        <f t="shared" si="397"/>
        <v>0</v>
      </c>
      <c r="EG125" s="93" t="str">
        <f t="shared" si="398"/>
        <v>nebija plānots</v>
      </c>
      <c r="EH125" s="96">
        <f t="shared" si="399"/>
        <v>0</v>
      </c>
      <c r="EI125" s="96">
        <f t="shared" si="400"/>
        <v>692718.81</v>
      </c>
      <c r="EJ125" s="96">
        <f t="shared" si="401"/>
        <v>0</v>
      </c>
      <c r="EK125" s="96">
        <f t="shared" si="402"/>
        <v>692718.81</v>
      </c>
      <c r="EL125" s="93" t="str">
        <f t="shared" si="403"/>
        <v>nebija plānots</v>
      </c>
      <c r="EM125" s="96">
        <f t="shared" si="404"/>
        <v>692718.81</v>
      </c>
      <c r="EN125" s="93" t="str">
        <f t="shared" si="405"/>
        <v>nebija plānots</v>
      </c>
      <c r="EO125" s="83">
        <f t="shared" si="308"/>
        <v>0</v>
      </c>
    </row>
    <row r="126" spans="1:145" ht="31.5" x14ac:dyDescent="0.25">
      <c r="A126" s="18" t="str">
        <f t="shared" si="428"/>
        <v>3.1.1.2.2</v>
      </c>
      <c r="B126" s="63">
        <v>3</v>
      </c>
      <c r="C126" s="73" t="s">
        <v>198</v>
      </c>
      <c r="D126" s="65" t="s">
        <v>199</v>
      </c>
      <c r="E126" s="63" t="s">
        <v>200</v>
      </c>
      <c r="F126" s="79" t="s">
        <v>201</v>
      </c>
      <c r="G126" s="67" t="s">
        <v>204</v>
      </c>
      <c r="H126" s="65" t="s">
        <v>507</v>
      </c>
      <c r="I126" s="66">
        <v>2</v>
      </c>
      <c r="J126" s="72" t="s">
        <v>89</v>
      </c>
      <c r="K126" s="63" t="s">
        <v>17</v>
      </c>
      <c r="L126" s="83">
        <v>0</v>
      </c>
      <c r="M126" s="83">
        <v>0</v>
      </c>
      <c r="N126" s="83">
        <v>0</v>
      </c>
      <c r="O126" s="83">
        <v>0</v>
      </c>
      <c r="P126" s="83">
        <v>0</v>
      </c>
      <c r="Q126" s="93" t="str">
        <f t="shared" si="309"/>
        <v>nebija plānots</v>
      </c>
      <c r="R126" s="94">
        <f t="shared" si="310"/>
        <v>0</v>
      </c>
      <c r="S126" s="93" t="str">
        <f t="shared" si="311"/>
        <v>nebija plānots</v>
      </c>
      <c r="T126" s="96">
        <f t="shared" si="312"/>
        <v>0</v>
      </c>
      <c r="U126" s="96">
        <f t="shared" si="313"/>
        <v>0</v>
      </c>
      <c r="V126" s="93" t="str">
        <f t="shared" si="314"/>
        <v>nebija plānots</v>
      </c>
      <c r="W126" s="96">
        <f t="shared" si="315"/>
        <v>0</v>
      </c>
      <c r="X126" s="93" t="str">
        <f t="shared" si="316"/>
        <v>nebija plānots</v>
      </c>
      <c r="Y126" s="83">
        <v>0</v>
      </c>
      <c r="Z126" s="83">
        <v>0</v>
      </c>
      <c r="AA126" s="93" t="str">
        <f t="shared" si="317"/>
        <v>nebija plānots</v>
      </c>
      <c r="AB126" s="94">
        <f t="shared" si="318"/>
        <v>0</v>
      </c>
      <c r="AC126" s="93" t="str">
        <f t="shared" si="319"/>
        <v>nebija plānots</v>
      </c>
      <c r="AD126" s="96">
        <f t="shared" si="320"/>
        <v>0</v>
      </c>
      <c r="AE126" s="96">
        <f t="shared" si="321"/>
        <v>0</v>
      </c>
      <c r="AF126" s="93" t="str">
        <f t="shared" si="322"/>
        <v>nebija plānots</v>
      </c>
      <c r="AG126" s="96">
        <f t="shared" si="323"/>
        <v>0</v>
      </c>
      <c r="AH126" s="93" t="str">
        <f t="shared" si="324"/>
        <v>nebija plānots</v>
      </c>
      <c r="AI126" s="83">
        <v>0</v>
      </c>
      <c r="AJ126" s="83">
        <v>0</v>
      </c>
      <c r="AK126" s="93" t="str">
        <f t="shared" si="325"/>
        <v>nebija plānots</v>
      </c>
      <c r="AL126" s="96">
        <f t="shared" si="326"/>
        <v>0</v>
      </c>
      <c r="AM126" s="93" t="str">
        <f t="shared" si="327"/>
        <v>nebija plānots</v>
      </c>
      <c r="AN126" s="96">
        <f t="shared" si="328"/>
        <v>0</v>
      </c>
      <c r="AO126" s="96">
        <f t="shared" si="329"/>
        <v>0</v>
      </c>
      <c r="AP126" s="93" t="str">
        <f t="shared" si="330"/>
        <v>nebija plānots</v>
      </c>
      <c r="AQ126" s="96">
        <f t="shared" si="331"/>
        <v>0</v>
      </c>
      <c r="AR126" s="93" t="str">
        <f t="shared" si="332"/>
        <v>nebija plānots</v>
      </c>
      <c r="AS126" s="83">
        <v>0</v>
      </c>
      <c r="AT126" s="83">
        <v>0</v>
      </c>
      <c r="AU126" s="93" t="str">
        <f t="shared" si="333"/>
        <v>nebija plānots</v>
      </c>
      <c r="AV126" s="96">
        <f t="shared" si="334"/>
        <v>0</v>
      </c>
      <c r="AW126" s="93" t="str">
        <f t="shared" si="335"/>
        <v>nebija plānots</v>
      </c>
      <c r="AX126" s="96">
        <f t="shared" si="336"/>
        <v>0</v>
      </c>
      <c r="AY126" s="96">
        <f t="shared" si="337"/>
        <v>0</v>
      </c>
      <c r="AZ126" s="93" t="str">
        <f t="shared" si="338"/>
        <v>nebija plānots</v>
      </c>
      <c r="BA126" s="96">
        <f t="shared" si="339"/>
        <v>0</v>
      </c>
      <c r="BB126" s="93" t="str">
        <f t="shared" si="340"/>
        <v>nebija plānots</v>
      </c>
      <c r="BC126" s="83">
        <v>0</v>
      </c>
      <c r="BD126" s="83">
        <v>0</v>
      </c>
      <c r="BE126" s="93" t="str">
        <f t="shared" si="341"/>
        <v>nebija plānots</v>
      </c>
      <c r="BF126" s="96">
        <f t="shared" si="342"/>
        <v>0</v>
      </c>
      <c r="BG126" s="93" t="str">
        <f t="shared" si="343"/>
        <v>nebija plānots</v>
      </c>
      <c r="BH126" s="96">
        <f t="shared" si="344"/>
        <v>0</v>
      </c>
      <c r="BI126" s="96">
        <f t="shared" si="345"/>
        <v>0</v>
      </c>
      <c r="BJ126" s="93" t="str">
        <f t="shared" si="346"/>
        <v>nebija plānots</v>
      </c>
      <c r="BK126" s="96">
        <f t="shared" si="347"/>
        <v>0</v>
      </c>
      <c r="BL126" s="93" t="str">
        <f t="shared" si="348"/>
        <v>nebija plānots</v>
      </c>
      <c r="BM126" s="83">
        <v>0</v>
      </c>
      <c r="BN126" s="83">
        <v>0</v>
      </c>
      <c r="BO126" s="93" t="str">
        <f t="shared" si="349"/>
        <v>nebija plānots</v>
      </c>
      <c r="BP126" s="96">
        <f t="shared" si="350"/>
        <v>0</v>
      </c>
      <c r="BQ126" s="93" t="str">
        <f t="shared" si="351"/>
        <v>nebija plānots</v>
      </c>
      <c r="BR126" s="96">
        <f t="shared" si="352"/>
        <v>0</v>
      </c>
      <c r="BS126" s="96">
        <f t="shared" si="353"/>
        <v>0</v>
      </c>
      <c r="BT126" s="93" t="str">
        <f t="shared" si="354"/>
        <v>nebija plānots</v>
      </c>
      <c r="BU126" s="96">
        <f t="shared" si="355"/>
        <v>0</v>
      </c>
      <c r="BV126" s="93" t="str">
        <f t="shared" si="356"/>
        <v>nebija plānots</v>
      </c>
      <c r="BW126" s="83">
        <v>0</v>
      </c>
      <c r="BX126" s="83">
        <v>0</v>
      </c>
      <c r="BY126" s="94">
        <v>0</v>
      </c>
      <c r="BZ126" s="94">
        <f t="shared" si="302"/>
        <v>0</v>
      </c>
      <c r="CA126" s="93" t="str">
        <f t="shared" si="357"/>
        <v>nebija plānots</v>
      </c>
      <c r="CB126" s="96">
        <f t="shared" si="358"/>
        <v>0</v>
      </c>
      <c r="CC126" s="93" t="str">
        <f t="shared" si="359"/>
        <v>nebija plānots</v>
      </c>
      <c r="CD126" s="96">
        <f t="shared" si="303"/>
        <v>0</v>
      </c>
      <c r="CE126" s="96">
        <f t="shared" si="304"/>
        <v>0</v>
      </c>
      <c r="CF126" s="96">
        <f t="shared" si="360"/>
        <v>0</v>
      </c>
      <c r="CG126" s="96">
        <f t="shared" si="361"/>
        <v>0</v>
      </c>
      <c r="CH126" s="93" t="str">
        <f t="shared" si="362"/>
        <v>nebija plānots</v>
      </c>
      <c r="CI126" s="96">
        <f t="shared" si="363"/>
        <v>0</v>
      </c>
      <c r="CJ126" s="93" t="str">
        <f t="shared" si="364"/>
        <v>nebija plānots</v>
      </c>
      <c r="CK126" s="83">
        <v>0</v>
      </c>
      <c r="CL126" s="83">
        <v>0</v>
      </c>
      <c r="CM126" s="94">
        <v>0</v>
      </c>
      <c r="CN126" s="94">
        <f t="shared" si="305"/>
        <v>0</v>
      </c>
      <c r="CO126" s="93" t="str">
        <f t="shared" si="365"/>
        <v>nebija plānots</v>
      </c>
      <c r="CP126" s="96">
        <f t="shared" si="366"/>
        <v>0</v>
      </c>
      <c r="CQ126" s="93" t="str">
        <f t="shared" si="367"/>
        <v>nebija plānots</v>
      </c>
      <c r="CR126" s="96">
        <f t="shared" si="368"/>
        <v>0</v>
      </c>
      <c r="CS126" s="96">
        <f t="shared" si="369"/>
        <v>0</v>
      </c>
      <c r="CT126" s="96">
        <f t="shared" si="370"/>
        <v>0</v>
      </c>
      <c r="CU126" s="96">
        <f t="shared" si="371"/>
        <v>0</v>
      </c>
      <c r="CV126" s="93" t="str">
        <f t="shared" si="372"/>
        <v>nebija plānots</v>
      </c>
      <c r="CW126" s="96">
        <f t="shared" si="373"/>
        <v>0</v>
      </c>
      <c r="CX126" s="93" t="str">
        <f t="shared" si="374"/>
        <v>nebija plānots</v>
      </c>
      <c r="CY126" s="83">
        <v>0</v>
      </c>
      <c r="CZ126" s="83">
        <v>0</v>
      </c>
      <c r="DA126" s="94">
        <v>0</v>
      </c>
      <c r="DB126" s="94">
        <f t="shared" si="306"/>
        <v>0</v>
      </c>
      <c r="DC126" s="93" t="str">
        <f t="shared" si="375"/>
        <v>nebija plānots</v>
      </c>
      <c r="DD126" s="96">
        <f t="shared" si="376"/>
        <v>0</v>
      </c>
      <c r="DE126" s="93" t="str">
        <f t="shared" si="377"/>
        <v>nebija plānots</v>
      </c>
      <c r="DF126" s="96">
        <f t="shared" si="378"/>
        <v>0</v>
      </c>
      <c r="DG126" s="96">
        <f t="shared" si="379"/>
        <v>0</v>
      </c>
      <c r="DH126" s="96">
        <f t="shared" si="380"/>
        <v>0</v>
      </c>
      <c r="DI126" s="96">
        <f t="shared" si="381"/>
        <v>0</v>
      </c>
      <c r="DJ126" s="93" t="str">
        <f t="shared" si="382"/>
        <v>nebija plānots</v>
      </c>
      <c r="DK126" s="96">
        <f t="shared" si="383"/>
        <v>0</v>
      </c>
      <c r="DL126" s="93" t="str">
        <f t="shared" si="384"/>
        <v>nebija plānots</v>
      </c>
      <c r="DM126" s="83">
        <v>0</v>
      </c>
      <c r="DN126" s="83">
        <v>0</v>
      </c>
      <c r="DO126" s="94">
        <v>0</v>
      </c>
      <c r="DP126" s="94">
        <f t="shared" si="307"/>
        <v>0</v>
      </c>
      <c r="DQ126" s="93" t="str">
        <f t="shared" si="385"/>
        <v>nebija plānots</v>
      </c>
      <c r="DR126" s="96">
        <f t="shared" si="386"/>
        <v>0</v>
      </c>
      <c r="DS126" s="93" t="str">
        <f t="shared" si="387"/>
        <v>nebija plānots</v>
      </c>
      <c r="DT126" s="96">
        <f t="shared" si="388"/>
        <v>0</v>
      </c>
      <c r="DU126" s="96">
        <f t="shared" si="389"/>
        <v>0</v>
      </c>
      <c r="DV126" s="96">
        <f t="shared" si="390"/>
        <v>0</v>
      </c>
      <c r="DW126" s="96">
        <f t="shared" si="391"/>
        <v>0</v>
      </c>
      <c r="DX126" s="93" t="str">
        <f t="shared" si="392"/>
        <v>nebija plānots</v>
      </c>
      <c r="DY126" s="96">
        <f t="shared" si="393"/>
        <v>0</v>
      </c>
      <c r="DZ126" s="93" t="str">
        <f t="shared" si="394"/>
        <v>nebija plānots</v>
      </c>
      <c r="EA126" s="83">
        <v>0</v>
      </c>
      <c r="EB126" s="83">
        <v>0</v>
      </c>
      <c r="EC126" s="94">
        <v>0</v>
      </c>
      <c r="ED126" s="94">
        <f t="shared" si="395"/>
        <v>0</v>
      </c>
      <c r="EE126" s="93" t="str">
        <f t="shared" si="396"/>
        <v>nebija plānots</v>
      </c>
      <c r="EF126" s="94">
        <f t="shared" si="397"/>
        <v>0</v>
      </c>
      <c r="EG126" s="93" t="str">
        <f t="shared" si="398"/>
        <v>nebija plānots</v>
      </c>
      <c r="EH126" s="96">
        <f t="shared" si="399"/>
        <v>0</v>
      </c>
      <c r="EI126" s="96">
        <f t="shared" si="400"/>
        <v>0</v>
      </c>
      <c r="EJ126" s="96">
        <f t="shared" si="401"/>
        <v>0</v>
      </c>
      <c r="EK126" s="96">
        <f t="shared" si="402"/>
        <v>0</v>
      </c>
      <c r="EL126" s="93" t="str">
        <f t="shared" si="403"/>
        <v>nebija plānots</v>
      </c>
      <c r="EM126" s="96">
        <f t="shared" si="404"/>
        <v>0</v>
      </c>
      <c r="EN126" s="93" t="str">
        <f t="shared" si="405"/>
        <v>nebija plānots</v>
      </c>
      <c r="EO126" s="83">
        <f t="shared" si="308"/>
        <v>0</v>
      </c>
    </row>
    <row r="127" spans="1:145" ht="31.5" x14ac:dyDescent="0.25">
      <c r="A127" s="18" t="str">
        <f t="shared" si="428"/>
        <v>3.1.1.3.1</v>
      </c>
      <c r="B127" s="63">
        <v>3</v>
      </c>
      <c r="C127" s="73" t="s">
        <v>198</v>
      </c>
      <c r="D127" s="65" t="s">
        <v>199</v>
      </c>
      <c r="E127" s="63" t="s">
        <v>200</v>
      </c>
      <c r="F127" s="79" t="s">
        <v>201</v>
      </c>
      <c r="G127" s="67" t="s">
        <v>206</v>
      </c>
      <c r="H127" s="65" t="s">
        <v>207</v>
      </c>
      <c r="I127" s="66">
        <v>1</v>
      </c>
      <c r="J127" s="72" t="s">
        <v>89</v>
      </c>
      <c r="K127" s="63" t="s">
        <v>17</v>
      </c>
      <c r="L127" s="83">
        <v>0</v>
      </c>
      <c r="M127" s="83">
        <v>12868561.139999997</v>
      </c>
      <c r="N127" s="83">
        <v>0</v>
      </c>
      <c r="O127" s="83">
        <v>2999551</v>
      </c>
      <c r="P127" s="83">
        <v>2999551.48</v>
      </c>
      <c r="Q127" s="93">
        <f t="shared" si="309"/>
        <v>1.0000001600239503</v>
      </c>
      <c r="R127" s="94">
        <f t="shared" si="310"/>
        <v>0.47999999998137355</v>
      </c>
      <c r="S127" s="93">
        <f t="shared" si="311"/>
        <v>1.600239502450112E-7</v>
      </c>
      <c r="T127" s="96">
        <f t="shared" si="312"/>
        <v>2999551</v>
      </c>
      <c r="U127" s="96">
        <f t="shared" si="313"/>
        <v>2999551.48</v>
      </c>
      <c r="V127" s="93">
        <f t="shared" si="314"/>
        <v>1.0000001600239503</v>
      </c>
      <c r="W127" s="96">
        <f t="shared" si="315"/>
        <v>0.47999999998137355</v>
      </c>
      <c r="X127" s="93">
        <f t="shared" si="316"/>
        <v>1.600239502450112E-7</v>
      </c>
      <c r="Y127" s="83">
        <v>0</v>
      </c>
      <c r="Z127" s="83">
        <v>0</v>
      </c>
      <c r="AA127" s="93" t="str">
        <f t="shared" si="317"/>
        <v>nebija plānots</v>
      </c>
      <c r="AB127" s="94">
        <f t="shared" si="318"/>
        <v>0</v>
      </c>
      <c r="AC127" s="93" t="str">
        <f t="shared" si="319"/>
        <v>nebija plānots</v>
      </c>
      <c r="AD127" s="96">
        <f t="shared" si="320"/>
        <v>2999551</v>
      </c>
      <c r="AE127" s="96">
        <f t="shared" si="321"/>
        <v>2999551.48</v>
      </c>
      <c r="AF127" s="93">
        <f t="shared" si="322"/>
        <v>1.0000001600239503</v>
      </c>
      <c r="AG127" s="96">
        <f t="shared" si="323"/>
        <v>0.47999999998137355</v>
      </c>
      <c r="AH127" s="93">
        <f t="shared" si="324"/>
        <v>1.600239502450112E-7</v>
      </c>
      <c r="AI127" s="83">
        <v>0</v>
      </c>
      <c r="AJ127" s="83">
        <v>1486158.88</v>
      </c>
      <c r="AK127" s="93" t="str">
        <f t="shared" si="325"/>
        <v>nebija plānots</v>
      </c>
      <c r="AL127" s="96">
        <f t="shared" si="326"/>
        <v>1486158.88</v>
      </c>
      <c r="AM127" s="93" t="str">
        <f t="shared" si="327"/>
        <v>nebija plānots</v>
      </c>
      <c r="AN127" s="96">
        <f t="shared" si="328"/>
        <v>2999551</v>
      </c>
      <c r="AO127" s="96">
        <f t="shared" si="329"/>
        <v>4485710.3599999994</v>
      </c>
      <c r="AP127" s="93">
        <f t="shared" si="330"/>
        <v>1.495460607270888</v>
      </c>
      <c r="AQ127" s="96">
        <f t="shared" si="331"/>
        <v>1486159.3599999994</v>
      </c>
      <c r="AR127" s="93">
        <f t="shared" si="332"/>
        <v>0.49546060727088803</v>
      </c>
      <c r="AS127" s="83">
        <v>344879</v>
      </c>
      <c r="AT127" s="83">
        <v>1026496.53</v>
      </c>
      <c r="AU127" s="93">
        <f t="shared" si="333"/>
        <v>2.9763961563330907</v>
      </c>
      <c r="AV127" s="96">
        <f t="shared" si="334"/>
        <v>681617.53</v>
      </c>
      <c r="AW127" s="93">
        <f t="shared" si="335"/>
        <v>1.9763961563330907</v>
      </c>
      <c r="AX127" s="96">
        <f t="shared" si="336"/>
        <v>3344430</v>
      </c>
      <c r="AY127" s="96">
        <f t="shared" si="337"/>
        <v>5512206.8899999997</v>
      </c>
      <c r="AZ127" s="93">
        <f t="shared" si="338"/>
        <v>1.6481752914547469</v>
      </c>
      <c r="BA127" s="96">
        <f t="shared" si="339"/>
        <v>2167776.8899999997</v>
      </c>
      <c r="BB127" s="93">
        <f t="shared" si="340"/>
        <v>0.64817529145474706</v>
      </c>
      <c r="BC127" s="83">
        <v>1249500</v>
      </c>
      <c r="BD127" s="83">
        <v>0</v>
      </c>
      <c r="BE127" s="93">
        <f t="shared" si="341"/>
        <v>0</v>
      </c>
      <c r="BF127" s="96">
        <f t="shared" si="342"/>
        <v>-1249500</v>
      </c>
      <c r="BG127" s="93">
        <f t="shared" si="343"/>
        <v>-1</v>
      </c>
      <c r="BH127" s="96">
        <f t="shared" si="344"/>
        <v>4593930</v>
      </c>
      <c r="BI127" s="96">
        <f t="shared" si="345"/>
        <v>5512206.8899999997</v>
      </c>
      <c r="BJ127" s="93">
        <f t="shared" si="346"/>
        <v>1.199889177675759</v>
      </c>
      <c r="BK127" s="96">
        <f t="shared" si="347"/>
        <v>918276.88999999966</v>
      </c>
      <c r="BL127" s="93">
        <f t="shared" si="348"/>
        <v>0.19988917767575903</v>
      </c>
      <c r="BM127" s="83">
        <v>1496425</v>
      </c>
      <c r="BN127" s="83">
        <v>711957.48</v>
      </c>
      <c r="BO127" s="93">
        <f t="shared" si="349"/>
        <v>0.47577224384783734</v>
      </c>
      <c r="BP127" s="96">
        <f t="shared" si="350"/>
        <v>-784467.52</v>
      </c>
      <c r="BQ127" s="93">
        <f t="shared" si="351"/>
        <v>-0.52422775615216266</v>
      </c>
      <c r="BR127" s="96">
        <f t="shared" si="352"/>
        <v>6090355</v>
      </c>
      <c r="BS127" s="96">
        <f t="shared" si="353"/>
        <v>6224164.3699999992</v>
      </c>
      <c r="BT127" s="93">
        <f t="shared" si="354"/>
        <v>1.0219707012152821</v>
      </c>
      <c r="BU127" s="96">
        <f t="shared" si="355"/>
        <v>133809.36999999918</v>
      </c>
      <c r="BV127" s="93">
        <f t="shared" si="356"/>
        <v>2.1970701215282062E-2</v>
      </c>
      <c r="BW127" s="83">
        <v>1249500</v>
      </c>
      <c r="BX127" s="83">
        <v>0</v>
      </c>
      <c r="BY127" s="94">
        <v>0</v>
      </c>
      <c r="BZ127" s="94">
        <f t="shared" si="302"/>
        <v>0</v>
      </c>
      <c r="CA127" s="93">
        <f t="shared" si="357"/>
        <v>0</v>
      </c>
      <c r="CB127" s="96">
        <f t="shared" si="358"/>
        <v>-1249500</v>
      </c>
      <c r="CC127" s="93">
        <f t="shared" si="359"/>
        <v>-1</v>
      </c>
      <c r="CD127" s="96">
        <f t="shared" si="303"/>
        <v>7339855</v>
      </c>
      <c r="CE127" s="96">
        <f t="shared" si="304"/>
        <v>6224164.3699999992</v>
      </c>
      <c r="CF127" s="96">
        <f t="shared" si="360"/>
        <v>0</v>
      </c>
      <c r="CG127" s="96">
        <f t="shared" si="361"/>
        <v>6224164.3699999992</v>
      </c>
      <c r="CH127" s="93">
        <f t="shared" si="362"/>
        <v>0.84799554895839213</v>
      </c>
      <c r="CI127" s="96">
        <f t="shared" si="363"/>
        <v>-1115690.6300000008</v>
      </c>
      <c r="CJ127" s="93">
        <f t="shared" si="364"/>
        <v>-0.15200445104160787</v>
      </c>
      <c r="CK127" s="83">
        <v>0</v>
      </c>
      <c r="CL127" s="83">
        <v>450085.34</v>
      </c>
      <c r="CM127" s="94">
        <v>0</v>
      </c>
      <c r="CN127" s="94">
        <f t="shared" si="305"/>
        <v>450085.34</v>
      </c>
      <c r="CO127" s="93" t="str">
        <f t="shared" si="365"/>
        <v>nebija plānots</v>
      </c>
      <c r="CP127" s="96">
        <f t="shared" si="366"/>
        <v>450085.34</v>
      </c>
      <c r="CQ127" s="93" t="str">
        <f t="shared" si="367"/>
        <v>nebija plānots</v>
      </c>
      <c r="CR127" s="96">
        <f t="shared" si="368"/>
        <v>7339855</v>
      </c>
      <c r="CS127" s="96">
        <f t="shared" si="369"/>
        <v>6674249.709999999</v>
      </c>
      <c r="CT127" s="96">
        <f t="shared" si="370"/>
        <v>0</v>
      </c>
      <c r="CU127" s="96">
        <f t="shared" si="371"/>
        <v>6674249.709999999</v>
      </c>
      <c r="CV127" s="93">
        <f t="shared" si="372"/>
        <v>0.90931628894576244</v>
      </c>
      <c r="CW127" s="96">
        <f t="shared" si="373"/>
        <v>-665605.29000000097</v>
      </c>
      <c r="CX127" s="93">
        <f t="shared" si="374"/>
        <v>-9.0683711054237573E-2</v>
      </c>
      <c r="CY127" s="83">
        <v>3740765</v>
      </c>
      <c r="CZ127" s="83">
        <v>672290.53</v>
      </c>
      <c r="DA127" s="94">
        <v>0</v>
      </c>
      <c r="DB127" s="94">
        <f t="shared" si="306"/>
        <v>672290.53</v>
      </c>
      <c r="DC127" s="93">
        <f t="shared" si="375"/>
        <v>0.17972006528076478</v>
      </c>
      <c r="DD127" s="96">
        <f t="shared" si="376"/>
        <v>-3068474.4699999997</v>
      </c>
      <c r="DE127" s="93">
        <f t="shared" si="377"/>
        <v>-0.82027993471923522</v>
      </c>
      <c r="DF127" s="96">
        <f t="shared" si="378"/>
        <v>11080620</v>
      </c>
      <c r="DG127" s="96">
        <f t="shared" si="379"/>
        <v>7346540.2399999993</v>
      </c>
      <c r="DH127" s="96">
        <f t="shared" si="380"/>
        <v>0</v>
      </c>
      <c r="DI127" s="96">
        <f t="shared" si="381"/>
        <v>7346540.2399999993</v>
      </c>
      <c r="DJ127" s="93">
        <f t="shared" si="382"/>
        <v>0.66300804828610671</v>
      </c>
      <c r="DK127" s="96">
        <f t="shared" si="383"/>
        <v>-3734079.7600000007</v>
      </c>
      <c r="DL127" s="93">
        <f t="shared" si="384"/>
        <v>-0.33699195171389335</v>
      </c>
      <c r="DM127" s="83">
        <v>1190074</v>
      </c>
      <c r="DN127" s="83">
        <v>0</v>
      </c>
      <c r="DO127" s="94">
        <v>0</v>
      </c>
      <c r="DP127" s="94">
        <f t="shared" si="307"/>
        <v>0</v>
      </c>
      <c r="DQ127" s="93">
        <f t="shared" si="385"/>
        <v>0</v>
      </c>
      <c r="DR127" s="96">
        <f t="shared" si="386"/>
        <v>-1190074</v>
      </c>
      <c r="DS127" s="93">
        <f t="shared" si="387"/>
        <v>-1</v>
      </c>
      <c r="DT127" s="96">
        <f t="shared" si="388"/>
        <v>12270694</v>
      </c>
      <c r="DU127" s="96">
        <f t="shared" si="389"/>
        <v>7346540.2399999993</v>
      </c>
      <c r="DV127" s="96">
        <f t="shared" si="390"/>
        <v>0</v>
      </c>
      <c r="DW127" s="96">
        <f t="shared" si="391"/>
        <v>7346540.2399999993</v>
      </c>
      <c r="DX127" s="93">
        <f t="shared" si="392"/>
        <v>0.59870617260930792</v>
      </c>
      <c r="DY127" s="96">
        <f t="shared" si="393"/>
        <v>-4924153.7600000007</v>
      </c>
      <c r="DZ127" s="93">
        <f t="shared" si="394"/>
        <v>-0.40129382739069208</v>
      </c>
      <c r="EA127" s="83">
        <v>1385298</v>
      </c>
      <c r="EB127" s="83">
        <v>0</v>
      </c>
      <c r="EC127" s="94">
        <v>0</v>
      </c>
      <c r="ED127" s="94">
        <f t="shared" si="395"/>
        <v>0</v>
      </c>
      <c r="EE127" s="93">
        <f t="shared" si="396"/>
        <v>0</v>
      </c>
      <c r="EF127" s="94">
        <f t="shared" si="397"/>
        <v>-1385298</v>
      </c>
      <c r="EG127" s="93">
        <f t="shared" si="398"/>
        <v>-1</v>
      </c>
      <c r="EH127" s="96">
        <f t="shared" si="399"/>
        <v>13655992</v>
      </c>
      <c r="EI127" s="96">
        <f t="shared" si="400"/>
        <v>7346540.2399999993</v>
      </c>
      <c r="EJ127" s="96">
        <f t="shared" si="401"/>
        <v>0</v>
      </c>
      <c r="EK127" s="96">
        <f t="shared" si="402"/>
        <v>7346540.2399999993</v>
      </c>
      <c r="EL127" s="93">
        <f t="shared" si="403"/>
        <v>0.53797192031161112</v>
      </c>
      <c r="EM127" s="96">
        <f t="shared" si="404"/>
        <v>-6309451.7600000007</v>
      </c>
      <c r="EN127" s="93">
        <f t="shared" si="405"/>
        <v>-0.46202807968838888</v>
      </c>
      <c r="EO127" s="83">
        <f t="shared" si="308"/>
        <v>13655992</v>
      </c>
    </row>
    <row r="128" spans="1:145" ht="31.5" x14ac:dyDescent="0.25">
      <c r="A128" s="18" t="str">
        <f t="shared" si="428"/>
        <v>3.1.1.3.2</v>
      </c>
      <c r="B128" s="63">
        <v>3</v>
      </c>
      <c r="C128" s="73" t="s">
        <v>198</v>
      </c>
      <c r="D128" s="65" t="s">
        <v>199</v>
      </c>
      <c r="E128" s="63" t="s">
        <v>200</v>
      </c>
      <c r="F128" s="79" t="s">
        <v>201</v>
      </c>
      <c r="G128" s="67" t="s">
        <v>206</v>
      </c>
      <c r="H128" s="65" t="s">
        <v>207</v>
      </c>
      <c r="I128" s="66">
        <v>2</v>
      </c>
      <c r="J128" s="72" t="s">
        <v>89</v>
      </c>
      <c r="K128" s="63" t="s">
        <v>17</v>
      </c>
      <c r="L128" s="83">
        <v>0</v>
      </c>
      <c r="M128" s="83">
        <v>0</v>
      </c>
      <c r="N128" s="83">
        <v>0</v>
      </c>
      <c r="O128" s="83">
        <v>0</v>
      </c>
      <c r="P128" s="83">
        <v>0</v>
      </c>
      <c r="Q128" s="93" t="str">
        <f t="shared" si="309"/>
        <v>nebija plānots</v>
      </c>
      <c r="R128" s="94">
        <f t="shared" si="310"/>
        <v>0</v>
      </c>
      <c r="S128" s="93" t="str">
        <f t="shared" si="311"/>
        <v>nebija plānots</v>
      </c>
      <c r="T128" s="96">
        <f t="shared" si="312"/>
        <v>0</v>
      </c>
      <c r="U128" s="96">
        <f t="shared" si="313"/>
        <v>0</v>
      </c>
      <c r="V128" s="93" t="str">
        <f t="shared" si="314"/>
        <v>nebija plānots</v>
      </c>
      <c r="W128" s="96">
        <f t="shared" si="315"/>
        <v>0</v>
      </c>
      <c r="X128" s="93" t="str">
        <f t="shared" si="316"/>
        <v>nebija plānots</v>
      </c>
      <c r="Y128" s="83">
        <v>0</v>
      </c>
      <c r="Z128" s="83">
        <v>0</v>
      </c>
      <c r="AA128" s="93" t="str">
        <f t="shared" si="317"/>
        <v>nebija plānots</v>
      </c>
      <c r="AB128" s="94">
        <f t="shared" si="318"/>
        <v>0</v>
      </c>
      <c r="AC128" s="93" t="str">
        <f t="shared" si="319"/>
        <v>nebija plānots</v>
      </c>
      <c r="AD128" s="96">
        <f t="shared" si="320"/>
        <v>0</v>
      </c>
      <c r="AE128" s="96">
        <f t="shared" si="321"/>
        <v>0</v>
      </c>
      <c r="AF128" s="93" t="str">
        <f t="shared" si="322"/>
        <v>nebija plānots</v>
      </c>
      <c r="AG128" s="96">
        <f t="shared" si="323"/>
        <v>0</v>
      </c>
      <c r="AH128" s="93" t="str">
        <f t="shared" si="324"/>
        <v>nebija plānots</v>
      </c>
      <c r="AI128" s="83">
        <v>0</v>
      </c>
      <c r="AJ128" s="83">
        <v>0</v>
      </c>
      <c r="AK128" s="93" t="str">
        <f t="shared" si="325"/>
        <v>nebija plānots</v>
      </c>
      <c r="AL128" s="96">
        <f t="shared" si="326"/>
        <v>0</v>
      </c>
      <c r="AM128" s="93" t="str">
        <f t="shared" si="327"/>
        <v>nebija plānots</v>
      </c>
      <c r="AN128" s="96">
        <f t="shared" si="328"/>
        <v>0</v>
      </c>
      <c r="AO128" s="96">
        <f t="shared" si="329"/>
        <v>0</v>
      </c>
      <c r="AP128" s="93" t="str">
        <f t="shared" si="330"/>
        <v>nebija plānots</v>
      </c>
      <c r="AQ128" s="96">
        <f t="shared" si="331"/>
        <v>0</v>
      </c>
      <c r="AR128" s="93" t="str">
        <f t="shared" si="332"/>
        <v>nebija plānots</v>
      </c>
      <c r="AS128" s="83">
        <v>0</v>
      </c>
      <c r="AT128" s="83">
        <v>0</v>
      </c>
      <c r="AU128" s="93" t="str">
        <f t="shared" si="333"/>
        <v>nebija plānots</v>
      </c>
      <c r="AV128" s="96">
        <f t="shared" si="334"/>
        <v>0</v>
      </c>
      <c r="AW128" s="93" t="str">
        <f t="shared" si="335"/>
        <v>nebija plānots</v>
      </c>
      <c r="AX128" s="96">
        <f t="shared" si="336"/>
        <v>0</v>
      </c>
      <c r="AY128" s="96">
        <f t="shared" si="337"/>
        <v>0</v>
      </c>
      <c r="AZ128" s="93" t="str">
        <f t="shared" si="338"/>
        <v>nebija plānots</v>
      </c>
      <c r="BA128" s="96">
        <f t="shared" si="339"/>
        <v>0</v>
      </c>
      <c r="BB128" s="93" t="str">
        <f t="shared" si="340"/>
        <v>nebija plānots</v>
      </c>
      <c r="BC128" s="83">
        <v>0</v>
      </c>
      <c r="BD128" s="83">
        <v>0</v>
      </c>
      <c r="BE128" s="93" t="str">
        <f t="shared" si="341"/>
        <v>nebija plānots</v>
      </c>
      <c r="BF128" s="96">
        <f t="shared" si="342"/>
        <v>0</v>
      </c>
      <c r="BG128" s="93" t="str">
        <f t="shared" si="343"/>
        <v>nebija plānots</v>
      </c>
      <c r="BH128" s="96">
        <f t="shared" si="344"/>
        <v>0</v>
      </c>
      <c r="BI128" s="96">
        <f t="shared" si="345"/>
        <v>0</v>
      </c>
      <c r="BJ128" s="93" t="str">
        <f t="shared" si="346"/>
        <v>nebija plānots</v>
      </c>
      <c r="BK128" s="96">
        <f t="shared" si="347"/>
        <v>0</v>
      </c>
      <c r="BL128" s="93" t="str">
        <f t="shared" si="348"/>
        <v>nebija plānots</v>
      </c>
      <c r="BM128" s="83">
        <v>0</v>
      </c>
      <c r="BN128" s="83">
        <v>0</v>
      </c>
      <c r="BO128" s="93" t="str">
        <f t="shared" si="349"/>
        <v>nebija plānots</v>
      </c>
      <c r="BP128" s="96">
        <f t="shared" si="350"/>
        <v>0</v>
      </c>
      <c r="BQ128" s="93" t="str">
        <f t="shared" si="351"/>
        <v>nebija plānots</v>
      </c>
      <c r="BR128" s="96">
        <f t="shared" si="352"/>
        <v>0</v>
      </c>
      <c r="BS128" s="96">
        <f t="shared" si="353"/>
        <v>0</v>
      </c>
      <c r="BT128" s="93" t="str">
        <f t="shared" si="354"/>
        <v>nebija plānots</v>
      </c>
      <c r="BU128" s="96">
        <f t="shared" si="355"/>
        <v>0</v>
      </c>
      <c r="BV128" s="93" t="str">
        <f t="shared" si="356"/>
        <v>nebija plānots</v>
      </c>
      <c r="BW128" s="83">
        <v>0</v>
      </c>
      <c r="BX128" s="83">
        <v>0</v>
      </c>
      <c r="BY128" s="94">
        <v>0</v>
      </c>
      <c r="BZ128" s="94">
        <f t="shared" si="302"/>
        <v>0</v>
      </c>
      <c r="CA128" s="93" t="str">
        <f t="shared" si="357"/>
        <v>nebija plānots</v>
      </c>
      <c r="CB128" s="96">
        <f t="shared" si="358"/>
        <v>0</v>
      </c>
      <c r="CC128" s="93" t="str">
        <f t="shared" si="359"/>
        <v>nebija plānots</v>
      </c>
      <c r="CD128" s="96">
        <f t="shared" si="303"/>
        <v>0</v>
      </c>
      <c r="CE128" s="96">
        <f t="shared" si="304"/>
        <v>0</v>
      </c>
      <c r="CF128" s="96">
        <f t="shared" si="360"/>
        <v>0</v>
      </c>
      <c r="CG128" s="96">
        <f t="shared" si="361"/>
        <v>0</v>
      </c>
      <c r="CH128" s="93" t="str">
        <f t="shared" si="362"/>
        <v>nebija plānots</v>
      </c>
      <c r="CI128" s="96">
        <f t="shared" si="363"/>
        <v>0</v>
      </c>
      <c r="CJ128" s="93" t="str">
        <f t="shared" si="364"/>
        <v>nebija plānots</v>
      </c>
      <c r="CK128" s="83">
        <v>0</v>
      </c>
      <c r="CL128" s="83">
        <v>0</v>
      </c>
      <c r="CM128" s="94">
        <v>0</v>
      </c>
      <c r="CN128" s="94">
        <f t="shared" si="305"/>
        <v>0</v>
      </c>
      <c r="CO128" s="93" t="str">
        <f t="shared" si="365"/>
        <v>nebija plānots</v>
      </c>
      <c r="CP128" s="96">
        <f t="shared" si="366"/>
        <v>0</v>
      </c>
      <c r="CQ128" s="93" t="str">
        <f t="shared" si="367"/>
        <v>nebija plānots</v>
      </c>
      <c r="CR128" s="96">
        <f t="shared" si="368"/>
        <v>0</v>
      </c>
      <c r="CS128" s="96">
        <f t="shared" si="369"/>
        <v>0</v>
      </c>
      <c r="CT128" s="96">
        <f t="shared" si="370"/>
        <v>0</v>
      </c>
      <c r="CU128" s="96">
        <f t="shared" si="371"/>
        <v>0</v>
      </c>
      <c r="CV128" s="93" t="str">
        <f t="shared" si="372"/>
        <v>nebija plānots</v>
      </c>
      <c r="CW128" s="96">
        <f t="shared" si="373"/>
        <v>0</v>
      </c>
      <c r="CX128" s="93" t="str">
        <f t="shared" si="374"/>
        <v>nebija plānots</v>
      </c>
      <c r="CY128" s="83">
        <v>0</v>
      </c>
      <c r="CZ128" s="83">
        <v>0</v>
      </c>
      <c r="DA128" s="94">
        <v>0</v>
      </c>
      <c r="DB128" s="94">
        <f t="shared" si="306"/>
        <v>0</v>
      </c>
      <c r="DC128" s="93" t="str">
        <f t="shared" si="375"/>
        <v>nebija plānots</v>
      </c>
      <c r="DD128" s="96">
        <f t="shared" si="376"/>
        <v>0</v>
      </c>
      <c r="DE128" s="93" t="str">
        <f t="shared" si="377"/>
        <v>nebija plānots</v>
      </c>
      <c r="DF128" s="96">
        <f t="shared" si="378"/>
        <v>0</v>
      </c>
      <c r="DG128" s="96">
        <f t="shared" si="379"/>
        <v>0</v>
      </c>
      <c r="DH128" s="96">
        <f t="shared" si="380"/>
        <v>0</v>
      </c>
      <c r="DI128" s="96">
        <f t="shared" si="381"/>
        <v>0</v>
      </c>
      <c r="DJ128" s="93" t="str">
        <f t="shared" si="382"/>
        <v>nebija plānots</v>
      </c>
      <c r="DK128" s="96">
        <f t="shared" si="383"/>
        <v>0</v>
      </c>
      <c r="DL128" s="93" t="str">
        <f t="shared" si="384"/>
        <v>nebija plānots</v>
      </c>
      <c r="DM128" s="83">
        <v>0</v>
      </c>
      <c r="DN128" s="83">
        <v>0</v>
      </c>
      <c r="DO128" s="94">
        <v>0</v>
      </c>
      <c r="DP128" s="94">
        <f t="shared" si="307"/>
        <v>0</v>
      </c>
      <c r="DQ128" s="93" t="str">
        <f t="shared" si="385"/>
        <v>nebija plānots</v>
      </c>
      <c r="DR128" s="96">
        <f t="shared" si="386"/>
        <v>0</v>
      </c>
      <c r="DS128" s="93" t="str">
        <f t="shared" si="387"/>
        <v>nebija plānots</v>
      </c>
      <c r="DT128" s="96">
        <f t="shared" si="388"/>
        <v>0</v>
      </c>
      <c r="DU128" s="96">
        <f t="shared" si="389"/>
        <v>0</v>
      </c>
      <c r="DV128" s="96">
        <f t="shared" si="390"/>
        <v>0</v>
      </c>
      <c r="DW128" s="96">
        <f t="shared" si="391"/>
        <v>0</v>
      </c>
      <c r="DX128" s="93" t="str">
        <f t="shared" si="392"/>
        <v>nebija plānots</v>
      </c>
      <c r="DY128" s="96">
        <f t="shared" si="393"/>
        <v>0</v>
      </c>
      <c r="DZ128" s="93" t="str">
        <f t="shared" si="394"/>
        <v>nebija plānots</v>
      </c>
      <c r="EA128" s="83">
        <v>0</v>
      </c>
      <c r="EB128" s="83">
        <v>0</v>
      </c>
      <c r="EC128" s="94">
        <v>0</v>
      </c>
      <c r="ED128" s="94">
        <f t="shared" si="395"/>
        <v>0</v>
      </c>
      <c r="EE128" s="93" t="str">
        <f t="shared" si="396"/>
        <v>nebija plānots</v>
      </c>
      <c r="EF128" s="94">
        <f t="shared" si="397"/>
        <v>0</v>
      </c>
      <c r="EG128" s="93" t="str">
        <f t="shared" si="398"/>
        <v>nebija plānots</v>
      </c>
      <c r="EH128" s="96">
        <f t="shared" si="399"/>
        <v>0</v>
      </c>
      <c r="EI128" s="96">
        <f t="shared" si="400"/>
        <v>0</v>
      </c>
      <c r="EJ128" s="96">
        <f t="shared" si="401"/>
        <v>0</v>
      </c>
      <c r="EK128" s="96">
        <f t="shared" si="402"/>
        <v>0</v>
      </c>
      <c r="EL128" s="93" t="str">
        <f t="shared" si="403"/>
        <v>nebija plānots</v>
      </c>
      <c r="EM128" s="96">
        <f t="shared" si="404"/>
        <v>0</v>
      </c>
      <c r="EN128" s="93" t="str">
        <f t="shared" si="405"/>
        <v>nebija plānots</v>
      </c>
      <c r="EO128" s="83">
        <f t="shared" si="308"/>
        <v>0</v>
      </c>
    </row>
    <row r="129" spans="1:145" ht="31.5" x14ac:dyDescent="0.25">
      <c r="A129" s="18" t="str">
        <f t="shared" si="428"/>
        <v>3.1.1.4.1</v>
      </c>
      <c r="B129" s="63">
        <v>3</v>
      </c>
      <c r="C129" s="73" t="s">
        <v>198</v>
      </c>
      <c r="D129" s="65" t="s">
        <v>199</v>
      </c>
      <c r="E129" s="63" t="s">
        <v>200</v>
      </c>
      <c r="F129" s="79" t="s">
        <v>201</v>
      </c>
      <c r="G129" s="67" t="s">
        <v>208</v>
      </c>
      <c r="H129" s="65" t="s">
        <v>209</v>
      </c>
      <c r="I129" s="66">
        <v>1</v>
      </c>
      <c r="J129" s="72" t="s">
        <v>89</v>
      </c>
      <c r="K129" s="63" t="s">
        <v>17</v>
      </c>
      <c r="L129" s="83">
        <v>0</v>
      </c>
      <c r="M129" s="83">
        <v>12000000</v>
      </c>
      <c r="N129" s="83">
        <v>10120152</v>
      </c>
      <c r="O129" s="83">
        <v>0</v>
      </c>
      <c r="P129" s="83">
        <v>0</v>
      </c>
      <c r="Q129" s="93" t="str">
        <f t="shared" si="309"/>
        <v>nebija plānots</v>
      </c>
      <c r="R129" s="94">
        <f t="shared" si="310"/>
        <v>0</v>
      </c>
      <c r="S129" s="93" t="str">
        <f t="shared" si="311"/>
        <v>nebija plānots</v>
      </c>
      <c r="T129" s="96">
        <f t="shared" si="312"/>
        <v>10120152</v>
      </c>
      <c r="U129" s="96">
        <f t="shared" si="313"/>
        <v>10120152</v>
      </c>
      <c r="V129" s="93">
        <f t="shared" si="314"/>
        <v>1</v>
      </c>
      <c r="W129" s="96">
        <f t="shared" si="315"/>
        <v>0</v>
      </c>
      <c r="X129" s="93">
        <f t="shared" si="316"/>
        <v>0</v>
      </c>
      <c r="Y129" s="83">
        <v>0</v>
      </c>
      <c r="Z129" s="83">
        <v>0</v>
      </c>
      <c r="AA129" s="93" t="str">
        <f t="shared" si="317"/>
        <v>nebija plānots</v>
      </c>
      <c r="AB129" s="94">
        <f t="shared" si="318"/>
        <v>0</v>
      </c>
      <c r="AC129" s="93" t="str">
        <f t="shared" si="319"/>
        <v>nebija plānots</v>
      </c>
      <c r="AD129" s="96">
        <f t="shared" si="320"/>
        <v>10120152</v>
      </c>
      <c r="AE129" s="96">
        <f t="shared" si="321"/>
        <v>10120152</v>
      </c>
      <c r="AF129" s="93">
        <f t="shared" si="322"/>
        <v>1</v>
      </c>
      <c r="AG129" s="96">
        <f t="shared" si="323"/>
        <v>0</v>
      </c>
      <c r="AH129" s="93">
        <f t="shared" si="324"/>
        <v>0</v>
      </c>
      <c r="AI129" s="83">
        <v>1557762</v>
      </c>
      <c r="AJ129" s="83">
        <v>0</v>
      </c>
      <c r="AK129" s="93">
        <f t="shared" si="325"/>
        <v>0</v>
      </c>
      <c r="AL129" s="96">
        <f t="shared" si="326"/>
        <v>-1557762</v>
      </c>
      <c r="AM129" s="93">
        <f t="shared" si="327"/>
        <v>-1</v>
      </c>
      <c r="AN129" s="96">
        <f t="shared" si="328"/>
        <v>11677914</v>
      </c>
      <c r="AO129" s="96">
        <f t="shared" si="329"/>
        <v>10120152</v>
      </c>
      <c r="AP129" s="93">
        <f t="shared" si="330"/>
        <v>0.86660614215860809</v>
      </c>
      <c r="AQ129" s="96">
        <f t="shared" si="331"/>
        <v>-1557762</v>
      </c>
      <c r="AR129" s="93">
        <f t="shared" si="332"/>
        <v>-0.13339385784139188</v>
      </c>
      <c r="AS129" s="83">
        <v>0</v>
      </c>
      <c r="AT129" s="83">
        <v>0</v>
      </c>
      <c r="AU129" s="93" t="str">
        <f t="shared" si="333"/>
        <v>nebija plānots</v>
      </c>
      <c r="AV129" s="96">
        <f t="shared" si="334"/>
        <v>0</v>
      </c>
      <c r="AW129" s="93" t="str">
        <f t="shared" si="335"/>
        <v>nebija plānots</v>
      </c>
      <c r="AX129" s="96">
        <f t="shared" si="336"/>
        <v>11677914</v>
      </c>
      <c r="AY129" s="96">
        <f t="shared" si="337"/>
        <v>10120152</v>
      </c>
      <c r="AZ129" s="93">
        <f t="shared" si="338"/>
        <v>0.86660614215860809</v>
      </c>
      <c r="BA129" s="96">
        <f t="shared" si="339"/>
        <v>-1557762</v>
      </c>
      <c r="BB129" s="93">
        <f t="shared" si="340"/>
        <v>-0.13339385784139188</v>
      </c>
      <c r="BC129" s="83">
        <v>0</v>
      </c>
      <c r="BD129" s="83">
        <v>4637006.18</v>
      </c>
      <c r="BE129" s="93" t="str">
        <f t="shared" si="341"/>
        <v>nebija plānots</v>
      </c>
      <c r="BF129" s="96">
        <f t="shared" si="342"/>
        <v>4637006.18</v>
      </c>
      <c r="BG129" s="93" t="str">
        <f t="shared" si="343"/>
        <v>nebija plānots</v>
      </c>
      <c r="BH129" s="96">
        <f t="shared" si="344"/>
        <v>11677914</v>
      </c>
      <c r="BI129" s="96">
        <f t="shared" si="345"/>
        <v>14757158.18</v>
      </c>
      <c r="BJ129" s="93">
        <f t="shared" si="346"/>
        <v>1.2636810118656465</v>
      </c>
      <c r="BK129" s="96">
        <f t="shared" si="347"/>
        <v>3079244.1799999997</v>
      </c>
      <c r="BL129" s="93">
        <f t="shared" si="348"/>
        <v>0.26368101186564652</v>
      </c>
      <c r="BM129" s="83">
        <v>1717038</v>
      </c>
      <c r="BN129" s="83">
        <v>0</v>
      </c>
      <c r="BO129" s="93">
        <f t="shared" si="349"/>
        <v>0</v>
      </c>
      <c r="BP129" s="96">
        <f t="shared" si="350"/>
        <v>-1717038</v>
      </c>
      <c r="BQ129" s="93">
        <f t="shared" si="351"/>
        <v>-1</v>
      </c>
      <c r="BR129" s="96">
        <f t="shared" si="352"/>
        <v>13394952</v>
      </c>
      <c r="BS129" s="96">
        <f t="shared" si="353"/>
        <v>14757158.18</v>
      </c>
      <c r="BT129" s="93">
        <f t="shared" si="354"/>
        <v>1.1016954879718868</v>
      </c>
      <c r="BU129" s="96">
        <f t="shared" si="355"/>
        <v>1362206.1799999997</v>
      </c>
      <c r="BV129" s="93">
        <f t="shared" si="356"/>
        <v>0.1016954879718867</v>
      </c>
      <c r="BW129" s="83">
        <v>0</v>
      </c>
      <c r="BX129" s="83">
        <v>0</v>
      </c>
      <c r="BY129" s="94">
        <v>0</v>
      </c>
      <c r="BZ129" s="94">
        <f t="shared" si="302"/>
        <v>0</v>
      </c>
      <c r="CA129" s="93" t="str">
        <f t="shared" si="357"/>
        <v>nebija plānots</v>
      </c>
      <c r="CB129" s="96">
        <f t="shared" si="358"/>
        <v>0</v>
      </c>
      <c r="CC129" s="93" t="str">
        <f t="shared" si="359"/>
        <v>nebija plānots</v>
      </c>
      <c r="CD129" s="96">
        <f t="shared" si="303"/>
        <v>13394952</v>
      </c>
      <c r="CE129" s="96">
        <f t="shared" si="304"/>
        <v>14757158.18</v>
      </c>
      <c r="CF129" s="96">
        <f t="shared" si="360"/>
        <v>0</v>
      </c>
      <c r="CG129" s="96">
        <f t="shared" si="361"/>
        <v>14757158.18</v>
      </c>
      <c r="CH129" s="93">
        <f t="shared" si="362"/>
        <v>1.1016954879718868</v>
      </c>
      <c r="CI129" s="96">
        <f t="shared" si="363"/>
        <v>1362206.1799999997</v>
      </c>
      <c r="CJ129" s="93">
        <f t="shared" si="364"/>
        <v>0.1016954879718867</v>
      </c>
      <c r="CK129" s="83">
        <v>0</v>
      </c>
      <c r="CL129" s="83">
        <v>0</v>
      </c>
      <c r="CM129" s="94">
        <v>0</v>
      </c>
      <c r="CN129" s="94">
        <f t="shared" si="305"/>
        <v>0</v>
      </c>
      <c r="CO129" s="93" t="str">
        <f t="shared" si="365"/>
        <v>nebija plānots</v>
      </c>
      <c r="CP129" s="96">
        <f t="shared" si="366"/>
        <v>0</v>
      </c>
      <c r="CQ129" s="93" t="str">
        <f t="shared" si="367"/>
        <v>nebija plānots</v>
      </c>
      <c r="CR129" s="96">
        <f t="shared" si="368"/>
        <v>13394952</v>
      </c>
      <c r="CS129" s="96">
        <f t="shared" si="369"/>
        <v>14757158.18</v>
      </c>
      <c r="CT129" s="96">
        <f t="shared" si="370"/>
        <v>0</v>
      </c>
      <c r="CU129" s="96">
        <f t="shared" si="371"/>
        <v>14757158.18</v>
      </c>
      <c r="CV129" s="93">
        <f t="shared" si="372"/>
        <v>1.1016954879718868</v>
      </c>
      <c r="CW129" s="96">
        <f t="shared" si="373"/>
        <v>1362206.1799999997</v>
      </c>
      <c r="CX129" s="93">
        <f t="shared" si="374"/>
        <v>0.1016954879718867</v>
      </c>
      <c r="CY129" s="83">
        <v>0</v>
      </c>
      <c r="CZ129" s="83">
        <v>15867236.830000002</v>
      </c>
      <c r="DA129" s="94">
        <v>0</v>
      </c>
      <c r="DB129" s="94">
        <f t="shared" si="306"/>
        <v>15867236.830000002</v>
      </c>
      <c r="DC129" s="93" t="str">
        <f t="shared" si="375"/>
        <v>nebija plānots</v>
      </c>
      <c r="DD129" s="96">
        <f t="shared" si="376"/>
        <v>15867236.830000002</v>
      </c>
      <c r="DE129" s="93" t="str">
        <f t="shared" si="377"/>
        <v>nebija plānots</v>
      </c>
      <c r="DF129" s="96">
        <f t="shared" si="378"/>
        <v>13394952</v>
      </c>
      <c r="DG129" s="96">
        <f t="shared" si="379"/>
        <v>30624395.010000002</v>
      </c>
      <c r="DH129" s="96">
        <f t="shared" si="380"/>
        <v>0</v>
      </c>
      <c r="DI129" s="96">
        <f t="shared" si="381"/>
        <v>30624395.010000002</v>
      </c>
      <c r="DJ129" s="93">
        <f t="shared" si="382"/>
        <v>2.2862638858280344</v>
      </c>
      <c r="DK129" s="96">
        <f t="shared" si="383"/>
        <v>17229443.010000002</v>
      </c>
      <c r="DL129" s="93">
        <f t="shared" si="384"/>
        <v>1.2862638858280344</v>
      </c>
      <c r="DM129" s="83">
        <v>0</v>
      </c>
      <c r="DN129" s="83">
        <v>0</v>
      </c>
      <c r="DO129" s="94">
        <v>0</v>
      </c>
      <c r="DP129" s="94">
        <f t="shared" si="307"/>
        <v>0</v>
      </c>
      <c r="DQ129" s="93" t="str">
        <f t="shared" si="385"/>
        <v>nebija plānots</v>
      </c>
      <c r="DR129" s="96">
        <f t="shared" si="386"/>
        <v>0</v>
      </c>
      <c r="DS129" s="93" t="str">
        <f t="shared" si="387"/>
        <v>nebija plānots</v>
      </c>
      <c r="DT129" s="96">
        <f t="shared" si="388"/>
        <v>13394952</v>
      </c>
      <c r="DU129" s="96">
        <f t="shared" si="389"/>
        <v>30624395.010000002</v>
      </c>
      <c r="DV129" s="96">
        <f t="shared" si="390"/>
        <v>0</v>
      </c>
      <c r="DW129" s="96">
        <f t="shared" si="391"/>
        <v>30624395.010000002</v>
      </c>
      <c r="DX129" s="93">
        <f t="shared" si="392"/>
        <v>2.2862638858280344</v>
      </c>
      <c r="DY129" s="96">
        <f t="shared" si="393"/>
        <v>17229443.010000002</v>
      </c>
      <c r="DZ129" s="93">
        <f t="shared" si="394"/>
        <v>1.2862638858280344</v>
      </c>
      <c r="EA129" s="83">
        <v>0</v>
      </c>
      <c r="EB129" s="83">
        <v>0</v>
      </c>
      <c r="EC129" s="94">
        <v>0</v>
      </c>
      <c r="ED129" s="94">
        <f t="shared" si="395"/>
        <v>0</v>
      </c>
      <c r="EE129" s="93" t="str">
        <f t="shared" si="396"/>
        <v>nebija plānots</v>
      </c>
      <c r="EF129" s="94">
        <f t="shared" si="397"/>
        <v>0</v>
      </c>
      <c r="EG129" s="93" t="str">
        <f t="shared" si="398"/>
        <v>nebija plānots</v>
      </c>
      <c r="EH129" s="96">
        <f t="shared" si="399"/>
        <v>13394952</v>
      </c>
      <c r="EI129" s="96">
        <f t="shared" si="400"/>
        <v>30624395.010000002</v>
      </c>
      <c r="EJ129" s="96">
        <f t="shared" si="401"/>
        <v>0</v>
      </c>
      <c r="EK129" s="96">
        <f t="shared" si="402"/>
        <v>30624395.010000002</v>
      </c>
      <c r="EL129" s="93">
        <f t="shared" si="403"/>
        <v>2.2862638858280344</v>
      </c>
      <c r="EM129" s="96">
        <f t="shared" si="404"/>
        <v>17229443.010000002</v>
      </c>
      <c r="EN129" s="93">
        <f t="shared" si="405"/>
        <v>1.2862638858280344</v>
      </c>
      <c r="EO129" s="83">
        <f t="shared" si="308"/>
        <v>13394952</v>
      </c>
    </row>
    <row r="130" spans="1:145" ht="31.5" x14ac:dyDescent="0.25">
      <c r="A130" s="18" t="str">
        <f t="shared" si="428"/>
        <v>3.1.1.5._</v>
      </c>
      <c r="B130" s="63">
        <v>3</v>
      </c>
      <c r="C130" s="73" t="s">
        <v>198</v>
      </c>
      <c r="D130" s="65" t="s">
        <v>199</v>
      </c>
      <c r="E130" s="63" t="s">
        <v>200</v>
      </c>
      <c r="F130" s="79" t="s">
        <v>201</v>
      </c>
      <c r="G130" s="67" t="s">
        <v>210</v>
      </c>
      <c r="H130" s="65" t="s">
        <v>211</v>
      </c>
      <c r="I130" s="66" t="s">
        <v>27</v>
      </c>
      <c r="J130" s="72" t="s">
        <v>89</v>
      </c>
      <c r="K130" s="63" t="s">
        <v>17</v>
      </c>
      <c r="L130" s="83">
        <v>0</v>
      </c>
      <c r="M130" s="83">
        <v>0</v>
      </c>
      <c r="N130" s="83">
        <v>0</v>
      </c>
      <c r="O130" s="83">
        <v>0</v>
      </c>
      <c r="P130" s="83">
        <v>0</v>
      </c>
      <c r="Q130" s="93" t="str">
        <f t="shared" si="309"/>
        <v>nebija plānots</v>
      </c>
      <c r="R130" s="94">
        <f t="shared" si="310"/>
        <v>0</v>
      </c>
      <c r="S130" s="93" t="str">
        <f t="shared" si="311"/>
        <v>nebija plānots</v>
      </c>
      <c r="T130" s="96">
        <f t="shared" si="312"/>
        <v>0</v>
      </c>
      <c r="U130" s="96">
        <f t="shared" si="313"/>
        <v>0</v>
      </c>
      <c r="V130" s="93" t="str">
        <f t="shared" si="314"/>
        <v>nebija plānots</v>
      </c>
      <c r="W130" s="96">
        <f t="shared" si="315"/>
        <v>0</v>
      </c>
      <c r="X130" s="93" t="str">
        <f t="shared" si="316"/>
        <v>nebija plānots</v>
      </c>
      <c r="Y130" s="83">
        <v>0</v>
      </c>
      <c r="Z130" s="83">
        <v>0</v>
      </c>
      <c r="AA130" s="93" t="str">
        <f t="shared" si="317"/>
        <v>nebija plānots</v>
      </c>
      <c r="AB130" s="94">
        <f t="shared" si="318"/>
        <v>0</v>
      </c>
      <c r="AC130" s="93" t="str">
        <f t="shared" si="319"/>
        <v>nebija plānots</v>
      </c>
      <c r="AD130" s="96">
        <f t="shared" si="320"/>
        <v>0</v>
      </c>
      <c r="AE130" s="96">
        <f t="shared" si="321"/>
        <v>0</v>
      </c>
      <c r="AF130" s="93" t="str">
        <f t="shared" si="322"/>
        <v>nebija plānots</v>
      </c>
      <c r="AG130" s="96">
        <f t="shared" si="323"/>
        <v>0</v>
      </c>
      <c r="AH130" s="93" t="str">
        <f t="shared" si="324"/>
        <v>nebija plānots</v>
      </c>
      <c r="AI130" s="83">
        <v>0</v>
      </c>
      <c r="AJ130" s="83">
        <v>0</v>
      </c>
      <c r="AK130" s="93" t="str">
        <f t="shared" si="325"/>
        <v>nebija plānots</v>
      </c>
      <c r="AL130" s="96">
        <f t="shared" si="326"/>
        <v>0</v>
      </c>
      <c r="AM130" s="93" t="str">
        <f t="shared" si="327"/>
        <v>nebija plānots</v>
      </c>
      <c r="AN130" s="96">
        <f t="shared" si="328"/>
        <v>0</v>
      </c>
      <c r="AO130" s="96">
        <f t="shared" si="329"/>
        <v>0</v>
      </c>
      <c r="AP130" s="93" t="str">
        <f t="shared" si="330"/>
        <v>nebija plānots</v>
      </c>
      <c r="AQ130" s="96">
        <f t="shared" si="331"/>
        <v>0</v>
      </c>
      <c r="AR130" s="93" t="str">
        <f t="shared" si="332"/>
        <v>nebija plānots</v>
      </c>
      <c r="AS130" s="83">
        <v>0</v>
      </c>
      <c r="AT130" s="83">
        <v>0</v>
      </c>
      <c r="AU130" s="93" t="str">
        <f t="shared" si="333"/>
        <v>nebija plānots</v>
      </c>
      <c r="AV130" s="96">
        <f t="shared" si="334"/>
        <v>0</v>
      </c>
      <c r="AW130" s="93" t="str">
        <f t="shared" si="335"/>
        <v>nebija plānots</v>
      </c>
      <c r="AX130" s="96">
        <f t="shared" si="336"/>
        <v>0</v>
      </c>
      <c r="AY130" s="96">
        <f t="shared" si="337"/>
        <v>0</v>
      </c>
      <c r="AZ130" s="93" t="str">
        <f t="shared" si="338"/>
        <v>nebija plānots</v>
      </c>
      <c r="BA130" s="96">
        <f t="shared" si="339"/>
        <v>0</v>
      </c>
      <c r="BB130" s="93" t="str">
        <f t="shared" si="340"/>
        <v>nebija plānots</v>
      </c>
      <c r="BC130" s="83">
        <v>0</v>
      </c>
      <c r="BD130" s="83">
        <v>0</v>
      </c>
      <c r="BE130" s="93" t="str">
        <f t="shared" si="341"/>
        <v>nebija plānots</v>
      </c>
      <c r="BF130" s="96">
        <f t="shared" si="342"/>
        <v>0</v>
      </c>
      <c r="BG130" s="93" t="str">
        <f t="shared" si="343"/>
        <v>nebija plānots</v>
      </c>
      <c r="BH130" s="96">
        <f t="shared" si="344"/>
        <v>0</v>
      </c>
      <c r="BI130" s="96">
        <f t="shared" si="345"/>
        <v>0</v>
      </c>
      <c r="BJ130" s="93" t="str">
        <f t="shared" si="346"/>
        <v>nebija plānots</v>
      </c>
      <c r="BK130" s="96">
        <f t="shared" si="347"/>
        <v>0</v>
      </c>
      <c r="BL130" s="93" t="str">
        <f t="shared" si="348"/>
        <v>nebija plānots</v>
      </c>
      <c r="BM130" s="83">
        <v>0</v>
      </c>
      <c r="BN130" s="83">
        <v>0</v>
      </c>
      <c r="BO130" s="93" t="str">
        <f t="shared" si="349"/>
        <v>nebija plānots</v>
      </c>
      <c r="BP130" s="96">
        <f t="shared" si="350"/>
        <v>0</v>
      </c>
      <c r="BQ130" s="93" t="str">
        <f t="shared" si="351"/>
        <v>nebija plānots</v>
      </c>
      <c r="BR130" s="96">
        <f t="shared" si="352"/>
        <v>0</v>
      </c>
      <c r="BS130" s="96">
        <f t="shared" si="353"/>
        <v>0</v>
      </c>
      <c r="BT130" s="93" t="str">
        <f t="shared" si="354"/>
        <v>nebija plānots</v>
      </c>
      <c r="BU130" s="96">
        <f t="shared" si="355"/>
        <v>0</v>
      </c>
      <c r="BV130" s="93" t="str">
        <f t="shared" si="356"/>
        <v>nebija plānots</v>
      </c>
      <c r="BW130" s="83">
        <v>0</v>
      </c>
      <c r="BX130" s="83">
        <v>0</v>
      </c>
      <c r="BY130" s="94">
        <v>0</v>
      </c>
      <c r="BZ130" s="94">
        <f t="shared" si="302"/>
        <v>0</v>
      </c>
      <c r="CA130" s="93" t="str">
        <f t="shared" si="357"/>
        <v>nebija plānots</v>
      </c>
      <c r="CB130" s="96">
        <f t="shared" si="358"/>
        <v>0</v>
      </c>
      <c r="CC130" s="93" t="str">
        <f t="shared" si="359"/>
        <v>nebija plānots</v>
      </c>
      <c r="CD130" s="96">
        <f t="shared" si="303"/>
        <v>0</v>
      </c>
      <c r="CE130" s="96">
        <f t="shared" si="304"/>
        <v>0</v>
      </c>
      <c r="CF130" s="96">
        <f t="shared" si="360"/>
        <v>0</v>
      </c>
      <c r="CG130" s="96">
        <f t="shared" si="361"/>
        <v>0</v>
      </c>
      <c r="CH130" s="93" t="str">
        <f t="shared" si="362"/>
        <v>nebija plānots</v>
      </c>
      <c r="CI130" s="96">
        <f t="shared" si="363"/>
        <v>0</v>
      </c>
      <c r="CJ130" s="93" t="str">
        <f t="shared" si="364"/>
        <v>nebija plānots</v>
      </c>
      <c r="CK130" s="83">
        <v>0</v>
      </c>
      <c r="CL130" s="83">
        <v>0</v>
      </c>
      <c r="CM130" s="94">
        <v>0</v>
      </c>
      <c r="CN130" s="94">
        <f t="shared" si="305"/>
        <v>0</v>
      </c>
      <c r="CO130" s="93" t="str">
        <f t="shared" si="365"/>
        <v>nebija plānots</v>
      </c>
      <c r="CP130" s="96">
        <f t="shared" si="366"/>
        <v>0</v>
      </c>
      <c r="CQ130" s="93" t="str">
        <f t="shared" si="367"/>
        <v>nebija plānots</v>
      </c>
      <c r="CR130" s="96">
        <f t="shared" si="368"/>
        <v>0</v>
      </c>
      <c r="CS130" s="96">
        <f t="shared" si="369"/>
        <v>0</v>
      </c>
      <c r="CT130" s="96">
        <f t="shared" si="370"/>
        <v>0</v>
      </c>
      <c r="CU130" s="96">
        <f t="shared" si="371"/>
        <v>0</v>
      </c>
      <c r="CV130" s="93" t="str">
        <f t="shared" si="372"/>
        <v>nebija plānots</v>
      </c>
      <c r="CW130" s="96">
        <f t="shared" si="373"/>
        <v>0</v>
      </c>
      <c r="CX130" s="93" t="str">
        <f t="shared" si="374"/>
        <v>nebija plānots</v>
      </c>
      <c r="CY130" s="83">
        <v>0</v>
      </c>
      <c r="CZ130" s="83">
        <v>0</v>
      </c>
      <c r="DA130" s="94">
        <v>0</v>
      </c>
      <c r="DB130" s="94">
        <f t="shared" si="306"/>
        <v>0</v>
      </c>
      <c r="DC130" s="93" t="str">
        <f t="shared" si="375"/>
        <v>nebija plānots</v>
      </c>
      <c r="DD130" s="96">
        <f t="shared" si="376"/>
        <v>0</v>
      </c>
      <c r="DE130" s="93" t="str">
        <f t="shared" si="377"/>
        <v>nebija plānots</v>
      </c>
      <c r="DF130" s="96">
        <f t="shared" si="378"/>
        <v>0</v>
      </c>
      <c r="DG130" s="96">
        <f t="shared" si="379"/>
        <v>0</v>
      </c>
      <c r="DH130" s="96">
        <f t="shared" si="380"/>
        <v>0</v>
      </c>
      <c r="DI130" s="96">
        <f t="shared" si="381"/>
        <v>0</v>
      </c>
      <c r="DJ130" s="93" t="str">
        <f t="shared" si="382"/>
        <v>nebija plānots</v>
      </c>
      <c r="DK130" s="96">
        <f t="shared" si="383"/>
        <v>0</v>
      </c>
      <c r="DL130" s="93" t="str">
        <f t="shared" si="384"/>
        <v>nebija plānots</v>
      </c>
      <c r="DM130" s="83">
        <v>0</v>
      </c>
      <c r="DN130" s="83">
        <v>0</v>
      </c>
      <c r="DO130" s="94">
        <v>0</v>
      </c>
      <c r="DP130" s="94">
        <f t="shared" si="307"/>
        <v>0</v>
      </c>
      <c r="DQ130" s="93" t="str">
        <f t="shared" si="385"/>
        <v>nebija plānots</v>
      </c>
      <c r="DR130" s="96">
        <f t="shared" si="386"/>
        <v>0</v>
      </c>
      <c r="DS130" s="93" t="str">
        <f t="shared" si="387"/>
        <v>nebija plānots</v>
      </c>
      <c r="DT130" s="96">
        <f t="shared" si="388"/>
        <v>0</v>
      </c>
      <c r="DU130" s="96">
        <f t="shared" si="389"/>
        <v>0</v>
      </c>
      <c r="DV130" s="96">
        <f t="shared" si="390"/>
        <v>0</v>
      </c>
      <c r="DW130" s="96">
        <f t="shared" si="391"/>
        <v>0</v>
      </c>
      <c r="DX130" s="93" t="str">
        <f t="shared" si="392"/>
        <v>nebija plānots</v>
      </c>
      <c r="DY130" s="96">
        <f t="shared" si="393"/>
        <v>0</v>
      </c>
      <c r="DZ130" s="93" t="str">
        <f t="shared" si="394"/>
        <v>nebija plānots</v>
      </c>
      <c r="EA130" s="83">
        <v>0</v>
      </c>
      <c r="EB130" s="83">
        <v>0</v>
      </c>
      <c r="EC130" s="94">
        <v>0</v>
      </c>
      <c r="ED130" s="94">
        <f t="shared" si="395"/>
        <v>0</v>
      </c>
      <c r="EE130" s="93" t="str">
        <f t="shared" si="396"/>
        <v>nebija plānots</v>
      </c>
      <c r="EF130" s="94">
        <f t="shared" si="397"/>
        <v>0</v>
      </c>
      <c r="EG130" s="93" t="str">
        <f t="shared" si="398"/>
        <v>nebija plānots</v>
      </c>
      <c r="EH130" s="96">
        <f t="shared" si="399"/>
        <v>0</v>
      </c>
      <c r="EI130" s="96">
        <f t="shared" si="400"/>
        <v>0</v>
      </c>
      <c r="EJ130" s="96">
        <f t="shared" si="401"/>
        <v>0</v>
      </c>
      <c r="EK130" s="96">
        <f t="shared" si="402"/>
        <v>0</v>
      </c>
      <c r="EL130" s="93" t="str">
        <f t="shared" si="403"/>
        <v>nebija plānots</v>
      </c>
      <c r="EM130" s="96">
        <f t="shared" si="404"/>
        <v>0</v>
      </c>
      <c r="EN130" s="93" t="str">
        <f t="shared" si="405"/>
        <v>nebija plānots</v>
      </c>
      <c r="EO130" s="83">
        <f t="shared" si="308"/>
        <v>0</v>
      </c>
    </row>
    <row r="131" spans="1:145" ht="31.5" x14ac:dyDescent="0.25">
      <c r="A131" s="18" t="str">
        <f t="shared" si="428"/>
        <v>3.1.1.6._</v>
      </c>
      <c r="B131" s="63">
        <v>3</v>
      </c>
      <c r="C131" s="73" t="s">
        <v>198</v>
      </c>
      <c r="D131" s="65" t="s">
        <v>199</v>
      </c>
      <c r="E131" s="63" t="s">
        <v>200</v>
      </c>
      <c r="F131" s="79" t="s">
        <v>201</v>
      </c>
      <c r="G131" s="67" t="s">
        <v>212</v>
      </c>
      <c r="H131" s="65" t="s">
        <v>213</v>
      </c>
      <c r="I131" s="66" t="s">
        <v>27</v>
      </c>
      <c r="J131" s="72" t="s">
        <v>89</v>
      </c>
      <c r="K131" s="63" t="s">
        <v>17</v>
      </c>
      <c r="L131" s="83">
        <v>0</v>
      </c>
      <c r="M131" s="83">
        <v>0</v>
      </c>
      <c r="N131" s="83">
        <v>0</v>
      </c>
      <c r="O131" s="83">
        <v>0</v>
      </c>
      <c r="P131" s="83">
        <v>0</v>
      </c>
      <c r="Q131" s="93" t="str">
        <f t="shared" si="309"/>
        <v>nebija plānots</v>
      </c>
      <c r="R131" s="94">
        <f t="shared" si="310"/>
        <v>0</v>
      </c>
      <c r="S131" s="93" t="str">
        <f t="shared" si="311"/>
        <v>nebija plānots</v>
      </c>
      <c r="T131" s="96">
        <f t="shared" si="312"/>
        <v>0</v>
      </c>
      <c r="U131" s="96">
        <f t="shared" si="313"/>
        <v>0</v>
      </c>
      <c r="V131" s="93" t="str">
        <f t="shared" si="314"/>
        <v>nebija plānots</v>
      </c>
      <c r="W131" s="96">
        <f t="shared" si="315"/>
        <v>0</v>
      </c>
      <c r="X131" s="93" t="str">
        <f t="shared" si="316"/>
        <v>nebija plānots</v>
      </c>
      <c r="Y131" s="83">
        <v>0</v>
      </c>
      <c r="Z131" s="83">
        <v>0</v>
      </c>
      <c r="AA131" s="93" t="str">
        <f t="shared" si="317"/>
        <v>nebija plānots</v>
      </c>
      <c r="AB131" s="94">
        <f t="shared" si="318"/>
        <v>0</v>
      </c>
      <c r="AC131" s="93" t="str">
        <f t="shared" si="319"/>
        <v>nebija plānots</v>
      </c>
      <c r="AD131" s="96">
        <f t="shared" si="320"/>
        <v>0</v>
      </c>
      <c r="AE131" s="96">
        <f t="shared" si="321"/>
        <v>0</v>
      </c>
      <c r="AF131" s="93" t="str">
        <f t="shared" si="322"/>
        <v>nebija plānots</v>
      </c>
      <c r="AG131" s="96">
        <f t="shared" si="323"/>
        <v>0</v>
      </c>
      <c r="AH131" s="93" t="str">
        <f t="shared" si="324"/>
        <v>nebija plānots</v>
      </c>
      <c r="AI131" s="83">
        <v>0</v>
      </c>
      <c r="AJ131" s="83">
        <v>0</v>
      </c>
      <c r="AK131" s="93" t="str">
        <f t="shared" si="325"/>
        <v>nebija plānots</v>
      </c>
      <c r="AL131" s="96">
        <f t="shared" si="326"/>
        <v>0</v>
      </c>
      <c r="AM131" s="93" t="str">
        <f t="shared" si="327"/>
        <v>nebija plānots</v>
      </c>
      <c r="AN131" s="96">
        <f t="shared" si="328"/>
        <v>0</v>
      </c>
      <c r="AO131" s="96">
        <f t="shared" si="329"/>
        <v>0</v>
      </c>
      <c r="AP131" s="93" t="str">
        <f t="shared" si="330"/>
        <v>nebija plānots</v>
      </c>
      <c r="AQ131" s="96">
        <f t="shared" si="331"/>
        <v>0</v>
      </c>
      <c r="AR131" s="93" t="str">
        <f t="shared" si="332"/>
        <v>nebija plānots</v>
      </c>
      <c r="AS131" s="83">
        <v>0</v>
      </c>
      <c r="AT131" s="83">
        <v>0</v>
      </c>
      <c r="AU131" s="93" t="str">
        <f t="shared" si="333"/>
        <v>nebija plānots</v>
      </c>
      <c r="AV131" s="96">
        <f t="shared" si="334"/>
        <v>0</v>
      </c>
      <c r="AW131" s="93" t="str">
        <f t="shared" si="335"/>
        <v>nebija plānots</v>
      </c>
      <c r="AX131" s="96">
        <f t="shared" si="336"/>
        <v>0</v>
      </c>
      <c r="AY131" s="96">
        <f t="shared" si="337"/>
        <v>0</v>
      </c>
      <c r="AZ131" s="93" t="str">
        <f t="shared" si="338"/>
        <v>nebija plānots</v>
      </c>
      <c r="BA131" s="96">
        <f t="shared" si="339"/>
        <v>0</v>
      </c>
      <c r="BB131" s="93" t="str">
        <f t="shared" si="340"/>
        <v>nebija plānots</v>
      </c>
      <c r="BC131" s="83">
        <v>0</v>
      </c>
      <c r="BD131" s="83">
        <v>0</v>
      </c>
      <c r="BE131" s="93" t="str">
        <f t="shared" si="341"/>
        <v>nebija plānots</v>
      </c>
      <c r="BF131" s="96">
        <f t="shared" si="342"/>
        <v>0</v>
      </c>
      <c r="BG131" s="93" t="str">
        <f t="shared" si="343"/>
        <v>nebija plānots</v>
      </c>
      <c r="BH131" s="96">
        <f t="shared" si="344"/>
        <v>0</v>
      </c>
      <c r="BI131" s="96">
        <f t="shared" si="345"/>
        <v>0</v>
      </c>
      <c r="BJ131" s="93" t="str">
        <f t="shared" si="346"/>
        <v>nebija plānots</v>
      </c>
      <c r="BK131" s="96">
        <f t="shared" si="347"/>
        <v>0</v>
      </c>
      <c r="BL131" s="93" t="str">
        <f t="shared" si="348"/>
        <v>nebija plānots</v>
      </c>
      <c r="BM131" s="83">
        <v>0</v>
      </c>
      <c r="BN131" s="83">
        <v>0</v>
      </c>
      <c r="BO131" s="93" t="str">
        <f t="shared" si="349"/>
        <v>nebija plānots</v>
      </c>
      <c r="BP131" s="96">
        <f t="shared" si="350"/>
        <v>0</v>
      </c>
      <c r="BQ131" s="93" t="str">
        <f t="shared" si="351"/>
        <v>nebija plānots</v>
      </c>
      <c r="BR131" s="96">
        <f t="shared" si="352"/>
        <v>0</v>
      </c>
      <c r="BS131" s="96">
        <f t="shared" si="353"/>
        <v>0</v>
      </c>
      <c r="BT131" s="93" t="str">
        <f t="shared" si="354"/>
        <v>nebija plānots</v>
      </c>
      <c r="BU131" s="96">
        <f t="shared" si="355"/>
        <v>0</v>
      </c>
      <c r="BV131" s="93" t="str">
        <f t="shared" si="356"/>
        <v>nebija plānots</v>
      </c>
      <c r="BW131" s="83">
        <v>0</v>
      </c>
      <c r="BX131" s="83">
        <v>0</v>
      </c>
      <c r="BY131" s="94">
        <v>0</v>
      </c>
      <c r="BZ131" s="94">
        <f t="shared" si="302"/>
        <v>0</v>
      </c>
      <c r="CA131" s="93" t="str">
        <f t="shared" si="357"/>
        <v>nebija plānots</v>
      </c>
      <c r="CB131" s="96">
        <f t="shared" si="358"/>
        <v>0</v>
      </c>
      <c r="CC131" s="93" t="str">
        <f t="shared" si="359"/>
        <v>nebija plānots</v>
      </c>
      <c r="CD131" s="96">
        <f t="shared" si="303"/>
        <v>0</v>
      </c>
      <c r="CE131" s="96">
        <f t="shared" si="304"/>
        <v>0</v>
      </c>
      <c r="CF131" s="96">
        <f t="shared" si="360"/>
        <v>0</v>
      </c>
      <c r="CG131" s="96">
        <f t="shared" si="361"/>
        <v>0</v>
      </c>
      <c r="CH131" s="93" t="str">
        <f t="shared" si="362"/>
        <v>nebija plānots</v>
      </c>
      <c r="CI131" s="96">
        <f t="shared" si="363"/>
        <v>0</v>
      </c>
      <c r="CJ131" s="93" t="str">
        <f t="shared" si="364"/>
        <v>nebija plānots</v>
      </c>
      <c r="CK131" s="83">
        <v>0</v>
      </c>
      <c r="CL131" s="83">
        <v>0</v>
      </c>
      <c r="CM131" s="94">
        <v>0</v>
      </c>
      <c r="CN131" s="94">
        <f t="shared" si="305"/>
        <v>0</v>
      </c>
      <c r="CO131" s="93" t="str">
        <f t="shared" si="365"/>
        <v>nebija plānots</v>
      </c>
      <c r="CP131" s="96">
        <f t="shared" si="366"/>
        <v>0</v>
      </c>
      <c r="CQ131" s="93" t="str">
        <f t="shared" si="367"/>
        <v>nebija plānots</v>
      </c>
      <c r="CR131" s="96">
        <f t="shared" si="368"/>
        <v>0</v>
      </c>
      <c r="CS131" s="96">
        <f t="shared" si="369"/>
        <v>0</v>
      </c>
      <c r="CT131" s="96">
        <f t="shared" si="370"/>
        <v>0</v>
      </c>
      <c r="CU131" s="96">
        <f t="shared" si="371"/>
        <v>0</v>
      </c>
      <c r="CV131" s="93" t="str">
        <f t="shared" si="372"/>
        <v>nebija plānots</v>
      </c>
      <c r="CW131" s="96">
        <f t="shared" si="373"/>
        <v>0</v>
      </c>
      <c r="CX131" s="93" t="str">
        <f t="shared" si="374"/>
        <v>nebija plānots</v>
      </c>
      <c r="CY131" s="83">
        <v>1000000</v>
      </c>
      <c r="CZ131" s="83">
        <v>0</v>
      </c>
      <c r="DA131" s="94">
        <v>0</v>
      </c>
      <c r="DB131" s="94">
        <f t="shared" si="306"/>
        <v>0</v>
      </c>
      <c r="DC131" s="93">
        <f t="shared" si="375"/>
        <v>0</v>
      </c>
      <c r="DD131" s="96">
        <f t="shared" si="376"/>
        <v>-1000000</v>
      </c>
      <c r="DE131" s="93">
        <f t="shared" si="377"/>
        <v>-1</v>
      </c>
      <c r="DF131" s="96">
        <f t="shared" si="378"/>
        <v>1000000</v>
      </c>
      <c r="DG131" s="96">
        <f t="shared" si="379"/>
        <v>0</v>
      </c>
      <c r="DH131" s="96">
        <f t="shared" si="380"/>
        <v>0</v>
      </c>
      <c r="DI131" s="96">
        <f t="shared" si="381"/>
        <v>0</v>
      </c>
      <c r="DJ131" s="93">
        <f t="shared" si="382"/>
        <v>0</v>
      </c>
      <c r="DK131" s="96">
        <f t="shared" si="383"/>
        <v>-1000000</v>
      </c>
      <c r="DL131" s="93">
        <f t="shared" si="384"/>
        <v>-1</v>
      </c>
      <c r="DM131" s="83">
        <v>0</v>
      </c>
      <c r="DN131" s="83">
        <v>570000</v>
      </c>
      <c r="DO131" s="94">
        <v>0</v>
      </c>
      <c r="DP131" s="94">
        <f t="shared" si="307"/>
        <v>570000</v>
      </c>
      <c r="DQ131" s="93" t="str">
        <f t="shared" si="385"/>
        <v>nebija plānots</v>
      </c>
      <c r="DR131" s="96">
        <f t="shared" si="386"/>
        <v>570000</v>
      </c>
      <c r="DS131" s="93" t="str">
        <f t="shared" si="387"/>
        <v>nebija plānots</v>
      </c>
      <c r="DT131" s="96">
        <f t="shared" si="388"/>
        <v>1000000</v>
      </c>
      <c r="DU131" s="96">
        <f t="shared" si="389"/>
        <v>570000</v>
      </c>
      <c r="DV131" s="96">
        <f t="shared" si="390"/>
        <v>0</v>
      </c>
      <c r="DW131" s="96">
        <f t="shared" si="391"/>
        <v>570000</v>
      </c>
      <c r="DX131" s="93">
        <f t="shared" si="392"/>
        <v>0.56999999999999995</v>
      </c>
      <c r="DY131" s="96">
        <f t="shared" si="393"/>
        <v>-430000</v>
      </c>
      <c r="DZ131" s="93">
        <f t="shared" si="394"/>
        <v>-0.43</v>
      </c>
      <c r="EA131" s="83">
        <v>0</v>
      </c>
      <c r="EB131" s="83">
        <v>0</v>
      </c>
      <c r="EC131" s="94">
        <v>0</v>
      </c>
      <c r="ED131" s="94">
        <f t="shared" si="395"/>
        <v>0</v>
      </c>
      <c r="EE131" s="93" t="str">
        <f t="shared" si="396"/>
        <v>nebija plānots</v>
      </c>
      <c r="EF131" s="94">
        <f t="shared" si="397"/>
        <v>0</v>
      </c>
      <c r="EG131" s="93" t="str">
        <f t="shared" si="398"/>
        <v>nebija plānots</v>
      </c>
      <c r="EH131" s="96">
        <f t="shared" si="399"/>
        <v>1000000</v>
      </c>
      <c r="EI131" s="96">
        <f t="shared" si="400"/>
        <v>570000</v>
      </c>
      <c r="EJ131" s="96">
        <f t="shared" si="401"/>
        <v>0</v>
      </c>
      <c r="EK131" s="96">
        <f t="shared" si="402"/>
        <v>570000</v>
      </c>
      <c r="EL131" s="93">
        <f t="shared" si="403"/>
        <v>0.56999999999999995</v>
      </c>
      <c r="EM131" s="96">
        <f t="shared" si="404"/>
        <v>-430000</v>
      </c>
      <c r="EN131" s="93">
        <f t="shared" si="405"/>
        <v>-0.43</v>
      </c>
      <c r="EO131" s="83">
        <f t="shared" si="308"/>
        <v>1000000</v>
      </c>
    </row>
    <row r="132" spans="1:145" ht="31.5" x14ac:dyDescent="0.25">
      <c r="A132" s="18" t="str">
        <f t="shared" si="428"/>
        <v>3.1.1.7._</v>
      </c>
      <c r="B132" s="63">
        <v>3</v>
      </c>
      <c r="C132" s="73" t="s">
        <v>198</v>
      </c>
      <c r="D132" s="65" t="s">
        <v>199</v>
      </c>
      <c r="E132" s="63" t="s">
        <v>200</v>
      </c>
      <c r="F132" s="79" t="s">
        <v>201</v>
      </c>
      <c r="G132" s="67" t="s">
        <v>214</v>
      </c>
      <c r="H132" s="65" t="s">
        <v>215</v>
      </c>
      <c r="I132" s="66" t="s">
        <v>27</v>
      </c>
      <c r="J132" s="72" t="s">
        <v>89</v>
      </c>
      <c r="K132" s="63" t="s">
        <v>17</v>
      </c>
      <c r="L132" s="83">
        <v>0</v>
      </c>
      <c r="M132" s="83">
        <v>0</v>
      </c>
      <c r="N132" s="83">
        <v>0</v>
      </c>
      <c r="O132" s="83">
        <v>0</v>
      </c>
      <c r="P132" s="83">
        <v>0</v>
      </c>
      <c r="Q132" s="93" t="str">
        <f t="shared" si="309"/>
        <v>nebija plānots</v>
      </c>
      <c r="R132" s="94">
        <f t="shared" si="310"/>
        <v>0</v>
      </c>
      <c r="S132" s="93" t="str">
        <f t="shared" si="311"/>
        <v>nebija plānots</v>
      </c>
      <c r="T132" s="96">
        <f t="shared" si="312"/>
        <v>0</v>
      </c>
      <c r="U132" s="96">
        <f t="shared" si="313"/>
        <v>0</v>
      </c>
      <c r="V132" s="93" t="str">
        <f t="shared" si="314"/>
        <v>nebija plānots</v>
      </c>
      <c r="W132" s="96">
        <f t="shared" si="315"/>
        <v>0</v>
      </c>
      <c r="X132" s="93" t="str">
        <f t="shared" si="316"/>
        <v>nebija plānots</v>
      </c>
      <c r="Y132" s="83">
        <v>0</v>
      </c>
      <c r="Z132" s="83">
        <v>0</v>
      </c>
      <c r="AA132" s="93" t="str">
        <f t="shared" si="317"/>
        <v>nebija plānots</v>
      </c>
      <c r="AB132" s="94">
        <f t="shared" si="318"/>
        <v>0</v>
      </c>
      <c r="AC132" s="93" t="str">
        <f t="shared" si="319"/>
        <v>nebija plānots</v>
      </c>
      <c r="AD132" s="96">
        <f t="shared" si="320"/>
        <v>0</v>
      </c>
      <c r="AE132" s="96">
        <f t="shared" si="321"/>
        <v>0</v>
      </c>
      <c r="AF132" s="93" t="str">
        <f t="shared" si="322"/>
        <v>nebija plānots</v>
      </c>
      <c r="AG132" s="96">
        <f t="shared" si="323"/>
        <v>0</v>
      </c>
      <c r="AH132" s="93" t="str">
        <f t="shared" si="324"/>
        <v>nebija plānots</v>
      </c>
      <c r="AI132" s="83">
        <v>0</v>
      </c>
      <c r="AJ132" s="83">
        <v>0</v>
      </c>
      <c r="AK132" s="93" t="str">
        <f t="shared" si="325"/>
        <v>nebija plānots</v>
      </c>
      <c r="AL132" s="96">
        <f t="shared" si="326"/>
        <v>0</v>
      </c>
      <c r="AM132" s="93" t="str">
        <f t="shared" si="327"/>
        <v>nebija plānots</v>
      </c>
      <c r="AN132" s="96">
        <f t="shared" si="328"/>
        <v>0</v>
      </c>
      <c r="AO132" s="96">
        <f t="shared" si="329"/>
        <v>0</v>
      </c>
      <c r="AP132" s="93" t="str">
        <f t="shared" si="330"/>
        <v>nebija plānots</v>
      </c>
      <c r="AQ132" s="96">
        <f t="shared" si="331"/>
        <v>0</v>
      </c>
      <c r="AR132" s="93" t="str">
        <f t="shared" si="332"/>
        <v>nebija plānots</v>
      </c>
      <c r="AS132" s="83">
        <v>0</v>
      </c>
      <c r="AT132" s="83">
        <v>0</v>
      </c>
      <c r="AU132" s="93" t="str">
        <f t="shared" si="333"/>
        <v>nebija plānots</v>
      </c>
      <c r="AV132" s="96">
        <f t="shared" si="334"/>
        <v>0</v>
      </c>
      <c r="AW132" s="93" t="str">
        <f t="shared" si="335"/>
        <v>nebija plānots</v>
      </c>
      <c r="AX132" s="96">
        <f t="shared" si="336"/>
        <v>0</v>
      </c>
      <c r="AY132" s="96">
        <f t="shared" si="337"/>
        <v>0</v>
      </c>
      <c r="AZ132" s="93" t="str">
        <f t="shared" si="338"/>
        <v>nebija plānots</v>
      </c>
      <c r="BA132" s="96">
        <f t="shared" si="339"/>
        <v>0</v>
      </c>
      <c r="BB132" s="93" t="str">
        <f t="shared" si="340"/>
        <v>nebija plānots</v>
      </c>
      <c r="BC132" s="83">
        <v>0</v>
      </c>
      <c r="BD132" s="83">
        <v>0</v>
      </c>
      <c r="BE132" s="93" t="str">
        <f t="shared" si="341"/>
        <v>nebija plānots</v>
      </c>
      <c r="BF132" s="96">
        <f t="shared" si="342"/>
        <v>0</v>
      </c>
      <c r="BG132" s="93" t="str">
        <f t="shared" si="343"/>
        <v>nebija plānots</v>
      </c>
      <c r="BH132" s="96">
        <f t="shared" si="344"/>
        <v>0</v>
      </c>
      <c r="BI132" s="96">
        <f t="shared" si="345"/>
        <v>0</v>
      </c>
      <c r="BJ132" s="93" t="str">
        <f t="shared" si="346"/>
        <v>nebija plānots</v>
      </c>
      <c r="BK132" s="96">
        <f t="shared" si="347"/>
        <v>0</v>
      </c>
      <c r="BL132" s="93" t="str">
        <f t="shared" si="348"/>
        <v>nebija plānots</v>
      </c>
      <c r="BM132" s="83">
        <v>0</v>
      </c>
      <c r="BN132" s="83">
        <v>0</v>
      </c>
      <c r="BO132" s="93" t="str">
        <f t="shared" si="349"/>
        <v>nebija plānots</v>
      </c>
      <c r="BP132" s="96">
        <f t="shared" si="350"/>
        <v>0</v>
      </c>
      <c r="BQ132" s="93" t="str">
        <f t="shared" si="351"/>
        <v>nebija plānots</v>
      </c>
      <c r="BR132" s="96">
        <f t="shared" si="352"/>
        <v>0</v>
      </c>
      <c r="BS132" s="96">
        <f t="shared" si="353"/>
        <v>0</v>
      </c>
      <c r="BT132" s="93" t="str">
        <f t="shared" si="354"/>
        <v>nebija plānots</v>
      </c>
      <c r="BU132" s="96">
        <f t="shared" si="355"/>
        <v>0</v>
      </c>
      <c r="BV132" s="93" t="str">
        <f t="shared" si="356"/>
        <v>nebija plānots</v>
      </c>
      <c r="BW132" s="83">
        <v>0</v>
      </c>
      <c r="BX132" s="83">
        <v>0</v>
      </c>
      <c r="BY132" s="94">
        <v>0</v>
      </c>
      <c r="BZ132" s="94">
        <f t="shared" si="302"/>
        <v>0</v>
      </c>
      <c r="CA132" s="93" t="str">
        <f t="shared" si="357"/>
        <v>nebija plānots</v>
      </c>
      <c r="CB132" s="96">
        <f t="shared" si="358"/>
        <v>0</v>
      </c>
      <c r="CC132" s="93" t="str">
        <f t="shared" si="359"/>
        <v>nebija plānots</v>
      </c>
      <c r="CD132" s="96">
        <f t="shared" si="303"/>
        <v>0</v>
      </c>
      <c r="CE132" s="96">
        <f t="shared" si="304"/>
        <v>0</v>
      </c>
      <c r="CF132" s="96">
        <f t="shared" si="360"/>
        <v>0</v>
      </c>
      <c r="CG132" s="96">
        <f t="shared" si="361"/>
        <v>0</v>
      </c>
      <c r="CH132" s="93" t="str">
        <f t="shared" si="362"/>
        <v>nebija plānots</v>
      </c>
      <c r="CI132" s="96">
        <f t="shared" si="363"/>
        <v>0</v>
      </c>
      <c r="CJ132" s="93" t="str">
        <f t="shared" si="364"/>
        <v>nebija plānots</v>
      </c>
      <c r="CK132" s="83">
        <v>0</v>
      </c>
      <c r="CL132" s="83">
        <v>0</v>
      </c>
      <c r="CM132" s="94">
        <v>0</v>
      </c>
      <c r="CN132" s="94">
        <f t="shared" si="305"/>
        <v>0</v>
      </c>
      <c r="CO132" s="93" t="str">
        <f t="shared" si="365"/>
        <v>nebija plānots</v>
      </c>
      <c r="CP132" s="96">
        <f t="shared" si="366"/>
        <v>0</v>
      </c>
      <c r="CQ132" s="93" t="str">
        <f t="shared" si="367"/>
        <v>nebija plānots</v>
      </c>
      <c r="CR132" s="96">
        <f t="shared" si="368"/>
        <v>0</v>
      </c>
      <c r="CS132" s="96">
        <f t="shared" si="369"/>
        <v>0</v>
      </c>
      <c r="CT132" s="96">
        <f t="shared" si="370"/>
        <v>0</v>
      </c>
      <c r="CU132" s="96">
        <f t="shared" si="371"/>
        <v>0</v>
      </c>
      <c r="CV132" s="93" t="str">
        <f t="shared" si="372"/>
        <v>nebija plānots</v>
      </c>
      <c r="CW132" s="96">
        <f t="shared" si="373"/>
        <v>0</v>
      </c>
      <c r="CX132" s="93" t="str">
        <f t="shared" si="374"/>
        <v>nebija plānots</v>
      </c>
      <c r="CY132" s="83">
        <v>0</v>
      </c>
      <c r="CZ132" s="83">
        <v>0</v>
      </c>
      <c r="DA132" s="94">
        <v>0</v>
      </c>
      <c r="DB132" s="94">
        <f t="shared" si="306"/>
        <v>0</v>
      </c>
      <c r="DC132" s="93" t="str">
        <f t="shared" si="375"/>
        <v>nebija plānots</v>
      </c>
      <c r="DD132" s="96">
        <f t="shared" si="376"/>
        <v>0</v>
      </c>
      <c r="DE132" s="93" t="str">
        <f t="shared" si="377"/>
        <v>nebija plānots</v>
      </c>
      <c r="DF132" s="96">
        <f t="shared" si="378"/>
        <v>0</v>
      </c>
      <c r="DG132" s="96">
        <f t="shared" si="379"/>
        <v>0</v>
      </c>
      <c r="DH132" s="96">
        <f t="shared" si="380"/>
        <v>0</v>
      </c>
      <c r="DI132" s="96">
        <f t="shared" si="381"/>
        <v>0</v>
      </c>
      <c r="DJ132" s="93" t="str">
        <f t="shared" si="382"/>
        <v>nebija plānots</v>
      </c>
      <c r="DK132" s="96">
        <f t="shared" si="383"/>
        <v>0</v>
      </c>
      <c r="DL132" s="93" t="str">
        <f t="shared" si="384"/>
        <v>nebija plānots</v>
      </c>
      <c r="DM132" s="83">
        <v>0</v>
      </c>
      <c r="DN132" s="83">
        <v>0</v>
      </c>
      <c r="DO132" s="94">
        <v>0</v>
      </c>
      <c r="DP132" s="94">
        <f t="shared" si="307"/>
        <v>0</v>
      </c>
      <c r="DQ132" s="93" t="str">
        <f t="shared" si="385"/>
        <v>nebija plānots</v>
      </c>
      <c r="DR132" s="96">
        <f t="shared" si="386"/>
        <v>0</v>
      </c>
      <c r="DS132" s="93" t="str">
        <f t="shared" si="387"/>
        <v>nebija plānots</v>
      </c>
      <c r="DT132" s="96">
        <f t="shared" si="388"/>
        <v>0</v>
      </c>
      <c r="DU132" s="96">
        <f t="shared" si="389"/>
        <v>0</v>
      </c>
      <c r="DV132" s="96">
        <f t="shared" si="390"/>
        <v>0</v>
      </c>
      <c r="DW132" s="96">
        <f t="shared" si="391"/>
        <v>0</v>
      </c>
      <c r="DX132" s="93" t="str">
        <f t="shared" si="392"/>
        <v>nebija plānots</v>
      </c>
      <c r="DY132" s="96">
        <f t="shared" si="393"/>
        <v>0</v>
      </c>
      <c r="DZ132" s="93" t="str">
        <f t="shared" si="394"/>
        <v>nebija plānots</v>
      </c>
      <c r="EA132" s="83">
        <v>0</v>
      </c>
      <c r="EB132" s="83">
        <v>0</v>
      </c>
      <c r="EC132" s="94">
        <v>0</v>
      </c>
      <c r="ED132" s="94">
        <f t="shared" si="395"/>
        <v>0</v>
      </c>
      <c r="EE132" s="93" t="str">
        <f t="shared" si="396"/>
        <v>nebija plānots</v>
      </c>
      <c r="EF132" s="94">
        <f t="shared" si="397"/>
        <v>0</v>
      </c>
      <c r="EG132" s="93" t="str">
        <f t="shared" si="398"/>
        <v>nebija plānots</v>
      </c>
      <c r="EH132" s="96">
        <f t="shared" si="399"/>
        <v>0</v>
      </c>
      <c r="EI132" s="96">
        <f t="shared" si="400"/>
        <v>0</v>
      </c>
      <c r="EJ132" s="96">
        <f t="shared" si="401"/>
        <v>0</v>
      </c>
      <c r="EK132" s="96">
        <f t="shared" si="402"/>
        <v>0</v>
      </c>
      <c r="EL132" s="93" t="str">
        <f t="shared" si="403"/>
        <v>nebija plānots</v>
      </c>
      <c r="EM132" s="96">
        <f t="shared" si="404"/>
        <v>0</v>
      </c>
      <c r="EN132" s="93" t="str">
        <f t="shared" si="405"/>
        <v>nebija plānots</v>
      </c>
      <c r="EO132" s="83">
        <f t="shared" si="308"/>
        <v>0</v>
      </c>
    </row>
    <row r="133" spans="1:145" ht="31.5" x14ac:dyDescent="0.25">
      <c r="A133" s="18" t="str">
        <f t="shared" si="428"/>
        <v>3.1.1.8._</v>
      </c>
      <c r="B133" s="63">
        <v>3</v>
      </c>
      <c r="C133" s="73" t="s">
        <v>198</v>
      </c>
      <c r="D133" s="65" t="s">
        <v>199</v>
      </c>
      <c r="E133" s="63" t="s">
        <v>200</v>
      </c>
      <c r="F133" s="79" t="s">
        <v>201</v>
      </c>
      <c r="G133" s="67" t="s">
        <v>216</v>
      </c>
      <c r="H133" s="65" t="s">
        <v>217</v>
      </c>
      <c r="I133" s="66" t="s">
        <v>27</v>
      </c>
      <c r="J133" s="72" t="s">
        <v>218</v>
      </c>
      <c r="K133" s="63" t="s">
        <v>17</v>
      </c>
      <c r="L133" s="83">
        <v>0</v>
      </c>
      <c r="M133" s="83">
        <v>0</v>
      </c>
      <c r="N133" s="83">
        <v>0</v>
      </c>
      <c r="O133" s="83">
        <v>0</v>
      </c>
      <c r="P133" s="83">
        <v>0</v>
      </c>
      <c r="Q133" s="93" t="str">
        <f t="shared" si="309"/>
        <v>nebija plānots</v>
      </c>
      <c r="R133" s="94">
        <f t="shared" si="310"/>
        <v>0</v>
      </c>
      <c r="S133" s="93" t="str">
        <f t="shared" si="311"/>
        <v>nebija plānots</v>
      </c>
      <c r="T133" s="96">
        <f t="shared" si="312"/>
        <v>0</v>
      </c>
      <c r="U133" s="96">
        <f t="shared" si="313"/>
        <v>0</v>
      </c>
      <c r="V133" s="93" t="str">
        <f t="shared" si="314"/>
        <v>nebija plānots</v>
      </c>
      <c r="W133" s="96">
        <f t="shared" si="315"/>
        <v>0</v>
      </c>
      <c r="X133" s="93" t="str">
        <f t="shared" si="316"/>
        <v>nebija plānots</v>
      </c>
      <c r="Y133" s="83">
        <v>0</v>
      </c>
      <c r="Z133" s="83">
        <v>0</v>
      </c>
      <c r="AA133" s="93" t="str">
        <f t="shared" si="317"/>
        <v>nebija plānots</v>
      </c>
      <c r="AB133" s="94">
        <f t="shared" si="318"/>
        <v>0</v>
      </c>
      <c r="AC133" s="93" t="str">
        <f t="shared" si="319"/>
        <v>nebija plānots</v>
      </c>
      <c r="AD133" s="96">
        <f t="shared" si="320"/>
        <v>0</v>
      </c>
      <c r="AE133" s="96">
        <f t="shared" si="321"/>
        <v>0</v>
      </c>
      <c r="AF133" s="93" t="str">
        <f t="shared" si="322"/>
        <v>nebija plānots</v>
      </c>
      <c r="AG133" s="96">
        <f t="shared" si="323"/>
        <v>0</v>
      </c>
      <c r="AH133" s="93" t="str">
        <f t="shared" si="324"/>
        <v>nebija plānots</v>
      </c>
      <c r="AI133" s="83">
        <v>357000</v>
      </c>
      <c r="AJ133" s="83">
        <v>0</v>
      </c>
      <c r="AK133" s="93">
        <f t="shared" si="325"/>
        <v>0</v>
      </c>
      <c r="AL133" s="96">
        <f t="shared" si="326"/>
        <v>-357000</v>
      </c>
      <c r="AM133" s="93">
        <f t="shared" si="327"/>
        <v>-1</v>
      </c>
      <c r="AN133" s="96">
        <f t="shared" si="328"/>
        <v>357000</v>
      </c>
      <c r="AO133" s="96">
        <f t="shared" si="329"/>
        <v>0</v>
      </c>
      <c r="AP133" s="93">
        <f t="shared" si="330"/>
        <v>0</v>
      </c>
      <c r="AQ133" s="96">
        <f t="shared" si="331"/>
        <v>-357000</v>
      </c>
      <c r="AR133" s="93">
        <f t="shared" si="332"/>
        <v>-1</v>
      </c>
      <c r="AS133" s="83">
        <v>0</v>
      </c>
      <c r="AT133" s="83">
        <v>0</v>
      </c>
      <c r="AU133" s="93" t="str">
        <f t="shared" si="333"/>
        <v>nebija plānots</v>
      </c>
      <c r="AV133" s="96">
        <f t="shared" si="334"/>
        <v>0</v>
      </c>
      <c r="AW133" s="93" t="str">
        <f t="shared" si="335"/>
        <v>nebija plānots</v>
      </c>
      <c r="AX133" s="96">
        <f t="shared" si="336"/>
        <v>357000</v>
      </c>
      <c r="AY133" s="96">
        <f t="shared" si="337"/>
        <v>0</v>
      </c>
      <c r="AZ133" s="93">
        <f t="shared" si="338"/>
        <v>0</v>
      </c>
      <c r="BA133" s="96">
        <f t="shared" si="339"/>
        <v>-357000</v>
      </c>
      <c r="BB133" s="93">
        <f t="shared" si="340"/>
        <v>-1</v>
      </c>
      <c r="BC133" s="83">
        <v>0</v>
      </c>
      <c r="BD133" s="83">
        <v>545700</v>
      </c>
      <c r="BE133" s="93" t="str">
        <f t="shared" si="341"/>
        <v>nebija plānots</v>
      </c>
      <c r="BF133" s="96">
        <f t="shared" si="342"/>
        <v>545700</v>
      </c>
      <c r="BG133" s="93" t="str">
        <f t="shared" si="343"/>
        <v>nebija plānots</v>
      </c>
      <c r="BH133" s="96">
        <f t="shared" si="344"/>
        <v>357000</v>
      </c>
      <c r="BI133" s="96">
        <f t="shared" si="345"/>
        <v>545700</v>
      </c>
      <c r="BJ133" s="93">
        <f t="shared" si="346"/>
        <v>1.5285714285714285</v>
      </c>
      <c r="BK133" s="96">
        <f t="shared" si="347"/>
        <v>188700</v>
      </c>
      <c r="BL133" s="93">
        <f t="shared" si="348"/>
        <v>0.52857142857142858</v>
      </c>
      <c r="BM133" s="83">
        <v>0</v>
      </c>
      <c r="BN133" s="83">
        <v>0</v>
      </c>
      <c r="BO133" s="93" t="str">
        <f t="shared" si="349"/>
        <v>nebija plānots</v>
      </c>
      <c r="BP133" s="96">
        <f t="shared" si="350"/>
        <v>0</v>
      </c>
      <c r="BQ133" s="93" t="str">
        <f t="shared" si="351"/>
        <v>nebija plānots</v>
      </c>
      <c r="BR133" s="96">
        <f t="shared" si="352"/>
        <v>357000</v>
      </c>
      <c r="BS133" s="96">
        <f t="shared" si="353"/>
        <v>545700</v>
      </c>
      <c r="BT133" s="93">
        <f t="shared" si="354"/>
        <v>1.5285714285714285</v>
      </c>
      <c r="BU133" s="96">
        <f t="shared" si="355"/>
        <v>188700</v>
      </c>
      <c r="BV133" s="93">
        <f t="shared" si="356"/>
        <v>0.52857142857142858</v>
      </c>
      <c r="BW133" s="83">
        <v>362950</v>
      </c>
      <c r="BX133" s="83">
        <v>27859.86</v>
      </c>
      <c r="BY133" s="94">
        <v>0</v>
      </c>
      <c r="BZ133" s="94">
        <f t="shared" si="302"/>
        <v>27859.86</v>
      </c>
      <c r="CA133" s="93">
        <f t="shared" si="357"/>
        <v>7.6759498553519767E-2</v>
      </c>
      <c r="CB133" s="96">
        <f t="shared" si="358"/>
        <v>-335090.14</v>
      </c>
      <c r="CC133" s="93">
        <f t="shared" si="359"/>
        <v>-0.92324050144648029</v>
      </c>
      <c r="CD133" s="96">
        <f t="shared" si="303"/>
        <v>719950</v>
      </c>
      <c r="CE133" s="96">
        <f t="shared" si="304"/>
        <v>573559.86</v>
      </c>
      <c r="CF133" s="96">
        <f t="shared" si="360"/>
        <v>0</v>
      </c>
      <c r="CG133" s="96">
        <f t="shared" si="361"/>
        <v>573559.86</v>
      </c>
      <c r="CH133" s="93">
        <f t="shared" si="362"/>
        <v>0.79666624071116043</v>
      </c>
      <c r="CI133" s="96">
        <f t="shared" si="363"/>
        <v>-146390.14000000001</v>
      </c>
      <c r="CJ133" s="93">
        <f t="shared" si="364"/>
        <v>-0.20333375928883951</v>
      </c>
      <c r="CK133" s="83">
        <v>0</v>
      </c>
      <c r="CL133" s="83">
        <v>45218.12</v>
      </c>
      <c r="CM133" s="94">
        <v>0</v>
      </c>
      <c r="CN133" s="94">
        <f t="shared" si="305"/>
        <v>45218.12</v>
      </c>
      <c r="CO133" s="93" t="str">
        <f t="shared" si="365"/>
        <v>nebija plānots</v>
      </c>
      <c r="CP133" s="96">
        <f t="shared" si="366"/>
        <v>45218.12</v>
      </c>
      <c r="CQ133" s="93" t="str">
        <f t="shared" si="367"/>
        <v>nebija plānots</v>
      </c>
      <c r="CR133" s="96">
        <f t="shared" si="368"/>
        <v>719950</v>
      </c>
      <c r="CS133" s="96">
        <f t="shared" si="369"/>
        <v>618777.98</v>
      </c>
      <c r="CT133" s="96">
        <f t="shared" si="370"/>
        <v>0</v>
      </c>
      <c r="CU133" s="96">
        <f t="shared" si="371"/>
        <v>618777.98</v>
      </c>
      <c r="CV133" s="93">
        <f t="shared" si="372"/>
        <v>0.8594735467740815</v>
      </c>
      <c r="CW133" s="96">
        <f t="shared" si="373"/>
        <v>-101172.02000000002</v>
      </c>
      <c r="CX133" s="93">
        <f t="shared" si="374"/>
        <v>-0.1405264532259185</v>
      </c>
      <c r="CY133" s="83">
        <v>0</v>
      </c>
      <c r="CZ133" s="83">
        <v>321448.11</v>
      </c>
      <c r="DA133" s="94">
        <v>0</v>
      </c>
      <c r="DB133" s="94">
        <f t="shared" si="306"/>
        <v>321448.11</v>
      </c>
      <c r="DC133" s="93" t="str">
        <f t="shared" si="375"/>
        <v>nebija plānots</v>
      </c>
      <c r="DD133" s="96">
        <f t="shared" si="376"/>
        <v>321448.11</v>
      </c>
      <c r="DE133" s="93" t="str">
        <f t="shared" si="377"/>
        <v>nebija plānots</v>
      </c>
      <c r="DF133" s="96">
        <f t="shared" si="378"/>
        <v>719950</v>
      </c>
      <c r="DG133" s="96">
        <f t="shared" si="379"/>
        <v>940226.09</v>
      </c>
      <c r="DH133" s="96">
        <f t="shared" si="380"/>
        <v>0</v>
      </c>
      <c r="DI133" s="96">
        <f t="shared" si="381"/>
        <v>940226.09</v>
      </c>
      <c r="DJ133" s="93">
        <f t="shared" si="382"/>
        <v>1.3059602611292451</v>
      </c>
      <c r="DK133" s="96">
        <f t="shared" si="383"/>
        <v>220276.08999999997</v>
      </c>
      <c r="DL133" s="93">
        <f t="shared" si="384"/>
        <v>0.30596026112924501</v>
      </c>
      <c r="DM133" s="83">
        <v>124950</v>
      </c>
      <c r="DN133" s="83">
        <v>0</v>
      </c>
      <c r="DO133" s="94">
        <v>0</v>
      </c>
      <c r="DP133" s="94">
        <f t="shared" si="307"/>
        <v>0</v>
      </c>
      <c r="DQ133" s="93">
        <f t="shared" si="385"/>
        <v>0</v>
      </c>
      <c r="DR133" s="96">
        <f t="shared" si="386"/>
        <v>-124950</v>
      </c>
      <c r="DS133" s="93">
        <f t="shared" si="387"/>
        <v>-1</v>
      </c>
      <c r="DT133" s="96">
        <f t="shared" si="388"/>
        <v>844900</v>
      </c>
      <c r="DU133" s="96">
        <f t="shared" si="389"/>
        <v>940226.09</v>
      </c>
      <c r="DV133" s="96">
        <f t="shared" si="390"/>
        <v>0</v>
      </c>
      <c r="DW133" s="96">
        <f t="shared" si="391"/>
        <v>940226.09</v>
      </c>
      <c r="DX133" s="93">
        <f t="shared" si="392"/>
        <v>1.1128252929340749</v>
      </c>
      <c r="DY133" s="96">
        <f t="shared" si="393"/>
        <v>95326.089999999967</v>
      </c>
      <c r="DZ133" s="93">
        <f t="shared" si="394"/>
        <v>0.11282529293407501</v>
      </c>
      <c r="EA133" s="83">
        <v>0</v>
      </c>
      <c r="EB133" s="83">
        <v>158546.25</v>
      </c>
      <c r="EC133" s="94">
        <v>0</v>
      </c>
      <c r="ED133" s="94">
        <f t="shared" si="395"/>
        <v>158546.25</v>
      </c>
      <c r="EE133" s="93" t="str">
        <f t="shared" si="396"/>
        <v>nebija plānots</v>
      </c>
      <c r="EF133" s="94">
        <f t="shared" si="397"/>
        <v>158546.25</v>
      </c>
      <c r="EG133" s="93" t="str">
        <f t="shared" si="398"/>
        <v>nebija plānots</v>
      </c>
      <c r="EH133" s="96">
        <f t="shared" si="399"/>
        <v>844900</v>
      </c>
      <c r="EI133" s="96">
        <f t="shared" si="400"/>
        <v>1098772.3399999999</v>
      </c>
      <c r="EJ133" s="96">
        <f t="shared" si="401"/>
        <v>0</v>
      </c>
      <c r="EK133" s="96">
        <f t="shared" si="402"/>
        <v>1098772.3399999999</v>
      </c>
      <c r="EL133" s="93">
        <f t="shared" si="403"/>
        <v>1.3004761983666704</v>
      </c>
      <c r="EM133" s="96">
        <f t="shared" si="404"/>
        <v>253872.33999999985</v>
      </c>
      <c r="EN133" s="93">
        <f t="shared" si="405"/>
        <v>0.30047619836667044</v>
      </c>
      <c r="EO133" s="83">
        <f t="shared" si="308"/>
        <v>844900</v>
      </c>
    </row>
    <row r="134" spans="1:145" ht="63" x14ac:dyDescent="0.25">
      <c r="A134" s="18" t="str">
        <f t="shared" si="428"/>
        <v>3.2.1.0._</v>
      </c>
      <c r="B134" s="63">
        <v>3</v>
      </c>
      <c r="C134" s="73" t="s">
        <v>198</v>
      </c>
      <c r="D134" s="65" t="s">
        <v>508</v>
      </c>
      <c r="E134" s="63" t="s">
        <v>219</v>
      </c>
      <c r="F134" s="79" t="s">
        <v>509</v>
      </c>
      <c r="G134" s="67" t="s">
        <v>220</v>
      </c>
      <c r="H134" s="66" t="s">
        <v>27</v>
      </c>
      <c r="I134" s="66" t="s">
        <v>27</v>
      </c>
      <c r="J134" s="72" t="s">
        <v>89</v>
      </c>
      <c r="K134" s="63" t="s">
        <v>16</v>
      </c>
      <c r="L134" s="83">
        <v>0</v>
      </c>
      <c r="M134" s="83">
        <v>0</v>
      </c>
      <c r="N134" s="83">
        <v>0</v>
      </c>
      <c r="O134" s="83">
        <v>0</v>
      </c>
      <c r="P134" s="83">
        <v>0</v>
      </c>
      <c r="Q134" s="93" t="str">
        <f t="shared" si="309"/>
        <v>nebija plānots</v>
      </c>
      <c r="R134" s="94">
        <f t="shared" si="310"/>
        <v>0</v>
      </c>
      <c r="S134" s="93" t="str">
        <f t="shared" si="311"/>
        <v>nebija plānots</v>
      </c>
      <c r="T134" s="96">
        <f t="shared" si="312"/>
        <v>0</v>
      </c>
      <c r="U134" s="96">
        <f t="shared" si="313"/>
        <v>0</v>
      </c>
      <c r="V134" s="93" t="str">
        <f t="shared" si="314"/>
        <v>nebija plānots</v>
      </c>
      <c r="W134" s="96">
        <f t="shared" si="315"/>
        <v>0</v>
      </c>
      <c r="X134" s="93" t="str">
        <f t="shared" si="316"/>
        <v>nebija plānots</v>
      </c>
      <c r="Y134" s="83">
        <v>0</v>
      </c>
      <c r="Z134" s="83">
        <v>0</v>
      </c>
      <c r="AA134" s="93" t="str">
        <f t="shared" si="317"/>
        <v>nebija plānots</v>
      </c>
      <c r="AB134" s="94">
        <f t="shared" si="318"/>
        <v>0</v>
      </c>
      <c r="AC134" s="93" t="str">
        <f t="shared" si="319"/>
        <v>nebija plānots</v>
      </c>
      <c r="AD134" s="96">
        <f t="shared" si="320"/>
        <v>0</v>
      </c>
      <c r="AE134" s="96">
        <f t="shared" si="321"/>
        <v>0</v>
      </c>
      <c r="AF134" s="93" t="str">
        <f t="shared" si="322"/>
        <v>nebija plānots</v>
      </c>
      <c r="AG134" s="96">
        <f t="shared" si="323"/>
        <v>0</v>
      </c>
      <c r="AH134" s="93" t="str">
        <f t="shared" si="324"/>
        <v>nebija plānots</v>
      </c>
      <c r="AI134" s="83">
        <v>0</v>
      </c>
      <c r="AJ134" s="83">
        <v>0</v>
      </c>
      <c r="AK134" s="93" t="str">
        <f t="shared" si="325"/>
        <v>nebija plānots</v>
      </c>
      <c r="AL134" s="96">
        <f t="shared" si="326"/>
        <v>0</v>
      </c>
      <c r="AM134" s="93" t="str">
        <f t="shared" si="327"/>
        <v>nebija plānots</v>
      </c>
      <c r="AN134" s="96">
        <f t="shared" si="328"/>
        <v>0</v>
      </c>
      <c r="AO134" s="96">
        <f t="shared" si="329"/>
        <v>0</v>
      </c>
      <c r="AP134" s="93" t="str">
        <f t="shared" si="330"/>
        <v>nebija plānots</v>
      </c>
      <c r="AQ134" s="96">
        <f t="shared" si="331"/>
        <v>0</v>
      </c>
      <c r="AR134" s="93" t="str">
        <f t="shared" si="332"/>
        <v>nebija plānots</v>
      </c>
      <c r="AS134" s="83">
        <v>0</v>
      </c>
      <c r="AT134" s="83">
        <v>0</v>
      </c>
      <c r="AU134" s="93" t="str">
        <f t="shared" si="333"/>
        <v>nebija plānots</v>
      </c>
      <c r="AV134" s="96">
        <f t="shared" si="334"/>
        <v>0</v>
      </c>
      <c r="AW134" s="93" t="str">
        <f t="shared" si="335"/>
        <v>nebija plānots</v>
      </c>
      <c r="AX134" s="96">
        <f t="shared" si="336"/>
        <v>0</v>
      </c>
      <c r="AY134" s="96">
        <f t="shared" si="337"/>
        <v>0</v>
      </c>
      <c r="AZ134" s="93" t="str">
        <f t="shared" si="338"/>
        <v>nebija plānots</v>
      </c>
      <c r="BA134" s="96">
        <f t="shared" si="339"/>
        <v>0</v>
      </c>
      <c r="BB134" s="93" t="str">
        <f t="shared" si="340"/>
        <v>nebija plānots</v>
      </c>
      <c r="BC134" s="83">
        <v>0</v>
      </c>
      <c r="BD134" s="83">
        <v>0</v>
      </c>
      <c r="BE134" s="93" t="str">
        <f t="shared" si="341"/>
        <v>nebija plānots</v>
      </c>
      <c r="BF134" s="96">
        <f t="shared" si="342"/>
        <v>0</v>
      </c>
      <c r="BG134" s="93" t="str">
        <f t="shared" si="343"/>
        <v>nebija plānots</v>
      </c>
      <c r="BH134" s="96">
        <f t="shared" si="344"/>
        <v>0</v>
      </c>
      <c r="BI134" s="96">
        <f t="shared" si="345"/>
        <v>0</v>
      </c>
      <c r="BJ134" s="93" t="str">
        <f t="shared" si="346"/>
        <v>nebija plānots</v>
      </c>
      <c r="BK134" s="96">
        <f t="shared" si="347"/>
        <v>0</v>
      </c>
      <c r="BL134" s="93" t="str">
        <f t="shared" si="348"/>
        <v>nebija plānots</v>
      </c>
      <c r="BM134" s="83">
        <v>0</v>
      </c>
      <c r="BN134" s="83">
        <v>0</v>
      </c>
      <c r="BO134" s="93" t="str">
        <f t="shared" si="349"/>
        <v>nebija plānots</v>
      </c>
      <c r="BP134" s="96">
        <f t="shared" si="350"/>
        <v>0</v>
      </c>
      <c r="BQ134" s="93" t="str">
        <f t="shared" si="351"/>
        <v>nebija plānots</v>
      </c>
      <c r="BR134" s="96">
        <f t="shared" si="352"/>
        <v>0</v>
      </c>
      <c r="BS134" s="96">
        <f t="shared" si="353"/>
        <v>0</v>
      </c>
      <c r="BT134" s="93" t="str">
        <f t="shared" si="354"/>
        <v>nebija plānots</v>
      </c>
      <c r="BU134" s="96">
        <f t="shared" si="355"/>
        <v>0</v>
      </c>
      <c r="BV134" s="93" t="str">
        <f t="shared" si="356"/>
        <v>nebija plānots</v>
      </c>
      <c r="BW134" s="83">
        <v>0</v>
      </c>
      <c r="BX134" s="83">
        <v>0</v>
      </c>
      <c r="BY134" s="94">
        <v>0</v>
      </c>
      <c r="BZ134" s="94">
        <f t="shared" si="302"/>
        <v>0</v>
      </c>
      <c r="CA134" s="93" t="str">
        <f t="shared" si="357"/>
        <v>nebija plānots</v>
      </c>
      <c r="CB134" s="96">
        <f t="shared" si="358"/>
        <v>0</v>
      </c>
      <c r="CC134" s="93" t="str">
        <f t="shared" si="359"/>
        <v>nebija plānots</v>
      </c>
      <c r="CD134" s="96">
        <f t="shared" si="303"/>
        <v>0</v>
      </c>
      <c r="CE134" s="96">
        <f t="shared" si="304"/>
        <v>0</v>
      </c>
      <c r="CF134" s="96">
        <f t="shared" si="360"/>
        <v>0</v>
      </c>
      <c r="CG134" s="96">
        <f t="shared" si="361"/>
        <v>0</v>
      </c>
      <c r="CH134" s="93" t="str">
        <f t="shared" si="362"/>
        <v>nebija plānots</v>
      </c>
      <c r="CI134" s="96">
        <f t="shared" si="363"/>
        <v>0</v>
      </c>
      <c r="CJ134" s="93" t="str">
        <f t="shared" si="364"/>
        <v>nebija plānots</v>
      </c>
      <c r="CK134" s="83">
        <v>0</v>
      </c>
      <c r="CL134" s="83">
        <v>0</v>
      </c>
      <c r="CM134" s="94">
        <v>0</v>
      </c>
      <c r="CN134" s="94">
        <f t="shared" si="305"/>
        <v>0</v>
      </c>
      <c r="CO134" s="93" t="str">
        <f t="shared" si="365"/>
        <v>nebija plānots</v>
      </c>
      <c r="CP134" s="96">
        <f t="shared" si="366"/>
        <v>0</v>
      </c>
      <c r="CQ134" s="93" t="str">
        <f t="shared" si="367"/>
        <v>nebija plānots</v>
      </c>
      <c r="CR134" s="96">
        <f t="shared" si="368"/>
        <v>0</v>
      </c>
      <c r="CS134" s="96">
        <f t="shared" si="369"/>
        <v>0</v>
      </c>
      <c r="CT134" s="96">
        <f t="shared" si="370"/>
        <v>0</v>
      </c>
      <c r="CU134" s="96">
        <f t="shared" si="371"/>
        <v>0</v>
      </c>
      <c r="CV134" s="93" t="str">
        <f t="shared" si="372"/>
        <v>nebija plānots</v>
      </c>
      <c r="CW134" s="96">
        <f t="shared" si="373"/>
        <v>0</v>
      </c>
      <c r="CX134" s="93" t="str">
        <f t="shared" si="374"/>
        <v>nebija plānots</v>
      </c>
      <c r="CY134" s="83">
        <v>0</v>
      </c>
      <c r="CZ134" s="83">
        <v>0</v>
      </c>
      <c r="DA134" s="94">
        <v>0</v>
      </c>
      <c r="DB134" s="94">
        <f t="shared" si="306"/>
        <v>0</v>
      </c>
      <c r="DC134" s="93" t="str">
        <f t="shared" si="375"/>
        <v>nebija plānots</v>
      </c>
      <c r="DD134" s="96">
        <f t="shared" si="376"/>
        <v>0</v>
      </c>
      <c r="DE134" s="93" t="str">
        <f t="shared" si="377"/>
        <v>nebija plānots</v>
      </c>
      <c r="DF134" s="96">
        <f t="shared" si="378"/>
        <v>0</v>
      </c>
      <c r="DG134" s="96">
        <f t="shared" si="379"/>
        <v>0</v>
      </c>
      <c r="DH134" s="96">
        <f t="shared" si="380"/>
        <v>0</v>
      </c>
      <c r="DI134" s="96">
        <f t="shared" si="381"/>
        <v>0</v>
      </c>
      <c r="DJ134" s="93" t="str">
        <f t="shared" si="382"/>
        <v>nebija plānots</v>
      </c>
      <c r="DK134" s="96">
        <f t="shared" si="383"/>
        <v>0</v>
      </c>
      <c r="DL134" s="93" t="str">
        <f t="shared" si="384"/>
        <v>nebija plānots</v>
      </c>
      <c r="DM134" s="83">
        <v>0</v>
      </c>
      <c r="DN134" s="83">
        <v>0</v>
      </c>
      <c r="DO134" s="94">
        <v>0</v>
      </c>
      <c r="DP134" s="94">
        <f t="shared" si="307"/>
        <v>0</v>
      </c>
      <c r="DQ134" s="93" t="str">
        <f t="shared" si="385"/>
        <v>nebija plānots</v>
      </c>
      <c r="DR134" s="96">
        <f t="shared" si="386"/>
        <v>0</v>
      </c>
      <c r="DS134" s="93" t="str">
        <f t="shared" si="387"/>
        <v>nebija plānots</v>
      </c>
      <c r="DT134" s="96">
        <f t="shared" si="388"/>
        <v>0</v>
      </c>
      <c r="DU134" s="96">
        <f t="shared" si="389"/>
        <v>0</v>
      </c>
      <c r="DV134" s="96">
        <f t="shared" si="390"/>
        <v>0</v>
      </c>
      <c r="DW134" s="96">
        <f t="shared" si="391"/>
        <v>0</v>
      </c>
      <c r="DX134" s="93" t="str">
        <f t="shared" si="392"/>
        <v>nebija plānots</v>
      </c>
      <c r="DY134" s="96">
        <f t="shared" si="393"/>
        <v>0</v>
      </c>
      <c r="DZ134" s="93" t="str">
        <f t="shared" si="394"/>
        <v>nebija plānots</v>
      </c>
      <c r="EA134" s="83">
        <v>0</v>
      </c>
      <c r="EB134" s="83">
        <v>0</v>
      </c>
      <c r="EC134" s="94">
        <v>0</v>
      </c>
      <c r="ED134" s="94">
        <f t="shared" si="395"/>
        <v>0</v>
      </c>
      <c r="EE134" s="93" t="str">
        <f t="shared" si="396"/>
        <v>nebija plānots</v>
      </c>
      <c r="EF134" s="94">
        <f t="shared" si="397"/>
        <v>0</v>
      </c>
      <c r="EG134" s="93" t="str">
        <f t="shared" si="398"/>
        <v>nebija plānots</v>
      </c>
      <c r="EH134" s="96">
        <f t="shared" si="399"/>
        <v>0</v>
      </c>
      <c r="EI134" s="96">
        <f t="shared" si="400"/>
        <v>0</v>
      </c>
      <c r="EJ134" s="96">
        <f t="shared" si="401"/>
        <v>0</v>
      </c>
      <c r="EK134" s="96">
        <f t="shared" si="402"/>
        <v>0</v>
      </c>
      <c r="EL134" s="93" t="str">
        <f t="shared" si="403"/>
        <v>nebija plānots</v>
      </c>
      <c r="EM134" s="96">
        <f t="shared" si="404"/>
        <v>0</v>
      </c>
      <c r="EN134" s="93" t="str">
        <f t="shared" si="405"/>
        <v>nebija plānots</v>
      </c>
      <c r="EO134" s="83">
        <f t="shared" si="308"/>
        <v>0</v>
      </c>
    </row>
    <row r="135" spans="1:145" ht="63" x14ac:dyDescent="0.25">
      <c r="A135" s="18" t="str">
        <f t="shared" si="428"/>
        <v>3.2.1.5._</v>
      </c>
      <c r="B135" s="63">
        <v>3</v>
      </c>
      <c r="C135" s="73" t="s">
        <v>198</v>
      </c>
      <c r="D135" s="65" t="s">
        <v>508</v>
      </c>
      <c r="E135" s="63" t="s">
        <v>219</v>
      </c>
      <c r="F135" s="79" t="s">
        <v>509</v>
      </c>
      <c r="G135" s="67" t="s">
        <v>646</v>
      </c>
      <c r="H135" s="66" t="s">
        <v>647</v>
      </c>
      <c r="I135" s="66" t="s">
        <v>27</v>
      </c>
      <c r="J135" s="72" t="s">
        <v>134</v>
      </c>
      <c r="K135" s="63" t="s">
        <v>16</v>
      </c>
      <c r="L135" s="83">
        <v>0</v>
      </c>
      <c r="M135" s="83">
        <v>0</v>
      </c>
      <c r="N135" s="83">
        <v>0</v>
      </c>
      <c r="O135" s="83">
        <v>0</v>
      </c>
      <c r="P135" s="83">
        <v>0</v>
      </c>
      <c r="Q135" s="93" t="str">
        <f t="shared" ref="Q135" si="429">IFERROR(P135/O135,"nebija plānots")</f>
        <v>nebija plānots</v>
      </c>
      <c r="R135" s="94">
        <f t="shared" ref="R135" si="430">P135-O135</f>
        <v>0</v>
      </c>
      <c r="S135" s="93" t="str">
        <f t="shared" ref="S135" si="431">IFERROR(R135/O135,"nebija plānots")</f>
        <v>nebija plānots</v>
      </c>
      <c r="T135" s="96">
        <f t="shared" ref="T135" si="432">N135+O135</f>
        <v>0</v>
      </c>
      <c r="U135" s="96">
        <f t="shared" ref="U135" si="433">N135+P135</f>
        <v>0</v>
      </c>
      <c r="V135" s="93" t="str">
        <f t="shared" ref="V135" si="434">IFERROR(U135/T135,"nebija plānots")</f>
        <v>nebija plānots</v>
      </c>
      <c r="W135" s="96">
        <f t="shared" ref="W135" si="435">U135-T135</f>
        <v>0</v>
      </c>
      <c r="X135" s="93" t="str">
        <f t="shared" ref="X135" si="436">IFERROR(W135/T135,"nebija plānots")</f>
        <v>nebija plānots</v>
      </c>
      <c r="Y135" s="83">
        <v>0</v>
      </c>
      <c r="Z135" s="83">
        <v>0</v>
      </c>
      <c r="AA135" s="93" t="str">
        <f t="shared" ref="AA135" si="437">IFERROR(Z135/Y135,"nebija plānots")</f>
        <v>nebija plānots</v>
      </c>
      <c r="AB135" s="94">
        <f t="shared" ref="AB135" si="438">Z135-Y135</f>
        <v>0</v>
      </c>
      <c r="AC135" s="93" t="str">
        <f t="shared" ref="AC135" si="439">IFERROR(AB135/Y135,"nebija plānots")</f>
        <v>nebija plānots</v>
      </c>
      <c r="AD135" s="96">
        <f t="shared" ref="AD135" si="440">T135+Y135</f>
        <v>0</v>
      </c>
      <c r="AE135" s="96">
        <f t="shared" ref="AE135" si="441">U135+Z135</f>
        <v>0</v>
      </c>
      <c r="AF135" s="93" t="str">
        <f t="shared" ref="AF135" si="442">IFERROR(AE135/AD135,"nebija plānots")</f>
        <v>nebija plānots</v>
      </c>
      <c r="AG135" s="96">
        <f t="shared" ref="AG135" si="443">AE135-AD135</f>
        <v>0</v>
      </c>
      <c r="AH135" s="93" t="str">
        <f t="shared" ref="AH135" si="444">IFERROR(AG135/AD135,"nebija plānots")</f>
        <v>nebija plānots</v>
      </c>
      <c r="AI135" s="83">
        <v>0</v>
      </c>
      <c r="AJ135" s="83">
        <v>0</v>
      </c>
      <c r="AK135" s="93" t="str">
        <f t="shared" si="325"/>
        <v>nebija plānots</v>
      </c>
      <c r="AL135" s="96">
        <f t="shared" si="326"/>
        <v>0</v>
      </c>
      <c r="AM135" s="93" t="str">
        <f t="shared" si="327"/>
        <v>nebija plānots</v>
      </c>
      <c r="AN135" s="96">
        <f t="shared" si="328"/>
        <v>0</v>
      </c>
      <c r="AO135" s="96">
        <f t="shared" si="329"/>
        <v>0</v>
      </c>
      <c r="AP135" s="93" t="str">
        <f t="shared" si="330"/>
        <v>nebija plānots</v>
      </c>
      <c r="AQ135" s="96">
        <f t="shared" si="331"/>
        <v>0</v>
      </c>
      <c r="AR135" s="93" t="str">
        <f t="shared" si="332"/>
        <v>nebija plānots</v>
      </c>
      <c r="AS135" s="83">
        <v>0</v>
      </c>
      <c r="AT135" s="83">
        <v>0</v>
      </c>
      <c r="AU135" s="93" t="str">
        <f t="shared" si="333"/>
        <v>nebija plānots</v>
      </c>
      <c r="AV135" s="96">
        <f t="shared" si="334"/>
        <v>0</v>
      </c>
      <c r="AW135" s="93" t="str">
        <f t="shared" si="335"/>
        <v>nebija plānots</v>
      </c>
      <c r="AX135" s="96">
        <f t="shared" si="336"/>
        <v>0</v>
      </c>
      <c r="AY135" s="96">
        <f t="shared" si="337"/>
        <v>0</v>
      </c>
      <c r="AZ135" s="93" t="str">
        <f t="shared" si="338"/>
        <v>nebija plānots</v>
      </c>
      <c r="BA135" s="96">
        <f t="shared" si="339"/>
        <v>0</v>
      </c>
      <c r="BB135" s="93" t="str">
        <f t="shared" si="340"/>
        <v>nebija plānots</v>
      </c>
      <c r="BC135" s="83">
        <v>0</v>
      </c>
      <c r="BD135" s="83">
        <v>0</v>
      </c>
      <c r="BE135" s="93" t="str">
        <f t="shared" si="341"/>
        <v>nebija plānots</v>
      </c>
      <c r="BF135" s="96">
        <f t="shared" si="342"/>
        <v>0</v>
      </c>
      <c r="BG135" s="93" t="str">
        <f t="shared" si="343"/>
        <v>nebija plānots</v>
      </c>
      <c r="BH135" s="96">
        <f t="shared" si="344"/>
        <v>0</v>
      </c>
      <c r="BI135" s="96">
        <f t="shared" si="345"/>
        <v>0</v>
      </c>
      <c r="BJ135" s="93" t="str">
        <f t="shared" si="346"/>
        <v>nebija plānots</v>
      </c>
      <c r="BK135" s="96">
        <f t="shared" si="347"/>
        <v>0</v>
      </c>
      <c r="BL135" s="93" t="str">
        <f t="shared" si="348"/>
        <v>nebija plānots</v>
      </c>
      <c r="BM135" s="83">
        <v>0</v>
      </c>
      <c r="BN135" s="83">
        <v>0</v>
      </c>
      <c r="BO135" s="93" t="str">
        <f t="shared" si="349"/>
        <v>nebija plānots</v>
      </c>
      <c r="BP135" s="96">
        <f t="shared" si="350"/>
        <v>0</v>
      </c>
      <c r="BQ135" s="93" t="str">
        <f t="shared" si="351"/>
        <v>nebija plānots</v>
      </c>
      <c r="BR135" s="96">
        <f t="shared" si="352"/>
        <v>0</v>
      </c>
      <c r="BS135" s="96">
        <f t="shared" si="353"/>
        <v>0</v>
      </c>
      <c r="BT135" s="93" t="str">
        <f t="shared" si="354"/>
        <v>nebija plānots</v>
      </c>
      <c r="BU135" s="96">
        <f t="shared" si="355"/>
        <v>0</v>
      </c>
      <c r="BV135" s="93" t="str">
        <f t="shared" si="356"/>
        <v>nebija plānots</v>
      </c>
      <c r="BW135" s="83">
        <v>0</v>
      </c>
      <c r="BX135" s="83">
        <v>0</v>
      </c>
      <c r="BY135" s="94">
        <v>0</v>
      </c>
      <c r="BZ135" s="94">
        <f t="shared" si="302"/>
        <v>0</v>
      </c>
      <c r="CA135" s="93" t="str">
        <f t="shared" si="357"/>
        <v>nebija plānots</v>
      </c>
      <c r="CB135" s="96">
        <f t="shared" si="358"/>
        <v>0</v>
      </c>
      <c r="CC135" s="93" t="str">
        <f t="shared" si="359"/>
        <v>nebija plānots</v>
      </c>
      <c r="CD135" s="96">
        <f t="shared" si="303"/>
        <v>0</v>
      </c>
      <c r="CE135" s="96">
        <f t="shared" si="304"/>
        <v>0</v>
      </c>
      <c r="CF135" s="96">
        <f t="shared" si="360"/>
        <v>0</v>
      </c>
      <c r="CG135" s="96">
        <f t="shared" si="361"/>
        <v>0</v>
      </c>
      <c r="CH135" s="93" t="str">
        <f t="shared" si="362"/>
        <v>nebija plānots</v>
      </c>
      <c r="CI135" s="96">
        <f t="shared" si="363"/>
        <v>0</v>
      </c>
      <c r="CJ135" s="93" t="str">
        <f t="shared" si="364"/>
        <v>nebija plānots</v>
      </c>
      <c r="CK135" s="83">
        <v>0</v>
      </c>
      <c r="CL135" s="83">
        <v>0</v>
      </c>
      <c r="CM135" s="94">
        <v>0</v>
      </c>
      <c r="CN135" s="94">
        <f t="shared" si="305"/>
        <v>0</v>
      </c>
      <c r="CO135" s="93" t="str">
        <f t="shared" si="365"/>
        <v>nebija plānots</v>
      </c>
      <c r="CP135" s="96">
        <f t="shared" si="366"/>
        <v>0</v>
      </c>
      <c r="CQ135" s="93" t="str">
        <f t="shared" si="367"/>
        <v>nebija plānots</v>
      </c>
      <c r="CR135" s="96">
        <f t="shared" si="368"/>
        <v>0</v>
      </c>
      <c r="CS135" s="96">
        <f t="shared" si="369"/>
        <v>0</v>
      </c>
      <c r="CT135" s="96">
        <f t="shared" si="370"/>
        <v>0</v>
      </c>
      <c r="CU135" s="96">
        <f t="shared" si="371"/>
        <v>0</v>
      </c>
      <c r="CV135" s="93" t="str">
        <f t="shared" si="372"/>
        <v>nebija plānots</v>
      </c>
      <c r="CW135" s="96">
        <f t="shared" si="373"/>
        <v>0</v>
      </c>
      <c r="CX135" s="93" t="str">
        <f t="shared" si="374"/>
        <v>nebija plānots</v>
      </c>
      <c r="CY135" s="83">
        <v>0</v>
      </c>
      <c r="CZ135" s="83">
        <v>0</v>
      </c>
      <c r="DA135" s="94">
        <v>0</v>
      </c>
      <c r="DB135" s="94">
        <f t="shared" si="306"/>
        <v>0</v>
      </c>
      <c r="DC135" s="93" t="str">
        <f t="shared" si="375"/>
        <v>nebija plānots</v>
      </c>
      <c r="DD135" s="96">
        <f t="shared" si="376"/>
        <v>0</v>
      </c>
      <c r="DE135" s="93" t="str">
        <f t="shared" si="377"/>
        <v>nebija plānots</v>
      </c>
      <c r="DF135" s="96">
        <f t="shared" si="378"/>
        <v>0</v>
      </c>
      <c r="DG135" s="96">
        <f t="shared" si="379"/>
        <v>0</v>
      </c>
      <c r="DH135" s="96">
        <f t="shared" si="380"/>
        <v>0</v>
      </c>
      <c r="DI135" s="96">
        <f t="shared" si="381"/>
        <v>0</v>
      </c>
      <c r="DJ135" s="93" t="str">
        <f t="shared" si="382"/>
        <v>nebija plānots</v>
      </c>
      <c r="DK135" s="96">
        <f t="shared" si="383"/>
        <v>0</v>
      </c>
      <c r="DL135" s="93" t="str">
        <f t="shared" si="384"/>
        <v>nebija plānots</v>
      </c>
      <c r="DM135" s="83">
        <v>0</v>
      </c>
      <c r="DN135" s="83">
        <v>0</v>
      </c>
      <c r="DO135" s="94">
        <v>0</v>
      </c>
      <c r="DP135" s="94">
        <f t="shared" si="307"/>
        <v>0</v>
      </c>
      <c r="DQ135" s="93" t="str">
        <f t="shared" si="385"/>
        <v>nebija plānots</v>
      </c>
      <c r="DR135" s="96">
        <f t="shared" si="386"/>
        <v>0</v>
      </c>
      <c r="DS135" s="93" t="str">
        <f t="shared" si="387"/>
        <v>nebija plānots</v>
      </c>
      <c r="DT135" s="96">
        <f t="shared" si="388"/>
        <v>0</v>
      </c>
      <c r="DU135" s="96">
        <f t="shared" si="389"/>
        <v>0</v>
      </c>
      <c r="DV135" s="96">
        <f t="shared" si="390"/>
        <v>0</v>
      </c>
      <c r="DW135" s="96">
        <f t="shared" si="391"/>
        <v>0</v>
      </c>
      <c r="DX135" s="93" t="str">
        <f t="shared" si="392"/>
        <v>nebija plānots</v>
      </c>
      <c r="DY135" s="96">
        <f t="shared" si="393"/>
        <v>0</v>
      </c>
      <c r="DZ135" s="93" t="str">
        <f t="shared" si="394"/>
        <v>nebija plānots</v>
      </c>
      <c r="EA135" s="83">
        <v>0</v>
      </c>
      <c r="EB135" s="83">
        <v>860712.8</v>
      </c>
      <c r="EC135" s="94">
        <v>0</v>
      </c>
      <c r="ED135" s="94">
        <f t="shared" si="395"/>
        <v>860712.8</v>
      </c>
      <c r="EE135" s="93" t="str">
        <f t="shared" si="396"/>
        <v>nebija plānots</v>
      </c>
      <c r="EF135" s="94">
        <f t="shared" si="397"/>
        <v>860712.8</v>
      </c>
      <c r="EG135" s="93" t="str">
        <f t="shared" si="398"/>
        <v>nebija plānots</v>
      </c>
      <c r="EH135" s="96">
        <f t="shared" si="399"/>
        <v>0</v>
      </c>
      <c r="EI135" s="96">
        <f t="shared" si="400"/>
        <v>860712.8</v>
      </c>
      <c r="EJ135" s="96">
        <f t="shared" si="401"/>
        <v>0</v>
      </c>
      <c r="EK135" s="96">
        <f t="shared" si="402"/>
        <v>860712.8</v>
      </c>
      <c r="EL135" s="93" t="str">
        <f t="shared" si="403"/>
        <v>nebija plānots</v>
      </c>
      <c r="EM135" s="96">
        <f t="shared" si="404"/>
        <v>860712.8</v>
      </c>
      <c r="EN135" s="93" t="str">
        <f t="shared" si="405"/>
        <v>nebija plānots</v>
      </c>
      <c r="EO135" s="83">
        <f t="shared" si="308"/>
        <v>0</v>
      </c>
    </row>
    <row r="136" spans="1:145" ht="63" x14ac:dyDescent="0.25">
      <c r="A136" s="18" t="str">
        <f t="shared" si="428"/>
        <v>4.1.1.1.1</v>
      </c>
      <c r="B136" s="63">
        <v>4</v>
      </c>
      <c r="C136" s="73" t="s">
        <v>221</v>
      </c>
      <c r="D136" s="65" t="s">
        <v>222</v>
      </c>
      <c r="E136" s="63" t="s">
        <v>223</v>
      </c>
      <c r="F136" s="65" t="s">
        <v>224</v>
      </c>
      <c r="G136" s="66" t="s">
        <v>225</v>
      </c>
      <c r="H136" s="65" t="s">
        <v>226</v>
      </c>
      <c r="I136" s="66">
        <v>1</v>
      </c>
      <c r="J136" s="68" t="s">
        <v>164</v>
      </c>
      <c r="K136" s="63" t="s">
        <v>16</v>
      </c>
      <c r="L136" s="83">
        <v>0</v>
      </c>
      <c r="M136" s="83">
        <v>5340526.8200000012</v>
      </c>
      <c r="N136" s="83">
        <v>691726.27</v>
      </c>
      <c r="O136" s="83">
        <v>917289</v>
      </c>
      <c r="P136" s="83">
        <v>917289.05999999994</v>
      </c>
      <c r="Q136" s="93">
        <f t="shared" si="309"/>
        <v>1.0000000654101378</v>
      </c>
      <c r="R136" s="94">
        <f t="shared" si="310"/>
        <v>5.9999999939464033E-2</v>
      </c>
      <c r="S136" s="93">
        <f t="shared" si="311"/>
        <v>6.5410137851281369E-8</v>
      </c>
      <c r="T136" s="96">
        <f t="shared" si="312"/>
        <v>1609015.27</v>
      </c>
      <c r="U136" s="96">
        <f t="shared" si="313"/>
        <v>1609015.33</v>
      </c>
      <c r="V136" s="93">
        <f t="shared" si="314"/>
        <v>1.0000000372898885</v>
      </c>
      <c r="W136" s="96">
        <f t="shared" si="315"/>
        <v>6.0000000055879354E-2</v>
      </c>
      <c r="X136" s="93">
        <f t="shared" si="316"/>
        <v>3.7289888526588911E-8</v>
      </c>
      <c r="Y136" s="83">
        <v>0</v>
      </c>
      <c r="Z136" s="83">
        <v>3581758.91</v>
      </c>
      <c r="AA136" s="93" t="str">
        <f t="shared" si="317"/>
        <v>nebija plānots</v>
      </c>
      <c r="AB136" s="94">
        <f t="shared" si="318"/>
        <v>3581758.91</v>
      </c>
      <c r="AC136" s="93" t="str">
        <f t="shared" si="319"/>
        <v>nebija plānots</v>
      </c>
      <c r="AD136" s="96">
        <f t="shared" si="320"/>
        <v>1609015.27</v>
      </c>
      <c r="AE136" s="96">
        <f t="shared" si="321"/>
        <v>5190774.24</v>
      </c>
      <c r="AF136" s="93">
        <f t="shared" si="322"/>
        <v>3.2260565432669885</v>
      </c>
      <c r="AG136" s="96">
        <f t="shared" si="323"/>
        <v>3581758.97</v>
      </c>
      <c r="AH136" s="93">
        <f t="shared" si="324"/>
        <v>2.2260565432669885</v>
      </c>
      <c r="AI136" s="83">
        <v>3581759</v>
      </c>
      <c r="AJ136" s="83">
        <v>2000824.37</v>
      </c>
      <c r="AK136" s="93">
        <f t="shared" si="325"/>
        <v>0.55861501848672679</v>
      </c>
      <c r="AL136" s="96">
        <f t="shared" si="326"/>
        <v>-1580934.63</v>
      </c>
      <c r="AM136" s="93">
        <f t="shared" si="327"/>
        <v>-0.44138498151327321</v>
      </c>
      <c r="AN136" s="96">
        <f t="shared" si="328"/>
        <v>5190774.2699999996</v>
      </c>
      <c r="AO136" s="96">
        <f t="shared" si="329"/>
        <v>7191598.6100000003</v>
      </c>
      <c r="AP136" s="93">
        <f t="shared" si="330"/>
        <v>1.3854577825824048</v>
      </c>
      <c r="AQ136" s="96">
        <f t="shared" si="331"/>
        <v>2000824.3400000008</v>
      </c>
      <c r="AR136" s="93">
        <f t="shared" si="332"/>
        <v>0.38545778258240482</v>
      </c>
      <c r="AS136" s="83">
        <v>1257441</v>
      </c>
      <c r="AT136" s="83">
        <v>3980717.89</v>
      </c>
      <c r="AU136" s="93">
        <f t="shared" si="333"/>
        <v>3.1657293582760544</v>
      </c>
      <c r="AV136" s="96">
        <f t="shared" si="334"/>
        <v>2723276.89</v>
      </c>
      <c r="AW136" s="93">
        <f t="shared" si="335"/>
        <v>2.1657293582760544</v>
      </c>
      <c r="AX136" s="96">
        <f t="shared" si="336"/>
        <v>6448215.2699999996</v>
      </c>
      <c r="AY136" s="96">
        <f t="shared" si="337"/>
        <v>11172316.5</v>
      </c>
      <c r="AZ136" s="93">
        <f t="shared" si="338"/>
        <v>1.7326215134253731</v>
      </c>
      <c r="BA136" s="96">
        <f t="shared" si="339"/>
        <v>4724101.2300000004</v>
      </c>
      <c r="BB136" s="93">
        <f t="shared" si="340"/>
        <v>0.73262151342537307</v>
      </c>
      <c r="BC136" s="83">
        <v>707233</v>
      </c>
      <c r="BD136" s="83">
        <v>96679</v>
      </c>
      <c r="BE136" s="93">
        <f t="shared" si="341"/>
        <v>0.13670035193493515</v>
      </c>
      <c r="BF136" s="96">
        <f t="shared" si="342"/>
        <v>-610554</v>
      </c>
      <c r="BG136" s="93">
        <f t="shared" si="343"/>
        <v>-0.86329964806506487</v>
      </c>
      <c r="BH136" s="96">
        <f t="shared" si="344"/>
        <v>7155448.2699999996</v>
      </c>
      <c r="BI136" s="96">
        <f t="shared" si="345"/>
        <v>11268995.5</v>
      </c>
      <c r="BJ136" s="93">
        <f t="shared" si="346"/>
        <v>1.5748832322981772</v>
      </c>
      <c r="BK136" s="96">
        <f t="shared" si="347"/>
        <v>4113547.2300000004</v>
      </c>
      <c r="BL136" s="93">
        <f t="shared" si="348"/>
        <v>0.57488323229817728</v>
      </c>
      <c r="BM136" s="83">
        <v>308453</v>
      </c>
      <c r="BN136" s="83">
        <v>1197087.51</v>
      </c>
      <c r="BO136" s="93">
        <f t="shared" si="349"/>
        <v>3.8809397541926973</v>
      </c>
      <c r="BP136" s="96">
        <f t="shared" si="350"/>
        <v>888634.51</v>
      </c>
      <c r="BQ136" s="93">
        <f t="shared" si="351"/>
        <v>2.8809397541926973</v>
      </c>
      <c r="BR136" s="96">
        <f t="shared" si="352"/>
        <v>7463901.2699999996</v>
      </c>
      <c r="BS136" s="96">
        <f t="shared" si="353"/>
        <v>12466083.01</v>
      </c>
      <c r="BT136" s="93">
        <f t="shared" si="354"/>
        <v>1.6701832673089472</v>
      </c>
      <c r="BU136" s="96">
        <f t="shared" si="355"/>
        <v>5002181.74</v>
      </c>
      <c r="BV136" s="93">
        <f t="shared" si="356"/>
        <v>0.67018326730894717</v>
      </c>
      <c r="BW136" s="83">
        <v>1354124</v>
      </c>
      <c r="BX136" s="83">
        <v>0</v>
      </c>
      <c r="BY136" s="94">
        <v>0</v>
      </c>
      <c r="BZ136" s="94">
        <f t="shared" si="302"/>
        <v>0</v>
      </c>
      <c r="CA136" s="93">
        <f t="shared" si="357"/>
        <v>0</v>
      </c>
      <c r="CB136" s="96">
        <f t="shared" si="358"/>
        <v>-1354124</v>
      </c>
      <c r="CC136" s="93">
        <f t="shared" si="359"/>
        <v>-1</v>
      </c>
      <c r="CD136" s="96">
        <f t="shared" si="303"/>
        <v>8818025.2699999996</v>
      </c>
      <c r="CE136" s="96">
        <f t="shared" si="304"/>
        <v>12466083.01</v>
      </c>
      <c r="CF136" s="96">
        <f t="shared" si="360"/>
        <v>0</v>
      </c>
      <c r="CG136" s="96">
        <f t="shared" si="361"/>
        <v>12466083.01</v>
      </c>
      <c r="CH136" s="93">
        <f t="shared" si="362"/>
        <v>1.4137046139356324</v>
      </c>
      <c r="CI136" s="96">
        <f t="shared" si="363"/>
        <v>3648057.74</v>
      </c>
      <c r="CJ136" s="93">
        <f t="shared" si="364"/>
        <v>0.41370461393563235</v>
      </c>
      <c r="CK136" s="83">
        <v>5020888</v>
      </c>
      <c r="CL136" s="83">
        <v>1374013.25</v>
      </c>
      <c r="CM136" s="94">
        <v>0</v>
      </c>
      <c r="CN136" s="94">
        <f t="shared" si="305"/>
        <v>1374013.25</v>
      </c>
      <c r="CO136" s="93">
        <f t="shared" si="365"/>
        <v>0.27365941044691694</v>
      </c>
      <c r="CP136" s="96">
        <f t="shared" si="366"/>
        <v>-3646874.75</v>
      </c>
      <c r="CQ136" s="93">
        <f t="shared" si="367"/>
        <v>-0.726340589553083</v>
      </c>
      <c r="CR136" s="96">
        <f t="shared" si="368"/>
        <v>13838913.27</v>
      </c>
      <c r="CS136" s="96">
        <f t="shared" si="369"/>
        <v>13840096.26</v>
      </c>
      <c r="CT136" s="96">
        <f t="shared" si="370"/>
        <v>0</v>
      </c>
      <c r="CU136" s="96">
        <f t="shared" si="371"/>
        <v>13840096.26</v>
      </c>
      <c r="CV136" s="93">
        <f t="shared" si="372"/>
        <v>1.0000854828682657</v>
      </c>
      <c r="CW136" s="96">
        <f t="shared" si="373"/>
        <v>1182.9900000002235</v>
      </c>
      <c r="CX136" s="93">
        <f t="shared" si="374"/>
        <v>8.548286826572644E-5</v>
      </c>
      <c r="CY136" s="83">
        <v>4756295</v>
      </c>
      <c r="CZ136" s="83">
        <v>7116525.1499999994</v>
      </c>
      <c r="DA136" s="94">
        <v>0</v>
      </c>
      <c r="DB136" s="94">
        <f t="shared" si="306"/>
        <v>7116525.1499999994</v>
      </c>
      <c r="DC136" s="93">
        <f t="shared" si="375"/>
        <v>1.4962329186898624</v>
      </c>
      <c r="DD136" s="96">
        <f t="shared" si="376"/>
        <v>2360230.1499999994</v>
      </c>
      <c r="DE136" s="93">
        <f t="shared" si="377"/>
        <v>0.49623291868986247</v>
      </c>
      <c r="DF136" s="96">
        <f t="shared" si="378"/>
        <v>18595208.27</v>
      </c>
      <c r="DG136" s="96">
        <f t="shared" si="379"/>
        <v>20956621.41</v>
      </c>
      <c r="DH136" s="96">
        <f t="shared" si="380"/>
        <v>0</v>
      </c>
      <c r="DI136" s="96">
        <f t="shared" si="381"/>
        <v>20956621.41</v>
      </c>
      <c r="DJ136" s="93">
        <f t="shared" si="382"/>
        <v>1.12699041095494</v>
      </c>
      <c r="DK136" s="96">
        <f t="shared" si="383"/>
        <v>2361413.1400000006</v>
      </c>
      <c r="DL136" s="93">
        <f t="shared" si="384"/>
        <v>0.1269904109549401</v>
      </c>
      <c r="DM136" s="83">
        <v>215912</v>
      </c>
      <c r="DN136" s="83">
        <v>0</v>
      </c>
      <c r="DO136" s="94">
        <v>0</v>
      </c>
      <c r="DP136" s="94">
        <f t="shared" si="307"/>
        <v>0</v>
      </c>
      <c r="DQ136" s="93">
        <f t="shared" si="385"/>
        <v>0</v>
      </c>
      <c r="DR136" s="96">
        <f t="shared" si="386"/>
        <v>-215912</v>
      </c>
      <c r="DS136" s="93">
        <f t="shared" si="387"/>
        <v>-1</v>
      </c>
      <c r="DT136" s="96">
        <f t="shared" si="388"/>
        <v>18811120.27</v>
      </c>
      <c r="DU136" s="96">
        <f t="shared" si="389"/>
        <v>20956621.41</v>
      </c>
      <c r="DV136" s="96">
        <f t="shared" si="390"/>
        <v>0</v>
      </c>
      <c r="DW136" s="96">
        <f t="shared" si="391"/>
        <v>20956621.41</v>
      </c>
      <c r="DX136" s="93">
        <f t="shared" si="392"/>
        <v>1.1140549371438366</v>
      </c>
      <c r="DY136" s="96">
        <f t="shared" si="393"/>
        <v>2145501.1400000006</v>
      </c>
      <c r="DZ136" s="93">
        <f t="shared" si="394"/>
        <v>0.1140549371438366</v>
      </c>
      <c r="EA136" s="83">
        <v>1966542</v>
      </c>
      <c r="EB136" s="83">
        <v>2277382.36</v>
      </c>
      <c r="EC136" s="94">
        <v>0</v>
      </c>
      <c r="ED136" s="94">
        <f t="shared" si="395"/>
        <v>2277382.36</v>
      </c>
      <c r="EE136" s="93">
        <f t="shared" si="396"/>
        <v>1.158064440017045</v>
      </c>
      <c r="EF136" s="94">
        <f t="shared" si="397"/>
        <v>310840.35999999987</v>
      </c>
      <c r="EG136" s="93">
        <f t="shared" si="398"/>
        <v>0.15806444001704509</v>
      </c>
      <c r="EH136" s="96">
        <f t="shared" si="399"/>
        <v>20777662.27</v>
      </c>
      <c r="EI136" s="96">
        <f t="shared" si="400"/>
        <v>23234003.77</v>
      </c>
      <c r="EJ136" s="96">
        <f t="shared" si="401"/>
        <v>0</v>
      </c>
      <c r="EK136" s="96">
        <f t="shared" si="402"/>
        <v>23234003.77</v>
      </c>
      <c r="EL136" s="93">
        <f t="shared" si="403"/>
        <v>1.1182203015950745</v>
      </c>
      <c r="EM136" s="96">
        <f t="shared" si="404"/>
        <v>2456341.5</v>
      </c>
      <c r="EN136" s="93">
        <f t="shared" si="405"/>
        <v>0.11822030159507449</v>
      </c>
      <c r="EO136" s="83">
        <f t="shared" si="308"/>
        <v>20777662.27</v>
      </c>
    </row>
    <row r="137" spans="1:145" ht="63" x14ac:dyDescent="0.25">
      <c r="A137" s="18" t="str">
        <f t="shared" si="428"/>
        <v>4.1.1.1.2</v>
      </c>
      <c r="B137" s="63">
        <v>4</v>
      </c>
      <c r="C137" s="73" t="s">
        <v>221</v>
      </c>
      <c r="D137" s="65" t="s">
        <v>222</v>
      </c>
      <c r="E137" s="63" t="s">
        <v>223</v>
      </c>
      <c r="F137" s="65" t="s">
        <v>224</v>
      </c>
      <c r="G137" s="66" t="s">
        <v>225</v>
      </c>
      <c r="H137" s="65" t="s">
        <v>226</v>
      </c>
      <c r="I137" s="66">
        <v>2</v>
      </c>
      <c r="J137" s="68" t="s">
        <v>164</v>
      </c>
      <c r="K137" s="63" t="s">
        <v>16</v>
      </c>
      <c r="L137" s="83">
        <v>0</v>
      </c>
      <c r="M137" s="83">
        <v>0</v>
      </c>
      <c r="N137" s="83">
        <v>0</v>
      </c>
      <c r="O137" s="83">
        <v>0</v>
      </c>
      <c r="P137" s="83">
        <v>0</v>
      </c>
      <c r="Q137" s="93" t="str">
        <f t="shared" si="309"/>
        <v>nebija plānots</v>
      </c>
      <c r="R137" s="94">
        <f t="shared" si="310"/>
        <v>0</v>
      </c>
      <c r="S137" s="93" t="str">
        <f t="shared" si="311"/>
        <v>nebija plānots</v>
      </c>
      <c r="T137" s="96">
        <f t="shared" si="312"/>
        <v>0</v>
      </c>
      <c r="U137" s="96">
        <f t="shared" si="313"/>
        <v>0</v>
      </c>
      <c r="V137" s="93" t="str">
        <f t="shared" si="314"/>
        <v>nebija plānots</v>
      </c>
      <c r="W137" s="96">
        <f t="shared" si="315"/>
        <v>0</v>
      </c>
      <c r="X137" s="93" t="str">
        <f t="shared" si="316"/>
        <v>nebija plānots</v>
      </c>
      <c r="Y137" s="83">
        <v>0</v>
      </c>
      <c r="Z137" s="83">
        <v>109964.4</v>
      </c>
      <c r="AA137" s="93" t="str">
        <f t="shared" si="317"/>
        <v>nebija plānots</v>
      </c>
      <c r="AB137" s="94">
        <f t="shared" si="318"/>
        <v>109964.4</v>
      </c>
      <c r="AC137" s="93" t="str">
        <f t="shared" si="319"/>
        <v>nebija plānots</v>
      </c>
      <c r="AD137" s="96">
        <f t="shared" si="320"/>
        <v>0</v>
      </c>
      <c r="AE137" s="96">
        <f t="shared" si="321"/>
        <v>109964.4</v>
      </c>
      <c r="AF137" s="93" t="str">
        <f t="shared" si="322"/>
        <v>nebija plānots</v>
      </c>
      <c r="AG137" s="96">
        <f t="shared" si="323"/>
        <v>109964.4</v>
      </c>
      <c r="AH137" s="93" t="str">
        <f t="shared" si="324"/>
        <v>nebija plānots</v>
      </c>
      <c r="AI137" s="83">
        <v>0</v>
      </c>
      <c r="AJ137" s="83">
        <v>0</v>
      </c>
      <c r="AK137" s="93" t="str">
        <f t="shared" si="325"/>
        <v>nebija plānots</v>
      </c>
      <c r="AL137" s="96">
        <f t="shared" si="326"/>
        <v>0</v>
      </c>
      <c r="AM137" s="93" t="str">
        <f t="shared" si="327"/>
        <v>nebija plānots</v>
      </c>
      <c r="AN137" s="96">
        <f t="shared" si="328"/>
        <v>0</v>
      </c>
      <c r="AO137" s="96">
        <f t="shared" si="329"/>
        <v>109964.4</v>
      </c>
      <c r="AP137" s="93" t="str">
        <f t="shared" si="330"/>
        <v>nebija plānots</v>
      </c>
      <c r="AQ137" s="96">
        <f t="shared" si="331"/>
        <v>109964.4</v>
      </c>
      <c r="AR137" s="93" t="str">
        <f t="shared" si="332"/>
        <v>nebija plānots</v>
      </c>
      <c r="AS137" s="83">
        <v>0</v>
      </c>
      <c r="AT137" s="83">
        <v>0</v>
      </c>
      <c r="AU137" s="93" t="str">
        <f t="shared" si="333"/>
        <v>nebija plānots</v>
      </c>
      <c r="AV137" s="96">
        <f t="shared" si="334"/>
        <v>0</v>
      </c>
      <c r="AW137" s="93" t="str">
        <f t="shared" si="335"/>
        <v>nebija plānots</v>
      </c>
      <c r="AX137" s="96">
        <f t="shared" si="336"/>
        <v>0</v>
      </c>
      <c r="AY137" s="96">
        <f t="shared" si="337"/>
        <v>109964.4</v>
      </c>
      <c r="AZ137" s="93" t="str">
        <f t="shared" si="338"/>
        <v>nebija plānots</v>
      </c>
      <c r="BA137" s="96">
        <f t="shared" si="339"/>
        <v>109964.4</v>
      </c>
      <c r="BB137" s="93" t="str">
        <f t="shared" si="340"/>
        <v>nebija plānots</v>
      </c>
      <c r="BC137" s="83">
        <v>0</v>
      </c>
      <c r="BD137" s="83">
        <v>0</v>
      </c>
      <c r="BE137" s="93" t="str">
        <f t="shared" si="341"/>
        <v>nebija plānots</v>
      </c>
      <c r="BF137" s="96">
        <f t="shared" si="342"/>
        <v>0</v>
      </c>
      <c r="BG137" s="93" t="str">
        <f t="shared" si="343"/>
        <v>nebija plānots</v>
      </c>
      <c r="BH137" s="96">
        <f t="shared" si="344"/>
        <v>0</v>
      </c>
      <c r="BI137" s="96">
        <f t="shared" si="345"/>
        <v>109964.4</v>
      </c>
      <c r="BJ137" s="93" t="str">
        <f t="shared" si="346"/>
        <v>nebija plānots</v>
      </c>
      <c r="BK137" s="96">
        <f t="shared" si="347"/>
        <v>109964.4</v>
      </c>
      <c r="BL137" s="93" t="str">
        <f t="shared" si="348"/>
        <v>nebija plānots</v>
      </c>
      <c r="BM137" s="83">
        <v>155736</v>
      </c>
      <c r="BN137" s="83">
        <v>1038723.42</v>
      </c>
      <c r="BO137" s="93">
        <f t="shared" si="349"/>
        <v>6.6697707659115428</v>
      </c>
      <c r="BP137" s="96">
        <f t="shared" si="350"/>
        <v>882987.42</v>
      </c>
      <c r="BQ137" s="93">
        <f t="shared" si="351"/>
        <v>5.6697707659115428</v>
      </c>
      <c r="BR137" s="96">
        <f t="shared" si="352"/>
        <v>155736</v>
      </c>
      <c r="BS137" s="96">
        <f t="shared" si="353"/>
        <v>1148687.82</v>
      </c>
      <c r="BT137" s="93">
        <f t="shared" si="354"/>
        <v>7.3758656957928803</v>
      </c>
      <c r="BU137" s="96">
        <f t="shared" si="355"/>
        <v>992951.82000000007</v>
      </c>
      <c r="BV137" s="93">
        <f t="shared" si="356"/>
        <v>6.3758656957928803</v>
      </c>
      <c r="BW137" s="83">
        <v>599374</v>
      </c>
      <c r="BX137" s="83">
        <v>0</v>
      </c>
      <c r="BY137" s="94">
        <v>0</v>
      </c>
      <c r="BZ137" s="94">
        <f t="shared" si="302"/>
        <v>0</v>
      </c>
      <c r="CA137" s="93">
        <f t="shared" si="357"/>
        <v>0</v>
      </c>
      <c r="CB137" s="96">
        <f t="shared" si="358"/>
        <v>-599374</v>
      </c>
      <c r="CC137" s="93">
        <f t="shared" si="359"/>
        <v>-1</v>
      </c>
      <c r="CD137" s="96">
        <f t="shared" si="303"/>
        <v>755110</v>
      </c>
      <c r="CE137" s="96">
        <f t="shared" si="304"/>
        <v>1148687.82</v>
      </c>
      <c r="CF137" s="96">
        <f t="shared" si="360"/>
        <v>0</v>
      </c>
      <c r="CG137" s="96">
        <f t="shared" si="361"/>
        <v>1148687.82</v>
      </c>
      <c r="CH137" s="93">
        <f t="shared" si="362"/>
        <v>1.5212191866085736</v>
      </c>
      <c r="CI137" s="96">
        <f t="shared" si="363"/>
        <v>393577.82000000007</v>
      </c>
      <c r="CJ137" s="93">
        <f t="shared" si="364"/>
        <v>0.52121918660857369</v>
      </c>
      <c r="CK137" s="83">
        <v>253254</v>
      </c>
      <c r="CL137" s="83">
        <v>1856881.63</v>
      </c>
      <c r="CM137" s="94">
        <v>0</v>
      </c>
      <c r="CN137" s="94">
        <f t="shared" si="305"/>
        <v>1856881.63</v>
      </c>
      <c r="CO137" s="93">
        <f t="shared" si="365"/>
        <v>7.3320920103927278</v>
      </c>
      <c r="CP137" s="96">
        <f t="shared" si="366"/>
        <v>1603627.63</v>
      </c>
      <c r="CQ137" s="93">
        <f t="shared" si="367"/>
        <v>6.3320920103927278</v>
      </c>
      <c r="CR137" s="96">
        <f t="shared" si="368"/>
        <v>1008364</v>
      </c>
      <c r="CS137" s="96">
        <f t="shared" si="369"/>
        <v>3005569.45</v>
      </c>
      <c r="CT137" s="96">
        <f t="shared" si="370"/>
        <v>0</v>
      </c>
      <c r="CU137" s="96">
        <f t="shared" si="371"/>
        <v>3005569.45</v>
      </c>
      <c r="CV137" s="93">
        <f t="shared" si="372"/>
        <v>2.9806393822072188</v>
      </c>
      <c r="CW137" s="96">
        <f t="shared" si="373"/>
        <v>1997205.4500000002</v>
      </c>
      <c r="CX137" s="93">
        <f t="shared" si="374"/>
        <v>1.980639382207219</v>
      </c>
      <c r="CY137" s="83">
        <v>150151</v>
      </c>
      <c r="CZ137" s="83">
        <v>1537217.91</v>
      </c>
      <c r="DA137" s="94">
        <v>0</v>
      </c>
      <c r="DB137" s="94">
        <f t="shared" si="306"/>
        <v>1537217.91</v>
      </c>
      <c r="DC137" s="93">
        <f t="shared" si="375"/>
        <v>10.237813334576526</v>
      </c>
      <c r="DD137" s="96">
        <f t="shared" si="376"/>
        <v>1387066.91</v>
      </c>
      <c r="DE137" s="93">
        <f t="shared" si="377"/>
        <v>9.2378133345765256</v>
      </c>
      <c r="DF137" s="96">
        <f t="shared" si="378"/>
        <v>1158515</v>
      </c>
      <c r="DG137" s="96">
        <f t="shared" si="379"/>
        <v>4542787.3600000003</v>
      </c>
      <c r="DH137" s="96">
        <f t="shared" si="380"/>
        <v>0</v>
      </c>
      <c r="DI137" s="96">
        <f t="shared" si="381"/>
        <v>4542787.3600000003</v>
      </c>
      <c r="DJ137" s="93">
        <f t="shared" si="382"/>
        <v>3.9212158323370869</v>
      </c>
      <c r="DK137" s="96">
        <f t="shared" si="383"/>
        <v>3384272.3600000003</v>
      </c>
      <c r="DL137" s="93">
        <f t="shared" si="384"/>
        <v>2.9212158323370869</v>
      </c>
      <c r="DM137" s="83">
        <v>252252</v>
      </c>
      <c r="DN137" s="83">
        <v>248066.33000000002</v>
      </c>
      <c r="DO137" s="94">
        <v>0</v>
      </c>
      <c r="DP137" s="94">
        <f t="shared" si="307"/>
        <v>248066.33000000002</v>
      </c>
      <c r="DQ137" s="93">
        <f t="shared" si="385"/>
        <v>0.98340679162107736</v>
      </c>
      <c r="DR137" s="96">
        <f t="shared" si="386"/>
        <v>-4185.6699999999837</v>
      </c>
      <c r="DS137" s="93">
        <f t="shared" si="387"/>
        <v>-1.65932083789226E-2</v>
      </c>
      <c r="DT137" s="96">
        <f t="shared" si="388"/>
        <v>1410767</v>
      </c>
      <c r="DU137" s="96">
        <f t="shared" si="389"/>
        <v>4790853.6900000004</v>
      </c>
      <c r="DV137" s="96">
        <f t="shared" si="390"/>
        <v>0</v>
      </c>
      <c r="DW137" s="96">
        <f t="shared" si="391"/>
        <v>4790853.6900000004</v>
      </c>
      <c r="DX137" s="93">
        <f t="shared" si="392"/>
        <v>3.395921289624722</v>
      </c>
      <c r="DY137" s="96">
        <f t="shared" si="393"/>
        <v>3380086.6900000004</v>
      </c>
      <c r="DZ137" s="93">
        <f t="shared" si="394"/>
        <v>2.395921289624722</v>
      </c>
      <c r="EA137" s="83">
        <v>558328</v>
      </c>
      <c r="EB137" s="83">
        <v>179036.41</v>
      </c>
      <c r="EC137" s="94">
        <v>0</v>
      </c>
      <c r="ED137" s="94">
        <f t="shared" si="395"/>
        <v>179036.41</v>
      </c>
      <c r="EE137" s="93">
        <f t="shared" si="396"/>
        <v>0.32066528993709792</v>
      </c>
      <c r="EF137" s="94">
        <f t="shared" si="397"/>
        <v>-379291.58999999997</v>
      </c>
      <c r="EG137" s="93">
        <f t="shared" si="398"/>
        <v>-0.67933471006290203</v>
      </c>
      <c r="EH137" s="96">
        <f t="shared" si="399"/>
        <v>1969095</v>
      </c>
      <c r="EI137" s="96">
        <f t="shared" si="400"/>
        <v>4969890.1000000006</v>
      </c>
      <c r="EJ137" s="96">
        <f t="shared" si="401"/>
        <v>0</v>
      </c>
      <c r="EK137" s="96">
        <f t="shared" si="402"/>
        <v>4969890.1000000006</v>
      </c>
      <c r="EL137" s="93">
        <f t="shared" si="403"/>
        <v>2.523946330674752</v>
      </c>
      <c r="EM137" s="96">
        <f t="shared" si="404"/>
        <v>3000795.1000000006</v>
      </c>
      <c r="EN137" s="93">
        <f t="shared" si="405"/>
        <v>1.5239463306747518</v>
      </c>
      <c r="EO137" s="83">
        <f t="shared" si="308"/>
        <v>1969095</v>
      </c>
    </row>
    <row r="138" spans="1:145" ht="63" x14ac:dyDescent="0.25">
      <c r="A138" s="18" t="str">
        <f t="shared" si="428"/>
        <v>4.1.1.1.3</v>
      </c>
      <c r="B138" s="63">
        <v>4</v>
      </c>
      <c r="C138" s="73" t="s">
        <v>221</v>
      </c>
      <c r="D138" s="65" t="s">
        <v>222</v>
      </c>
      <c r="E138" s="63" t="s">
        <v>223</v>
      </c>
      <c r="F138" s="65" t="s">
        <v>224</v>
      </c>
      <c r="G138" s="66" t="s">
        <v>225</v>
      </c>
      <c r="H138" s="65" t="s">
        <v>226</v>
      </c>
      <c r="I138" s="66">
        <v>3</v>
      </c>
      <c r="J138" s="68" t="s">
        <v>164</v>
      </c>
      <c r="K138" s="63" t="s">
        <v>16</v>
      </c>
      <c r="L138" s="83">
        <v>0</v>
      </c>
      <c r="M138" s="83">
        <v>0</v>
      </c>
      <c r="N138" s="83">
        <v>0</v>
      </c>
      <c r="O138" s="83">
        <v>0</v>
      </c>
      <c r="P138" s="83">
        <v>0</v>
      </c>
      <c r="Q138" s="93" t="str">
        <f t="shared" si="309"/>
        <v>nebija plānots</v>
      </c>
      <c r="R138" s="94">
        <f t="shared" si="310"/>
        <v>0</v>
      </c>
      <c r="S138" s="93" t="str">
        <f t="shared" si="311"/>
        <v>nebija plānots</v>
      </c>
      <c r="T138" s="96">
        <f t="shared" si="312"/>
        <v>0</v>
      </c>
      <c r="U138" s="96">
        <f t="shared" si="313"/>
        <v>0</v>
      </c>
      <c r="V138" s="93" t="str">
        <f t="shared" si="314"/>
        <v>nebija plānots</v>
      </c>
      <c r="W138" s="96">
        <f t="shared" si="315"/>
        <v>0</v>
      </c>
      <c r="X138" s="93" t="str">
        <f t="shared" si="316"/>
        <v>nebija plānots</v>
      </c>
      <c r="Y138" s="83">
        <v>0</v>
      </c>
      <c r="Z138" s="83">
        <v>0</v>
      </c>
      <c r="AA138" s="93" t="str">
        <f t="shared" si="317"/>
        <v>nebija plānots</v>
      </c>
      <c r="AB138" s="94">
        <f t="shared" si="318"/>
        <v>0</v>
      </c>
      <c r="AC138" s="93" t="str">
        <f t="shared" si="319"/>
        <v>nebija plānots</v>
      </c>
      <c r="AD138" s="96">
        <f t="shared" si="320"/>
        <v>0</v>
      </c>
      <c r="AE138" s="96">
        <f t="shared" si="321"/>
        <v>0</v>
      </c>
      <c r="AF138" s="93" t="str">
        <f t="shared" si="322"/>
        <v>nebija plānots</v>
      </c>
      <c r="AG138" s="96">
        <f t="shared" si="323"/>
        <v>0</v>
      </c>
      <c r="AH138" s="93" t="str">
        <f t="shared" si="324"/>
        <v>nebija plānots</v>
      </c>
      <c r="AI138" s="83">
        <v>0</v>
      </c>
      <c r="AJ138" s="83">
        <v>0</v>
      </c>
      <c r="AK138" s="93" t="str">
        <f t="shared" si="325"/>
        <v>nebija plānots</v>
      </c>
      <c r="AL138" s="96">
        <f t="shared" si="326"/>
        <v>0</v>
      </c>
      <c r="AM138" s="93" t="str">
        <f t="shared" si="327"/>
        <v>nebija plānots</v>
      </c>
      <c r="AN138" s="96">
        <f t="shared" si="328"/>
        <v>0</v>
      </c>
      <c r="AO138" s="96">
        <f t="shared" si="329"/>
        <v>0</v>
      </c>
      <c r="AP138" s="93" t="str">
        <f t="shared" si="330"/>
        <v>nebija plānots</v>
      </c>
      <c r="AQ138" s="96">
        <f t="shared" si="331"/>
        <v>0</v>
      </c>
      <c r="AR138" s="93" t="str">
        <f t="shared" si="332"/>
        <v>nebija plānots</v>
      </c>
      <c r="AS138" s="83">
        <v>0</v>
      </c>
      <c r="AT138" s="83">
        <v>0</v>
      </c>
      <c r="AU138" s="93" t="str">
        <f t="shared" si="333"/>
        <v>nebija plānots</v>
      </c>
      <c r="AV138" s="96">
        <f t="shared" si="334"/>
        <v>0</v>
      </c>
      <c r="AW138" s="93" t="str">
        <f t="shared" si="335"/>
        <v>nebija plānots</v>
      </c>
      <c r="AX138" s="96">
        <f t="shared" si="336"/>
        <v>0</v>
      </c>
      <c r="AY138" s="96">
        <f t="shared" si="337"/>
        <v>0</v>
      </c>
      <c r="AZ138" s="93" t="str">
        <f t="shared" si="338"/>
        <v>nebija plānots</v>
      </c>
      <c r="BA138" s="96">
        <f t="shared" si="339"/>
        <v>0</v>
      </c>
      <c r="BB138" s="93" t="str">
        <f t="shared" si="340"/>
        <v>nebija plānots</v>
      </c>
      <c r="BC138" s="83">
        <v>0</v>
      </c>
      <c r="BD138" s="83">
        <v>348604.58</v>
      </c>
      <c r="BE138" s="93" t="str">
        <f t="shared" si="341"/>
        <v>nebija plānots</v>
      </c>
      <c r="BF138" s="96">
        <f t="shared" si="342"/>
        <v>348604.58</v>
      </c>
      <c r="BG138" s="93" t="str">
        <f t="shared" si="343"/>
        <v>nebija plānots</v>
      </c>
      <c r="BH138" s="96">
        <f t="shared" si="344"/>
        <v>0</v>
      </c>
      <c r="BI138" s="96">
        <f t="shared" si="345"/>
        <v>348604.58</v>
      </c>
      <c r="BJ138" s="93" t="str">
        <f t="shared" si="346"/>
        <v>nebija plānots</v>
      </c>
      <c r="BK138" s="96">
        <f t="shared" si="347"/>
        <v>348604.58</v>
      </c>
      <c r="BL138" s="93" t="str">
        <f t="shared" si="348"/>
        <v>nebija plānots</v>
      </c>
      <c r="BM138" s="83">
        <v>0</v>
      </c>
      <c r="BN138" s="83">
        <v>0</v>
      </c>
      <c r="BO138" s="93" t="str">
        <f t="shared" si="349"/>
        <v>nebija plānots</v>
      </c>
      <c r="BP138" s="96">
        <f t="shared" si="350"/>
        <v>0</v>
      </c>
      <c r="BQ138" s="93" t="str">
        <f t="shared" si="351"/>
        <v>nebija plānots</v>
      </c>
      <c r="BR138" s="96">
        <f t="shared" si="352"/>
        <v>0</v>
      </c>
      <c r="BS138" s="96">
        <f t="shared" si="353"/>
        <v>348604.58</v>
      </c>
      <c r="BT138" s="93" t="str">
        <f t="shared" si="354"/>
        <v>nebija plānots</v>
      </c>
      <c r="BU138" s="96">
        <f t="shared" si="355"/>
        <v>348604.58</v>
      </c>
      <c r="BV138" s="93" t="str">
        <f t="shared" si="356"/>
        <v>nebija plānots</v>
      </c>
      <c r="BW138" s="83">
        <v>0</v>
      </c>
      <c r="BX138" s="83">
        <v>0</v>
      </c>
      <c r="BY138" s="94">
        <v>0</v>
      </c>
      <c r="BZ138" s="94">
        <f t="shared" si="302"/>
        <v>0</v>
      </c>
      <c r="CA138" s="93" t="str">
        <f t="shared" si="357"/>
        <v>nebija plānots</v>
      </c>
      <c r="CB138" s="96">
        <f t="shared" si="358"/>
        <v>0</v>
      </c>
      <c r="CC138" s="93" t="str">
        <f t="shared" si="359"/>
        <v>nebija plānots</v>
      </c>
      <c r="CD138" s="96">
        <f t="shared" si="303"/>
        <v>0</v>
      </c>
      <c r="CE138" s="96">
        <f t="shared" si="304"/>
        <v>348604.58</v>
      </c>
      <c r="CF138" s="96">
        <f t="shared" si="360"/>
        <v>0</v>
      </c>
      <c r="CG138" s="96">
        <f t="shared" si="361"/>
        <v>348604.58</v>
      </c>
      <c r="CH138" s="93" t="str">
        <f t="shared" si="362"/>
        <v>nebija plānots</v>
      </c>
      <c r="CI138" s="96">
        <f t="shared" si="363"/>
        <v>348604.58</v>
      </c>
      <c r="CJ138" s="93" t="str">
        <f t="shared" si="364"/>
        <v>nebija plānots</v>
      </c>
      <c r="CK138" s="83">
        <v>0</v>
      </c>
      <c r="CL138" s="83">
        <v>0</v>
      </c>
      <c r="CM138" s="94">
        <v>0</v>
      </c>
      <c r="CN138" s="94">
        <f t="shared" si="305"/>
        <v>0</v>
      </c>
      <c r="CO138" s="93" t="str">
        <f t="shared" si="365"/>
        <v>nebija plānots</v>
      </c>
      <c r="CP138" s="96">
        <f t="shared" si="366"/>
        <v>0</v>
      </c>
      <c r="CQ138" s="93" t="str">
        <f t="shared" si="367"/>
        <v>nebija plānots</v>
      </c>
      <c r="CR138" s="96">
        <f t="shared" si="368"/>
        <v>0</v>
      </c>
      <c r="CS138" s="96">
        <f t="shared" si="369"/>
        <v>348604.58</v>
      </c>
      <c r="CT138" s="96">
        <f t="shared" si="370"/>
        <v>0</v>
      </c>
      <c r="CU138" s="96">
        <f t="shared" si="371"/>
        <v>348604.58</v>
      </c>
      <c r="CV138" s="93" t="str">
        <f t="shared" si="372"/>
        <v>nebija plānots</v>
      </c>
      <c r="CW138" s="96">
        <f t="shared" si="373"/>
        <v>348604.58</v>
      </c>
      <c r="CX138" s="93" t="str">
        <f t="shared" si="374"/>
        <v>nebija plānots</v>
      </c>
      <c r="CY138" s="83">
        <v>0</v>
      </c>
      <c r="CZ138" s="83">
        <v>376224.08</v>
      </c>
      <c r="DA138" s="94">
        <v>0</v>
      </c>
      <c r="DB138" s="94">
        <f t="shared" si="306"/>
        <v>376224.08</v>
      </c>
      <c r="DC138" s="93" t="str">
        <f t="shared" si="375"/>
        <v>nebija plānots</v>
      </c>
      <c r="DD138" s="96">
        <f t="shared" si="376"/>
        <v>376224.08</v>
      </c>
      <c r="DE138" s="93" t="str">
        <f t="shared" si="377"/>
        <v>nebija plānots</v>
      </c>
      <c r="DF138" s="96">
        <f t="shared" si="378"/>
        <v>0</v>
      </c>
      <c r="DG138" s="96">
        <f t="shared" si="379"/>
        <v>724828.66</v>
      </c>
      <c r="DH138" s="96">
        <f t="shared" si="380"/>
        <v>0</v>
      </c>
      <c r="DI138" s="96">
        <f t="shared" si="381"/>
        <v>724828.66</v>
      </c>
      <c r="DJ138" s="93" t="str">
        <f t="shared" si="382"/>
        <v>nebija plānots</v>
      </c>
      <c r="DK138" s="96">
        <f t="shared" si="383"/>
        <v>724828.66</v>
      </c>
      <c r="DL138" s="93" t="str">
        <f t="shared" si="384"/>
        <v>nebija plānots</v>
      </c>
      <c r="DM138" s="83">
        <v>181348</v>
      </c>
      <c r="DN138" s="83">
        <v>0</v>
      </c>
      <c r="DO138" s="94">
        <v>0</v>
      </c>
      <c r="DP138" s="94">
        <f t="shared" si="307"/>
        <v>0</v>
      </c>
      <c r="DQ138" s="93">
        <f t="shared" si="385"/>
        <v>0</v>
      </c>
      <c r="DR138" s="96">
        <f t="shared" si="386"/>
        <v>-181348</v>
      </c>
      <c r="DS138" s="93">
        <f t="shared" si="387"/>
        <v>-1</v>
      </c>
      <c r="DT138" s="96">
        <f t="shared" si="388"/>
        <v>181348</v>
      </c>
      <c r="DU138" s="96">
        <f t="shared" si="389"/>
        <v>724828.66</v>
      </c>
      <c r="DV138" s="96">
        <f t="shared" si="390"/>
        <v>0</v>
      </c>
      <c r="DW138" s="96">
        <f t="shared" si="391"/>
        <v>724828.66</v>
      </c>
      <c r="DX138" s="93">
        <f t="shared" si="392"/>
        <v>3.9968935968414323</v>
      </c>
      <c r="DY138" s="96">
        <f t="shared" si="393"/>
        <v>543480.66</v>
      </c>
      <c r="DZ138" s="93">
        <f t="shared" si="394"/>
        <v>2.9968935968414323</v>
      </c>
      <c r="EA138" s="83">
        <v>0</v>
      </c>
      <c r="EB138" s="83">
        <v>0</v>
      </c>
      <c r="EC138" s="94">
        <v>0</v>
      </c>
      <c r="ED138" s="94">
        <f t="shared" si="395"/>
        <v>0</v>
      </c>
      <c r="EE138" s="93" t="str">
        <f t="shared" si="396"/>
        <v>nebija plānots</v>
      </c>
      <c r="EF138" s="94">
        <f t="shared" si="397"/>
        <v>0</v>
      </c>
      <c r="EG138" s="93" t="str">
        <f t="shared" si="398"/>
        <v>nebija plānots</v>
      </c>
      <c r="EH138" s="96">
        <f t="shared" si="399"/>
        <v>181348</v>
      </c>
      <c r="EI138" s="96">
        <f t="shared" si="400"/>
        <v>724828.66</v>
      </c>
      <c r="EJ138" s="96">
        <f t="shared" si="401"/>
        <v>0</v>
      </c>
      <c r="EK138" s="96">
        <f t="shared" si="402"/>
        <v>724828.66</v>
      </c>
      <c r="EL138" s="93">
        <f t="shared" si="403"/>
        <v>3.9968935968414323</v>
      </c>
      <c r="EM138" s="96">
        <f t="shared" si="404"/>
        <v>543480.66</v>
      </c>
      <c r="EN138" s="93">
        <f t="shared" si="405"/>
        <v>2.9968935968414323</v>
      </c>
      <c r="EO138" s="83">
        <f t="shared" si="308"/>
        <v>181348</v>
      </c>
    </row>
    <row r="139" spans="1:145" ht="63" x14ac:dyDescent="0.25">
      <c r="A139" s="18" t="str">
        <f t="shared" si="428"/>
        <v>4.1.1.1.4</v>
      </c>
      <c r="B139" s="63">
        <v>4</v>
      </c>
      <c r="C139" s="73" t="s">
        <v>221</v>
      </c>
      <c r="D139" s="65" t="s">
        <v>222</v>
      </c>
      <c r="E139" s="63" t="s">
        <v>223</v>
      </c>
      <c r="F139" s="65" t="s">
        <v>224</v>
      </c>
      <c r="G139" s="66" t="s">
        <v>225</v>
      </c>
      <c r="H139" s="65" t="s">
        <v>226</v>
      </c>
      <c r="I139" s="66">
        <v>4</v>
      </c>
      <c r="J139" s="68" t="s">
        <v>164</v>
      </c>
      <c r="K139" s="63" t="s">
        <v>16</v>
      </c>
      <c r="L139" s="83">
        <v>0</v>
      </c>
      <c r="M139" s="83">
        <v>0</v>
      </c>
      <c r="N139" s="83">
        <v>0</v>
      </c>
      <c r="O139" s="83">
        <v>0</v>
      </c>
      <c r="P139" s="83">
        <v>0</v>
      </c>
      <c r="Q139" s="93" t="str">
        <f t="shared" si="309"/>
        <v>nebija plānots</v>
      </c>
      <c r="R139" s="94">
        <f t="shared" si="310"/>
        <v>0</v>
      </c>
      <c r="S139" s="93" t="str">
        <f t="shared" si="311"/>
        <v>nebija plānots</v>
      </c>
      <c r="T139" s="96">
        <f t="shared" si="312"/>
        <v>0</v>
      </c>
      <c r="U139" s="96">
        <f t="shared" si="313"/>
        <v>0</v>
      </c>
      <c r="V139" s="93" t="str">
        <f t="shared" si="314"/>
        <v>nebija plānots</v>
      </c>
      <c r="W139" s="96">
        <f t="shared" si="315"/>
        <v>0</v>
      </c>
      <c r="X139" s="93" t="str">
        <f t="shared" si="316"/>
        <v>nebija plānots</v>
      </c>
      <c r="Y139" s="83">
        <v>0</v>
      </c>
      <c r="Z139" s="83">
        <v>0</v>
      </c>
      <c r="AA139" s="93" t="str">
        <f t="shared" si="317"/>
        <v>nebija plānots</v>
      </c>
      <c r="AB139" s="94">
        <f t="shared" si="318"/>
        <v>0</v>
      </c>
      <c r="AC139" s="93" t="str">
        <f t="shared" si="319"/>
        <v>nebija plānots</v>
      </c>
      <c r="AD139" s="96">
        <f t="shared" si="320"/>
        <v>0</v>
      </c>
      <c r="AE139" s="96">
        <f t="shared" si="321"/>
        <v>0</v>
      </c>
      <c r="AF139" s="93" t="str">
        <f t="shared" si="322"/>
        <v>nebija plānots</v>
      </c>
      <c r="AG139" s="96">
        <f t="shared" si="323"/>
        <v>0</v>
      </c>
      <c r="AH139" s="93" t="str">
        <f t="shared" si="324"/>
        <v>nebija plānots</v>
      </c>
      <c r="AI139" s="83">
        <v>0</v>
      </c>
      <c r="AJ139" s="83">
        <v>0</v>
      </c>
      <c r="AK139" s="93" t="str">
        <f t="shared" si="325"/>
        <v>nebija plānots</v>
      </c>
      <c r="AL139" s="96">
        <f t="shared" si="326"/>
        <v>0</v>
      </c>
      <c r="AM139" s="93" t="str">
        <f t="shared" si="327"/>
        <v>nebija plānots</v>
      </c>
      <c r="AN139" s="96">
        <f t="shared" si="328"/>
        <v>0</v>
      </c>
      <c r="AO139" s="96">
        <f t="shared" si="329"/>
        <v>0</v>
      </c>
      <c r="AP139" s="93" t="str">
        <f t="shared" si="330"/>
        <v>nebija plānots</v>
      </c>
      <c r="AQ139" s="96">
        <f t="shared" si="331"/>
        <v>0</v>
      </c>
      <c r="AR139" s="93" t="str">
        <f t="shared" si="332"/>
        <v>nebija plānots</v>
      </c>
      <c r="AS139" s="83">
        <v>0</v>
      </c>
      <c r="AT139" s="83">
        <v>0</v>
      </c>
      <c r="AU139" s="93" t="str">
        <f t="shared" si="333"/>
        <v>nebija plānots</v>
      </c>
      <c r="AV139" s="96">
        <f t="shared" si="334"/>
        <v>0</v>
      </c>
      <c r="AW139" s="93" t="str">
        <f t="shared" si="335"/>
        <v>nebija plānots</v>
      </c>
      <c r="AX139" s="96">
        <f t="shared" si="336"/>
        <v>0</v>
      </c>
      <c r="AY139" s="96">
        <f t="shared" si="337"/>
        <v>0</v>
      </c>
      <c r="AZ139" s="93" t="str">
        <f t="shared" si="338"/>
        <v>nebija plānots</v>
      </c>
      <c r="BA139" s="96">
        <f t="shared" si="339"/>
        <v>0</v>
      </c>
      <c r="BB139" s="93" t="str">
        <f t="shared" si="340"/>
        <v>nebija plānots</v>
      </c>
      <c r="BC139" s="83">
        <v>0</v>
      </c>
      <c r="BD139" s="83">
        <v>14800</v>
      </c>
      <c r="BE139" s="93" t="str">
        <f t="shared" si="341"/>
        <v>nebija plānots</v>
      </c>
      <c r="BF139" s="96">
        <f t="shared" si="342"/>
        <v>14800</v>
      </c>
      <c r="BG139" s="93" t="str">
        <f t="shared" si="343"/>
        <v>nebija plānots</v>
      </c>
      <c r="BH139" s="96">
        <f t="shared" si="344"/>
        <v>0</v>
      </c>
      <c r="BI139" s="96">
        <f t="shared" si="345"/>
        <v>14800</v>
      </c>
      <c r="BJ139" s="93" t="str">
        <f t="shared" si="346"/>
        <v>nebija plānots</v>
      </c>
      <c r="BK139" s="96">
        <f t="shared" si="347"/>
        <v>14800</v>
      </c>
      <c r="BL139" s="93" t="str">
        <f t="shared" si="348"/>
        <v>nebija plānots</v>
      </c>
      <c r="BM139" s="83">
        <v>0</v>
      </c>
      <c r="BN139" s="83">
        <v>4440.68</v>
      </c>
      <c r="BO139" s="93" t="str">
        <f t="shared" si="349"/>
        <v>nebija plānots</v>
      </c>
      <c r="BP139" s="96">
        <f t="shared" si="350"/>
        <v>4440.68</v>
      </c>
      <c r="BQ139" s="93" t="str">
        <f t="shared" si="351"/>
        <v>nebija plānots</v>
      </c>
      <c r="BR139" s="96">
        <f t="shared" si="352"/>
        <v>0</v>
      </c>
      <c r="BS139" s="96">
        <f t="shared" si="353"/>
        <v>19240.68</v>
      </c>
      <c r="BT139" s="93" t="str">
        <f t="shared" si="354"/>
        <v>nebija plānots</v>
      </c>
      <c r="BU139" s="96">
        <f t="shared" si="355"/>
        <v>19240.68</v>
      </c>
      <c r="BV139" s="93" t="str">
        <f t="shared" si="356"/>
        <v>nebija plānots</v>
      </c>
      <c r="BW139" s="83">
        <v>0</v>
      </c>
      <c r="BX139" s="83">
        <v>26765.7</v>
      </c>
      <c r="BY139" s="94">
        <v>0</v>
      </c>
      <c r="BZ139" s="94">
        <f t="shared" si="302"/>
        <v>26765.7</v>
      </c>
      <c r="CA139" s="93" t="str">
        <f t="shared" si="357"/>
        <v>nebija plānots</v>
      </c>
      <c r="CB139" s="96">
        <f t="shared" si="358"/>
        <v>26765.7</v>
      </c>
      <c r="CC139" s="93" t="str">
        <f t="shared" si="359"/>
        <v>nebija plānots</v>
      </c>
      <c r="CD139" s="96">
        <f t="shared" si="303"/>
        <v>0</v>
      </c>
      <c r="CE139" s="96">
        <f t="shared" si="304"/>
        <v>46006.380000000005</v>
      </c>
      <c r="CF139" s="96">
        <f t="shared" si="360"/>
        <v>0</v>
      </c>
      <c r="CG139" s="96">
        <f t="shared" si="361"/>
        <v>46006.380000000005</v>
      </c>
      <c r="CH139" s="93" t="str">
        <f t="shared" si="362"/>
        <v>nebija plānots</v>
      </c>
      <c r="CI139" s="96">
        <f t="shared" si="363"/>
        <v>46006.380000000005</v>
      </c>
      <c r="CJ139" s="93" t="str">
        <f t="shared" si="364"/>
        <v>nebija plānots</v>
      </c>
      <c r="CK139" s="83">
        <v>0</v>
      </c>
      <c r="CL139" s="83">
        <v>146951.67000000001</v>
      </c>
      <c r="CM139" s="94">
        <v>0</v>
      </c>
      <c r="CN139" s="94">
        <f t="shared" si="305"/>
        <v>146951.67000000001</v>
      </c>
      <c r="CO139" s="93" t="str">
        <f t="shared" si="365"/>
        <v>nebija plānots</v>
      </c>
      <c r="CP139" s="96">
        <f t="shared" si="366"/>
        <v>146951.67000000001</v>
      </c>
      <c r="CQ139" s="93" t="str">
        <f t="shared" si="367"/>
        <v>nebija plānots</v>
      </c>
      <c r="CR139" s="96">
        <f t="shared" si="368"/>
        <v>0</v>
      </c>
      <c r="CS139" s="96">
        <f t="shared" si="369"/>
        <v>192958.05000000002</v>
      </c>
      <c r="CT139" s="96">
        <f t="shared" si="370"/>
        <v>0</v>
      </c>
      <c r="CU139" s="96">
        <f t="shared" si="371"/>
        <v>192958.05000000002</v>
      </c>
      <c r="CV139" s="93" t="str">
        <f t="shared" si="372"/>
        <v>nebija plānots</v>
      </c>
      <c r="CW139" s="96">
        <f t="shared" si="373"/>
        <v>192958.05000000002</v>
      </c>
      <c r="CX139" s="93" t="str">
        <f t="shared" si="374"/>
        <v>nebija plānots</v>
      </c>
      <c r="CY139" s="83">
        <v>0</v>
      </c>
      <c r="CZ139" s="83">
        <v>556.04999999999995</v>
      </c>
      <c r="DA139" s="94">
        <v>0</v>
      </c>
      <c r="DB139" s="94">
        <f t="shared" si="306"/>
        <v>556.04999999999995</v>
      </c>
      <c r="DC139" s="93" t="str">
        <f t="shared" si="375"/>
        <v>nebija plānots</v>
      </c>
      <c r="DD139" s="96">
        <f t="shared" si="376"/>
        <v>556.04999999999995</v>
      </c>
      <c r="DE139" s="93" t="str">
        <f t="shared" si="377"/>
        <v>nebija plānots</v>
      </c>
      <c r="DF139" s="96">
        <f t="shared" si="378"/>
        <v>0</v>
      </c>
      <c r="DG139" s="96">
        <f t="shared" si="379"/>
        <v>193514.1</v>
      </c>
      <c r="DH139" s="96">
        <f t="shared" si="380"/>
        <v>0</v>
      </c>
      <c r="DI139" s="96">
        <f t="shared" si="381"/>
        <v>193514.1</v>
      </c>
      <c r="DJ139" s="93" t="str">
        <f t="shared" si="382"/>
        <v>nebija plānots</v>
      </c>
      <c r="DK139" s="96">
        <f t="shared" si="383"/>
        <v>193514.1</v>
      </c>
      <c r="DL139" s="93" t="str">
        <f t="shared" si="384"/>
        <v>nebija plānots</v>
      </c>
      <c r="DM139" s="83">
        <v>0</v>
      </c>
      <c r="DN139" s="83">
        <v>52594.5</v>
      </c>
      <c r="DO139" s="94">
        <v>0</v>
      </c>
      <c r="DP139" s="94">
        <f t="shared" si="307"/>
        <v>52594.5</v>
      </c>
      <c r="DQ139" s="93" t="str">
        <f t="shared" si="385"/>
        <v>nebija plānots</v>
      </c>
      <c r="DR139" s="96">
        <f t="shared" si="386"/>
        <v>52594.5</v>
      </c>
      <c r="DS139" s="93" t="str">
        <f t="shared" si="387"/>
        <v>nebija plānots</v>
      </c>
      <c r="DT139" s="96">
        <f t="shared" si="388"/>
        <v>0</v>
      </c>
      <c r="DU139" s="96">
        <f t="shared" si="389"/>
        <v>246108.6</v>
      </c>
      <c r="DV139" s="96">
        <f t="shared" si="390"/>
        <v>0</v>
      </c>
      <c r="DW139" s="96">
        <f t="shared" si="391"/>
        <v>246108.6</v>
      </c>
      <c r="DX139" s="93" t="str">
        <f t="shared" si="392"/>
        <v>nebija plānots</v>
      </c>
      <c r="DY139" s="96">
        <f t="shared" si="393"/>
        <v>246108.6</v>
      </c>
      <c r="DZ139" s="93" t="str">
        <f t="shared" si="394"/>
        <v>nebija plānots</v>
      </c>
      <c r="EA139" s="83">
        <v>0</v>
      </c>
      <c r="EB139" s="83">
        <v>388833.43</v>
      </c>
      <c r="EC139" s="94">
        <v>0</v>
      </c>
      <c r="ED139" s="94">
        <f t="shared" si="395"/>
        <v>388833.43</v>
      </c>
      <c r="EE139" s="93" t="str">
        <f t="shared" si="396"/>
        <v>nebija plānots</v>
      </c>
      <c r="EF139" s="94">
        <f t="shared" si="397"/>
        <v>388833.43</v>
      </c>
      <c r="EG139" s="93" t="str">
        <f t="shared" si="398"/>
        <v>nebija plānots</v>
      </c>
      <c r="EH139" s="96">
        <f t="shared" si="399"/>
        <v>0</v>
      </c>
      <c r="EI139" s="96">
        <f t="shared" si="400"/>
        <v>634942.03</v>
      </c>
      <c r="EJ139" s="96">
        <f t="shared" si="401"/>
        <v>0</v>
      </c>
      <c r="EK139" s="96">
        <f t="shared" si="402"/>
        <v>634942.03</v>
      </c>
      <c r="EL139" s="93" t="str">
        <f t="shared" si="403"/>
        <v>nebija plānots</v>
      </c>
      <c r="EM139" s="96">
        <f t="shared" si="404"/>
        <v>634942.03</v>
      </c>
      <c r="EN139" s="93" t="str">
        <f t="shared" si="405"/>
        <v>nebija plānots</v>
      </c>
      <c r="EO139" s="83">
        <f t="shared" si="308"/>
        <v>0</v>
      </c>
    </row>
    <row r="140" spans="1:145" ht="63" x14ac:dyDescent="0.25">
      <c r="A140" s="18" t="str">
        <f t="shared" si="428"/>
        <v>4.1.1.1.5</v>
      </c>
      <c r="B140" s="63">
        <v>4</v>
      </c>
      <c r="C140" s="73" t="s">
        <v>221</v>
      </c>
      <c r="D140" s="65" t="s">
        <v>222</v>
      </c>
      <c r="E140" s="63" t="s">
        <v>223</v>
      </c>
      <c r="F140" s="65" t="s">
        <v>224</v>
      </c>
      <c r="G140" s="66" t="s">
        <v>225</v>
      </c>
      <c r="H140" s="65" t="s">
        <v>226</v>
      </c>
      <c r="I140" s="66">
        <v>5</v>
      </c>
      <c r="J140" s="68" t="s">
        <v>164</v>
      </c>
      <c r="K140" s="63" t="s">
        <v>16</v>
      </c>
      <c r="L140" s="83">
        <v>0</v>
      </c>
      <c r="M140" s="83">
        <v>8456830.4299999997</v>
      </c>
      <c r="N140" s="83">
        <v>1334806.57</v>
      </c>
      <c r="O140" s="83">
        <v>0</v>
      </c>
      <c r="P140" s="83">
        <v>0</v>
      </c>
      <c r="Q140" s="93" t="str">
        <f t="shared" si="309"/>
        <v>nebija plānots</v>
      </c>
      <c r="R140" s="94">
        <f t="shared" si="310"/>
        <v>0</v>
      </c>
      <c r="S140" s="93" t="str">
        <f t="shared" si="311"/>
        <v>nebija plānots</v>
      </c>
      <c r="T140" s="96">
        <f t="shared" si="312"/>
        <v>1334806.57</v>
      </c>
      <c r="U140" s="96">
        <f t="shared" si="313"/>
        <v>1334806.57</v>
      </c>
      <c r="V140" s="93">
        <f t="shared" si="314"/>
        <v>1</v>
      </c>
      <c r="W140" s="96">
        <f t="shared" si="315"/>
        <v>0</v>
      </c>
      <c r="X140" s="93">
        <f t="shared" si="316"/>
        <v>0</v>
      </c>
      <c r="Y140" s="83">
        <v>0</v>
      </c>
      <c r="Z140" s="83">
        <v>0</v>
      </c>
      <c r="AA140" s="93" t="str">
        <f t="shared" si="317"/>
        <v>nebija plānots</v>
      </c>
      <c r="AB140" s="94">
        <f t="shared" si="318"/>
        <v>0</v>
      </c>
      <c r="AC140" s="93" t="str">
        <f t="shared" si="319"/>
        <v>nebija plānots</v>
      </c>
      <c r="AD140" s="96">
        <f t="shared" si="320"/>
        <v>1334806.57</v>
      </c>
      <c r="AE140" s="96">
        <f t="shared" si="321"/>
        <v>1334806.57</v>
      </c>
      <c r="AF140" s="93">
        <f t="shared" si="322"/>
        <v>1</v>
      </c>
      <c r="AG140" s="96">
        <f t="shared" si="323"/>
        <v>0</v>
      </c>
      <c r="AH140" s="93">
        <f t="shared" si="324"/>
        <v>0</v>
      </c>
      <c r="AI140" s="83">
        <v>0</v>
      </c>
      <c r="AJ140" s="83">
        <v>0</v>
      </c>
      <c r="AK140" s="93" t="str">
        <f t="shared" si="325"/>
        <v>nebija plānots</v>
      </c>
      <c r="AL140" s="96">
        <f t="shared" si="326"/>
        <v>0</v>
      </c>
      <c r="AM140" s="93" t="str">
        <f t="shared" si="327"/>
        <v>nebija plānots</v>
      </c>
      <c r="AN140" s="96">
        <f t="shared" si="328"/>
        <v>1334806.57</v>
      </c>
      <c r="AO140" s="96">
        <f t="shared" si="329"/>
        <v>1334806.57</v>
      </c>
      <c r="AP140" s="93">
        <f t="shared" si="330"/>
        <v>1</v>
      </c>
      <c r="AQ140" s="96">
        <f t="shared" si="331"/>
        <v>0</v>
      </c>
      <c r="AR140" s="93">
        <f t="shared" si="332"/>
        <v>0</v>
      </c>
      <c r="AS140" s="83">
        <v>0</v>
      </c>
      <c r="AT140" s="83">
        <v>1986551.77</v>
      </c>
      <c r="AU140" s="93" t="str">
        <f t="shared" si="333"/>
        <v>nebija plānots</v>
      </c>
      <c r="AV140" s="96">
        <f t="shared" si="334"/>
        <v>1986551.77</v>
      </c>
      <c r="AW140" s="93" t="str">
        <f t="shared" si="335"/>
        <v>nebija plānots</v>
      </c>
      <c r="AX140" s="96">
        <f t="shared" si="336"/>
        <v>1334806.57</v>
      </c>
      <c r="AY140" s="96">
        <f t="shared" si="337"/>
        <v>3321358.34</v>
      </c>
      <c r="AZ140" s="93">
        <f t="shared" si="338"/>
        <v>2.4882693977150558</v>
      </c>
      <c r="BA140" s="96">
        <f t="shared" si="339"/>
        <v>1986551.7699999998</v>
      </c>
      <c r="BB140" s="93">
        <f t="shared" si="340"/>
        <v>1.4882693977150561</v>
      </c>
      <c r="BC140" s="83">
        <v>0</v>
      </c>
      <c r="BD140" s="83">
        <v>0</v>
      </c>
      <c r="BE140" s="93" t="str">
        <f t="shared" si="341"/>
        <v>nebija plānots</v>
      </c>
      <c r="BF140" s="96">
        <f t="shared" si="342"/>
        <v>0</v>
      </c>
      <c r="BG140" s="93" t="str">
        <f t="shared" si="343"/>
        <v>nebija plānots</v>
      </c>
      <c r="BH140" s="96">
        <f t="shared" si="344"/>
        <v>1334806.57</v>
      </c>
      <c r="BI140" s="96">
        <f t="shared" si="345"/>
        <v>3321358.34</v>
      </c>
      <c r="BJ140" s="93">
        <f t="shared" si="346"/>
        <v>2.4882693977150558</v>
      </c>
      <c r="BK140" s="96">
        <f t="shared" si="347"/>
        <v>1986551.7699999998</v>
      </c>
      <c r="BL140" s="93">
        <f t="shared" si="348"/>
        <v>1.4882693977150561</v>
      </c>
      <c r="BM140" s="83">
        <v>2202849</v>
      </c>
      <c r="BN140" s="83">
        <v>450099.18</v>
      </c>
      <c r="BO140" s="93">
        <f t="shared" si="349"/>
        <v>0.20432593427874537</v>
      </c>
      <c r="BP140" s="96">
        <f t="shared" si="350"/>
        <v>-1752749.82</v>
      </c>
      <c r="BQ140" s="93">
        <f t="shared" si="351"/>
        <v>-0.79567406572125465</v>
      </c>
      <c r="BR140" s="96">
        <f t="shared" si="352"/>
        <v>3537655.5700000003</v>
      </c>
      <c r="BS140" s="96">
        <f t="shared" si="353"/>
        <v>3771457.52</v>
      </c>
      <c r="BT140" s="93">
        <f t="shared" si="354"/>
        <v>1.0660895175840988</v>
      </c>
      <c r="BU140" s="96">
        <f t="shared" si="355"/>
        <v>233801.94999999972</v>
      </c>
      <c r="BV140" s="93">
        <f t="shared" si="356"/>
        <v>6.60895175840987E-2</v>
      </c>
      <c r="BW140" s="83">
        <v>0</v>
      </c>
      <c r="BX140" s="83">
        <v>0</v>
      </c>
      <c r="BY140" s="94">
        <v>0</v>
      </c>
      <c r="BZ140" s="94">
        <f t="shared" si="302"/>
        <v>0</v>
      </c>
      <c r="CA140" s="93" t="str">
        <f t="shared" si="357"/>
        <v>nebija plānots</v>
      </c>
      <c r="CB140" s="96">
        <f t="shared" si="358"/>
        <v>0</v>
      </c>
      <c r="CC140" s="93" t="str">
        <f t="shared" si="359"/>
        <v>nebija plānots</v>
      </c>
      <c r="CD140" s="96">
        <f t="shared" si="303"/>
        <v>3537655.5700000003</v>
      </c>
      <c r="CE140" s="96">
        <f t="shared" si="304"/>
        <v>3771457.52</v>
      </c>
      <c r="CF140" s="96">
        <f t="shared" si="360"/>
        <v>0</v>
      </c>
      <c r="CG140" s="96">
        <f t="shared" si="361"/>
        <v>3771457.52</v>
      </c>
      <c r="CH140" s="93">
        <f t="shared" si="362"/>
        <v>1.0660895175840988</v>
      </c>
      <c r="CI140" s="96">
        <f t="shared" si="363"/>
        <v>233801.94999999972</v>
      </c>
      <c r="CJ140" s="93">
        <f t="shared" si="364"/>
        <v>6.60895175840987E-2</v>
      </c>
      <c r="CK140" s="83">
        <v>2765363</v>
      </c>
      <c r="CL140" s="83">
        <v>0</v>
      </c>
      <c r="CM140" s="94">
        <v>0</v>
      </c>
      <c r="CN140" s="94">
        <f t="shared" si="305"/>
        <v>0</v>
      </c>
      <c r="CO140" s="93">
        <f t="shared" si="365"/>
        <v>0</v>
      </c>
      <c r="CP140" s="96">
        <f t="shared" si="366"/>
        <v>-2765363</v>
      </c>
      <c r="CQ140" s="93">
        <f t="shared" si="367"/>
        <v>-1</v>
      </c>
      <c r="CR140" s="96">
        <f t="shared" si="368"/>
        <v>6303018.5700000003</v>
      </c>
      <c r="CS140" s="96">
        <f t="shared" si="369"/>
        <v>3771457.52</v>
      </c>
      <c r="CT140" s="96">
        <f t="shared" si="370"/>
        <v>0</v>
      </c>
      <c r="CU140" s="96">
        <f t="shared" si="371"/>
        <v>3771457.52</v>
      </c>
      <c r="CV140" s="93">
        <f t="shared" si="372"/>
        <v>0.59835735499030895</v>
      </c>
      <c r="CW140" s="96">
        <f t="shared" si="373"/>
        <v>-2531561.0500000003</v>
      </c>
      <c r="CX140" s="93">
        <f t="shared" si="374"/>
        <v>-0.40164264500969099</v>
      </c>
      <c r="CY140" s="83">
        <v>944078</v>
      </c>
      <c r="CZ140" s="83">
        <v>4228590.16</v>
      </c>
      <c r="DA140" s="94">
        <v>0</v>
      </c>
      <c r="DB140" s="94">
        <f t="shared" si="306"/>
        <v>4228590.16</v>
      </c>
      <c r="DC140" s="93">
        <f t="shared" si="375"/>
        <v>4.4790686362779351</v>
      </c>
      <c r="DD140" s="96">
        <f t="shared" si="376"/>
        <v>3284512.16</v>
      </c>
      <c r="DE140" s="93">
        <f t="shared" si="377"/>
        <v>3.4790686362779346</v>
      </c>
      <c r="DF140" s="96">
        <f t="shared" si="378"/>
        <v>7247096.5700000003</v>
      </c>
      <c r="DG140" s="96">
        <f t="shared" si="379"/>
        <v>8000047.6799999997</v>
      </c>
      <c r="DH140" s="96">
        <f t="shared" si="380"/>
        <v>0</v>
      </c>
      <c r="DI140" s="96">
        <f t="shared" si="381"/>
        <v>8000047.6799999997</v>
      </c>
      <c r="DJ140" s="93">
        <f t="shared" si="382"/>
        <v>1.1038969334446167</v>
      </c>
      <c r="DK140" s="96">
        <f t="shared" si="383"/>
        <v>752951.1099999994</v>
      </c>
      <c r="DL140" s="93">
        <f t="shared" si="384"/>
        <v>0.10389693344461662</v>
      </c>
      <c r="DM140" s="83">
        <v>0</v>
      </c>
      <c r="DN140" s="83">
        <v>0</v>
      </c>
      <c r="DO140" s="94">
        <v>0</v>
      </c>
      <c r="DP140" s="94">
        <f t="shared" si="307"/>
        <v>0</v>
      </c>
      <c r="DQ140" s="93" t="str">
        <f t="shared" si="385"/>
        <v>nebija plānots</v>
      </c>
      <c r="DR140" s="96">
        <f t="shared" si="386"/>
        <v>0</v>
      </c>
      <c r="DS140" s="93" t="str">
        <f t="shared" si="387"/>
        <v>nebija plānots</v>
      </c>
      <c r="DT140" s="96">
        <f t="shared" si="388"/>
        <v>7247096.5700000003</v>
      </c>
      <c r="DU140" s="96">
        <f t="shared" si="389"/>
        <v>8000047.6799999997</v>
      </c>
      <c r="DV140" s="96">
        <f t="shared" si="390"/>
        <v>0</v>
      </c>
      <c r="DW140" s="96">
        <f t="shared" si="391"/>
        <v>8000047.6799999997</v>
      </c>
      <c r="DX140" s="93">
        <f t="shared" si="392"/>
        <v>1.1038969334446167</v>
      </c>
      <c r="DY140" s="96">
        <f t="shared" si="393"/>
        <v>752951.1099999994</v>
      </c>
      <c r="DZ140" s="93">
        <f t="shared" si="394"/>
        <v>0.10389693344461662</v>
      </c>
      <c r="EA140" s="83">
        <v>0</v>
      </c>
      <c r="EB140" s="83">
        <v>0</v>
      </c>
      <c r="EC140" s="94">
        <v>8409673.3499999996</v>
      </c>
      <c r="ED140" s="94">
        <f t="shared" si="395"/>
        <v>-8409673.3499999996</v>
      </c>
      <c r="EE140" s="93" t="str">
        <f t="shared" si="396"/>
        <v>nebija plānots</v>
      </c>
      <c r="EF140" s="94">
        <f t="shared" si="397"/>
        <v>-8409673.3499999996</v>
      </c>
      <c r="EG140" s="93" t="str">
        <f t="shared" si="398"/>
        <v>nebija plānots</v>
      </c>
      <c r="EH140" s="96">
        <f t="shared" si="399"/>
        <v>7247096.5700000003</v>
      </c>
      <c r="EI140" s="96">
        <f t="shared" si="400"/>
        <v>8000047.6799999997</v>
      </c>
      <c r="EJ140" s="96">
        <f t="shared" si="401"/>
        <v>8409673.3499999996</v>
      </c>
      <c r="EK140" s="96">
        <f t="shared" si="402"/>
        <v>-409625.66999999993</v>
      </c>
      <c r="EL140" s="93">
        <f t="shared" si="403"/>
        <v>-5.6522728246189209E-2</v>
      </c>
      <c r="EM140" s="96">
        <f t="shared" si="404"/>
        <v>-7656722.2400000002</v>
      </c>
      <c r="EN140" s="93">
        <f t="shared" si="405"/>
        <v>-1.0565227282461893</v>
      </c>
      <c r="EO140" s="83">
        <f t="shared" si="308"/>
        <v>7247096.5700000003</v>
      </c>
    </row>
    <row r="141" spans="1:145" ht="63" x14ac:dyDescent="0.25">
      <c r="A141" s="18" t="str">
        <f t="shared" si="428"/>
        <v>4.1.1.1.6</v>
      </c>
      <c r="B141" s="63">
        <v>4</v>
      </c>
      <c r="C141" s="73" t="s">
        <v>221</v>
      </c>
      <c r="D141" s="65" t="s">
        <v>222</v>
      </c>
      <c r="E141" s="63" t="s">
        <v>223</v>
      </c>
      <c r="F141" s="65" t="s">
        <v>224</v>
      </c>
      <c r="G141" s="66" t="s">
        <v>225</v>
      </c>
      <c r="H141" s="65" t="s">
        <v>226</v>
      </c>
      <c r="I141" s="66">
        <v>6</v>
      </c>
      <c r="J141" s="68" t="s">
        <v>164</v>
      </c>
      <c r="K141" s="63" t="s">
        <v>16</v>
      </c>
      <c r="L141" s="83">
        <v>0</v>
      </c>
      <c r="M141" s="83">
        <v>0</v>
      </c>
      <c r="N141" s="83">
        <v>0</v>
      </c>
      <c r="O141" s="83">
        <v>0</v>
      </c>
      <c r="P141" s="83">
        <v>0</v>
      </c>
      <c r="Q141" s="93" t="str">
        <f t="shared" si="309"/>
        <v>nebija plānots</v>
      </c>
      <c r="R141" s="94">
        <f t="shared" si="310"/>
        <v>0</v>
      </c>
      <c r="S141" s="93" t="str">
        <f t="shared" si="311"/>
        <v>nebija plānots</v>
      </c>
      <c r="T141" s="96">
        <f t="shared" si="312"/>
        <v>0</v>
      </c>
      <c r="U141" s="96">
        <f t="shared" si="313"/>
        <v>0</v>
      </c>
      <c r="V141" s="93" t="str">
        <f t="shared" si="314"/>
        <v>nebija plānots</v>
      </c>
      <c r="W141" s="96">
        <f t="shared" si="315"/>
        <v>0</v>
      </c>
      <c r="X141" s="93" t="str">
        <f t="shared" si="316"/>
        <v>nebija plānots</v>
      </c>
      <c r="Y141" s="83">
        <v>0</v>
      </c>
      <c r="Z141" s="83">
        <v>0</v>
      </c>
      <c r="AA141" s="93" t="str">
        <f t="shared" si="317"/>
        <v>nebija plānots</v>
      </c>
      <c r="AB141" s="94">
        <f t="shared" si="318"/>
        <v>0</v>
      </c>
      <c r="AC141" s="93" t="str">
        <f t="shared" si="319"/>
        <v>nebija plānots</v>
      </c>
      <c r="AD141" s="96">
        <f t="shared" si="320"/>
        <v>0</v>
      </c>
      <c r="AE141" s="96">
        <f t="shared" si="321"/>
        <v>0</v>
      </c>
      <c r="AF141" s="93" t="str">
        <f t="shared" si="322"/>
        <v>nebija plānots</v>
      </c>
      <c r="AG141" s="96">
        <f t="shared" si="323"/>
        <v>0</v>
      </c>
      <c r="AH141" s="93" t="str">
        <f t="shared" si="324"/>
        <v>nebija plānots</v>
      </c>
      <c r="AI141" s="83">
        <v>0</v>
      </c>
      <c r="AJ141" s="83">
        <v>0</v>
      </c>
      <c r="AK141" s="93" t="str">
        <f t="shared" si="325"/>
        <v>nebija plānots</v>
      </c>
      <c r="AL141" s="96">
        <f t="shared" si="326"/>
        <v>0</v>
      </c>
      <c r="AM141" s="93" t="str">
        <f t="shared" si="327"/>
        <v>nebija plānots</v>
      </c>
      <c r="AN141" s="96">
        <f t="shared" si="328"/>
        <v>0</v>
      </c>
      <c r="AO141" s="96">
        <f t="shared" si="329"/>
        <v>0</v>
      </c>
      <c r="AP141" s="93" t="str">
        <f t="shared" si="330"/>
        <v>nebija plānots</v>
      </c>
      <c r="AQ141" s="96">
        <f t="shared" si="331"/>
        <v>0</v>
      </c>
      <c r="AR141" s="93" t="str">
        <f t="shared" si="332"/>
        <v>nebija plānots</v>
      </c>
      <c r="AS141" s="83">
        <v>0</v>
      </c>
      <c r="AT141" s="83">
        <v>0</v>
      </c>
      <c r="AU141" s="93" t="str">
        <f t="shared" si="333"/>
        <v>nebija plānots</v>
      </c>
      <c r="AV141" s="96">
        <f t="shared" si="334"/>
        <v>0</v>
      </c>
      <c r="AW141" s="93" t="str">
        <f t="shared" si="335"/>
        <v>nebija plānots</v>
      </c>
      <c r="AX141" s="96">
        <f t="shared" si="336"/>
        <v>0</v>
      </c>
      <c r="AY141" s="96">
        <f t="shared" si="337"/>
        <v>0</v>
      </c>
      <c r="AZ141" s="93" t="str">
        <f t="shared" si="338"/>
        <v>nebija plānots</v>
      </c>
      <c r="BA141" s="96">
        <f t="shared" si="339"/>
        <v>0</v>
      </c>
      <c r="BB141" s="93" t="str">
        <f t="shared" si="340"/>
        <v>nebija plānots</v>
      </c>
      <c r="BC141" s="83">
        <v>0</v>
      </c>
      <c r="BD141" s="83">
        <v>0</v>
      </c>
      <c r="BE141" s="93" t="str">
        <f t="shared" si="341"/>
        <v>nebija plānots</v>
      </c>
      <c r="BF141" s="96">
        <f t="shared" si="342"/>
        <v>0</v>
      </c>
      <c r="BG141" s="93" t="str">
        <f t="shared" si="343"/>
        <v>nebija plānots</v>
      </c>
      <c r="BH141" s="96">
        <f t="shared" si="344"/>
        <v>0</v>
      </c>
      <c r="BI141" s="96">
        <f t="shared" si="345"/>
        <v>0</v>
      </c>
      <c r="BJ141" s="93" t="str">
        <f t="shared" si="346"/>
        <v>nebija plānots</v>
      </c>
      <c r="BK141" s="96">
        <f t="shared" si="347"/>
        <v>0</v>
      </c>
      <c r="BL141" s="93" t="str">
        <f t="shared" si="348"/>
        <v>nebija plānots</v>
      </c>
      <c r="BM141" s="83">
        <v>0</v>
      </c>
      <c r="BN141" s="83">
        <v>0</v>
      </c>
      <c r="BO141" s="93" t="str">
        <f t="shared" si="349"/>
        <v>nebija plānots</v>
      </c>
      <c r="BP141" s="96">
        <f t="shared" si="350"/>
        <v>0</v>
      </c>
      <c r="BQ141" s="93" t="str">
        <f t="shared" si="351"/>
        <v>nebija plānots</v>
      </c>
      <c r="BR141" s="96">
        <f t="shared" si="352"/>
        <v>0</v>
      </c>
      <c r="BS141" s="96">
        <f t="shared" si="353"/>
        <v>0</v>
      </c>
      <c r="BT141" s="93" t="str">
        <f t="shared" si="354"/>
        <v>nebija plānots</v>
      </c>
      <c r="BU141" s="96">
        <f t="shared" si="355"/>
        <v>0</v>
      </c>
      <c r="BV141" s="93" t="str">
        <f t="shared" si="356"/>
        <v>nebija plānots</v>
      </c>
      <c r="BW141" s="83">
        <v>0</v>
      </c>
      <c r="BX141" s="83">
        <v>0</v>
      </c>
      <c r="BY141" s="94">
        <v>0</v>
      </c>
      <c r="BZ141" s="94">
        <f t="shared" si="302"/>
        <v>0</v>
      </c>
      <c r="CA141" s="93" t="str">
        <f t="shared" si="357"/>
        <v>nebija plānots</v>
      </c>
      <c r="CB141" s="96">
        <f t="shared" si="358"/>
        <v>0</v>
      </c>
      <c r="CC141" s="93" t="str">
        <f t="shared" si="359"/>
        <v>nebija plānots</v>
      </c>
      <c r="CD141" s="96">
        <f t="shared" si="303"/>
        <v>0</v>
      </c>
      <c r="CE141" s="96">
        <f t="shared" si="304"/>
        <v>0</v>
      </c>
      <c r="CF141" s="96">
        <f t="shared" si="360"/>
        <v>0</v>
      </c>
      <c r="CG141" s="96">
        <f t="shared" si="361"/>
        <v>0</v>
      </c>
      <c r="CH141" s="93" t="str">
        <f t="shared" si="362"/>
        <v>nebija plānots</v>
      </c>
      <c r="CI141" s="96">
        <f t="shared" si="363"/>
        <v>0</v>
      </c>
      <c r="CJ141" s="93" t="str">
        <f t="shared" si="364"/>
        <v>nebija plānots</v>
      </c>
      <c r="CK141" s="83">
        <v>0</v>
      </c>
      <c r="CL141" s="83">
        <v>0</v>
      </c>
      <c r="CM141" s="94">
        <v>0</v>
      </c>
      <c r="CN141" s="94">
        <f t="shared" si="305"/>
        <v>0</v>
      </c>
      <c r="CO141" s="93" t="str">
        <f t="shared" si="365"/>
        <v>nebija plānots</v>
      </c>
      <c r="CP141" s="96">
        <f t="shared" si="366"/>
        <v>0</v>
      </c>
      <c r="CQ141" s="93" t="str">
        <f t="shared" si="367"/>
        <v>nebija plānots</v>
      </c>
      <c r="CR141" s="96">
        <f t="shared" si="368"/>
        <v>0</v>
      </c>
      <c r="CS141" s="96">
        <f t="shared" si="369"/>
        <v>0</v>
      </c>
      <c r="CT141" s="96">
        <f t="shared" si="370"/>
        <v>0</v>
      </c>
      <c r="CU141" s="96">
        <f t="shared" si="371"/>
        <v>0</v>
      </c>
      <c r="CV141" s="93" t="str">
        <f t="shared" si="372"/>
        <v>nebija plānots</v>
      </c>
      <c r="CW141" s="96">
        <f t="shared" si="373"/>
        <v>0</v>
      </c>
      <c r="CX141" s="93" t="str">
        <f t="shared" si="374"/>
        <v>nebija plānots</v>
      </c>
      <c r="CY141" s="83">
        <v>0</v>
      </c>
      <c r="CZ141" s="83">
        <v>0</v>
      </c>
      <c r="DA141" s="94">
        <v>0</v>
      </c>
      <c r="DB141" s="94">
        <f t="shared" si="306"/>
        <v>0</v>
      </c>
      <c r="DC141" s="93" t="str">
        <f t="shared" si="375"/>
        <v>nebija plānots</v>
      </c>
      <c r="DD141" s="96">
        <f t="shared" si="376"/>
        <v>0</v>
      </c>
      <c r="DE141" s="93" t="str">
        <f t="shared" si="377"/>
        <v>nebija plānots</v>
      </c>
      <c r="DF141" s="96">
        <f t="shared" si="378"/>
        <v>0</v>
      </c>
      <c r="DG141" s="96">
        <f t="shared" si="379"/>
        <v>0</v>
      </c>
      <c r="DH141" s="96">
        <f t="shared" si="380"/>
        <v>0</v>
      </c>
      <c r="DI141" s="96">
        <f t="shared" si="381"/>
        <v>0</v>
      </c>
      <c r="DJ141" s="93" t="str">
        <f t="shared" si="382"/>
        <v>nebija plānots</v>
      </c>
      <c r="DK141" s="96">
        <f t="shared" si="383"/>
        <v>0</v>
      </c>
      <c r="DL141" s="93" t="str">
        <f t="shared" si="384"/>
        <v>nebija plānots</v>
      </c>
      <c r="DM141" s="83">
        <v>0</v>
      </c>
      <c r="DN141" s="83">
        <v>0</v>
      </c>
      <c r="DO141" s="94">
        <v>0</v>
      </c>
      <c r="DP141" s="94">
        <f t="shared" si="307"/>
        <v>0</v>
      </c>
      <c r="DQ141" s="93" t="str">
        <f t="shared" si="385"/>
        <v>nebija plānots</v>
      </c>
      <c r="DR141" s="96">
        <f t="shared" si="386"/>
        <v>0</v>
      </c>
      <c r="DS141" s="93" t="str">
        <f t="shared" si="387"/>
        <v>nebija plānots</v>
      </c>
      <c r="DT141" s="96">
        <f t="shared" si="388"/>
        <v>0</v>
      </c>
      <c r="DU141" s="96">
        <f t="shared" si="389"/>
        <v>0</v>
      </c>
      <c r="DV141" s="96">
        <f t="shared" si="390"/>
        <v>0</v>
      </c>
      <c r="DW141" s="96">
        <f t="shared" si="391"/>
        <v>0</v>
      </c>
      <c r="DX141" s="93" t="str">
        <f t="shared" si="392"/>
        <v>nebija plānots</v>
      </c>
      <c r="DY141" s="96">
        <f t="shared" si="393"/>
        <v>0</v>
      </c>
      <c r="DZ141" s="93" t="str">
        <f t="shared" si="394"/>
        <v>nebija plānots</v>
      </c>
      <c r="EA141" s="83">
        <v>0</v>
      </c>
      <c r="EB141" s="83">
        <v>0</v>
      </c>
      <c r="EC141" s="94">
        <v>0</v>
      </c>
      <c r="ED141" s="94">
        <f t="shared" si="395"/>
        <v>0</v>
      </c>
      <c r="EE141" s="93" t="str">
        <f t="shared" si="396"/>
        <v>nebija plānots</v>
      </c>
      <c r="EF141" s="94">
        <f t="shared" si="397"/>
        <v>0</v>
      </c>
      <c r="EG141" s="93" t="str">
        <f t="shared" si="398"/>
        <v>nebija plānots</v>
      </c>
      <c r="EH141" s="96">
        <f t="shared" si="399"/>
        <v>0</v>
      </c>
      <c r="EI141" s="96">
        <f t="shared" si="400"/>
        <v>0</v>
      </c>
      <c r="EJ141" s="96">
        <f t="shared" si="401"/>
        <v>0</v>
      </c>
      <c r="EK141" s="96">
        <f t="shared" si="402"/>
        <v>0</v>
      </c>
      <c r="EL141" s="93" t="str">
        <f t="shared" si="403"/>
        <v>nebija plānots</v>
      </c>
      <c r="EM141" s="96">
        <f t="shared" si="404"/>
        <v>0</v>
      </c>
      <c r="EN141" s="93" t="str">
        <f t="shared" si="405"/>
        <v>nebija plānots</v>
      </c>
      <c r="EO141" s="83">
        <f t="shared" si="308"/>
        <v>0</v>
      </c>
    </row>
    <row r="142" spans="1:145" ht="63" x14ac:dyDescent="0.25">
      <c r="A142" s="18" t="str">
        <f t="shared" si="428"/>
        <v>4.1.1.2._</v>
      </c>
      <c r="B142" s="63">
        <v>4</v>
      </c>
      <c r="C142" s="73" t="s">
        <v>221</v>
      </c>
      <c r="D142" s="65" t="s">
        <v>222</v>
      </c>
      <c r="E142" s="63" t="s">
        <v>223</v>
      </c>
      <c r="F142" s="65" t="s">
        <v>224</v>
      </c>
      <c r="G142" s="66" t="s">
        <v>227</v>
      </c>
      <c r="H142" s="65" t="s">
        <v>228</v>
      </c>
      <c r="I142" s="66" t="s">
        <v>27</v>
      </c>
      <c r="J142" s="68" t="s">
        <v>164</v>
      </c>
      <c r="K142" s="63" t="s">
        <v>16</v>
      </c>
      <c r="L142" s="83">
        <v>0</v>
      </c>
      <c r="M142" s="83">
        <v>0</v>
      </c>
      <c r="N142" s="83">
        <v>0</v>
      </c>
      <c r="O142" s="83">
        <v>0</v>
      </c>
      <c r="P142" s="83">
        <v>0</v>
      </c>
      <c r="Q142" s="93" t="str">
        <f t="shared" si="309"/>
        <v>nebija plānots</v>
      </c>
      <c r="R142" s="94">
        <f t="shared" si="310"/>
        <v>0</v>
      </c>
      <c r="S142" s="93" t="str">
        <f t="shared" si="311"/>
        <v>nebija plānots</v>
      </c>
      <c r="T142" s="96">
        <f t="shared" si="312"/>
        <v>0</v>
      </c>
      <c r="U142" s="96">
        <f t="shared" si="313"/>
        <v>0</v>
      </c>
      <c r="V142" s="93" t="str">
        <f t="shared" si="314"/>
        <v>nebija plānots</v>
      </c>
      <c r="W142" s="96">
        <f t="shared" si="315"/>
        <v>0</v>
      </c>
      <c r="X142" s="93" t="str">
        <f t="shared" si="316"/>
        <v>nebija plānots</v>
      </c>
      <c r="Y142" s="83">
        <v>0</v>
      </c>
      <c r="Z142" s="83">
        <v>0</v>
      </c>
      <c r="AA142" s="93" t="str">
        <f t="shared" si="317"/>
        <v>nebija plānots</v>
      </c>
      <c r="AB142" s="94">
        <f t="shared" si="318"/>
        <v>0</v>
      </c>
      <c r="AC142" s="93" t="str">
        <f t="shared" si="319"/>
        <v>nebija plānots</v>
      </c>
      <c r="AD142" s="96">
        <f t="shared" si="320"/>
        <v>0</v>
      </c>
      <c r="AE142" s="96">
        <f t="shared" si="321"/>
        <v>0</v>
      </c>
      <c r="AF142" s="93" t="str">
        <f t="shared" si="322"/>
        <v>nebija plānots</v>
      </c>
      <c r="AG142" s="96">
        <f t="shared" si="323"/>
        <v>0</v>
      </c>
      <c r="AH142" s="93" t="str">
        <f t="shared" si="324"/>
        <v>nebija plānots</v>
      </c>
      <c r="AI142" s="83">
        <v>0</v>
      </c>
      <c r="AJ142" s="83">
        <v>0</v>
      </c>
      <c r="AK142" s="93" t="str">
        <f t="shared" si="325"/>
        <v>nebija plānots</v>
      </c>
      <c r="AL142" s="96">
        <f t="shared" si="326"/>
        <v>0</v>
      </c>
      <c r="AM142" s="93" t="str">
        <f t="shared" si="327"/>
        <v>nebija plānots</v>
      </c>
      <c r="AN142" s="96">
        <f t="shared" si="328"/>
        <v>0</v>
      </c>
      <c r="AO142" s="96">
        <f t="shared" si="329"/>
        <v>0</v>
      </c>
      <c r="AP142" s="93" t="str">
        <f t="shared" si="330"/>
        <v>nebija plānots</v>
      </c>
      <c r="AQ142" s="96">
        <f t="shared" si="331"/>
        <v>0</v>
      </c>
      <c r="AR142" s="93" t="str">
        <f t="shared" si="332"/>
        <v>nebija plānots</v>
      </c>
      <c r="AS142" s="83">
        <v>0</v>
      </c>
      <c r="AT142" s="83">
        <v>0</v>
      </c>
      <c r="AU142" s="93" t="str">
        <f t="shared" si="333"/>
        <v>nebija plānots</v>
      </c>
      <c r="AV142" s="96">
        <f t="shared" si="334"/>
        <v>0</v>
      </c>
      <c r="AW142" s="93" t="str">
        <f t="shared" si="335"/>
        <v>nebija plānots</v>
      </c>
      <c r="AX142" s="96">
        <f t="shared" si="336"/>
        <v>0</v>
      </c>
      <c r="AY142" s="96">
        <f t="shared" si="337"/>
        <v>0</v>
      </c>
      <c r="AZ142" s="93" t="str">
        <f t="shared" si="338"/>
        <v>nebija plānots</v>
      </c>
      <c r="BA142" s="96">
        <f t="shared" si="339"/>
        <v>0</v>
      </c>
      <c r="BB142" s="93" t="str">
        <f t="shared" si="340"/>
        <v>nebija plānots</v>
      </c>
      <c r="BC142" s="83">
        <v>0</v>
      </c>
      <c r="BD142" s="83">
        <v>0</v>
      </c>
      <c r="BE142" s="93" t="str">
        <f t="shared" si="341"/>
        <v>nebija plānots</v>
      </c>
      <c r="BF142" s="96">
        <f t="shared" si="342"/>
        <v>0</v>
      </c>
      <c r="BG142" s="93" t="str">
        <f t="shared" si="343"/>
        <v>nebija plānots</v>
      </c>
      <c r="BH142" s="96">
        <f t="shared" si="344"/>
        <v>0</v>
      </c>
      <c r="BI142" s="96">
        <f t="shared" si="345"/>
        <v>0</v>
      </c>
      <c r="BJ142" s="93" t="str">
        <f t="shared" si="346"/>
        <v>nebija plānots</v>
      </c>
      <c r="BK142" s="96">
        <f t="shared" si="347"/>
        <v>0</v>
      </c>
      <c r="BL142" s="93" t="str">
        <f t="shared" si="348"/>
        <v>nebija plānots</v>
      </c>
      <c r="BM142" s="83">
        <v>0</v>
      </c>
      <c r="BN142" s="83">
        <v>0</v>
      </c>
      <c r="BO142" s="93" t="str">
        <f t="shared" si="349"/>
        <v>nebija plānots</v>
      </c>
      <c r="BP142" s="96">
        <f t="shared" si="350"/>
        <v>0</v>
      </c>
      <c r="BQ142" s="93" t="str">
        <f t="shared" si="351"/>
        <v>nebija plānots</v>
      </c>
      <c r="BR142" s="96">
        <f t="shared" si="352"/>
        <v>0</v>
      </c>
      <c r="BS142" s="96">
        <f t="shared" si="353"/>
        <v>0</v>
      </c>
      <c r="BT142" s="93" t="str">
        <f t="shared" si="354"/>
        <v>nebija plānots</v>
      </c>
      <c r="BU142" s="96">
        <f t="shared" si="355"/>
        <v>0</v>
      </c>
      <c r="BV142" s="93" t="str">
        <f t="shared" si="356"/>
        <v>nebija plānots</v>
      </c>
      <c r="BW142" s="83">
        <v>0</v>
      </c>
      <c r="BX142" s="83">
        <v>0</v>
      </c>
      <c r="BY142" s="94">
        <v>0</v>
      </c>
      <c r="BZ142" s="94">
        <f t="shared" si="302"/>
        <v>0</v>
      </c>
      <c r="CA142" s="93" t="str">
        <f t="shared" si="357"/>
        <v>nebija plānots</v>
      </c>
      <c r="CB142" s="96">
        <f t="shared" si="358"/>
        <v>0</v>
      </c>
      <c r="CC142" s="93" t="str">
        <f t="shared" si="359"/>
        <v>nebija plānots</v>
      </c>
      <c r="CD142" s="96">
        <f t="shared" si="303"/>
        <v>0</v>
      </c>
      <c r="CE142" s="96">
        <f t="shared" si="304"/>
        <v>0</v>
      </c>
      <c r="CF142" s="96">
        <f t="shared" si="360"/>
        <v>0</v>
      </c>
      <c r="CG142" s="96">
        <f t="shared" si="361"/>
        <v>0</v>
      </c>
      <c r="CH142" s="93" t="str">
        <f t="shared" si="362"/>
        <v>nebija plānots</v>
      </c>
      <c r="CI142" s="96">
        <f t="shared" si="363"/>
        <v>0</v>
      </c>
      <c r="CJ142" s="93" t="str">
        <f t="shared" si="364"/>
        <v>nebija plānots</v>
      </c>
      <c r="CK142" s="83">
        <v>0</v>
      </c>
      <c r="CL142" s="83">
        <v>0</v>
      </c>
      <c r="CM142" s="94">
        <v>0</v>
      </c>
      <c r="CN142" s="94">
        <f t="shared" si="305"/>
        <v>0</v>
      </c>
      <c r="CO142" s="93" t="str">
        <f t="shared" si="365"/>
        <v>nebija plānots</v>
      </c>
      <c r="CP142" s="96">
        <f t="shared" si="366"/>
        <v>0</v>
      </c>
      <c r="CQ142" s="93" t="str">
        <f t="shared" si="367"/>
        <v>nebija plānots</v>
      </c>
      <c r="CR142" s="96">
        <f t="shared" si="368"/>
        <v>0</v>
      </c>
      <c r="CS142" s="96">
        <f t="shared" si="369"/>
        <v>0</v>
      </c>
      <c r="CT142" s="96">
        <f t="shared" si="370"/>
        <v>0</v>
      </c>
      <c r="CU142" s="96">
        <f t="shared" si="371"/>
        <v>0</v>
      </c>
      <c r="CV142" s="93" t="str">
        <f t="shared" si="372"/>
        <v>nebija plānots</v>
      </c>
      <c r="CW142" s="96">
        <f t="shared" si="373"/>
        <v>0</v>
      </c>
      <c r="CX142" s="93" t="str">
        <f t="shared" si="374"/>
        <v>nebija plānots</v>
      </c>
      <c r="CY142" s="83">
        <v>0</v>
      </c>
      <c r="CZ142" s="83">
        <v>0</v>
      </c>
      <c r="DA142" s="94">
        <v>0</v>
      </c>
      <c r="DB142" s="94">
        <f t="shared" si="306"/>
        <v>0</v>
      </c>
      <c r="DC142" s="93" t="str">
        <f t="shared" si="375"/>
        <v>nebija plānots</v>
      </c>
      <c r="DD142" s="96">
        <f t="shared" si="376"/>
        <v>0</v>
      </c>
      <c r="DE142" s="93" t="str">
        <f t="shared" si="377"/>
        <v>nebija plānots</v>
      </c>
      <c r="DF142" s="96">
        <f t="shared" si="378"/>
        <v>0</v>
      </c>
      <c r="DG142" s="96">
        <f t="shared" si="379"/>
        <v>0</v>
      </c>
      <c r="DH142" s="96">
        <f t="shared" si="380"/>
        <v>0</v>
      </c>
      <c r="DI142" s="96">
        <f t="shared" si="381"/>
        <v>0</v>
      </c>
      <c r="DJ142" s="93" t="str">
        <f t="shared" si="382"/>
        <v>nebija plānots</v>
      </c>
      <c r="DK142" s="96">
        <f t="shared" si="383"/>
        <v>0</v>
      </c>
      <c r="DL142" s="93" t="str">
        <f t="shared" si="384"/>
        <v>nebija plānots</v>
      </c>
      <c r="DM142" s="83">
        <v>0</v>
      </c>
      <c r="DN142" s="83">
        <v>0</v>
      </c>
      <c r="DO142" s="94">
        <v>0</v>
      </c>
      <c r="DP142" s="94">
        <f t="shared" si="307"/>
        <v>0</v>
      </c>
      <c r="DQ142" s="93" t="str">
        <f t="shared" si="385"/>
        <v>nebija plānots</v>
      </c>
      <c r="DR142" s="96">
        <f t="shared" si="386"/>
        <v>0</v>
      </c>
      <c r="DS142" s="93" t="str">
        <f t="shared" si="387"/>
        <v>nebija plānots</v>
      </c>
      <c r="DT142" s="96">
        <f t="shared" si="388"/>
        <v>0</v>
      </c>
      <c r="DU142" s="96">
        <f t="shared" si="389"/>
        <v>0</v>
      </c>
      <c r="DV142" s="96">
        <f t="shared" si="390"/>
        <v>0</v>
      </c>
      <c r="DW142" s="96">
        <f t="shared" si="391"/>
        <v>0</v>
      </c>
      <c r="DX142" s="93" t="str">
        <f t="shared" si="392"/>
        <v>nebija plānots</v>
      </c>
      <c r="DY142" s="96">
        <f t="shared" si="393"/>
        <v>0</v>
      </c>
      <c r="DZ142" s="93" t="str">
        <f t="shared" si="394"/>
        <v>nebija plānots</v>
      </c>
      <c r="EA142" s="83">
        <v>0</v>
      </c>
      <c r="EB142" s="83">
        <v>0</v>
      </c>
      <c r="EC142" s="94">
        <v>0</v>
      </c>
      <c r="ED142" s="94">
        <f t="shared" si="395"/>
        <v>0</v>
      </c>
      <c r="EE142" s="93" t="str">
        <f t="shared" si="396"/>
        <v>nebija plānots</v>
      </c>
      <c r="EF142" s="94">
        <f t="shared" si="397"/>
        <v>0</v>
      </c>
      <c r="EG142" s="93" t="str">
        <f t="shared" si="398"/>
        <v>nebija plānots</v>
      </c>
      <c r="EH142" s="96">
        <f t="shared" si="399"/>
        <v>0</v>
      </c>
      <c r="EI142" s="96">
        <f t="shared" si="400"/>
        <v>0</v>
      </c>
      <c r="EJ142" s="96">
        <f t="shared" si="401"/>
        <v>0</v>
      </c>
      <c r="EK142" s="96">
        <f t="shared" si="402"/>
        <v>0</v>
      </c>
      <c r="EL142" s="93" t="str">
        <f t="shared" si="403"/>
        <v>nebija plānots</v>
      </c>
      <c r="EM142" s="96">
        <f t="shared" si="404"/>
        <v>0</v>
      </c>
      <c r="EN142" s="93" t="str">
        <f t="shared" si="405"/>
        <v>nebija plānots</v>
      </c>
      <c r="EO142" s="83">
        <f t="shared" si="308"/>
        <v>0</v>
      </c>
    </row>
    <row r="143" spans="1:145" ht="63" x14ac:dyDescent="0.25">
      <c r="A143" s="18" t="str">
        <f t="shared" si="428"/>
        <v>4.1.1.3.1</v>
      </c>
      <c r="B143" s="63">
        <v>4</v>
      </c>
      <c r="C143" s="73" t="s">
        <v>221</v>
      </c>
      <c r="D143" s="65" t="s">
        <v>222</v>
      </c>
      <c r="E143" s="63" t="s">
        <v>223</v>
      </c>
      <c r="F143" s="65" t="s">
        <v>224</v>
      </c>
      <c r="G143" s="66" t="s">
        <v>229</v>
      </c>
      <c r="H143" s="65" t="s">
        <v>230</v>
      </c>
      <c r="I143" s="66">
        <v>1</v>
      </c>
      <c r="J143" s="68" t="s">
        <v>164</v>
      </c>
      <c r="K143" s="63" t="s">
        <v>16</v>
      </c>
      <c r="L143" s="83">
        <v>0</v>
      </c>
      <c r="M143" s="83">
        <v>0</v>
      </c>
      <c r="N143" s="83">
        <v>0</v>
      </c>
      <c r="O143" s="83">
        <v>0</v>
      </c>
      <c r="P143" s="83">
        <v>0</v>
      </c>
      <c r="Q143" s="93" t="str">
        <f t="shared" si="309"/>
        <v>nebija plānots</v>
      </c>
      <c r="R143" s="94">
        <f t="shared" si="310"/>
        <v>0</v>
      </c>
      <c r="S143" s="93" t="str">
        <f t="shared" si="311"/>
        <v>nebija plānots</v>
      </c>
      <c r="T143" s="96">
        <f t="shared" si="312"/>
        <v>0</v>
      </c>
      <c r="U143" s="96">
        <f t="shared" si="313"/>
        <v>0</v>
      </c>
      <c r="V143" s="93" t="str">
        <f t="shared" si="314"/>
        <v>nebija plānots</v>
      </c>
      <c r="W143" s="96">
        <f t="shared" si="315"/>
        <v>0</v>
      </c>
      <c r="X143" s="93" t="str">
        <f t="shared" si="316"/>
        <v>nebija plānots</v>
      </c>
      <c r="Y143" s="83">
        <v>0</v>
      </c>
      <c r="Z143" s="83">
        <v>0</v>
      </c>
      <c r="AA143" s="93" t="str">
        <f t="shared" si="317"/>
        <v>nebija plānots</v>
      </c>
      <c r="AB143" s="94">
        <f t="shared" si="318"/>
        <v>0</v>
      </c>
      <c r="AC143" s="93" t="str">
        <f t="shared" si="319"/>
        <v>nebija plānots</v>
      </c>
      <c r="AD143" s="96">
        <f t="shared" si="320"/>
        <v>0</v>
      </c>
      <c r="AE143" s="96">
        <f t="shared" si="321"/>
        <v>0</v>
      </c>
      <c r="AF143" s="93" t="str">
        <f t="shared" si="322"/>
        <v>nebija plānots</v>
      </c>
      <c r="AG143" s="96">
        <f t="shared" si="323"/>
        <v>0</v>
      </c>
      <c r="AH143" s="93" t="str">
        <f t="shared" si="324"/>
        <v>nebija plānots</v>
      </c>
      <c r="AI143" s="83">
        <v>0</v>
      </c>
      <c r="AJ143" s="83">
        <v>0</v>
      </c>
      <c r="AK143" s="93" t="str">
        <f t="shared" si="325"/>
        <v>nebija plānots</v>
      </c>
      <c r="AL143" s="96">
        <f t="shared" si="326"/>
        <v>0</v>
      </c>
      <c r="AM143" s="93" t="str">
        <f t="shared" si="327"/>
        <v>nebija plānots</v>
      </c>
      <c r="AN143" s="96">
        <f t="shared" si="328"/>
        <v>0</v>
      </c>
      <c r="AO143" s="96">
        <f t="shared" si="329"/>
        <v>0</v>
      </c>
      <c r="AP143" s="93" t="str">
        <f t="shared" si="330"/>
        <v>nebija plānots</v>
      </c>
      <c r="AQ143" s="96">
        <f t="shared" si="331"/>
        <v>0</v>
      </c>
      <c r="AR143" s="93" t="str">
        <f t="shared" si="332"/>
        <v>nebija plānots</v>
      </c>
      <c r="AS143" s="83">
        <v>0</v>
      </c>
      <c r="AT143" s="83">
        <v>0</v>
      </c>
      <c r="AU143" s="93" t="str">
        <f t="shared" si="333"/>
        <v>nebija plānots</v>
      </c>
      <c r="AV143" s="96">
        <f t="shared" si="334"/>
        <v>0</v>
      </c>
      <c r="AW143" s="93" t="str">
        <f t="shared" si="335"/>
        <v>nebija plānots</v>
      </c>
      <c r="AX143" s="96">
        <f t="shared" si="336"/>
        <v>0</v>
      </c>
      <c r="AY143" s="96">
        <f t="shared" si="337"/>
        <v>0</v>
      </c>
      <c r="AZ143" s="93" t="str">
        <f t="shared" si="338"/>
        <v>nebija plānots</v>
      </c>
      <c r="BA143" s="96">
        <f t="shared" si="339"/>
        <v>0</v>
      </c>
      <c r="BB143" s="93" t="str">
        <f t="shared" si="340"/>
        <v>nebija plānots</v>
      </c>
      <c r="BC143" s="83">
        <v>0</v>
      </c>
      <c r="BD143" s="83">
        <v>0</v>
      </c>
      <c r="BE143" s="93" t="str">
        <f t="shared" si="341"/>
        <v>nebija plānots</v>
      </c>
      <c r="BF143" s="96">
        <f t="shared" si="342"/>
        <v>0</v>
      </c>
      <c r="BG143" s="93" t="str">
        <f t="shared" si="343"/>
        <v>nebija plānots</v>
      </c>
      <c r="BH143" s="96">
        <f t="shared" si="344"/>
        <v>0</v>
      </c>
      <c r="BI143" s="96">
        <f t="shared" si="345"/>
        <v>0</v>
      </c>
      <c r="BJ143" s="93" t="str">
        <f t="shared" si="346"/>
        <v>nebija plānots</v>
      </c>
      <c r="BK143" s="96">
        <f t="shared" si="347"/>
        <v>0</v>
      </c>
      <c r="BL143" s="93" t="str">
        <f t="shared" si="348"/>
        <v>nebija plānots</v>
      </c>
      <c r="BM143" s="83">
        <v>0</v>
      </c>
      <c r="BN143" s="83">
        <v>0</v>
      </c>
      <c r="BO143" s="93" t="str">
        <f t="shared" si="349"/>
        <v>nebija plānots</v>
      </c>
      <c r="BP143" s="96">
        <f t="shared" si="350"/>
        <v>0</v>
      </c>
      <c r="BQ143" s="93" t="str">
        <f t="shared" si="351"/>
        <v>nebija plānots</v>
      </c>
      <c r="BR143" s="96">
        <f t="shared" si="352"/>
        <v>0</v>
      </c>
      <c r="BS143" s="96">
        <f t="shared" si="353"/>
        <v>0</v>
      </c>
      <c r="BT143" s="93" t="str">
        <f t="shared" si="354"/>
        <v>nebija plānots</v>
      </c>
      <c r="BU143" s="96">
        <f t="shared" si="355"/>
        <v>0</v>
      </c>
      <c r="BV143" s="93" t="str">
        <f t="shared" si="356"/>
        <v>nebija plānots</v>
      </c>
      <c r="BW143" s="83">
        <v>0</v>
      </c>
      <c r="BX143" s="83">
        <v>0</v>
      </c>
      <c r="BY143" s="94">
        <v>0</v>
      </c>
      <c r="BZ143" s="94">
        <f t="shared" si="302"/>
        <v>0</v>
      </c>
      <c r="CA143" s="93" t="str">
        <f t="shared" si="357"/>
        <v>nebija plānots</v>
      </c>
      <c r="CB143" s="96">
        <f t="shared" si="358"/>
        <v>0</v>
      </c>
      <c r="CC143" s="93" t="str">
        <f t="shared" si="359"/>
        <v>nebija plānots</v>
      </c>
      <c r="CD143" s="96">
        <f t="shared" si="303"/>
        <v>0</v>
      </c>
      <c r="CE143" s="96">
        <f t="shared" si="304"/>
        <v>0</v>
      </c>
      <c r="CF143" s="96">
        <f t="shared" si="360"/>
        <v>0</v>
      </c>
      <c r="CG143" s="96">
        <f t="shared" si="361"/>
        <v>0</v>
      </c>
      <c r="CH143" s="93" t="str">
        <f t="shared" si="362"/>
        <v>nebija plānots</v>
      </c>
      <c r="CI143" s="96">
        <f t="shared" si="363"/>
        <v>0</v>
      </c>
      <c r="CJ143" s="93" t="str">
        <f t="shared" si="364"/>
        <v>nebija plānots</v>
      </c>
      <c r="CK143" s="83">
        <v>0</v>
      </c>
      <c r="CL143" s="83">
        <v>9392.26</v>
      </c>
      <c r="CM143" s="94">
        <v>0</v>
      </c>
      <c r="CN143" s="94">
        <f t="shared" si="305"/>
        <v>9392.26</v>
      </c>
      <c r="CO143" s="93" t="str">
        <f t="shared" si="365"/>
        <v>nebija plānots</v>
      </c>
      <c r="CP143" s="96">
        <f t="shared" si="366"/>
        <v>9392.26</v>
      </c>
      <c r="CQ143" s="93" t="str">
        <f t="shared" si="367"/>
        <v>nebija plānots</v>
      </c>
      <c r="CR143" s="96">
        <f t="shared" si="368"/>
        <v>0</v>
      </c>
      <c r="CS143" s="96">
        <f t="shared" si="369"/>
        <v>9392.26</v>
      </c>
      <c r="CT143" s="96">
        <f t="shared" si="370"/>
        <v>0</v>
      </c>
      <c r="CU143" s="96">
        <f t="shared" si="371"/>
        <v>9392.26</v>
      </c>
      <c r="CV143" s="93" t="str">
        <f t="shared" si="372"/>
        <v>nebija plānots</v>
      </c>
      <c r="CW143" s="96">
        <f t="shared" si="373"/>
        <v>9392.26</v>
      </c>
      <c r="CX143" s="93" t="str">
        <f t="shared" si="374"/>
        <v>nebija plānots</v>
      </c>
      <c r="CY143" s="83">
        <v>0</v>
      </c>
      <c r="CZ143" s="83">
        <v>0</v>
      </c>
      <c r="DA143" s="94">
        <v>0</v>
      </c>
      <c r="DB143" s="94">
        <f t="shared" si="306"/>
        <v>0</v>
      </c>
      <c r="DC143" s="93" t="str">
        <f t="shared" si="375"/>
        <v>nebija plānots</v>
      </c>
      <c r="DD143" s="96">
        <f t="shared" si="376"/>
        <v>0</v>
      </c>
      <c r="DE143" s="93" t="str">
        <f t="shared" si="377"/>
        <v>nebija plānots</v>
      </c>
      <c r="DF143" s="96">
        <f t="shared" si="378"/>
        <v>0</v>
      </c>
      <c r="DG143" s="96">
        <f t="shared" si="379"/>
        <v>9392.26</v>
      </c>
      <c r="DH143" s="96">
        <f t="shared" si="380"/>
        <v>0</v>
      </c>
      <c r="DI143" s="96">
        <f t="shared" si="381"/>
        <v>9392.26</v>
      </c>
      <c r="DJ143" s="93" t="str">
        <f t="shared" si="382"/>
        <v>nebija plānots</v>
      </c>
      <c r="DK143" s="96">
        <f t="shared" si="383"/>
        <v>9392.26</v>
      </c>
      <c r="DL143" s="93" t="str">
        <f t="shared" si="384"/>
        <v>nebija plānots</v>
      </c>
      <c r="DM143" s="83">
        <v>0</v>
      </c>
      <c r="DN143" s="83">
        <v>0</v>
      </c>
      <c r="DO143" s="94">
        <v>0</v>
      </c>
      <c r="DP143" s="94">
        <f t="shared" si="307"/>
        <v>0</v>
      </c>
      <c r="DQ143" s="93" t="str">
        <f t="shared" si="385"/>
        <v>nebija plānots</v>
      </c>
      <c r="DR143" s="96">
        <f t="shared" si="386"/>
        <v>0</v>
      </c>
      <c r="DS143" s="93" t="str">
        <f t="shared" si="387"/>
        <v>nebija plānots</v>
      </c>
      <c r="DT143" s="96">
        <f t="shared" si="388"/>
        <v>0</v>
      </c>
      <c r="DU143" s="96">
        <f t="shared" si="389"/>
        <v>9392.26</v>
      </c>
      <c r="DV143" s="96">
        <f t="shared" si="390"/>
        <v>0</v>
      </c>
      <c r="DW143" s="96">
        <f t="shared" si="391"/>
        <v>9392.26</v>
      </c>
      <c r="DX143" s="93" t="str">
        <f t="shared" si="392"/>
        <v>nebija plānots</v>
      </c>
      <c r="DY143" s="96">
        <f t="shared" si="393"/>
        <v>9392.26</v>
      </c>
      <c r="DZ143" s="93" t="str">
        <f t="shared" si="394"/>
        <v>nebija plānots</v>
      </c>
      <c r="EA143" s="83">
        <v>130568</v>
      </c>
      <c r="EB143" s="83">
        <v>0</v>
      </c>
      <c r="EC143" s="94">
        <v>0</v>
      </c>
      <c r="ED143" s="94">
        <f t="shared" si="395"/>
        <v>0</v>
      </c>
      <c r="EE143" s="93">
        <f t="shared" si="396"/>
        <v>0</v>
      </c>
      <c r="EF143" s="94">
        <f t="shared" si="397"/>
        <v>-130568</v>
      </c>
      <c r="EG143" s="93">
        <f t="shared" si="398"/>
        <v>-1</v>
      </c>
      <c r="EH143" s="96">
        <f t="shared" si="399"/>
        <v>130568</v>
      </c>
      <c r="EI143" s="96">
        <f t="shared" si="400"/>
        <v>9392.26</v>
      </c>
      <c r="EJ143" s="96">
        <f t="shared" si="401"/>
        <v>0</v>
      </c>
      <c r="EK143" s="96">
        <f t="shared" si="402"/>
        <v>9392.26</v>
      </c>
      <c r="EL143" s="93">
        <f t="shared" si="403"/>
        <v>7.1933858219471847E-2</v>
      </c>
      <c r="EM143" s="96">
        <f t="shared" si="404"/>
        <v>-121175.74</v>
      </c>
      <c r="EN143" s="93">
        <f t="shared" si="405"/>
        <v>-0.92806614178052815</v>
      </c>
      <c r="EO143" s="83">
        <f t="shared" si="308"/>
        <v>130568</v>
      </c>
    </row>
    <row r="144" spans="1:145" ht="63" x14ac:dyDescent="0.25">
      <c r="A144" s="18" t="str">
        <f t="shared" si="428"/>
        <v>4.1.1.3.2</v>
      </c>
      <c r="B144" s="63">
        <v>4</v>
      </c>
      <c r="C144" s="73" t="s">
        <v>221</v>
      </c>
      <c r="D144" s="65" t="s">
        <v>222</v>
      </c>
      <c r="E144" s="63" t="s">
        <v>223</v>
      </c>
      <c r="F144" s="65" t="s">
        <v>224</v>
      </c>
      <c r="G144" s="66" t="s">
        <v>229</v>
      </c>
      <c r="H144" s="65" t="s">
        <v>230</v>
      </c>
      <c r="I144" s="66">
        <v>2</v>
      </c>
      <c r="J144" s="68" t="s">
        <v>164</v>
      </c>
      <c r="K144" s="63" t="s">
        <v>16</v>
      </c>
      <c r="L144" s="83">
        <v>0</v>
      </c>
      <c r="M144" s="83">
        <v>0</v>
      </c>
      <c r="N144" s="83">
        <v>0</v>
      </c>
      <c r="O144" s="83">
        <v>0</v>
      </c>
      <c r="P144" s="83">
        <v>0</v>
      </c>
      <c r="Q144" s="93" t="str">
        <f t="shared" si="309"/>
        <v>nebija plānots</v>
      </c>
      <c r="R144" s="94">
        <f t="shared" si="310"/>
        <v>0</v>
      </c>
      <c r="S144" s="93" t="str">
        <f t="shared" si="311"/>
        <v>nebija plānots</v>
      </c>
      <c r="T144" s="96">
        <f t="shared" si="312"/>
        <v>0</v>
      </c>
      <c r="U144" s="96">
        <f t="shared" si="313"/>
        <v>0</v>
      </c>
      <c r="V144" s="93" t="str">
        <f t="shared" si="314"/>
        <v>nebija plānots</v>
      </c>
      <c r="W144" s="96">
        <f t="shared" si="315"/>
        <v>0</v>
      </c>
      <c r="X144" s="93" t="str">
        <f t="shared" si="316"/>
        <v>nebija plānots</v>
      </c>
      <c r="Y144" s="83">
        <v>0</v>
      </c>
      <c r="Z144" s="83">
        <v>0</v>
      </c>
      <c r="AA144" s="93" t="str">
        <f t="shared" si="317"/>
        <v>nebija plānots</v>
      </c>
      <c r="AB144" s="94">
        <f t="shared" si="318"/>
        <v>0</v>
      </c>
      <c r="AC144" s="93" t="str">
        <f t="shared" si="319"/>
        <v>nebija plānots</v>
      </c>
      <c r="AD144" s="96">
        <f t="shared" si="320"/>
        <v>0</v>
      </c>
      <c r="AE144" s="96">
        <f t="shared" si="321"/>
        <v>0</v>
      </c>
      <c r="AF144" s="93" t="str">
        <f t="shared" si="322"/>
        <v>nebija plānots</v>
      </c>
      <c r="AG144" s="96">
        <f t="shared" si="323"/>
        <v>0</v>
      </c>
      <c r="AH144" s="93" t="str">
        <f t="shared" si="324"/>
        <v>nebija plānots</v>
      </c>
      <c r="AI144" s="83">
        <v>0</v>
      </c>
      <c r="AJ144" s="83">
        <v>0</v>
      </c>
      <c r="AK144" s="93" t="str">
        <f t="shared" si="325"/>
        <v>nebija plānots</v>
      </c>
      <c r="AL144" s="96">
        <f t="shared" si="326"/>
        <v>0</v>
      </c>
      <c r="AM144" s="93" t="str">
        <f t="shared" si="327"/>
        <v>nebija plānots</v>
      </c>
      <c r="AN144" s="96">
        <f t="shared" si="328"/>
        <v>0</v>
      </c>
      <c r="AO144" s="96">
        <f t="shared" si="329"/>
        <v>0</v>
      </c>
      <c r="AP144" s="93" t="str">
        <f t="shared" si="330"/>
        <v>nebija plānots</v>
      </c>
      <c r="AQ144" s="96">
        <f t="shared" si="331"/>
        <v>0</v>
      </c>
      <c r="AR144" s="93" t="str">
        <f t="shared" si="332"/>
        <v>nebija plānots</v>
      </c>
      <c r="AS144" s="83">
        <v>0</v>
      </c>
      <c r="AT144" s="83">
        <v>0</v>
      </c>
      <c r="AU144" s="93" t="str">
        <f t="shared" si="333"/>
        <v>nebija plānots</v>
      </c>
      <c r="AV144" s="96">
        <f t="shared" si="334"/>
        <v>0</v>
      </c>
      <c r="AW144" s="93" t="str">
        <f t="shared" si="335"/>
        <v>nebija plānots</v>
      </c>
      <c r="AX144" s="96">
        <f t="shared" si="336"/>
        <v>0</v>
      </c>
      <c r="AY144" s="96">
        <f t="shared" si="337"/>
        <v>0</v>
      </c>
      <c r="AZ144" s="93" t="str">
        <f t="shared" si="338"/>
        <v>nebija plānots</v>
      </c>
      <c r="BA144" s="96">
        <f t="shared" si="339"/>
        <v>0</v>
      </c>
      <c r="BB144" s="93" t="str">
        <f t="shared" si="340"/>
        <v>nebija plānots</v>
      </c>
      <c r="BC144" s="83">
        <v>0</v>
      </c>
      <c r="BD144" s="83">
        <v>0</v>
      </c>
      <c r="BE144" s="93" t="str">
        <f t="shared" si="341"/>
        <v>nebija plānots</v>
      </c>
      <c r="BF144" s="96">
        <f t="shared" si="342"/>
        <v>0</v>
      </c>
      <c r="BG144" s="93" t="str">
        <f t="shared" si="343"/>
        <v>nebija plānots</v>
      </c>
      <c r="BH144" s="96">
        <f t="shared" si="344"/>
        <v>0</v>
      </c>
      <c r="BI144" s="96">
        <f t="shared" si="345"/>
        <v>0</v>
      </c>
      <c r="BJ144" s="93" t="str">
        <f t="shared" si="346"/>
        <v>nebija plānots</v>
      </c>
      <c r="BK144" s="96">
        <f t="shared" si="347"/>
        <v>0</v>
      </c>
      <c r="BL144" s="93" t="str">
        <f t="shared" si="348"/>
        <v>nebija plānots</v>
      </c>
      <c r="BM144" s="83">
        <v>0</v>
      </c>
      <c r="BN144" s="83">
        <v>0</v>
      </c>
      <c r="BO144" s="93" t="str">
        <f t="shared" si="349"/>
        <v>nebija plānots</v>
      </c>
      <c r="BP144" s="96">
        <f t="shared" si="350"/>
        <v>0</v>
      </c>
      <c r="BQ144" s="93" t="str">
        <f t="shared" si="351"/>
        <v>nebija plānots</v>
      </c>
      <c r="BR144" s="96">
        <f t="shared" si="352"/>
        <v>0</v>
      </c>
      <c r="BS144" s="96">
        <f t="shared" si="353"/>
        <v>0</v>
      </c>
      <c r="BT144" s="93" t="str">
        <f t="shared" si="354"/>
        <v>nebija plānots</v>
      </c>
      <c r="BU144" s="96">
        <f t="shared" si="355"/>
        <v>0</v>
      </c>
      <c r="BV144" s="93" t="str">
        <f t="shared" si="356"/>
        <v>nebija plānots</v>
      </c>
      <c r="BW144" s="83">
        <v>0</v>
      </c>
      <c r="BX144" s="83">
        <v>0</v>
      </c>
      <c r="BY144" s="94">
        <v>0</v>
      </c>
      <c r="BZ144" s="94">
        <f t="shared" si="302"/>
        <v>0</v>
      </c>
      <c r="CA144" s="93" t="str">
        <f t="shared" si="357"/>
        <v>nebija plānots</v>
      </c>
      <c r="CB144" s="96">
        <f t="shared" si="358"/>
        <v>0</v>
      </c>
      <c r="CC144" s="93" t="str">
        <f t="shared" si="359"/>
        <v>nebija plānots</v>
      </c>
      <c r="CD144" s="96">
        <f t="shared" si="303"/>
        <v>0</v>
      </c>
      <c r="CE144" s="96">
        <f t="shared" si="304"/>
        <v>0</v>
      </c>
      <c r="CF144" s="96">
        <f t="shared" si="360"/>
        <v>0</v>
      </c>
      <c r="CG144" s="96">
        <f t="shared" si="361"/>
        <v>0</v>
      </c>
      <c r="CH144" s="93" t="str">
        <f t="shared" si="362"/>
        <v>nebija plānots</v>
      </c>
      <c r="CI144" s="96">
        <f t="shared" si="363"/>
        <v>0</v>
      </c>
      <c r="CJ144" s="93" t="str">
        <f t="shared" si="364"/>
        <v>nebija plānots</v>
      </c>
      <c r="CK144" s="83">
        <v>0</v>
      </c>
      <c r="CL144" s="83">
        <v>57039.8</v>
      </c>
      <c r="CM144" s="94">
        <v>0</v>
      </c>
      <c r="CN144" s="94">
        <f t="shared" si="305"/>
        <v>57039.8</v>
      </c>
      <c r="CO144" s="93" t="str">
        <f t="shared" si="365"/>
        <v>nebija plānots</v>
      </c>
      <c r="CP144" s="96">
        <f t="shared" si="366"/>
        <v>57039.8</v>
      </c>
      <c r="CQ144" s="93" t="str">
        <f t="shared" si="367"/>
        <v>nebija plānots</v>
      </c>
      <c r="CR144" s="96">
        <f t="shared" si="368"/>
        <v>0</v>
      </c>
      <c r="CS144" s="96">
        <f t="shared" si="369"/>
        <v>57039.8</v>
      </c>
      <c r="CT144" s="96">
        <f t="shared" si="370"/>
        <v>0</v>
      </c>
      <c r="CU144" s="96">
        <f t="shared" si="371"/>
        <v>57039.8</v>
      </c>
      <c r="CV144" s="93" t="str">
        <f t="shared" si="372"/>
        <v>nebija plānots</v>
      </c>
      <c r="CW144" s="96">
        <f t="shared" si="373"/>
        <v>57039.8</v>
      </c>
      <c r="CX144" s="93" t="str">
        <f t="shared" si="374"/>
        <v>nebija plānots</v>
      </c>
      <c r="CY144" s="83">
        <v>0</v>
      </c>
      <c r="CZ144" s="83">
        <v>101675.67</v>
      </c>
      <c r="DA144" s="94">
        <v>0</v>
      </c>
      <c r="DB144" s="94">
        <f t="shared" si="306"/>
        <v>101675.67</v>
      </c>
      <c r="DC144" s="93" t="str">
        <f t="shared" si="375"/>
        <v>nebija plānots</v>
      </c>
      <c r="DD144" s="96">
        <f t="shared" si="376"/>
        <v>101675.67</v>
      </c>
      <c r="DE144" s="93" t="str">
        <f t="shared" si="377"/>
        <v>nebija plānots</v>
      </c>
      <c r="DF144" s="96">
        <f t="shared" si="378"/>
        <v>0</v>
      </c>
      <c r="DG144" s="96">
        <f t="shared" si="379"/>
        <v>158715.47</v>
      </c>
      <c r="DH144" s="96">
        <f t="shared" si="380"/>
        <v>0</v>
      </c>
      <c r="DI144" s="96">
        <f t="shared" si="381"/>
        <v>158715.47</v>
      </c>
      <c r="DJ144" s="93" t="str">
        <f t="shared" si="382"/>
        <v>nebija plānots</v>
      </c>
      <c r="DK144" s="96">
        <f t="shared" si="383"/>
        <v>158715.47</v>
      </c>
      <c r="DL144" s="93" t="str">
        <f t="shared" si="384"/>
        <v>nebija plānots</v>
      </c>
      <c r="DM144" s="83">
        <v>0</v>
      </c>
      <c r="DN144" s="83">
        <v>71002.649999999994</v>
      </c>
      <c r="DO144" s="94">
        <v>0</v>
      </c>
      <c r="DP144" s="94">
        <f t="shared" si="307"/>
        <v>71002.649999999994</v>
      </c>
      <c r="DQ144" s="93" t="str">
        <f t="shared" si="385"/>
        <v>nebija plānots</v>
      </c>
      <c r="DR144" s="96">
        <f t="shared" si="386"/>
        <v>71002.649999999994</v>
      </c>
      <c r="DS144" s="93" t="str">
        <f t="shared" si="387"/>
        <v>nebija plānots</v>
      </c>
      <c r="DT144" s="96">
        <f t="shared" si="388"/>
        <v>0</v>
      </c>
      <c r="DU144" s="96">
        <f t="shared" si="389"/>
        <v>229718.12</v>
      </c>
      <c r="DV144" s="96">
        <f t="shared" si="390"/>
        <v>0</v>
      </c>
      <c r="DW144" s="96">
        <f t="shared" si="391"/>
        <v>229718.12</v>
      </c>
      <c r="DX144" s="93" t="str">
        <f t="shared" si="392"/>
        <v>nebija plānots</v>
      </c>
      <c r="DY144" s="96">
        <f t="shared" si="393"/>
        <v>229718.12</v>
      </c>
      <c r="DZ144" s="93" t="str">
        <f t="shared" si="394"/>
        <v>nebija plānots</v>
      </c>
      <c r="EA144" s="83">
        <v>92354</v>
      </c>
      <c r="EB144" s="83">
        <v>64797.229999999996</v>
      </c>
      <c r="EC144" s="94">
        <v>0</v>
      </c>
      <c r="ED144" s="94">
        <f t="shared" si="395"/>
        <v>64797.229999999996</v>
      </c>
      <c r="EE144" s="93">
        <f t="shared" si="396"/>
        <v>0.70161801329666285</v>
      </c>
      <c r="EF144" s="94">
        <f t="shared" si="397"/>
        <v>-27556.770000000004</v>
      </c>
      <c r="EG144" s="93">
        <f t="shared" si="398"/>
        <v>-0.29838198670333721</v>
      </c>
      <c r="EH144" s="96">
        <f t="shared" si="399"/>
        <v>92354</v>
      </c>
      <c r="EI144" s="96">
        <f t="shared" si="400"/>
        <v>294515.34999999998</v>
      </c>
      <c r="EJ144" s="96">
        <f t="shared" si="401"/>
        <v>0</v>
      </c>
      <c r="EK144" s="96">
        <f t="shared" si="402"/>
        <v>294515.34999999998</v>
      </c>
      <c r="EL144" s="93">
        <f t="shared" si="403"/>
        <v>3.1889831517855205</v>
      </c>
      <c r="EM144" s="96">
        <f t="shared" si="404"/>
        <v>202161.34999999998</v>
      </c>
      <c r="EN144" s="93">
        <f t="shared" si="405"/>
        <v>2.1889831517855205</v>
      </c>
      <c r="EO144" s="83">
        <f t="shared" si="308"/>
        <v>92354</v>
      </c>
    </row>
    <row r="145" spans="1:145" ht="63" x14ac:dyDescent="0.25">
      <c r="A145" s="18" t="str">
        <f t="shared" si="428"/>
        <v>4.1.1.4.1</v>
      </c>
      <c r="B145" s="63">
        <v>4</v>
      </c>
      <c r="C145" s="73" t="s">
        <v>221</v>
      </c>
      <c r="D145" s="65" t="s">
        <v>222</v>
      </c>
      <c r="E145" s="63" t="s">
        <v>223</v>
      </c>
      <c r="F145" s="65" t="s">
        <v>224</v>
      </c>
      <c r="G145" s="66" t="s">
        <v>231</v>
      </c>
      <c r="H145" s="65" t="s">
        <v>232</v>
      </c>
      <c r="I145" s="66">
        <v>1</v>
      </c>
      <c r="J145" s="68" t="s">
        <v>164</v>
      </c>
      <c r="K145" s="63" t="s">
        <v>16</v>
      </c>
      <c r="L145" s="83">
        <v>0</v>
      </c>
      <c r="M145" s="83">
        <v>0</v>
      </c>
      <c r="N145" s="83">
        <v>0</v>
      </c>
      <c r="O145" s="83">
        <v>0</v>
      </c>
      <c r="P145" s="83">
        <v>0</v>
      </c>
      <c r="Q145" s="93" t="str">
        <f t="shared" si="309"/>
        <v>nebija plānots</v>
      </c>
      <c r="R145" s="94">
        <f t="shared" si="310"/>
        <v>0</v>
      </c>
      <c r="S145" s="93" t="str">
        <f t="shared" si="311"/>
        <v>nebija plānots</v>
      </c>
      <c r="T145" s="96">
        <f t="shared" si="312"/>
        <v>0</v>
      </c>
      <c r="U145" s="96">
        <f t="shared" si="313"/>
        <v>0</v>
      </c>
      <c r="V145" s="93" t="str">
        <f t="shared" si="314"/>
        <v>nebija plānots</v>
      </c>
      <c r="W145" s="96">
        <f t="shared" si="315"/>
        <v>0</v>
      </c>
      <c r="X145" s="93" t="str">
        <f t="shared" si="316"/>
        <v>nebija plānots</v>
      </c>
      <c r="Y145" s="83">
        <v>0</v>
      </c>
      <c r="Z145" s="83">
        <v>0</v>
      </c>
      <c r="AA145" s="93" t="str">
        <f t="shared" si="317"/>
        <v>nebija plānots</v>
      </c>
      <c r="AB145" s="94">
        <f t="shared" si="318"/>
        <v>0</v>
      </c>
      <c r="AC145" s="93" t="str">
        <f t="shared" si="319"/>
        <v>nebija plānots</v>
      </c>
      <c r="AD145" s="96">
        <f t="shared" si="320"/>
        <v>0</v>
      </c>
      <c r="AE145" s="96">
        <f t="shared" si="321"/>
        <v>0</v>
      </c>
      <c r="AF145" s="93" t="str">
        <f t="shared" si="322"/>
        <v>nebija plānots</v>
      </c>
      <c r="AG145" s="96">
        <f t="shared" si="323"/>
        <v>0</v>
      </c>
      <c r="AH145" s="93" t="str">
        <f t="shared" si="324"/>
        <v>nebija plānots</v>
      </c>
      <c r="AI145" s="83">
        <v>0</v>
      </c>
      <c r="AJ145" s="83">
        <v>0</v>
      </c>
      <c r="AK145" s="93" t="str">
        <f t="shared" si="325"/>
        <v>nebija plānots</v>
      </c>
      <c r="AL145" s="96">
        <f t="shared" si="326"/>
        <v>0</v>
      </c>
      <c r="AM145" s="93" t="str">
        <f t="shared" si="327"/>
        <v>nebija plānots</v>
      </c>
      <c r="AN145" s="96">
        <f t="shared" si="328"/>
        <v>0</v>
      </c>
      <c r="AO145" s="96">
        <f t="shared" si="329"/>
        <v>0</v>
      </c>
      <c r="AP145" s="93" t="str">
        <f t="shared" si="330"/>
        <v>nebija plānots</v>
      </c>
      <c r="AQ145" s="96">
        <f t="shared" si="331"/>
        <v>0</v>
      </c>
      <c r="AR145" s="93" t="str">
        <f t="shared" si="332"/>
        <v>nebija plānots</v>
      </c>
      <c r="AS145" s="83">
        <v>0</v>
      </c>
      <c r="AT145" s="83">
        <v>0</v>
      </c>
      <c r="AU145" s="93" t="str">
        <f t="shared" si="333"/>
        <v>nebija plānots</v>
      </c>
      <c r="AV145" s="96">
        <f t="shared" si="334"/>
        <v>0</v>
      </c>
      <c r="AW145" s="93" t="str">
        <f t="shared" si="335"/>
        <v>nebija plānots</v>
      </c>
      <c r="AX145" s="96">
        <f t="shared" si="336"/>
        <v>0</v>
      </c>
      <c r="AY145" s="96">
        <f t="shared" si="337"/>
        <v>0</v>
      </c>
      <c r="AZ145" s="93" t="str">
        <f t="shared" si="338"/>
        <v>nebija plānots</v>
      </c>
      <c r="BA145" s="96">
        <f t="shared" si="339"/>
        <v>0</v>
      </c>
      <c r="BB145" s="93" t="str">
        <f t="shared" si="340"/>
        <v>nebija plānots</v>
      </c>
      <c r="BC145" s="83">
        <v>0</v>
      </c>
      <c r="BD145" s="83">
        <v>0</v>
      </c>
      <c r="BE145" s="93" t="str">
        <f t="shared" si="341"/>
        <v>nebija plānots</v>
      </c>
      <c r="BF145" s="96">
        <f t="shared" si="342"/>
        <v>0</v>
      </c>
      <c r="BG145" s="93" t="str">
        <f t="shared" si="343"/>
        <v>nebija plānots</v>
      </c>
      <c r="BH145" s="96">
        <f t="shared" si="344"/>
        <v>0</v>
      </c>
      <c r="BI145" s="96">
        <f t="shared" si="345"/>
        <v>0</v>
      </c>
      <c r="BJ145" s="93" t="str">
        <f t="shared" si="346"/>
        <v>nebija plānots</v>
      </c>
      <c r="BK145" s="96">
        <f t="shared" si="347"/>
        <v>0</v>
      </c>
      <c r="BL145" s="93" t="str">
        <f t="shared" si="348"/>
        <v>nebija plānots</v>
      </c>
      <c r="BM145" s="83">
        <v>0</v>
      </c>
      <c r="BN145" s="83">
        <v>0</v>
      </c>
      <c r="BO145" s="93" t="str">
        <f t="shared" si="349"/>
        <v>nebija plānots</v>
      </c>
      <c r="BP145" s="96">
        <f t="shared" si="350"/>
        <v>0</v>
      </c>
      <c r="BQ145" s="93" t="str">
        <f t="shared" si="351"/>
        <v>nebija plānots</v>
      </c>
      <c r="BR145" s="96">
        <f t="shared" si="352"/>
        <v>0</v>
      </c>
      <c r="BS145" s="96">
        <f t="shared" si="353"/>
        <v>0</v>
      </c>
      <c r="BT145" s="93" t="str">
        <f t="shared" si="354"/>
        <v>nebija plānots</v>
      </c>
      <c r="BU145" s="96">
        <f t="shared" si="355"/>
        <v>0</v>
      </c>
      <c r="BV145" s="93" t="str">
        <f t="shared" si="356"/>
        <v>nebija plānots</v>
      </c>
      <c r="BW145" s="83">
        <v>0</v>
      </c>
      <c r="BX145" s="83">
        <v>0</v>
      </c>
      <c r="BY145" s="94">
        <v>0</v>
      </c>
      <c r="BZ145" s="94">
        <f t="shared" si="302"/>
        <v>0</v>
      </c>
      <c r="CA145" s="93" t="str">
        <f t="shared" si="357"/>
        <v>nebija plānots</v>
      </c>
      <c r="CB145" s="96">
        <f t="shared" si="358"/>
        <v>0</v>
      </c>
      <c r="CC145" s="93" t="str">
        <f t="shared" si="359"/>
        <v>nebija plānots</v>
      </c>
      <c r="CD145" s="96">
        <f t="shared" si="303"/>
        <v>0</v>
      </c>
      <c r="CE145" s="96">
        <f t="shared" si="304"/>
        <v>0</v>
      </c>
      <c r="CF145" s="96">
        <f t="shared" si="360"/>
        <v>0</v>
      </c>
      <c r="CG145" s="96">
        <f t="shared" si="361"/>
        <v>0</v>
      </c>
      <c r="CH145" s="93" t="str">
        <f t="shared" si="362"/>
        <v>nebija plānots</v>
      </c>
      <c r="CI145" s="96">
        <f t="shared" si="363"/>
        <v>0</v>
      </c>
      <c r="CJ145" s="93" t="str">
        <f t="shared" si="364"/>
        <v>nebija plānots</v>
      </c>
      <c r="CK145" s="83">
        <v>0</v>
      </c>
      <c r="CL145" s="83">
        <v>0</v>
      </c>
      <c r="CM145" s="94">
        <v>0</v>
      </c>
      <c r="CN145" s="94">
        <f t="shared" si="305"/>
        <v>0</v>
      </c>
      <c r="CO145" s="93" t="str">
        <f t="shared" si="365"/>
        <v>nebija plānots</v>
      </c>
      <c r="CP145" s="96">
        <f t="shared" si="366"/>
        <v>0</v>
      </c>
      <c r="CQ145" s="93" t="str">
        <f t="shared" si="367"/>
        <v>nebija plānots</v>
      </c>
      <c r="CR145" s="96">
        <f t="shared" si="368"/>
        <v>0</v>
      </c>
      <c r="CS145" s="96">
        <f t="shared" si="369"/>
        <v>0</v>
      </c>
      <c r="CT145" s="96">
        <f t="shared" si="370"/>
        <v>0</v>
      </c>
      <c r="CU145" s="96">
        <f t="shared" si="371"/>
        <v>0</v>
      </c>
      <c r="CV145" s="93" t="str">
        <f t="shared" si="372"/>
        <v>nebija plānots</v>
      </c>
      <c r="CW145" s="96">
        <f t="shared" si="373"/>
        <v>0</v>
      </c>
      <c r="CX145" s="93" t="str">
        <f t="shared" si="374"/>
        <v>nebija plānots</v>
      </c>
      <c r="CY145" s="83">
        <v>0</v>
      </c>
      <c r="CZ145" s="83">
        <v>0</v>
      </c>
      <c r="DA145" s="94">
        <v>0</v>
      </c>
      <c r="DB145" s="94">
        <f t="shared" si="306"/>
        <v>0</v>
      </c>
      <c r="DC145" s="93" t="str">
        <f t="shared" si="375"/>
        <v>nebija plānots</v>
      </c>
      <c r="DD145" s="96">
        <f t="shared" si="376"/>
        <v>0</v>
      </c>
      <c r="DE145" s="93" t="str">
        <f t="shared" si="377"/>
        <v>nebija plānots</v>
      </c>
      <c r="DF145" s="96">
        <f t="shared" si="378"/>
        <v>0</v>
      </c>
      <c r="DG145" s="96">
        <f t="shared" si="379"/>
        <v>0</v>
      </c>
      <c r="DH145" s="96">
        <f t="shared" si="380"/>
        <v>0</v>
      </c>
      <c r="DI145" s="96">
        <f t="shared" si="381"/>
        <v>0</v>
      </c>
      <c r="DJ145" s="93" t="str">
        <f t="shared" si="382"/>
        <v>nebija plānots</v>
      </c>
      <c r="DK145" s="96">
        <f t="shared" si="383"/>
        <v>0</v>
      </c>
      <c r="DL145" s="93" t="str">
        <f t="shared" si="384"/>
        <v>nebija plānots</v>
      </c>
      <c r="DM145" s="83">
        <v>0</v>
      </c>
      <c r="DN145" s="83">
        <v>0</v>
      </c>
      <c r="DO145" s="94">
        <v>0</v>
      </c>
      <c r="DP145" s="94">
        <f t="shared" si="307"/>
        <v>0</v>
      </c>
      <c r="DQ145" s="93" t="str">
        <f t="shared" si="385"/>
        <v>nebija plānots</v>
      </c>
      <c r="DR145" s="96">
        <f t="shared" si="386"/>
        <v>0</v>
      </c>
      <c r="DS145" s="93" t="str">
        <f t="shared" si="387"/>
        <v>nebija plānots</v>
      </c>
      <c r="DT145" s="96">
        <f t="shared" si="388"/>
        <v>0</v>
      </c>
      <c r="DU145" s="96">
        <f t="shared" si="389"/>
        <v>0</v>
      </c>
      <c r="DV145" s="96">
        <f t="shared" si="390"/>
        <v>0</v>
      </c>
      <c r="DW145" s="96">
        <f t="shared" si="391"/>
        <v>0</v>
      </c>
      <c r="DX145" s="93" t="str">
        <f t="shared" si="392"/>
        <v>nebija plānots</v>
      </c>
      <c r="DY145" s="96">
        <f t="shared" si="393"/>
        <v>0</v>
      </c>
      <c r="DZ145" s="93" t="str">
        <f t="shared" si="394"/>
        <v>nebija plānots</v>
      </c>
      <c r="EA145" s="83">
        <v>0</v>
      </c>
      <c r="EB145" s="83">
        <v>37.950000000000003</v>
      </c>
      <c r="EC145" s="94">
        <v>0</v>
      </c>
      <c r="ED145" s="94">
        <f t="shared" si="395"/>
        <v>37.950000000000003</v>
      </c>
      <c r="EE145" s="93" t="str">
        <f t="shared" si="396"/>
        <v>nebija plānots</v>
      </c>
      <c r="EF145" s="94">
        <f t="shared" si="397"/>
        <v>37.950000000000003</v>
      </c>
      <c r="EG145" s="93" t="str">
        <f t="shared" si="398"/>
        <v>nebija plānots</v>
      </c>
      <c r="EH145" s="96">
        <f t="shared" si="399"/>
        <v>0</v>
      </c>
      <c r="EI145" s="96">
        <f t="shared" si="400"/>
        <v>37.950000000000003</v>
      </c>
      <c r="EJ145" s="96">
        <f t="shared" si="401"/>
        <v>0</v>
      </c>
      <c r="EK145" s="96">
        <f t="shared" si="402"/>
        <v>37.950000000000003</v>
      </c>
      <c r="EL145" s="93" t="str">
        <f t="shared" si="403"/>
        <v>nebija plānots</v>
      </c>
      <c r="EM145" s="96">
        <f t="shared" si="404"/>
        <v>37.950000000000003</v>
      </c>
      <c r="EN145" s="93" t="str">
        <f t="shared" si="405"/>
        <v>nebija plānots</v>
      </c>
      <c r="EO145" s="83">
        <f t="shared" si="308"/>
        <v>0</v>
      </c>
    </row>
    <row r="146" spans="1:145" ht="63" x14ac:dyDescent="0.25">
      <c r="A146" s="18" t="str">
        <f t="shared" si="428"/>
        <v>4.1.1.4.2</v>
      </c>
      <c r="B146" s="63">
        <v>4</v>
      </c>
      <c r="C146" s="73" t="s">
        <v>221</v>
      </c>
      <c r="D146" s="65" t="s">
        <v>222</v>
      </c>
      <c r="E146" s="63" t="s">
        <v>223</v>
      </c>
      <c r="F146" s="65" t="s">
        <v>224</v>
      </c>
      <c r="G146" s="66" t="s">
        <v>231</v>
      </c>
      <c r="H146" s="65" t="s">
        <v>232</v>
      </c>
      <c r="I146" s="66">
        <v>2</v>
      </c>
      <c r="J146" s="68" t="s">
        <v>164</v>
      </c>
      <c r="K146" s="63" t="s">
        <v>16</v>
      </c>
      <c r="L146" s="83">
        <v>0</v>
      </c>
      <c r="M146" s="83">
        <v>0</v>
      </c>
      <c r="N146" s="83">
        <v>0</v>
      </c>
      <c r="O146" s="83">
        <v>0</v>
      </c>
      <c r="P146" s="83">
        <v>0</v>
      </c>
      <c r="Q146" s="93" t="str">
        <f t="shared" si="309"/>
        <v>nebija plānots</v>
      </c>
      <c r="R146" s="94">
        <f t="shared" si="310"/>
        <v>0</v>
      </c>
      <c r="S146" s="93" t="str">
        <f t="shared" si="311"/>
        <v>nebija plānots</v>
      </c>
      <c r="T146" s="96">
        <f t="shared" si="312"/>
        <v>0</v>
      </c>
      <c r="U146" s="96">
        <f t="shared" si="313"/>
        <v>0</v>
      </c>
      <c r="V146" s="93" t="str">
        <f t="shared" si="314"/>
        <v>nebija plānots</v>
      </c>
      <c r="W146" s="96">
        <f t="shared" si="315"/>
        <v>0</v>
      </c>
      <c r="X146" s="93" t="str">
        <f t="shared" si="316"/>
        <v>nebija plānots</v>
      </c>
      <c r="Y146" s="83">
        <v>0</v>
      </c>
      <c r="Z146" s="83">
        <v>0</v>
      </c>
      <c r="AA146" s="93" t="str">
        <f t="shared" si="317"/>
        <v>nebija plānots</v>
      </c>
      <c r="AB146" s="94">
        <f t="shared" si="318"/>
        <v>0</v>
      </c>
      <c r="AC146" s="93" t="str">
        <f t="shared" si="319"/>
        <v>nebija plānots</v>
      </c>
      <c r="AD146" s="96">
        <f t="shared" si="320"/>
        <v>0</v>
      </c>
      <c r="AE146" s="96">
        <f t="shared" si="321"/>
        <v>0</v>
      </c>
      <c r="AF146" s="93" t="str">
        <f t="shared" si="322"/>
        <v>nebija plānots</v>
      </c>
      <c r="AG146" s="96">
        <f t="shared" si="323"/>
        <v>0</v>
      </c>
      <c r="AH146" s="93" t="str">
        <f t="shared" si="324"/>
        <v>nebija plānots</v>
      </c>
      <c r="AI146" s="83">
        <v>0</v>
      </c>
      <c r="AJ146" s="83">
        <v>0</v>
      </c>
      <c r="AK146" s="93" t="str">
        <f t="shared" si="325"/>
        <v>nebija plānots</v>
      </c>
      <c r="AL146" s="96">
        <f t="shared" si="326"/>
        <v>0</v>
      </c>
      <c r="AM146" s="93" t="str">
        <f t="shared" si="327"/>
        <v>nebija plānots</v>
      </c>
      <c r="AN146" s="96">
        <f t="shared" si="328"/>
        <v>0</v>
      </c>
      <c r="AO146" s="96">
        <f t="shared" si="329"/>
        <v>0</v>
      </c>
      <c r="AP146" s="93" t="str">
        <f t="shared" si="330"/>
        <v>nebija plānots</v>
      </c>
      <c r="AQ146" s="96">
        <f t="shared" si="331"/>
        <v>0</v>
      </c>
      <c r="AR146" s="93" t="str">
        <f t="shared" si="332"/>
        <v>nebija plānots</v>
      </c>
      <c r="AS146" s="83">
        <v>0</v>
      </c>
      <c r="AT146" s="83">
        <v>0</v>
      </c>
      <c r="AU146" s="93" t="str">
        <f t="shared" si="333"/>
        <v>nebija plānots</v>
      </c>
      <c r="AV146" s="96">
        <f t="shared" si="334"/>
        <v>0</v>
      </c>
      <c r="AW146" s="93" t="str">
        <f t="shared" si="335"/>
        <v>nebija plānots</v>
      </c>
      <c r="AX146" s="96">
        <f t="shared" si="336"/>
        <v>0</v>
      </c>
      <c r="AY146" s="96">
        <f t="shared" si="337"/>
        <v>0</v>
      </c>
      <c r="AZ146" s="93" t="str">
        <f t="shared" si="338"/>
        <v>nebija plānots</v>
      </c>
      <c r="BA146" s="96">
        <f t="shared" si="339"/>
        <v>0</v>
      </c>
      <c r="BB146" s="93" t="str">
        <f t="shared" si="340"/>
        <v>nebija plānots</v>
      </c>
      <c r="BC146" s="83">
        <v>0</v>
      </c>
      <c r="BD146" s="83">
        <v>0</v>
      </c>
      <c r="BE146" s="93" t="str">
        <f t="shared" si="341"/>
        <v>nebija plānots</v>
      </c>
      <c r="BF146" s="96">
        <f t="shared" si="342"/>
        <v>0</v>
      </c>
      <c r="BG146" s="93" t="str">
        <f t="shared" si="343"/>
        <v>nebija plānots</v>
      </c>
      <c r="BH146" s="96">
        <f t="shared" si="344"/>
        <v>0</v>
      </c>
      <c r="BI146" s="96">
        <f t="shared" si="345"/>
        <v>0</v>
      </c>
      <c r="BJ146" s="93" t="str">
        <f t="shared" si="346"/>
        <v>nebija plānots</v>
      </c>
      <c r="BK146" s="96">
        <f t="shared" si="347"/>
        <v>0</v>
      </c>
      <c r="BL146" s="93" t="str">
        <f t="shared" si="348"/>
        <v>nebija plānots</v>
      </c>
      <c r="BM146" s="83">
        <v>0</v>
      </c>
      <c r="BN146" s="83">
        <v>0</v>
      </c>
      <c r="BO146" s="93" t="str">
        <f t="shared" si="349"/>
        <v>nebija plānots</v>
      </c>
      <c r="BP146" s="96">
        <f t="shared" si="350"/>
        <v>0</v>
      </c>
      <c r="BQ146" s="93" t="str">
        <f t="shared" si="351"/>
        <v>nebija plānots</v>
      </c>
      <c r="BR146" s="96">
        <f t="shared" si="352"/>
        <v>0</v>
      </c>
      <c r="BS146" s="96">
        <f t="shared" si="353"/>
        <v>0</v>
      </c>
      <c r="BT146" s="93" t="str">
        <f t="shared" si="354"/>
        <v>nebija plānots</v>
      </c>
      <c r="BU146" s="96">
        <f t="shared" si="355"/>
        <v>0</v>
      </c>
      <c r="BV146" s="93" t="str">
        <f t="shared" si="356"/>
        <v>nebija plānots</v>
      </c>
      <c r="BW146" s="83">
        <v>0</v>
      </c>
      <c r="BX146" s="83">
        <v>0</v>
      </c>
      <c r="BY146" s="94">
        <v>0</v>
      </c>
      <c r="BZ146" s="94">
        <f t="shared" si="302"/>
        <v>0</v>
      </c>
      <c r="CA146" s="93" t="str">
        <f t="shared" si="357"/>
        <v>nebija plānots</v>
      </c>
      <c r="CB146" s="96">
        <f t="shared" si="358"/>
        <v>0</v>
      </c>
      <c r="CC146" s="93" t="str">
        <f t="shared" si="359"/>
        <v>nebija plānots</v>
      </c>
      <c r="CD146" s="96">
        <f t="shared" si="303"/>
        <v>0</v>
      </c>
      <c r="CE146" s="96">
        <f t="shared" si="304"/>
        <v>0</v>
      </c>
      <c r="CF146" s="96">
        <f t="shared" si="360"/>
        <v>0</v>
      </c>
      <c r="CG146" s="96">
        <f t="shared" si="361"/>
        <v>0</v>
      </c>
      <c r="CH146" s="93" t="str">
        <f t="shared" si="362"/>
        <v>nebija plānots</v>
      </c>
      <c r="CI146" s="96">
        <f t="shared" si="363"/>
        <v>0</v>
      </c>
      <c r="CJ146" s="93" t="str">
        <f t="shared" si="364"/>
        <v>nebija plānots</v>
      </c>
      <c r="CK146" s="83">
        <v>0</v>
      </c>
      <c r="CL146" s="83">
        <v>0</v>
      </c>
      <c r="CM146" s="94">
        <v>0</v>
      </c>
      <c r="CN146" s="94">
        <f t="shared" si="305"/>
        <v>0</v>
      </c>
      <c r="CO146" s="93" t="str">
        <f t="shared" si="365"/>
        <v>nebija plānots</v>
      </c>
      <c r="CP146" s="96">
        <f t="shared" si="366"/>
        <v>0</v>
      </c>
      <c r="CQ146" s="93" t="str">
        <f t="shared" si="367"/>
        <v>nebija plānots</v>
      </c>
      <c r="CR146" s="96">
        <f t="shared" si="368"/>
        <v>0</v>
      </c>
      <c r="CS146" s="96">
        <f t="shared" si="369"/>
        <v>0</v>
      </c>
      <c r="CT146" s="96">
        <f t="shared" si="370"/>
        <v>0</v>
      </c>
      <c r="CU146" s="96">
        <f t="shared" si="371"/>
        <v>0</v>
      </c>
      <c r="CV146" s="93" t="str">
        <f t="shared" si="372"/>
        <v>nebija plānots</v>
      </c>
      <c r="CW146" s="96">
        <f t="shared" si="373"/>
        <v>0</v>
      </c>
      <c r="CX146" s="93" t="str">
        <f t="shared" si="374"/>
        <v>nebija plānots</v>
      </c>
      <c r="CY146" s="83">
        <v>0</v>
      </c>
      <c r="CZ146" s="83">
        <v>0</v>
      </c>
      <c r="DA146" s="94">
        <v>0</v>
      </c>
      <c r="DB146" s="94">
        <f t="shared" si="306"/>
        <v>0</v>
      </c>
      <c r="DC146" s="93" t="str">
        <f t="shared" si="375"/>
        <v>nebija plānots</v>
      </c>
      <c r="DD146" s="96">
        <f t="shared" si="376"/>
        <v>0</v>
      </c>
      <c r="DE146" s="93" t="str">
        <f t="shared" si="377"/>
        <v>nebija plānots</v>
      </c>
      <c r="DF146" s="96">
        <f t="shared" si="378"/>
        <v>0</v>
      </c>
      <c r="DG146" s="96">
        <f t="shared" si="379"/>
        <v>0</v>
      </c>
      <c r="DH146" s="96">
        <f t="shared" si="380"/>
        <v>0</v>
      </c>
      <c r="DI146" s="96">
        <f t="shared" si="381"/>
        <v>0</v>
      </c>
      <c r="DJ146" s="93" t="str">
        <f t="shared" si="382"/>
        <v>nebija plānots</v>
      </c>
      <c r="DK146" s="96">
        <f t="shared" si="383"/>
        <v>0</v>
      </c>
      <c r="DL146" s="93" t="str">
        <f t="shared" si="384"/>
        <v>nebija plānots</v>
      </c>
      <c r="DM146" s="83">
        <v>0</v>
      </c>
      <c r="DN146" s="83">
        <v>6232.71</v>
      </c>
      <c r="DO146" s="94">
        <v>0</v>
      </c>
      <c r="DP146" s="94">
        <f t="shared" si="307"/>
        <v>6232.71</v>
      </c>
      <c r="DQ146" s="93" t="str">
        <f t="shared" si="385"/>
        <v>nebija plānots</v>
      </c>
      <c r="DR146" s="96">
        <f t="shared" si="386"/>
        <v>6232.71</v>
      </c>
      <c r="DS146" s="93" t="str">
        <f t="shared" si="387"/>
        <v>nebija plānots</v>
      </c>
      <c r="DT146" s="96">
        <f t="shared" si="388"/>
        <v>0</v>
      </c>
      <c r="DU146" s="96">
        <f t="shared" si="389"/>
        <v>6232.71</v>
      </c>
      <c r="DV146" s="96">
        <f t="shared" si="390"/>
        <v>0</v>
      </c>
      <c r="DW146" s="96">
        <f t="shared" si="391"/>
        <v>6232.71</v>
      </c>
      <c r="DX146" s="93" t="str">
        <f t="shared" si="392"/>
        <v>nebija plānots</v>
      </c>
      <c r="DY146" s="96">
        <f t="shared" si="393"/>
        <v>6232.71</v>
      </c>
      <c r="DZ146" s="93" t="str">
        <f t="shared" si="394"/>
        <v>nebija plānots</v>
      </c>
      <c r="EA146" s="83">
        <v>5202</v>
      </c>
      <c r="EB146" s="83">
        <v>0</v>
      </c>
      <c r="EC146" s="94">
        <v>0</v>
      </c>
      <c r="ED146" s="94">
        <f t="shared" si="395"/>
        <v>0</v>
      </c>
      <c r="EE146" s="93">
        <f t="shared" si="396"/>
        <v>0</v>
      </c>
      <c r="EF146" s="94">
        <f t="shared" si="397"/>
        <v>-5202</v>
      </c>
      <c r="EG146" s="93">
        <f t="shared" si="398"/>
        <v>-1</v>
      </c>
      <c r="EH146" s="96">
        <f t="shared" si="399"/>
        <v>5202</v>
      </c>
      <c r="EI146" s="96">
        <f t="shared" si="400"/>
        <v>6232.71</v>
      </c>
      <c r="EJ146" s="96">
        <f t="shared" si="401"/>
        <v>0</v>
      </c>
      <c r="EK146" s="96">
        <f t="shared" si="402"/>
        <v>6232.71</v>
      </c>
      <c r="EL146" s="93">
        <f t="shared" si="403"/>
        <v>1.1981372549019609</v>
      </c>
      <c r="EM146" s="96">
        <f t="shared" si="404"/>
        <v>1030.71</v>
      </c>
      <c r="EN146" s="93">
        <f t="shared" si="405"/>
        <v>0.1981372549019608</v>
      </c>
      <c r="EO146" s="83">
        <f t="shared" si="308"/>
        <v>5202</v>
      </c>
    </row>
    <row r="147" spans="1:145" ht="63" x14ac:dyDescent="0.25">
      <c r="A147" s="18" t="str">
        <f t="shared" si="428"/>
        <v>4.1.1.5._</v>
      </c>
      <c r="B147" s="63">
        <v>4</v>
      </c>
      <c r="C147" s="73" t="s">
        <v>221</v>
      </c>
      <c r="D147" s="65" t="s">
        <v>222</v>
      </c>
      <c r="E147" s="73" t="s">
        <v>223</v>
      </c>
      <c r="F147" s="65" t="s">
        <v>224</v>
      </c>
      <c r="G147" s="66" t="s">
        <v>233</v>
      </c>
      <c r="H147" s="65" t="s">
        <v>234</v>
      </c>
      <c r="I147" s="66" t="s">
        <v>27</v>
      </c>
      <c r="J147" s="68" t="s">
        <v>164</v>
      </c>
      <c r="K147" s="63" t="s">
        <v>16</v>
      </c>
      <c r="L147" s="83">
        <v>0</v>
      </c>
      <c r="M147" s="83">
        <v>10996.42</v>
      </c>
      <c r="N147" s="83">
        <v>0</v>
      </c>
      <c r="O147" s="83">
        <v>0</v>
      </c>
      <c r="P147" s="83">
        <v>0</v>
      </c>
      <c r="Q147" s="93" t="str">
        <f t="shared" si="309"/>
        <v>nebija plānots</v>
      </c>
      <c r="R147" s="94">
        <f t="shared" si="310"/>
        <v>0</v>
      </c>
      <c r="S147" s="93" t="str">
        <f t="shared" si="311"/>
        <v>nebija plānots</v>
      </c>
      <c r="T147" s="96">
        <f t="shared" si="312"/>
        <v>0</v>
      </c>
      <c r="U147" s="96">
        <f t="shared" si="313"/>
        <v>0</v>
      </c>
      <c r="V147" s="93" t="str">
        <f t="shared" si="314"/>
        <v>nebija plānots</v>
      </c>
      <c r="W147" s="96">
        <f t="shared" si="315"/>
        <v>0</v>
      </c>
      <c r="X147" s="93" t="str">
        <f t="shared" si="316"/>
        <v>nebija plānots</v>
      </c>
      <c r="Y147" s="83">
        <v>0</v>
      </c>
      <c r="Z147" s="83">
        <v>0</v>
      </c>
      <c r="AA147" s="93" t="str">
        <f t="shared" si="317"/>
        <v>nebija plānots</v>
      </c>
      <c r="AB147" s="94">
        <f t="shared" si="318"/>
        <v>0</v>
      </c>
      <c r="AC147" s="93" t="str">
        <f t="shared" si="319"/>
        <v>nebija plānots</v>
      </c>
      <c r="AD147" s="96">
        <f t="shared" si="320"/>
        <v>0</v>
      </c>
      <c r="AE147" s="96">
        <f t="shared" si="321"/>
        <v>0</v>
      </c>
      <c r="AF147" s="93" t="str">
        <f t="shared" si="322"/>
        <v>nebija plānots</v>
      </c>
      <c r="AG147" s="96">
        <f t="shared" si="323"/>
        <v>0</v>
      </c>
      <c r="AH147" s="93" t="str">
        <f t="shared" si="324"/>
        <v>nebija plānots</v>
      </c>
      <c r="AI147" s="83">
        <v>0</v>
      </c>
      <c r="AJ147" s="83">
        <v>0</v>
      </c>
      <c r="AK147" s="93" t="str">
        <f t="shared" si="325"/>
        <v>nebija plānots</v>
      </c>
      <c r="AL147" s="96">
        <f t="shared" si="326"/>
        <v>0</v>
      </c>
      <c r="AM147" s="93" t="str">
        <f t="shared" si="327"/>
        <v>nebija plānots</v>
      </c>
      <c r="AN147" s="96">
        <f t="shared" si="328"/>
        <v>0</v>
      </c>
      <c r="AO147" s="96">
        <f t="shared" si="329"/>
        <v>0</v>
      </c>
      <c r="AP147" s="93" t="str">
        <f t="shared" si="330"/>
        <v>nebija plānots</v>
      </c>
      <c r="AQ147" s="96">
        <f t="shared" si="331"/>
        <v>0</v>
      </c>
      <c r="AR147" s="93" t="str">
        <f t="shared" si="332"/>
        <v>nebija plānots</v>
      </c>
      <c r="AS147" s="83">
        <v>0</v>
      </c>
      <c r="AT147" s="83">
        <v>71681.2</v>
      </c>
      <c r="AU147" s="93" t="str">
        <f t="shared" si="333"/>
        <v>nebija plānots</v>
      </c>
      <c r="AV147" s="96">
        <f t="shared" si="334"/>
        <v>71681.2</v>
      </c>
      <c r="AW147" s="93" t="str">
        <f t="shared" si="335"/>
        <v>nebija plānots</v>
      </c>
      <c r="AX147" s="96">
        <f t="shared" si="336"/>
        <v>0</v>
      </c>
      <c r="AY147" s="96">
        <f t="shared" si="337"/>
        <v>71681.2</v>
      </c>
      <c r="AZ147" s="93" t="str">
        <f t="shared" si="338"/>
        <v>nebija plānots</v>
      </c>
      <c r="BA147" s="96">
        <f t="shared" si="339"/>
        <v>71681.2</v>
      </c>
      <c r="BB147" s="93" t="str">
        <f t="shared" si="340"/>
        <v>nebija plānots</v>
      </c>
      <c r="BC147" s="83">
        <v>151128</v>
      </c>
      <c r="BD147" s="83">
        <v>0</v>
      </c>
      <c r="BE147" s="93">
        <f t="shared" si="341"/>
        <v>0</v>
      </c>
      <c r="BF147" s="96">
        <f t="shared" si="342"/>
        <v>-151128</v>
      </c>
      <c r="BG147" s="93">
        <f t="shared" si="343"/>
        <v>-1</v>
      </c>
      <c r="BH147" s="96">
        <f t="shared" si="344"/>
        <v>151128</v>
      </c>
      <c r="BI147" s="96">
        <f t="shared" si="345"/>
        <v>71681.2</v>
      </c>
      <c r="BJ147" s="93">
        <f t="shared" si="346"/>
        <v>0.47430787147318826</v>
      </c>
      <c r="BK147" s="96">
        <f t="shared" si="347"/>
        <v>-79446.8</v>
      </c>
      <c r="BL147" s="93">
        <f t="shared" si="348"/>
        <v>-0.52569212852681169</v>
      </c>
      <c r="BM147" s="83">
        <v>0</v>
      </c>
      <c r="BN147" s="83">
        <v>0</v>
      </c>
      <c r="BO147" s="93" t="str">
        <f t="shared" si="349"/>
        <v>nebija plānots</v>
      </c>
      <c r="BP147" s="96">
        <f t="shared" si="350"/>
        <v>0</v>
      </c>
      <c r="BQ147" s="93" t="str">
        <f t="shared" si="351"/>
        <v>nebija plānots</v>
      </c>
      <c r="BR147" s="96">
        <f t="shared" si="352"/>
        <v>151128</v>
      </c>
      <c r="BS147" s="96">
        <f t="shared" si="353"/>
        <v>71681.2</v>
      </c>
      <c r="BT147" s="93">
        <f t="shared" si="354"/>
        <v>0.47430787147318826</v>
      </c>
      <c r="BU147" s="96">
        <f t="shared" si="355"/>
        <v>-79446.8</v>
      </c>
      <c r="BV147" s="93">
        <f t="shared" si="356"/>
        <v>-0.52569212852681169</v>
      </c>
      <c r="BW147" s="83">
        <v>0</v>
      </c>
      <c r="BX147" s="83">
        <v>0</v>
      </c>
      <c r="BY147" s="94">
        <v>0</v>
      </c>
      <c r="BZ147" s="94">
        <f t="shared" si="302"/>
        <v>0</v>
      </c>
      <c r="CA147" s="93" t="str">
        <f t="shared" si="357"/>
        <v>nebija plānots</v>
      </c>
      <c r="CB147" s="96">
        <f t="shared" si="358"/>
        <v>0</v>
      </c>
      <c r="CC147" s="93" t="str">
        <f t="shared" si="359"/>
        <v>nebija plānots</v>
      </c>
      <c r="CD147" s="96">
        <f t="shared" si="303"/>
        <v>151128</v>
      </c>
      <c r="CE147" s="96">
        <f t="shared" si="304"/>
        <v>71681.2</v>
      </c>
      <c r="CF147" s="96">
        <f t="shared" si="360"/>
        <v>0</v>
      </c>
      <c r="CG147" s="96">
        <f t="shared" si="361"/>
        <v>71681.2</v>
      </c>
      <c r="CH147" s="93">
        <f t="shared" si="362"/>
        <v>0.47430787147318826</v>
      </c>
      <c r="CI147" s="96">
        <f t="shared" si="363"/>
        <v>-79446.8</v>
      </c>
      <c r="CJ147" s="93">
        <f t="shared" si="364"/>
        <v>-0.52569212852681169</v>
      </c>
      <c r="CK147" s="83">
        <v>0</v>
      </c>
      <c r="CL147" s="83">
        <v>0</v>
      </c>
      <c r="CM147" s="94">
        <v>0</v>
      </c>
      <c r="CN147" s="94">
        <f t="shared" si="305"/>
        <v>0</v>
      </c>
      <c r="CO147" s="93" t="str">
        <f t="shared" si="365"/>
        <v>nebija plānots</v>
      </c>
      <c r="CP147" s="96">
        <f t="shared" si="366"/>
        <v>0</v>
      </c>
      <c r="CQ147" s="93" t="str">
        <f t="shared" si="367"/>
        <v>nebija plānots</v>
      </c>
      <c r="CR147" s="96">
        <f t="shared" si="368"/>
        <v>151128</v>
      </c>
      <c r="CS147" s="96">
        <f t="shared" si="369"/>
        <v>71681.2</v>
      </c>
      <c r="CT147" s="96">
        <f t="shared" si="370"/>
        <v>0</v>
      </c>
      <c r="CU147" s="96">
        <f t="shared" si="371"/>
        <v>71681.2</v>
      </c>
      <c r="CV147" s="93">
        <f t="shared" si="372"/>
        <v>0.47430787147318826</v>
      </c>
      <c r="CW147" s="96">
        <f t="shared" si="373"/>
        <v>-79446.8</v>
      </c>
      <c r="CX147" s="93">
        <f t="shared" si="374"/>
        <v>-0.52569212852681169</v>
      </c>
      <c r="CY147" s="83">
        <v>0</v>
      </c>
      <c r="CZ147" s="83">
        <v>0</v>
      </c>
      <c r="DA147" s="94">
        <v>0</v>
      </c>
      <c r="DB147" s="94">
        <f t="shared" si="306"/>
        <v>0</v>
      </c>
      <c r="DC147" s="93" t="str">
        <f t="shared" si="375"/>
        <v>nebija plānots</v>
      </c>
      <c r="DD147" s="96">
        <f t="shared" si="376"/>
        <v>0</v>
      </c>
      <c r="DE147" s="93" t="str">
        <f t="shared" si="377"/>
        <v>nebija plānots</v>
      </c>
      <c r="DF147" s="96">
        <f t="shared" si="378"/>
        <v>151128</v>
      </c>
      <c r="DG147" s="96">
        <f t="shared" si="379"/>
        <v>71681.2</v>
      </c>
      <c r="DH147" s="96">
        <f t="shared" si="380"/>
        <v>0</v>
      </c>
      <c r="DI147" s="96">
        <f t="shared" si="381"/>
        <v>71681.2</v>
      </c>
      <c r="DJ147" s="93">
        <f t="shared" si="382"/>
        <v>0.47430787147318826</v>
      </c>
      <c r="DK147" s="96">
        <f t="shared" si="383"/>
        <v>-79446.8</v>
      </c>
      <c r="DL147" s="93">
        <f t="shared" si="384"/>
        <v>-0.52569212852681169</v>
      </c>
      <c r="DM147" s="83">
        <v>0</v>
      </c>
      <c r="DN147" s="83">
        <v>0</v>
      </c>
      <c r="DO147" s="94">
        <v>0</v>
      </c>
      <c r="DP147" s="94">
        <f t="shared" si="307"/>
        <v>0</v>
      </c>
      <c r="DQ147" s="93" t="str">
        <f t="shared" si="385"/>
        <v>nebija plānots</v>
      </c>
      <c r="DR147" s="96">
        <f t="shared" si="386"/>
        <v>0</v>
      </c>
      <c r="DS147" s="93" t="str">
        <f t="shared" si="387"/>
        <v>nebija plānots</v>
      </c>
      <c r="DT147" s="96">
        <f t="shared" si="388"/>
        <v>151128</v>
      </c>
      <c r="DU147" s="96">
        <f t="shared" si="389"/>
        <v>71681.2</v>
      </c>
      <c r="DV147" s="96">
        <f t="shared" si="390"/>
        <v>0</v>
      </c>
      <c r="DW147" s="96">
        <f t="shared" si="391"/>
        <v>71681.2</v>
      </c>
      <c r="DX147" s="93">
        <f t="shared" si="392"/>
        <v>0.47430787147318826</v>
      </c>
      <c r="DY147" s="96">
        <f t="shared" si="393"/>
        <v>-79446.8</v>
      </c>
      <c r="DZ147" s="93">
        <f t="shared" si="394"/>
        <v>-0.52569212852681169</v>
      </c>
      <c r="EA147" s="83">
        <v>159375</v>
      </c>
      <c r="EB147" s="83">
        <v>0</v>
      </c>
      <c r="EC147" s="94">
        <v>0</v>
      </c>
      <c r="ED147" s="94">
        <f t="shared" si="395"/>
        <v>0</v>
      </c>
      <c r="EE147" s="93">
        <f t="shared" si="396"/>
        <v>0</v>
      </c>
      <c r="EF147" s="94">
        <f t="shared" si="397"/>
        <v>-159375</v>
      </c>
      <c r="EG147" s="93">
        <f t="shared" si="398"/>
        <v>-1</v>
      </c>
      <c r="EH147" s="96">
        <f t="shared" si="399"/>
        <v>310503</v>
      </c>
      <c r="EI147" s="96">
        <f t="shared" si="400"/>
        <v>71681.2</v>
      </c>
      <c r="EJ147" s="96">
        <f t="shared" si="401"/>
        <v>0</v>
      </c>
      <c r="EK147" s="96">
        <f t="shared" si="402"/>
        <v>71681.2</v>
      </c>
      <c r="EL147" s="93">
        <f t="shared" si="403"/>
        <v>0.23085509640808621</v>
      </c>
      <c r="EM147" s="96">
        <f t="shared" si="404"/>
        <v>-238821.8</v>
      </c>
      <c r="EN147" s="93">
        <f t="shared" si="405"/>
        <v>-0.76914490359191368</v>
      </c>
      <c r="EO147" s="83">
        <f t="shared" si="308"/>
        <v>310503</v>
      </c>
    </row>
    <row r="148" spans="1:145" ht="73.5" x14ac:dyDescent="0.25">
      <c r="A148" s="18" t="str">
        <f t="shared" si="428"/>
        <v>4.1.2.1.1</v>
      </c>
      <c r="B148" s="63">
        <v>4</v>
      </c>
      <c r="C148" s="73" t="s">
        <v>221</v>
      </c>
      <c r="D148" s="65" t="s">
        <v>222</v>
      </c>
      <c r="E148" s="73" t="s">
        <v>235</v>
      </c>
      <c r="F148" s="65" t="s">
        <v>236</v>
      </c>
      <c r="G148" s="66" t="s">
        <v>237</v>
      </c>
      <c r="H148" s="65" t="s">
        <v>238</v>
      </c>
      <c r="I148" s="66">
        <v>1</v>
      </c>
      <c r="J148" s="68" t="s">
        <v>164</v>
      </c>
      <c r="K148" s="63" t="s">
        <v>14</v>
      </c>
      <c r="L148" s="83">
        <v>0</v>
      </c>
      <c r="M148" s="83">
        <v>221705.43</v>
      </c>
      <c r="N148" s="83">
        <v>0</v>
      </c>
      <c r="O148" s="83">
        <v>31032</v>
      </c>
      <c r="P148" s="83">
        <v>31031.65</v>
      </c>
      <c r="Q148" s="93">
        <f t="shared" si="309"/>
        <v>0.99998872131992789</v>
      </c>
      <c r="R148" s="94">
        <f t="shared" si="310"/>
        <v>-0.34999999999854481</v>
      </c>
      <c r="S148" s="93">
        <f t="shared" si="311"/>
        <v>-1.1278680072136659E-5</v>
      </c>
      <c r="T148" s="96">
        <f t="shared" si="312"/>
        <v>31032</v>
      </c>
      <c r="U148" s="96">
        <f t="shared" si="313"/>
        <v>31031.65</v>
      </c>
      <c r="V148" s="93">
        <f t="shared" si="314"/>
        <v>0.99998872131992789</v>
      </c>
      <c r="W148" s="96">
        <f t="shared" si="315"/>
        <v>-0.34999999999854481</v>
      </c>
      <c r="X148" s="93">
        <f t="shared" si="316"/>
        <v>-1.1278680072136659E-5</v>
      </c>
      <c r="Y148" s="83">
        <v>0</v>
      </c>
      <c r="Z148" s="83">
        <v>0</v>
      </c>
      <c r="AA148" s="93" t="str">
        <f t="shared" si="317"/>
        <v>nebija plānots</v>
      </c>
      <c r="AB148" s="94">
        <f t="shared" si="318"/>
        <v>0</v>
      </c>
      <c r="AC148" s="93" t="str">
        <f t="shared" si="319"/>
        <v>nebija plānots</v>
      </c>
      <c r="AD148" s="96">
        <f t="shared" si="320"/>
        <v>31032</v>
      </c>
      <c r="AE148" s="96">
        <f t="shared" si="321"/>
        <v>31031.65</v>
      </c>
      <c r="AF148" s="93">
        <f t="shared" si="322"/>
        <v>0.99998872131992789</v>
      </c>
      <c r="AG148" s="96">
        <f t="shared" si="323"/>
        <v>-0.34999999999854481</v>
      </c>
      <c r="AH148" s="93">
        <f t="shared" si="324"/>
        <v>-1.1278680072136659E-5</v>
      </c>
      <c r="AI148" s="83">
        <v>0</v>
      </c>
      <c r="AJ148" s="83">
        <v>0</v>
      </c>
      <c r="AK148" s="93" t="str">
        <f t="shared" si="325"/>
        <v>nebija plānots</v>
      </c>
      <c r="AL148" s="96">
        <f t="shared" si="326"/>
        <v>0</v>
      </c>
      <c r="AM148" s="93" t="str">
        <f t="shared" si="327"/>
        <v>nebija plānots</v>
      </c>
      <c r="AN148" s="96">
        <f t="shared" si="328"/>
        <v>31032</v>
      </c>
      <c r="AO148" s="96">
        <f t="shared" si="329"/>
        <v>31031.65</v>
      </c>
      <c r="AP148" s="93">
        <f t="shared" si="330"/>
        <v>0.99998872131992789</v>
      </c>
      <c r="AQ148" s="96">
        <f t="shared" si="331"/>
        <v>-0.34999999999854481</v>
      </c>
      <c r="AR148" s="93">
        <f t="shared" si="332"/>
        <v>-1.1278680072136659E-5</v>
      </c>
      <c r="AS148" s="83">
        <v>0</v>
      </c>
      <c r="AT148" s="83">
        <v>0</v>
      </c>
      <c r="AU148" s="93" t="str">
        <f t="shared" si="333"/>
        <v>nebija plānots</v>
      </c>
      <c r="AV148" s="96">
        <f t="shared" si="334"/>
        <v>0</v>
      </c>
      <c r="AW148" s="93" t="str">
        <f t="shared" si="335"/>
        <v>nebija plānots</v>
      </c>
      <c r="AX148" s="96">
        <f t="shared" si="336"/>
        <v>31032</v>
      </c>
      <c r="AY148" s="96">
        <f t="shared" si="337"/>
        <v>31031.65</v>
      </c>
      <c r="AZ148" s="93">
        <f t="shared" si="338"/>
        <v>0.99998872131992789</v>
      </c>
      <c r="BA148" s="96">
        <f t="shared" si="339"/>
        <v>-0.34999999999854481</v>
      </c>
      <c r="BB148" s="93">
        <f t="shared" si="340"/>
        <v>-1.1278680072136659E-5</v>
      </c>
      <c r="BC148" s="83">
        <v>0</v>
      </c>
      <c r="BD148" s="83">
        <v>67355.05</v>
      </c>
      <c r="BE148" s="93" t="str">
        <f t="shared" si="341"/>
        <v>nebija plānots</v>
      </c>
      <c r="BF148" s="96">
        <f t="shared" si="342"/>
        <v>67355.05</v>
      </c>
      <c r="BG148" s="93" t="str">
        <f t="shared" si="343"/>
        <v>nebija plānots</v>
      </c>
      <c r="BH148" s="96">
        <f t="shared" si="344"/>
        <v>31032</v>
      </c>
      <c r="BI148" s="96">
        <f t="shared" si="345"/>
        <v>98386.700000000012</v>
      </c>
      <c r="BJ148" s="93">
        <f t="shared" si="346"/>
        <v>3.1704917504511476</v>
      </c>
      <c r="BK148" s="96">
        <f t="shared" si="347"/>
        <v>67354.700000000012</v>
      </c>
      <c r="BL148" s="93">
        <f t="shared" si="348"/>
        <v>2.1704917504511476</v>
      </c>
      <c r="BM148" s="83">
        <v>49787</v>
      </c>
      <c r="BN148" s="83">
        <v>92647.679999999993</v>
      </c>
      <c r="BO148" s="93">
        <f t="shared" si="349"/>
        <v>1.8608809528591799</v>
      </c>
      <c r="BP148" s="96">
        <f t="shared" si="350"/>
        <v>42860.679999999993</v>
      </c>
      <c r="BQ148" s="93">
        <f t="shared" si="351"/>
        <v>0.86088095285917998</v>
      </c>
      <c r="BR148" s="96">
        <f t="shared" si="352"/>
        <v>80819</v>
      </c>
      <c r="BS148" s="96">
        <f t="shared" si="353"/>
        <v>191034.38</v>
      </c>
      <c r="BT148" s="93">
        <f t="shared" si="354"/>
        <v>2.3637310533414171</v>
      </c>
      <c r="BU148" s="96">
        <f t="shared" si="355"/>
        <v>110215.38</v>
      </c>
      <c r="BV148" s="93">
        <f t="shared" si="356"/>
        <v>1.3637310533414173</v>
      </c>
      <c r="BW148" s="83">
        <v>0</v>
      </c>
      <c r="BX148" s="83">
        <v>0</v>
      </c>
      <c r="BY148" s="94">
        <v>0</v>
      </c>
      <c r="BZ148" s="94">
        <f t="shared" si="302"/>
        <v>0</v>
      </c>
      <c r="CA148" s="93" t="str">
        <f t="shared" si="357"/>
        <v>nebija plānots</v>
      </c>
      <c r="CB148" s="96">
        <f t="shared" si="358"/>
        <v>0</v>
      </c>
      <c r="CC148" s="93" t="str">
        <f t="shared" si="359"/>
        <v>nebija plānots</v>
      </c>
      <c r="CD148" s="96">
        <f t="shared" si="303"/>
        <v>80819</v>
      </c>
      <c r="CE148" s="96">
        <f t="shared" si="304"/>
        <v>191034.38</v>
      </c>
      <c r="CF148" s="96">
        <f t="shared" si="360"/>
        <v>0</v>
      </c>
      <c r="CG148" s="96">
        <f t="shared" si="361"/>
        <v>191034.38</v>
      </c>
      <c r="CH148" s="93">
        <f t="shared" si="362"/>
        <v>2.3637310533414171</v>
      </c>
      <c r="CI148" s="96">
        <f t="shared" si="363"/>
        <v>110215.38</v>
      </c>
      <c r="CJ148" s="93">
        <f t="shared" si="364"/>
        <v>1.3637310533414173</v>
      </c>
      <c r="CK148" s="83">
        <v>0</v>
      </c>
      <c r="CL148" s="83">
        <v>0</v>
      </c>
      <c r="CM148" s="94">
        <v>0</v>
      </c>
      <c r="CN148" s="94">
        <f t="shared" si="305"/>
        <v>0</v>
      </c>
      <c r="CO148" s="93" t="str">
        <f t="shared" si="365"/>
        <v>nebija plānots</v>
      </c>
      <c r="CP148" s="96">
        <f t="shared" si="366"/>
        <v>0</v>
      </c>
      <c r="CQ148" s="93" t="str">
        <f t="shared" si="367"/>
        <v>nebija plānots</v>
      </c>
      <c r="CR148" s="96">
        <f t="shared" si="368"/>
        <v>80819</v>
      </c>
      <c r="CS148" s="96">
        <f t="shared" si="369"/>
        <v>191034.38</v>
      </c>
      <c r="CT148" s="96">
        <f t="shared" si="370"/>
        <v>0</v>
      </c>
      <c r="CU148" s="96">
        <f t="shared" si="371"/>
        <v>191034.38</v>
      </c>
      <c r="CV148" s="93">
        <f t="shared" si="372"/>
        <v>2.3637310533414171</v>
      </c>
      <c r="CW148" s="96">
        <f t="shared" si="373"/>
        <v>110215.38</v>
      </c>
      <c r="CX148" s="93">
        <f t="shared" si="374"/>
        <v>1.3637310533414173</v>
      </c>
      <c r="CY148" s="83">
        <v>55250</v>
      </c>
      <c r="CZ148" s="83">
        <v>7677.7</v>
      </c>
      <c r="DA148" s="94">
        <v>0</v>
      </c>
      <c r="DB148" s="94">
        <f t="shared" si="306"/>
        <v>7677.7</v>
      </c>
      <c r="DC148" s="93">
        <f t="shared" si="375"/>
        <v>0.1389628959276018</v>
      </c>
      <c r="DD148" s="96">
        <f t="shared" si="376"/>
        <v>-47572.3</v>
      </c>
      <c r="DE148" s="93">
        <f t="shared" si="377"/>
        <v>-0.8610371040723982</v>
      </c>
      <c r="DF148" s="96">
        <f t="shared" si="378"/>
        <v>136069</v>
      </c>
      <c r="DG148" s="96">
        <f t="shared" si="379"/>
        <v>198712.08000000002</v>
      </c>
      <c r="DH148" s="96">
        <f t="shared" si="380"/>
        <v>0</v>
      </c>
      <c r="DI148" s="96">
        <f t="shared" si="381"/>
        <v>198712.08000000002</v>
      </c>
      <c r="DJ148" s="93">
        <f t="shared" si="382"/>
        <v>1.4603773085713867</v>
      </c>
      <c r="DK148" s="96">
        <f t="shared" si="383"/>
        <v>62643.080000000016</v>
      </c>
      <c r="DL148" s="93">
        <f t="shared" si="384"/>
        <v>0.4603773085713867</v>
      </c>
      <c r="DM148" s="83">
        <v>0</v>
      </c>
      <c r="DN148" s="83">
        <v>0</v>
      </c>
      <c r="DO148" s="94">
        <v>0</v>
      </c>
      <c r="DP148" s="94">
        <f t="shared" si="307"/>
        <v>0</v>
      </c>
      <c r="DQ148" s="93" t="str">
        <f t="shared" si="385"/>
        <v>nebija plānots</v>
      </c>
      <c r="DR148" s="96">
        <f t="shared" si="386"/>
        <v>0</v>
      </c>
      <c r="DS148" s="93" t="str">
        <f t="shared" si="387"/>
        <v>nebija plānots</v>
      </c>
      <c r="DT148" s="96">
        <f t="shared" si="388"/>
        <v>136069</v>
      </c>
      <c r="DU148" s="96">
        <f t="shared" si="389"/>
        <v>198712.08000000002</v>
      </c>
      <c r="DV148" s="96">
        <f t="shared" si="390"/>
        <v>0</v>
      </c>
      <c r="DW148" s="96">
        <f t="shared" si="391"/>
        <v>198712.08000000002</v>
      </c>
      <c r="DX148" s="93">
        <f t="shared" si="392"/>
        <v>1.4603773085713867</v>
      </c>
      <c r="DY148" s="96">
        <f t="shared" si="393"/>
        <v>62643.080000000016</v>
      </c>
      <c r="DZ148" s="93">
        <f t="shared" si="394"/>
        <v>0.4603773085713867</v>
      </c>
      <c r="EA148" s="83">
        <v>18819</v>
      </c>
      <c r="EB148" s="83">
        <v>0</v>
      </c>
      <c r="EC148" s="94">
        <v>0</v>
      </c>
      <c r="ED148" s="94">
        <f t="shared" si="395"/>
        <v>0</v>
      </c>
      <c r="EE148" s="93">
        <f t="shared" si="396"/>
        <v>0</v>
      </c>
      <c r="EF148" s="94">
        <f t="shared" si="397"/>
        <v>-18819</v>
      </c>
      <c r="EG148" s="93">
        <f t="shared" si="398"/>
        <v>-1</v>
      </c>
      <c r="EH148" s="96">
        <f t="shared" si="399"/>
        <v>154888</v>
      </c>
      <c r="EI148" s="96">
        <f t="shared" si="400"/>
        <v>198712.08000000002</v>
      </c>
      <c r="EJ148" s="96">
        <f t="shared" si="401"/>
        <v>0</v>
      </c>
      <c r="EK148" s="96">
        <f t="shared" si="402"/>
        <v>198712.08000000002</v>
      </c>
      <c r="EL148" s="93">
        <f t="shared" si="403"/>
        <v>1.2829404472909458</v>
      </c>
      <c r="EM148" s="96">
        <f t="shared" si="404"/>
        <v>43824.080000000016</v>
      </c>
      <c r="EN148" s="93">
        <f t="shared" si="405"/>
        <v>0.28294044729094581</v>
      </c>
      <c r="EO148" s="83">
        <f t="shared" si="308"/>
        <v>154888</v>
      </c>
    </row>
    <row r="149" spans="1:145" ht="73.5" x14ac:dyDescent="0.25">
      <c r="A149" s="18" t="str">
        <f t="shared" si="428"/>
        <v>4.1.2.2.1</v>
      </c>
      <c r="B149" s="63">
        <v>4</v>
      </c>
      <c r="C149" s="73" t="s">
        <v>221</v>
      </c>
      <c r="D149" s="65" t="s">
        <v>222</v>
      </c>
      <c r="E149" s="73" t="s">
        <v>235</v>
      </c>
      <c r="F149" s="65" t="s">
        <v>236</v>
      </c>
      <c r="G149" s="66" t="s">
        <v>239</v>
      </c>
      <c r="H149" s="65" t="s">
        <v>240</v>
      </c>
      <c r="I149" s="66">
        <v>1</v>
      </c>
      <c r="J149" s="68" t="s">
        <v>164</v>
      </c>
      <c r="K149" s="63" t="s">
        <v>14</v>
      </c>
      <c r="L149" s="83">
        <v>0</v>
      </c>
      <c r="M149" s="83">
        <v>0</v>
      </c>
      <c r="N149" s="83">
        <v>0</v>
      </c>
      <c r="O149" s="83">
        <v>38595.300000000003</v>
      </c>
      <c r="P149" s="83">
        <v>38595.299999999996</v>
      </c>
      <c r="Q149" s="93">
        <f t="shared" si="309"/>
        <v>0.99999999999999978</v>
      </c>
      <c r="R149" s="94">
        <f t="shared" si="310"/>
        <v>0</v>
      </c>
      <c r="S149" s="93">
        <f t="shared" si="311"/>
        <v>0</v>
      </c>
      <c r="T149" s="96">
        <f t="shared" si="312"/>
        <v>38595.300000000003</v>
      </c>
      <c r="U149" s="96">
        <f t="shared" si="313"/>
        <v>38595.299999999996</v>
      </c>
      <c r="V149" s="93">
        <f t="shared" si="314"/>
        <v>0.99999999999999978</v>
      </c>
      <c r="W149" s="96">
        <f t="shared" si="315"/>
        <v>0</v>
      </c>
      <c r="X149" s="93">
        <f t="shared" si="316"/>
        <v>0</v>
      </c>
      <c r="Y149" s="83">
        <v>94956.28</v>
      </c>
      <c r="Z149" s="83">
        <v>64079.5</v>
      </c>
      <c r="AA149" s="93">
        <f t="shared" si="317"/>
        <v>0.67483161724532592</v>
      </c>
      <c r="AB149" s="94">
        <f t="shared" si="318"/>
        <v>-30876.78</v>
      </c>
      <c r="AC149" s="93">
        <f t="shared" si="319"/>
        <v>-0.32516838275467402</v>
      </c>
      <c r="AD149" s="96">
        <f t="shared" si="320"/>
        <v>133551.58000000002</v>
      </c>
      <c r="AE149" s="96">
        <f t="shared" si="321"/>
        <v>102674.79999999999</v>
      </c>
      <c r="AF149" s="93">
        <f t="shared" si="322"/>
        <v>0.76880258548794389</v>
      </c>
      <c r="AG149" s="96">
        <f t="shared" si="323"/>
        <v>-30876.780000000028</v>
      </c>
      <c r="AH149" s="93">
        <f t="shared" si="324"/>
        <v>-0.23119741451205611</v>
      </c>
      <c r="AI149" s="83">
        <v>122842.91</v>
      </c>
      <c r="AJ149" s="83">
        <v>184877.99</v>
      </c>
      <c r="AK149" s="93">
        <f t="shared" si="325"/>
        <v>1.5049952007812253</v>
      </c>
      <c r="AL149" s="96">
        <f t="shared" si="326"/>
        <v>62035.079999999987</v>
      </c>
      <c r="AM149" s="93">
        <f t="shared" si="327"/>
        <v>0.50499520078122528</v>
      </c>
      <c r="AN149" s="96">
        <f t="shared" si="328"/>
        <v>256394.49000000002</v>
      </c>
      <c r="AO149" s="96">
        <f t="shared" si="329"/>
        <v>287552.78999999998</v>
      </c>
      <c r="AP149" s="93">
        <f t="shared" si="330"/>
        <v>1.1215248424410367</v>
      </c>
      <c r="AQ149" s="96">
        <f t="shared" si="331"/>
        <v>31158.299999999959</v>
      </c>
      <c r="AR149" s="93">
        <f t="shared" si="332"/>
        <v>0.12152484244103669</v>
      </c>
      <c r="AS149" s="83">
        <v>186887.39</v>
      </c>
      <c r="AT149" s="83">
        <v>164794.53</v>
      </c>
      <c r="AU149" s="93">
        <f t="shared" si="333"/>
        <v>0.88178517555411307</v>
      </c>
      <c r="AV149" s="96">
        <f t="shared" si="334"/>
        <v>-22092.860000000015</v>
      </c>
      <c r="AW149" s="93">
        <f t="shared" si="335"/>
        <v>-0.11821482444588698</v>
      </c>
      <c r="AX149" s="96">
        <f t="shared" si="336"/>
        <v>443281.88</v>
      </c>
      <c r="AY149" s="96">
        <f t="shared" si="337"/>
        <v>452347.31999999995</v>
      </c>
      <c r="AZ149" s="93">
        <f t="shared" si="338"/>
        <v>1.0204507344175673</v>
      </c>
      <c r="BA149" s="96">
        <f t="shared" si="339"/>
        <v>9065.4399999999441</v>
      </c>
      <c r="BB149" s="93">
        <f t="shared" si="340"/>
        <v>2.0450734417567316E-2</v>
      </c>
      <c r="BC149" s="83">
        <v>70762.5</v>
      </c>
      <c r="BD149" s="83">
        <v>74301.959999999992</v>
      </c>
      <c r="BE149" s="93">
        <f t="shared" si="341"/>
        <v>1.0500188659247482</v>
      </c>
      <c r="BF149" s="96">
        <f t="shared" si="342"/>
        <v>3539.4599999999919</v>
      </c>
      <c r="BG149" s="93">
        <f t="shared" si="343"/>
        <v>5.0018865924748163E-2</v>
      </c>
      <c r="BH149" s="96">
        <f t="shared" si="344"/>
        <v>514044.38</v>
      </c>
      <c r="BI149" s="96">
        <f t="shared" si="345"/>
        <v>526649.27999999991</v>
      </c>
      <c r="BJ149" s="93">
        <f t="shared" si="346"/>
        <v>1.0245210345456941</v>
      </c>
      <c r="BK149" s="96">
        <f t="shared" si="347"/>
        <v>12604.899999999907</v>
      </c>
      <c r="BL149" s="93">
        <f t="shared" si="348"/>
        <v>2.4521034545694102E-2</v>
      </c>
      <c r="BM149" s="83">
        <v>144573.07999999999</v>
      </c>
      <c r="BN149" s="83">
        <v>184916.54</v>
      </c>
      <c r="BO149" s="93">
        <f t="shared" si="349"/>
        <v>1.2790523657654664</v>
      </c>
      <c r="BP149" s="96">
        <f t="shared" si="350"/>
        <v>40343.460000000021</v>
      </c>
      <c r="BQ149" s="93">
        <f t="shared" si="351"/>
        <v>0.27905236576546633</v>
      </c>
      <c r="BR149" s="96">
        <f t="shared" si="352"/>
        <v>658617.46</v>
      </c>
      <c r="BS149" s="96">
        <f t="shared" si="353"/>
        <v>711565.82</v>
      </c>
      <c r="BT149" s="93">
        <f t="shared" si="354"/>
        <v>1.0803931921270353</v>
      </c>
      <c r="BU149" s="96">
        <f t="shared" si="355"/>
        <v>52948.359999999986</v>
      </c>
      <c r="BV149" s="93">
        <f t="shared" si="356"/>
        <v>8.0393192127035301E-2</v>
      </c>
      <c r="BW149" s="83">
        <v>245415.52</v>
      </c>
      <c r="BX149" s="83">
        <v>112229.52</v>
      </c>
      <c r="BY149" s="94">
        <v>0</v>
      </c>
      <c r="BZ149" s="94">
        <f t="shared" si="302"/>
        <v>112229.52</v>
      </c>
      <c r="CA149" s="93">
        <f t="shared" si="357"/>
        <v>0.45730408573997278</v>
      </c>
      <c r="CB149" s="96">
        <f t="shared" si="358"/>
        <v>-133186</v>
      </c>
      <c r="CC149" s="93">
        <f t="shared" si="359"/>
        <v>-0.54269591426002728</v>
      </c>
      <c r="CD149" s="96">
        <f t="shared" si="303"/>
        <v>904032.98</v>
      </c>
      <c r="CE149" s="96">
        <f t="shared" si="304"/>
        <v>823795.34</v>
      </c>
      <c r="CF149" s="96">
        <f t="shared" si="360"/>
        <v>0</v>
      </c>
      <c r="CG149" s="96">
        <f t="shared" si="361"/>
        <v>823795.34</v>
      </c>
      <c r="CH149" s="93">
        <f t="shared" si="362"/>
        <v>0.91124478666696429</v>
      </c>
      <c r="CI149" s="96">
        <f t="shared" si="363"/>
        <v>-80237.640000000014</v>
      </c>
      <c r="CJ149" s="93">
        <f t="shared" si="364"/>
        <v>-8.8755213333035723E-2</v>
      </c>
      <c r="CK149" s="83">
        <v>224599</v>
      </c>
      <c r="CL149" s="83">
        <v>209327.50999999995</v>
      </c>
      <c r="CM149" s="94">
        <v>0</v>
      </c>
      <c r="CN149" s="94">
        <f t="shared" si="305"/>
        <v>209327.50999999995</v>
      </c>
      <c r="CO149" s="93">
        <f t="shared" si="365"/>
        <v>0.93200552985543106</v>
      </c>
      <c r="CP149" s="96">
        <f t="shared" si="366"/>
        <v>-15271.490000000049</v>
      </c>
      <c r="CQ149" s="93">
        <f t="shared" si="367"/>
        <v>-6.7994470144568983E-2</v>
      </c>
      <c r="CR149" s="96">
        <f t="shared" si="368"/>
        <v>1128631.98</v>
      </c>
      <c r="CS149" s="96">
        <f t="shared" si="369"/>
        <v>1033122.8499999999</v>
      </c>
      <c r="CT149" s="96">
        <f t="shared" si="370"/>
        <v>0</v>
      </c>
      <c r="CU149" s="96">
        <f t="shared" si="371"/>
        <v>1033122.8499999999</v>
      </c>
      <c r="CV149" s="93">
        <f t="shared" si="372"/>
        <v>0.91537619729683706</v>
      </c>
      <c r="CW149" s="96">
        <f t="shared" si="373"/>
        <v>-95509.130000000121</v>
      </c>
      <c r="CX149" s="93">
        <f t="shared" si="374"/>
        <v>-8.4623802703162929E-2</v>
      </c>
      <c r="CY149" s="83">
        <v>143864.26</v>
      </c>
      <c r="CZ149" s="83">
        <v>379363.37999999995</v>
      </c>
      <c r="DA149" s="94">
        <v>0</v>
      </c>
      <c r="DB149" s="94">
        <f t="shared" si="306"/>
        <v>379363.37999999995</v>
      </c>
      <c r="DC149" s="93">
        <f t="shared" si="375"/>
        <v>2.6369536116892403</v>
      </c>
      <c r="DD149" s="96">
        <f t="shared" si="376"/>
        <v>235499.11999999994</v>
      </c>
      <c r="DE149" s="93">
        <f t="shared" si="377"/>
        <v>1.6369536116892405</v>
      </c>
      <c r="DF149" s="96">
        <f t="shared" si="378"/>
        <v>1272496.24</v>
      </c>
      <c r="DG149" s="96">
        <f t="shared" si="379"/>
        <v>1412486.2299999997</v>
      </c>
      <c r="DH149" s="96">
        <f t="shared" si="380"/>
        <v>0</v>
      </c>
      <c r="DI149" s="96">
        <f t="shared" si="381"/>
        <v>1412486.2299999997</v>
      </c>
      <c r="DJ149" s="93">
        <f t="shared" si="382"/>
        <v>1.1100121050259448</v>
      </c>
      <c r="DK149" s="96">
        <f t="shared" si="383"/>
        <v>139989.98999999976</v>
      </c>
      <c r="DL149" s="93">
        <f t="shared" si="384"/>
        <v>0.11001210502594472</v>
      </c>
      <c r="DM149" s="83">
        <v>51060.5</v>
      </c>
      <c r="DN149" s="83">
        <v>322535.24</v>
      </c>
      <c r="DO149" s="94">
        <v>0</v>
      </c>
      <c r="DP149" s="94">
        <f t="shared" si="307"/>
        <v>322535.24</v>
      </c>
      <c r="DQ149" s="93">
        <f t="shared" si="385"/>
        <v>6.3167270199077565</v>
      </c>
      <c r="DR149" s="96">
        <f t="shared" si="386"/>
        <v>271474.74</v>
      </c>
      <c r="DS149" s="93">
        <f t="shared" si="387"/>
        <v>5.3167270199077565</v>
      </c>
      <c r="DT149" s="96">
        <f t="shared" si="388"/>
        <v>1323556.74</v>
      </c>
      <c r="DU149" s="96">
        <f t="shared" si="389"/>
        <v>1735021.4699999997</v>
      </c>
      <c r="DV149" s="96">
        <f t="shared" si="390"/>
        <v>0</v>
      </c>
      <c r="DW149" s="96">
        <f t="shared" si="391"/>
        <v>1735021.4699999997</v>
      </c>
      <c r="DX149" s="93">
        <f t="shared" si="392"/>
        <v>1.310878043656821</v>
      </c>
      <c r="DY149" s="96">
        <f t="shared" si="393"/>
        <v>411464.72999999975</v>
      </c>
      <c r="DZ149" s="93">
        <f t="shared" si="394"/>
        <v>0.31087804365682103</v>
      </c>
      <c r="EA149" s="83">
        <v>70125</v>
      </c>
      <c r="EB149" s="83">
        <v>53380.25</v>
      </c>
      <c r="EC149" s="94">
        <v>0</v>
      </c>
      <c r="ED149" s="94">
        <f t="shared" si="395"/>
        <v>53380.25</v>
      </c>
      <c r="EE149" s="93">
        <f t="shared" si="396"/>
        <v>0.76121568627450975</v>
      </c>
      <c r="EF149" s="94">
        <f t="shared" si="397"/>
        <v>-16744.75</v>
      </c>
      <c r="EG149" s="93">
        <f t="shared" si="398"/>
        <v>-0.23878431372549019</v>
      </c>
      <c r="EH149" s="96">
        <f t="shared" si="399"/>
        <v>1393681.74</v>
      </c>
      <c r="EI149" s="96">
        <f t="shared" si="400"/>
        <v>1788401.7199999997</v>
      </c>
      <c r="EJ149" s="96">
        <f t="shared" si="401"/>
        <v>0</v>
      </c>
      <c r="EK149" s="96">
        <f t="shared" si="402"/>
        <v>1788401.7199999997</v>
      </c>
      <c r="EL149" s="93">
        <f t="shared" si="403"/>
        <v>1.2832210315103934</v>
      </c>
      <c r="EM149" s="96">
        <f t="shared" si="404"/>
        <v>394719.97999999975</v>
      </c>
      <c r="EN149" s="93">
        <f t="shared" si="405"/>
        <v>0.2832210315103933</v>
      </c>
      <c r="EO149" s="83">
        <f t="shared" si="308"/>
        <v>1393681.74</v>
      </c>
    </row>
    <row r="150" spans="1:145" ht="73.5" x14ac:dyDescent="0.25">
      <c r="A150" s="18" t="str">
        <f t="shared" si="428"/>
        <v>4.1.2.3._</v>
      </c>
      <c r="B150" s="63">
        <v>4</v>
      </c>
      <c r="C150" s="73" t="s">
        <v>221</v>
      </c>
      <c r="D150" s="65" t="s">
        <v>222</v>
      </c>
      <c r="E150" s="73" t="s">
        <v>235</v>
      </c>
      <c r="F150" s="65" t="s">
        <v>236</v>
      </c>
      <c r="G150" s="66" t="s">
        <v>241</v>
      </c>
      <c r="H150" s="65" t="s">
        <v>242</v>
      </c>
      <c r="I150" s="66" t="s">
        <v>27</v>
      </c>
      <c r="J150" s="68" t="s">
        <v>164</v>
      </c>
      <c r="K150" s="63" t="s">
        <v>14</v>
      </c>
      <c r="L150" s="83">
        <v>0</v>
      </c>
      <c r="M150" s="83">
        <v>0</v>
      </c>
      <c r="N150" s="83">
        <v>0</v>
      </c>
      <c r="O150" s="83">
        <v>0</v>
      </c>
      <c r="P150" s="83">
        <v>0</v>
      </c>
      <c r="Q150" s="93" t="str">
        <f t="shared" si="309"/>
        <v>nebija plānots</v>
      </c>
      <c r="R150" s="94">
        <f t="shared" si="310"/>
        <v>0</v>
      </c>
      <c r="S150" s="93" t="str">
        <f t="shared" si="311"/>
        <v>nebija plānots</v>
      </c>
      <c r="T150" s="96">
        <f t="shared" si="312"/>
        <v>0</v>
      </c>
      <c r="U150" s="96">
        <f t="shared" si="313"/>
        <v>0</v>
      </c>
      <c r="V150" s="93" t="str">
        <f t="shared" si="314"/>
        <v>nebija plānots</v>
      </c>
      <c r="W150" s="96">
        <f t="shared" si="315"/>
        <v>0</v>
      </c>
      <c r="X150" s="93" t="str">
        <f t="shared" si="316"/>
        <v>nebija plānots</v>
      </c>
      <c r="Y150" s="83">
        <v>0</v>
      </c>
      <c r="Z150" s="83">
        <v>0</v>
      </c>
      <c r="AA150" s="93" t="str">
        <f t="shared" si="317"/>
        <v>nebija plānots</v>
      </c>
      <c r="AB150" s="94">
        <f t="shared" si="318"/>
        <v>0</v>
      </c>
      <c r="AC150" s="93" t="str">
        <f t="shared" si="319"/>
        <v>nebija plānots</v>
      </c>
      <c r="AD150" s="96">
        <f t="shared" si="320"/>
        <v>0</v>
      </c>
      <c r="AE150" s="96">
        <f t="shared" si="321"/>
        <v>0</v>
      </c>
      <c r="AF150" s="93" t="str">
        <f t="shared" si="322"/>
        <v>nebija plānots</v>
      </c>
      <c r="AG150" s="96">
        <f t="shared" si="323"/>
        <v>0</v>
      </c>
      <c r="AH150" s="93" t="str">
        <f t="shared" si="324"/>
        <v>nebija plānots</v>
      </c>
      <c r="AI150" s="83">
        <v>0</v>
      </c>
      <c r="AJ150" s="83">
        <v>0</v>
      </c>
      <c r="AK150" s="93" t="str">
        <f t="shared" si="325"/>
        <v>nebija plānots</v>
      </c>
      <c r="AL150" s="96">
        <f t="shared" si="326"/>
        <v>0</v>
      </c>
      <c r="AM150" s="93" t="str">
        <f t="shared" si="327"/>
        <v>nebija plānots</v>
      </c>
      <c r="AN150" s="96">
        <f t="shared" si="328"/>
        <v>0</v>
      </c>
      <c r="AO150" s="96">
        <f t="shared" si="329"/>
        <v>0</v>
      </c>
      <c r="AP150" s="93" t="str">
        <f t="shared" si="330"/>
        <v>nebija plānots</v>
      </c>
      <c r="AQ150" s="96">
        <f t="shared" si="331"/>
        <v>0</v>
      </c>
      <c r="AR150" s="93" t="str">
        <f t="shared" si="332"/>
        <v>nebija plānots</v>
      </c>
      <c r="AS150" s="83">
        <v>0</v>
      </c>
      <c r="AT150" s="83">
        <v>0</v>
      </c>
      <c r="AU150" s="93" t="str">
        <f t="shared" si="333"/>
        <v>nebija plānots</v>
      </c>
      <c r="AV150" s="96">
        <f t="shared" si="334"/>
        <v>0</v>
      </c>
      <c r="AW150" s="93" t="str">
        <f t="shared" si="335"/>
        <v>nebija plānots</v>
      </c>
      <c r="AX150" s="96">
        <f t="shared" si="336"/>
        <v>0</v>
      </c>
      <c r="AY150" s="96">
        <f t="shared" si="337"/>
        <v>0</v>
      </c>
      <c r="AZ150" s="93" t="str">
        <f t="shared" si="338"/>
        <v>nebija plānots</v>
      </c>
      <c r="BA150" s="96">
        <f t="shared" si="339"/>
        <v>0</v>
      </c>
      <c r="BB150" s="93" t="str">
        <f t="shared" si="340"/>
        <v>nebija plānots</v>
      </c>
      <c r="BC150" s="83">
        <v>0</v>
      </c>
      <c r="BD150" s="83">
        <v>0</v>
      </c>
      <c r="BE150" s="93" t="str">
        <f t="shared" si="341"/>
        <v>nebija plānots</v>
      </c>
      <c r="BF150" s="96">
        <f t="shared" si="342"/>
        <v>0</v>
      </c>
      <c r="BG150" s="93" t="str">
        <f t="shared" si="343"/>
        <v>nebija plānots</v>
      </c>
      <c r="BH150" s="96">
        <f t="shared" si="344"/>
        <v>0</v>
      </c>
      <c r="BI150" s="96">
        <f t="shared" si="345"/>
        <v>0</v>
      </c>
      <c r="BJ150" s="93" t="str">
        <f t="shared" si="346"/>
        <v>nebija plānots</v>
      </c>
      <c r="BK150" s="96">
        <f t="shared" si="347"/>
        <v>0</v>
      </c>
      <c r="BL150" s="93" t="str">
        <f t="shared" si="348"/>
        <v>nebija plānots</v>
      </c>
      <c r="BM150" s="83">
        <v>0</v>
      </c>
      <c r="BN150" s="83">
        <v>0</v>
      </c>
      <c r="BO150" s="93" t="str">
        <f t="shared" si="349"/>
        <v>nebija plānots</v>
      </c>
      <c r="BP150" s="96">
        <f t="shared" si="350"/>
        <v>0</v>
      </c>
      <c r="BQ150" s="93" t="str">
        <f t="shared" si="351"/>
        <v>nebija plānots</v>
      </c>
      <c r="BR150" s="96">
        <f t="shared" si="352"/>
        <v>0</v>
      </c>
      <c r="BS150" s="96">
        <f t="shared" si="353"/>
        <v>0</v>
      </c>
      <c r="BT150" s="93" t="str">
        <f t="shared" si="354"/>
        <v>nebija plānots</v>
      </c>
      <c r="BU150" s="96">
        <f t="shared" si="355"/>
        <v>0</v>
      </c>
      <c r="BV150" s="93" t="str">
        <f t="shared" si="356"/>
        <v>nebija plānots</v>
      </c>
      <c r="BW150" s="83">
        <v>0</v>
      </c>
      <c r="BX150" s="83">
        <v>0</v>
      </c>
      <c r="BY150" s="94">
        <v>0</v>
      </c>
      <c r="BZ150" s="94">
        <f t="shared" si="302"/>
        <v>0</v>
      </c>
      <c r="CA150" s="93" t="str">
        <f t="shared" si="357"/>
        <v>nebija plānots</v>
      </c>
      <c r="CB150" s="96">
        <f t="shared" si="358"/>
        <v>0</v>
      </c>
      <c r="CC150" s="93" t="str">
        <f t="shared" si="359"/>
        <v>nebija plānots</v>
      </c>
      <c r="CD150" s="96">
        <f t="shared" si="303"/>
        <v>0</v>
      </c>
      <c r="CE150" s="96">
        <f t="shared" si="304"/>
        <v>0</v>
      </c>
      <c r="CF150" s="96">
        <f t="shared" si="360"/>
        <v>0</v>
      </c>
      <c r="CG150" s="96">
        <f t="shared" si="361"/>
        <v>0</v>
      </c>
      <c r="CH150" s="93" t="str">
        <f t="shared" si="362"/>
        <v>nebija plānots</v>
      </c>
      <c r="CI150" s="96">
        <f t="shared" si="363"/>
        <v>0</v>
      </c>
      <c r="CJ150" s="93" t="str">
        <f t="shared" si="364"/>
        <v>nebija plānots</v>
      </c>
      <c r="CK150" s="83">
        <v>67384</v>
      </c>
      <c r="CL150" s="83">
        <v>0</v>
      </c>
      <c r="CM150" s="94">
        <v>0</v>
      </c>
      <c r="CN150" s="94">
        <f t="shared" si="305"/>
        <v>0</v>
      </c>
      <c r="CO150" s="93">
        <f t="shared" si="365"/>
        <v>0</v>
      </c>
      <c r="CP150" s="96">
        <f t="shared" si="366"/>
        <v>-67384</v>
      </c>
      <c r="CQ150" s="93">
        <f t="shared" si="367"/>
        <v>-1</v>
      </c>
      <c r="CR150" s="96">
        <f t="shared" si="368"/>
        <v>67384</v>
      </c>
      <c r="CS150" s="96">
        <f t="shared" si="369"/>
        <v>0</v>
      </c>
      <c r="CT150" s="96">
        <f t="shared" si="370"/>
        <v>0</v>
      </c>
      <c r="CU150" s="96">
        <f t="shared" si="371"/>
        <v>0</v>
      </c>
      <c r="CV150" s="93">
        <f t="shared" si="372"/>
        <v>0</v>
      </c>
      <c r="CW150" s="96">
        <f t="shared" si="373"/>
        <v>-67384</v>
      </c>
      <c r="CX150" s="93">
        <f t="shared" si="374"/>
        <v>-1</v>
      </c>
      <c r="CY150" s="83">
        <v>0</v>
      </c>
      <c r="CZ150" s="83">
        <v>0</v>
      </c>
      <c r="DA150" s="94">
        <v>0</v>
      </c>
      <c r="DB150" s="94">
        <f t="shared" si="306"/>
        <v>0</v>
      </c>
      <c r="DC150" s="93" t="str">
        <f t="shared" si="375"/>
        <v>nebija plānots</v>
      </c>
      <c r="DD150" s="96">
        <f t="shared" si="376"/>
        <v>0</v>
      </c>
      <c r="DE150" s="93" t="str">
        <f t="shared" si="377"/>
        <v>nebija plānots</v>
      </c>
      <c r="DF150" s="96">
        <f t="shared" si="378"/>
        <v>67384</v>
      </c>
      <c r="DG150" s="96">
        <f t="shared" si="379"/>
        <v>0</v>
      </c>
      <c r="DH150" s="96">
        <f t="shared" si="380"/>
        <v>0</v>
      </c>
      <c r="DI150" s="96">
        <f t="shared" si="381"/>
        <v>0</v>
      </c>
      <c r="DJ150" s="93">
        <f t="shared" si="382"/>
        <v>0</v>
      </c>
      <c r="DK150" s="96">
        <f t="shared" si="383"/>
        <v>-67384</v>
      </c>
      <c r="DL150" s="93">
        <f t="shared" si="384"/>
        <v>-1</v>
      </c>
      <c r="DM150" s="83">
        <v>0</v>
      </c>
      <c r="DN150" s="83">
        <v>30712.53</v>
      </c>
      <c r="DO150" s="94">
        <v>0</v>
      </c>
      <c r="DP150" s="94">
        <f t="shared" si="307"/>
        <v>30712.53</v>
      </c>
      <c r="DQ150" s="93" t="str">
        <f t="shared" si="385"/>
        <v>nebija plānots</v>
      </c>
      <c r="DR150" s="96">
        <f t="shared" si="386"/>
        <v>30712.53</v>
      </c>
      <c r="DS150" s="93" t="str">
        <f t="shared" si="387"/>
        <v>nebija plānots</v>
      </c>
      <c r="DT150" s="96">
        <f t="shared" si="388"/>
        <v>67384</v>
      </c>
      <c r="DU150" s="96">
        <f t="shared" si="389"/>
        <v>30712.53</v>
      </c>
      <c r="DV150" s="96">
        <f t="shared" si="390"/>
        <v>0</v>
      </c>
      <c r="DW150" s="96">
        <f t="shared" si="391"/>
        <v>30712.53</v>
      </c>
      <c r="DX150" s="93">
        <f t="shared" si="392"/>
        <v>0.45578371720289679</v>
      </c>
      <c r="DY150" s="96">
        <f t="shared" si="393"/>
        <v>-36671.47</v>
      </c>
      <c r="DZ150" s="93">
        <f t="shared" si="394"/>
        <v>-0.54421628279710321</v>
      </c>
      <c r="EA150" s="83">
        <v>0</v>
      </c>
      <c r="EB150" s="83">
        <v>0</v>
      </c>
      <c r="EC150" s="94">
        <v>0</v>
      </c>
      <c r="ED150" s="94">
        <f t="shared" si="395"/>
        <v>0</v>
      </c>
      <c r="EE150" s="93" t="str">
        <f t="shared" si="396"/>
        <v>nebija plānots</v>
      </c>
      <c r="EF150" s="94">
        <f t="shared" si="397"/>
        <v>0</v>
      </c>
      <c r="EG150" s="93" t="str">
        <f t="shared" si="398"/>
        <v>nebija plānots</v>
      </c>
      <c r="EH150" s="96">
        <f t="shared" si="399"/>
        <v>67384</v>
      </c>
      <c r="EI150" s="96">
        <f t="shared" si="400"/>
        <v>30712.53</v>
      </c>
      <c r="EJ150" s="96">
        <f t="shared" si="401"/>
        <v>0</v>
      </c>
      <c r="EK150" s="96">
        <f t="shared" si="402"/>
        <v>30712.53</v>
      </c>
      <c r="EL150" s="93">
        <f t="shared" si="403"/>
        <v>0.45578371720289679</v>
      </c>
      <c r="EM150" s="96">
        <f t="shared" si="404"/>
        <v>-36671.47</v>
      </c>
      <c r="EN150" s="93">
        <f t="shared" si="405"/>
        <v>-0.54421628279710321</v>
      </c>
      <c r="EO150" s="83">
        <f t="shared" si="308"/>
        <v>67384</v>
      </c>
    </row>
    <row r="151" spans="1:145" ht="73.5" x14ac:dyDescent="0.25">
      <c r="A151" s="18" t="str">
        <f t="shared" si="428"/>
        <v>4.1.2.4._</v>
      </c>
      <c r="B151" s="63">
        <v>4</v>
      </c>
      <c r="C151" s="73" t="s">
        <v>221</v>
      </c>
      <c r="D151" s="65" t="s">
        <v>222</v>
      </c>
      <c r="E151" s="73" t="s">
        <v>235</v>
      </c>
      <c r="F151" s="65" t="s">
        <v>236</v>
      </c>
      <c r="G151" s="66" t="s">
        <v>243</v>
      </c>
      <c r="H151" s="65" t="s">
        <v>244</v>
      </c>
      <c r="I151" s="66" t="s">
        <v>27</v>
      </c>
      <c r="J151" s="68" t="s">
        <v>164</v>
      </c>
      <c r="K151" s="63" t="s">
        <v>14</v>
      </c>
      <c r="L151" s="83">
        <v>0</v>
      </c>
      <c r="M151" s="83">
        <v>0</v>
      </c>
      <c r="N151" s="83">
        <v>0</v>
      </c>
      <c r="O151" s="83">
        <v>0</v>
      </c>
      <c r="P151" s="83">
        <v>0</v>
      </c>
      <c r="Q151" s="93" t="str">
        <f t="shared" si="309"/>
        <v>nebija plānots</v>
      </c>
      <c r="R151" s="94">
        <f t="shared" si="310"/>
        <v>0</v>
      </c>
      <c r="S151" s="93" t="str">
        <f t="shared" si="311"/>
        <v>nebija plānots</v>
      </c>
      <c r="T151" s="96">
        <f t="shared" si="312"/>
        <v>0</v>
      </c>
      <c r="U151" s="96">
        <f t="shared" si="313"/>
        <v>0</v>
      </c>
      <c r="V151" s="93" t="str">
        <f t="shared" si="314"/>
        <v>nebija plānots</v>
      </c>
      <c r="W151" s="96">
        <f t="shared" si="315"/>
        <v>0</v>
      </c>
      <c r="X151" s="93" t="str">
        <f t="shared" si="316"/>
        <v>nebija plānots</v>
      </c>
      <c r="Y151" s="83">
        <v>0</v>
      </c>
      <c r="Z151" s="83">
        <v>0</v>
      </c>
      <c r="AA151" s="93" t="str">
        <f t="shared" si="317"/>
        <v>nebija plānots</v>
      </c>
      <c r="AB151" s="94">
        <f t="shared" si="318"/>
        <v>0</v>
      </c>
      <c r="AC151" s="93" t="str">
        <f t="shared" si="319"/>
        <v>nebija plānots</v>
      </c>
      <c r="AD151" s="96">
        <f t="shared" si="320"/>
        <v>0</v>
      </c>
      <c r="AE151" s="96">
        <f t="shared" si="321"/>
        <v>0</v>
      </c>
      <c r="AF151" s="93" t="str">
        <f t="shared" si="322"/>
        <v>nebija plānots</v>
      </c>
      <c r="AG151" s="96">
        <f t="shared" si="323"/>
        <v>0</v>
      </c>
      <c r="AH151" s="93" t="str">
        <f t="shared" si="324"/>
        <v>nebija plānots</v>
      </c>
      <c r="AI151" s="83">
        <v>0</v>
      </c>
      <c r="AJ151" s="83">
        <v>0</v>
      </c>
      <c r="AK151" s="93" t="str">
        <f t="shared" si="325"/>
        <v>nebija plānots</v>
      </c>
      <c r="AL151" s="96">
        <f t="shared" si="326"/>
        <v>0</v>
      </c>
      <c r="AM151" s="93" t="str">
        <f t="shared" si="327"/>
        <v>nebija plānots</v>
      </c>
      <c r="AN151" s="96">
        <f t="shared" si="328"/>
        <v>0</v>
      </c>
      <c r="AO151" s="96">
        <f t="shared" si="329"/>
        <v>0</v>
      </c>
      <c r="AP151" s="93" t="str">
        <f t="shared" si="330"/>
        <v>nebija plānots</v>
      </c>
      <c r="AQ151" s="96">
        <f t="shared" si="331"/>
        <v>0</v>
      </c>
      <c r="AR151" s="93" t="str">
        <f t="shared" si="332"/>
        <v>nebija plānots</v>
      </c>
      <c r="AS151" s="83">
        <v>0</v>
      </c>
      <c r="AT151" s="83">
        <v>0</v>
      </c>
      <c r="AU151" s="93" t="str">
        <f t="shared" si="333"/>
        <v>nebija plānots</v>
      </c>
      <c r="AV151" s="96">
        <f t="shared" si="334"/>
        <v>0</v>
      </c>
      <c r="AW151" s="93" t="str">
        <f t="shared" si="335"/>
        <v>nebija plānots</v>
      </c>
      <c r="AX151" s="96">
        <f t="shared" si="336"/>
        <v>0</v>
      </c>
      <c r="AY151" s="96">
        <f t="shared" si="337"/>
        <v>0</v>
      </c>
      <c r="AZ151" s="93" t="str">
        <f t="shared" si="338"/>
        <v>nebija plānots</v>
      </c>
      <c r="BA151" s="96">
        <f t="shared" si="339"/>
        <v>0</v>
      </c>
      <c r="BB151" s="93" t="str">
        <f t="shared" si="340"/>
        <v>nebija plānots</v>
      </c>
      <c r="BC151" s="83">
        <v>0</v>
      </c>
      <c r="BD151" s="83">
        <v>0</v>
      </c>
      <c r="BE151" s="93" t="str">
        <f t="shared" si="341"/>
        <v>nebija plānots</v>
      </c>
      <c r="BF151" s="96">
        <f t="shared" si="342"/>
        <v>0</v>
      </c>
      <c r="BG151" s="93" t="str">
        <f t="shared" si="343"/>
        <v>nebija plānots</v>
      </c>
      <c r="BH151" s="96">
        <f t="shared" si="344"/>
        <v>0</v>
      </c>
      <c r="BI151" s="96">
        <f t="shared" si="345"/>
        <v>0</v>
      </c>
      <c r="BJ151" s="93" t="str">
        <f t="shared" si="346"/>
        <v>nebija plānots</v>
      </c>
      <c r="BK151" s="96">
        <f t="shared" si="347"/>
        <v>0</v>
      </c>
      <c r="BL151" s="93" t="str">
        <f t="shared" si="348"/>
        <v>nebija plānots</v>
      </c>
      <c r="BM151" s="83">
        <v>0</v>
      </c>
      <c r="BN151" s="83">
        <v>0</v>
      </c>
      <c r="BO151" s="93" t="str">
        <f t="shared" si="349"/>
        <v>nebija plānots</v>
      </c>
      <c r="BP151" s="96">
        <f t="shared" si="350"/>
        <v>0</v>
      </c>
      <c r="BQ151" s="93" t="str">
        <f t="shared" si="351"/>
        <v>nebija plānots</v>
      </c>
      <c r="BR151" s="96">
        <f t="shared" si="352"/>
        <v>0</v>
      </c>
      <c r="BS151" s="96">
        <f t="shared" si="353"/>
        <v>0</v>
      </c>
      <c r="BT151" s="93" t="str">
        <f t="shared" si="354"/>
        <v>nebija plānots</v>
      </c>
      <c r="BU151" s="96">
        <f t="shared" si="355"/>
        <v>0</v>
      </c>
      <c r="BV151" s="93" t="str">
        <f t="shared" si="356"/>
        <v>nebija plānots</v>
      </c>
      <c r="BW151" s="83">
        <v>0</v>
      </c>
      <c r="BX151" s="83">
        <v>0</v>
      </c>
      <c r="BY151" s="94">
        <v>0</v>
      </c>
      <c r="BZ151" s="94">
        <f t="shared" si="302"/>
        <v>0</v>
      </c>
      <c r="CA151" s="93" t="str">
        <f t="shared" si="357"/>
        <v>nebija plānots</v>
      </c>
      <c r="CB151" s="96">
        <f t="shared" si="358"/>
        <v>0</v>
      </c>
      <c r="CC151" s="93" t="str">
        <f t="shared" si="359"/>
        <v>nebija plānots</v>
      </c>
      <c r="CD151" s="96">
        <f t="shared" si="303"/>
        <v>0</v>
      </c>
      <c r="CE151" s="96">
        <f t="shared" si="304"/>
        <v>0</v>
      </c>
      <c r="CF151" s="96">
        <f t="shared" si="360"/>
        <v>0</v>
      </c>
      <c r="CG151" s="96">
        <f t="shared" si="361"/>
        <v>0</v>
      </c>
      <c r="CH151" s="93" t="str">
        <f t="shared" si="362"/>
        <v>nebija plānots</v>
      </c>
      <c r="CI151" s="96">
        <f t="shared" si="363"/>
        <v>0</v>
      </c>
      <c r="CJ151" s="93" t="str">
        <f t="shared" si="364"/>
        <v>nebija plānots</v>
      </c>
      <c r="CK151" s="83">
        <v>0</v>
      </c>
      <c r="CL151" s="83">
        <v>0</v>
      </c>
      <c r="CM151" s="94">
        <v>0</v>
      </c>
      <c r="CN151" s="94">
        <f t="shared" si="305"/>
        <v>0</v>
      </c>
      <c r="CO151" s="93" t="str">
        <f t="shared" si="365"/>
        <v>nebija plānots</v>
      </c>
      <c r="CP151" s="96">
        <f t="shared" si="366"/>
        <v>0</v>
      </c>
      <c r="CQ151" s="93" t="str">
        <f t="shared" si="367"/>
        <v>nebija plānots</v>
      </c>
      <c r="CR151" s="96">
        <f t="shared" si="368"/>
        <v>0</v>
      </c>
      <c r="CS151" s="96">
        <f t="shared" si="369"/>
        <v>0</v>
      </c>
      <c r="CT151" s="96">
        <f t="shared" si="370"/>
        <v>0</v>
      </c>
      <c r="CU151" s="96">
        <f t="shared" si="371"/>
        <v>0</v>
      </c>
      <c r="CV151" s="93" t="str">
        <f t="shared" si="372"/>
        <v>nebija plānots</v>
      </c>
      <c r="CW151" s="96">
        <f t="shared" si="373"/>
        <v>0</v>
      </c>
      <c r="CX151" s="93" t="str">
        <f t="shared" si="374"/>
        <v>nebija plānots</v>
      </c>
      <c r="CY151" s="83">
        <v>0</v>
      </c>
      <c r="CZ151" s="83">
        <v>15225.06</v>
      </c>
      <c r="DA151" s="94">
        <v>0</v>
      </c>
      <c r="DB151" s="94">
        <f t="shared" si="306"/>
        <v>15225.06</v>
      </c>
      <c r="DC151" s="93" t="str">
        <f t="shared" si="375"/>
        <v>nebija plānots</v>
      </c>
      <c r="DD151" s="96">
        <f t="shared" si="376"/>
        <v>15225.06</v>
      </c>
      <c r="DE151" s="93" t="str">
        <f t="shared" si="377"/>
        <v>nebija plānots</v>
      </c>
      <c r="DF151" s="96">
        <f t="shared" si="378"/>
        <v>0</v>
      </c>
      <c r="DG151" s="96">
        <f t="shared" si="379"/>
        <v>15225.06</v>
      </c>
      <c r="DH151" s="96">
        <f t="shared" si="380"/>
        <v>0</v>
      </c>
      <c r="DI151" s="96">
        <f t="shared" si="381"/>
        <v>15225.06</v>
      </c>
      <c r="DJ151" s="93" t="str">
        <f t="shared" si="382"/>
        <v>nebija plānots</v>
      </c>
      <c r="DK151" s="96">
        <f t="shared" si="383"/>
        <v>15225.06</v>
      </c>
      <c r="DL151" s="93" t="str">
        <f t="shared" si="384"/>
        <v>nebija plānots</v>
      </c>
      <c r="DM151" s="83">
        <v>0</v>
      </c>
      <c r="DN151" s="83">
        <v>0</v>
      </c>
      <c r="DO151" s="94">
        <v>0</v>
      </c>
      <c r="DP151" s="94">
        <f t="shared" si="307"/>
        <v>0</v>
      </c>
      <c r="DQ151" s="93" t="str">
        <f t="shared" si="385"/>
        <v>nebija plānots</v>
      </c>
      <c r="DR151" s="96">
        <f t="shared" si="386"/>
        <v>0</v>
      </c>
      <c r="DS151" s="93" t="str">
        <f t="shared" si="387"/>
        <v>nebija plānots</v>
      </c>
      <c r="DT151" s="96">
        <f t="shared" si="388"/>
        <v>0</v>
      </c>
      <c r="DU151" s="96">
        <f t="shared" si="389"/>
        <v>15225.06</v>
      </c>
      <c r="DV151" s="96">
        <f t="shared" si="390"/>
        <v>0</v>
      </c>
      <c r="DW151" s="96">
        <f t="shared" si="391"/>
        <v>15225.06</v>
      </c>
      <c r="DX151" s="93" t="str">
        <f t="shared" si="392"/>
        <v>nebija plānots</v>
      </c>
      <c r="DY151" s="96">
        <f t="shared" si="393"/>
        <v>15225.06</v>
      </c>
      <c r="DZ151" s="93" t="str">
        <f t="shared" si="394"/>
        <v>nebija plānots</v>
      </c>
      <c r="EA151" s="83">
        <v>23124</v>
      </c>
      <c r="EB151" s="83">
        <v>0</v>
      </c>
      <c r="EC151" s="94">
        <v>0</v>
      </c>
      <c r="ED151" s="94">
        <f t="shared" si="395"/>
        <v>0</v>
      </c>
      <c r="EE151" s="93">
        <f t="shared" si="396"/>
        <v>0</v>
      </c>
      <c r="EF151" s="94">
        <f t="shared" si="397"/>
        <v>-23124</v>
      </c>
      <c r="EG151" s="93">
        <f t="shared" si="398"/>
        <v>-1</v>
      </c>
      <c r="EH151" s="96">
        <f t="shared" si="399"/>
        <v>23124</v>
      </c>
      <c r="EI151" s="96">
        <f t="shared" si="400"/>
        <v>15225.06</v>
      </c>
      <c r="EJ151" s="96">
        <f t="shared" si="401"/>
        <v>0</v>
      </c>
      <c r="EK151" s="96">
        <f t="shared" si="402"/>
        <v>15225.06</v>
      </c>
      <c r="EL151" s="93">
        <f t="shared" si="403"/>
        <v>0.65840944473274521</v>
      </c>
      <c r="EM151" s="96">
        <f t="shared" si="404"/>
        <v>-7898.9400000000005</v>
      </c>
      <c r="EN151" s="93">
        <f t="shared" si="405"/>
        <v>-0.34159055526725485</v>
      </c>
      <c r="EO151" s="83">
        <f t="shared" si="308"/>
        <v>23124</v>
      </c>
    </row>
    <row r="152" spans="1:145" ht="73.5" x14ac:dyDescent="0.25">
      <c r="A152" s="18" t="str">
        <f t="shared" si="428"/>
        <v>4.1.2.5.1</v>
      </c>
      <c r="B152" s="63">
        <v>4</v>
      </c>
      <c r="C152" s="73" t="s">
        <v>221</v>
      </c>
      <c r="D152" s="65" t="s">
        <v>222</v>
      </c>
      <c r="E152" s="73" t="s">
        <v>235</v>
      </c>
      <c r="F152" s="65" t="s">
        <v>236</v>
      </c>
      <c r="G152" s="66" t="s">
        <v>245</v>
      </c>
      <c r="H152" s="65" t="s">
        <v>246</v>
      </c>
      <c r="I152" s="66">
        <v>1</v>
      </c>
      <c r="J152" s="68" t="s">
        <v>164</v>
      </c>
      <c r="K152" s="63" t="s">
        <v>14</v>
      </c>
      <c r="L152" s="83">
        <v>0</v>
      </c>
      <c r="M152" s="83">
        <v>323686.40999999997</v>
      </c>
      <c r="N152" s="83">
        <v>573338.86</v>
      </c>
      <c r="O152" s="83">
        <v>0</v>
      </c>
      <c r="P152" s="83">
        <v>0</v>
      </c>
      <c r="Q152" s="93" t="str">
        <f t="shared" si="309"/>
        <v>nebija plānots</v>
      </c>
      <c r="R152" s="94">
        <f t="shared" si="310"/>
        <v>0</v>
      </c>
      <c r="S152" s="93" t="str">
        <f t="shared" si="311"/>
        <v>nebija plānots</v>
      </c>
      <c r="T152" s="96">
        <f t="shared" si="312"/>
        <v>573338.86</v>
      </c>
      <c r="U152" s="96">
        <f t="shared" si="313"/>
        <v>573338.86</v>
      </c>
      <c r="V152" s="93">
        <f t="shared" si="314"/>
        <v>1</v>
      </c>
      <c r="W152" s="96">
        <f t="shared" si="315"/>
        <v>0</v>
      </c>
      <c r="X152" s="93">
        <f t="shared" si="316"/>
        <v>0</v>
      </c>
      <c r="Y152" s="83">
        <v>0</v>
      </c>
      <c r="Z152" s="83">
        <v>0</v>
      </c>
      <c r="AA152" s="93" t="str">
        <f t="shared" si="317"/>
        <v>nebija plānots</v>
      </c>
      <c r="AB152" s="94">
        <f t="shared" si="318"/>
        <v>0</v>
      </c>
      <c r="AC152" s="93" t="str">
        <f t="shared" si="319"/>
        <v>nebija plānots</v>
      </c>
      <c r="AD152" s="96">
        <f t="shared" si="320"/>
        <v>573338.86</v>
      </c>
      <c r="AE152" s="96">
        <f t="shared" si="321"/>
        <v>573338.86</v>
      </c>
      <c r="AF152" s="93">
        <f t="shared" si="322"/>
        <v>1</v>
      </c>
      <c r="AG152" s="96">
        <f t="shared" si="323"/>
        <v>0</v>
      </c>
      <c r="AH152" s="93">
        <f t="shared" si="324"/>
        <v>0</v>
      </c>
      <c r="AI152" s="83">
        <v>0</v>
      </c>
      <c r="AJ152" s="83">
        <v>0</v>
      </c>
      <c r="AK152" s="93" t="str">
        <f t="shared" si="325"/>
        <v>nebija plānots</v>
      </c>
      <c r="AL152" s="96">
        <f t="shared" si="326"/>
        <v>0</v>
      </c>
      <c r="AM152" s="93" t="str">
        <f t="shared" si="327"/>
        <v>nebija plānots</v>
      </c>
      <c r="AN152" s="96">
        <f t="shared" si="328"/>
        <v>573338.86</v>
      </c>
      <c r="AO152" s="96">
        <f t="shared" si="329"/>
        <v>573338.86</v>
      </c>
      <c r="AP152" s="93">
        <f t="shared" si="330"/>
        <v>1</v>
      </c>
      <c r="AQ152" s="96">
        <f t="shared" si="331"/>
        <v>0</v>
      </c>
      <c r="AR152" s="93">
        <f t="shared" si="332"/>
        <v>0</v>
      </c>
      <c r="AS152" s="83">
        <v>0</v>
      </c>
      <c r="AT152" s="83">
        <v>0</v>
      </c>
      <c r="AU152" s="93" t="str">
        <f t="shared" si="333"/>
        <v>nebija plānots</v>
      </c>
      <c r="AV152" s="96">
        <f t="shared" si="334"/>
        <v>0</v>
      </c>
      <c r="AW152" s="93" t="str">
        <f t="shared" si="335"/>
        <v>nebija plānots</v>
      </c>
      <c r="AX152" s="96">
        <f t="shared" si="336"/>
        <v>573338.86</v>
      </c>
      <c r="AY152" s="96">
        <f t="shared" si="337"/>
        <v>573338.86</v>
      </c>
      <c r="AZ152" s="93">
        <f t="shared" si="338"/>
        <v>1</v>
      </c>
      <c r="BA152" s="96">
        <f t="shared" si="339"/>
        <v>0</v>
      </c>
      <c r="BB152" s="93">
        <f t="shared" si="340"/>
        <v>0</v>
      </c>
      <c r="BC152" s="83">
        <v>0</v>
      </c>
      <c r="BD152" s="83">
        <v>0</v>
      </c>
      <c r="BE152" s="93" t="str">
        <f t="shared" si="341"/>
        <v>nebija plānots</v>
      </c>
      <c r="BF152" s="96">
        <f t="shared" si="342"/>
        <v>0</v>
      </c>
      <c r="BG152" s="93" t="str">
        <f t="shared" si="343"/>
        <v>nebija plānots</v>
      </c>
      <c r="BH152" s="96">
        <f t="shared" si="344"/>
        <v>573338.86</v>
      </c>
      <c r="BI152" s="96">
        <f t="shared" si="345"/>
        <v>573338.86</v>
      </c>
      <c r="BJ152" s="93">
        <f t="shared" si="346"/>
        <v>1</v>
      </c>
      <c r="BK152" s="96">
        <f t="shared" si="347"/>
        <v>0</v>
      </c>
      <c r="BL152" s="93">
        <f t="shared" si="348"/>
        <v>0</v>
      </c>
      <c r="BM152" s="83">
        <v>0</v>
      </c>
      <c r="BN152" s="83">
        <v>0</v>
      </c>
      <c r="BO152" s="93" t="str">
        <f t="shared" si="349"/>
        <v>nebija plānots</v>
      </c>
      <c r="BP152" s="96">
        <f t="shared" si="350"/>
        <v>0</v>
      </c>
      <c r="BQ152" s="93" t="str">
        <f t="shared" si="351"/>
        <v>nebija plānots</v>
      </c>
      <c r="BR152" s="96">
        <f t="shared" si="352"/>
        <v>573338.86</v>
      </c>
      <c r="BS152" s="96">
        <f t="shared" si="353"/>
        <v>573338.86</v>
      </c>
      <c r="BT152" s="93">
        <f t="shared" si="354"/>
        <v>1</v>
      </c>
      <c r="BU152" s="96">
        <f t="shared" si="355"/>
        <v>0</v>
      </c>
      <c r="BV152" s="93">
        <f t="shared" si="356"/>
        <v>0</v>
      </c>
      <c r="BW152" s="83">
        <v>286875</v>
      </c>
      <c r="BX152" s="83">
        <v>1210250.0900000001</v>
      </c>
      <c r="BY152" s="94">
        <v>0</v>
      </c>
      <c r="BZ152" s="94">
        <f t="shared" si="302"/>
        <v>1210250.0900000001</v>
      </c>
      <c r="CA152" s="93">
        <f t="shared" si="357"/>
        <v>4.2187366971677562</v>
      </c>
      <c r="CB152" s="96">
        <f t="shared" si="358"/>
        <v>923375.09000000008</v>
      </c>
      <c r="CC152" s="93">
        <f t="shared" si="359"/>
        <v>3.2187366971677562</v>
      </c>
      <c r="CD152" s="96">
        <f t="shared" si="303"/>
        <v>860213.86</v>
      </c>
      <c r="CE152" s="96">
        <f t="shared" si="304"/>
        <v>1783588.9500000002</v>
      </c>
      <c r="CF152" s="96">
        <f t="shared" si="360"/>
        <v>0</v>
      </c>
      <c r="CG152" s="96">
        <f t="shared" si="361"/>
        <v>1783588.9500000002</v>
      </c>
      <c r="CH152" s="93">
        <f t="shared" si="362"/>
        <v>2.0734250317705882</v>
      </c>
      <c r="CI152" s="96">
        <f t="shared" si="363"/>
        <v>923375.0900000002</v>
      </c>
      <c r="CJ152" s="93">
        <f t="shared" si="364"/>
        <v>1.073425031770588</v>
      </c>
      <c r="CK152" s="83">
        <v>0</v>
      </c>
      <c r="CL152" s="83">
        <v>0</v>
      </c>
      <c r="CM152" s="94">
        <v>0</v>
      </c>
      <c r="CN152" s="94">
        <f t="shared" si="305"/>
        <v>0</v>
      </c>
      <c r="CO152" s="93" t="str">
        <f t="shared" si="365"/>
        <v>nebija plānots</v>
      </c>
      <c r="CP152" s="96">
        <f t="shared" si="366"/>
        <v>0</v>
      </c>
      <c r="CQ152" s="93" t="str">
        <f t="shared" si="367"/>
        <v>nebija plānots</v>
      </c>
      <c r="CR152" s="96">
        <f t="shared" si="368"/>
        <v>860213.86</v>
      </c>
      <c r="CS152" s="96">
        <f t="shared" si="369"/>
        <v>1783588.9500000002</v>
      </c>
      <c r="CT152" s="96">
        <f t="shared" si="370"/>
        <v>0</v>
      </c>
      <c r="CU152" s="96">
        <f t="shared" si="371"/>
        <v>1783588.9500000002</v>
      </c>
      <c r="CV152" s="93">
        <f t="shared" si="372"/>
        <v>2.0734250317705882</v>
      </c>
      <c r="CW152" s="96">
        <f t="shared" si="373"/>
        <v>923375.0900000002</v>
      </c>
      <c r="CX152" s="93">
        <f t="shared" si="374"/>
        <v>1.073425031770588</v>
      </c>
      <c r="CY152" s="83">
        <v>0</v>
      </c>
      <c r="CZ152" s="83">
        <v>1158256</v>
      </c>
      <c r="DA152" s="94">
        <v>0</v>
      </c>
      <c r="DB152" s="94">
        <f t="shared" si="306"/>
        <v>1158256</v>
      </c>
      <c r="DC152" s="93" t="str">
        <f t="shared" si="375"/>
        <v>nebija plānots</v>
      </c>
      <c r="DD152" s="96">
        <f t="shared" si="376"/>
        <v>1158256</v>
      </c>
      <c r="DE152" s="93" t="str">
        <f t="shared" si="377"/>
        <v>nebija plānots</v>
      </c>
      <c r="DF152" s="96">
        <f t="shared" si="378"/>
        <v>860213.86</v>
      </c>
      <c r="DG152" s="96">
        <f t="shared" si="379"/>
        <v>2941844.95</v>
      </c>
      <c r="DH152" s="96">
        <f t="shared" si="380"/>
        <v>0</v>
      </c>
      <c r="DI152" s="96">
        <f t="shared" si="381"/>
        <v>2941844.95</v>
      </c>
      <c r="DJ152" s="93">
        <f t="shared" si="382"/>
        <v>3.4198995003405317</v>
      </c>
      <c r="DK152" s="96">
        <f t="shared" si="383"/>
        <v>2081631.0900000003</v>
      </c>
      <c r="DL152" s="93">
        <f t="shared" si="384"/>
        <v>2.4198995003405321</v>
      </c>
      <c r="DM152" s="83">
        <v>0</v>
      </c>
      <c r="DN152" s="83">
        <v>0</v>
      </c>
      <c r="DO152" s="94">
        <v>0</v>
      </c>
      <c r="DP152" s="94">
        <f t="shared" si="307"/>
        <v>0</v>
      </c>
      <c r="DQ152" s="93" t="str">
        <f t="shared" si="385"/>
        <v>nebija plānots</v>
      </c>
      <c r="DR152" s="96">
        <f t="shared" si="386"/>
        <v>0</v>
      </c>
      <c r="DS152" s="93" t="str">
        <f t="shared" si="387"/>
        <v>nebija plānots</v>
      </c>
      <c r="DT152" s="96">
        <f t="shared" si="388"/>
        <v>860213.86</v>
      </c>
      <c r="DU152" s="96">
        <f t="shared" si="389"/>
        <v>2941844.95</v>
      </c>
      <c r="DV152" s="96">
        <f t="shared" si="390"/>
        <v>0</v>
      </c>
      <c r="DW152" s="96">
        <f t="shared" si="391"/>
        <v>2941844.95</v>
      </c>
      <c r="DX152" s="93">
        <f t="shared" si="392"/>
        <v>3.4198995003405317</v>
      </c>
      <c r="DY152" s="96">
        <f t="shared" si="393"/>
        <v>2081631.0900000003</v>
      </c>
      <c r="DZ152" s="93">
        <f t="shared" si="394"/>
        <v>2.4198995003405321</v>
      </c>
      <c r="EA152" s="83">
        <v>0</v>
      </c>
      <c r="EB152" s="83">
        <v>0</v>
      </c>
      <c r="EC152" s="94">
        <v>0</v>
      </c>
      <c r="ED152" s="94">
        <f t="shared" si="395"/>
        <v>0</v>
      </c>
      <c r="EE152" s="93" t="str">
        <f t="shared" si="396"/>
        <v>nebija plānots</v>
      </c>
      <c r="EF152" s="94">
        <f t="shared" si="397"/>
        <v>0</v>
      </c>
      <c r="EG152" s="93" t="str">
        <f t="shared" si="398"/>
        <v>nebija plānots</v>
      </c>
      <c r="EH152" s="96">
        <f t="shared" si="399"/>
        <v>860213.86</v>
      </c>
      <c r="EI152" s="96">
        <f t="shared" si="400"/>
        <v>2941844.95</v>
      </c>
      <c r="EJ152" s="96">
        <f t="shared" si="401"/>
        <v>0</v>
      </c>
      <c r="EK152" s="96">
        <f t="shared" si="402"/>
        <v>2941844.95</v>
      </c>
      <c r="EL152" s="93">
        <f t="shared" si="403"/>
        <v>3.4198995003405317</v>
      </c>
      <c r="EM152" s="96">
        <f t="shared" si="404"/>
        <v>2081631.0900000003</v>
      </c>
      <c r="EN152" s="93">
        <f t="shared" si="405"/>
        <v>2.4198995003405321</v>
      </c>
      <c r="EO152" s="83">
        <f t="shared" si="308"/>
        <v>860213.86</v>
      </c>
    </row>
    <row r="153" spans="1:145" ht="73.5" x14ac:dyDescent="0.25">
      <c r="A153" s="18" t="str">
        <f t="shared" si="428"/>
        <v>4.1.2.6._</v>
      </c>
      <c r="B153" s="63">
        <v>4</v>
      </c>
      <c r="C153" s="73" t="s">
        <v>221</v>
      </c>
      <c r="D153" s="65" t="s">
        <v>222</v>
      </c>
      <c r="E153" s="73" t="s">
        <v>235</v>
      </c>
      <c r="F153" s="65" t="s">
        <v>236</v>
      </c>
      <c r="G153" s="66" t="s">
        <v>247</v>
      </c>
      <c r="H153" s="65" t="s">
        <v>248</v>
      </c>
      <c r="I153" s="66" t="s">
        <v>27</v>
      </c>
      <c r="J153" s="68" t="s">
        <v>164</v>
      </c>
      <c r="K153" s="63" t="s">
        <v>14</v>
      </c>
      <c r="L153" s="83">
        <v>0</v>
      </c>
      <c r="M153" s="83">
        <v>230419.18</v>
      </c>
      <c r="N153" s="83">
        <v>0</v>
      </c>
      <c r="O153" s="83">
        <v>0</v>
      </c>
      <c r="P153" s="83">
        <v>0</v>
      </c>
      <c r="Q153" s="93" t="str">
        <f t="shared" si="309"/>
        <v>nebija plānots</v>
      </c>
      <c r="R153" s="94">
        <f t="shared" si="310"/>
        <v>0</v>
      </c>
      <c r="S153" s="93" t="str">
        <f t="shared" si="311"/>
        <v>nebija plānots</v>
      </c>
      <c r="T153" s="96">
        <f t="shared" si="312"/>
        <v>0</v>
      </c>
      <c r="U153" s="96">
        <f t="shared" si="313"/>
        <v>0</v>
      </c>
      <c r="V153" s="93" t="str">
        <f t="shared" si="314"/>
        <v>nebija plānots</v>
      </c>
      <c r="W153" s="96">
        <f t="shared" si="315"/>
        <v>0</v>
      </c>
      <c r="X153" s="93" t="str">
        <f t="shared" si="316"/>
        <v>nebija plānots</v>
      </c>
      <c r="Y153" s="83">
        <v>197673</v>
      </c>
      <c r="Z153" s="83">
        <v>197672.66</v>
      </c>
      <c r="AA153" s="93">
        <f t="shared" si="317"/>
        <v>0.99999827998765645</v>
      </c>
      <c r="AB153" s="94">
        <f t="shared" si="318"/>
        <v>-0.33999999999650754</v>
      </c>
      <c r="AC153" s="93">
        <f t="shared" si="319"/>
        <v>-1.7200123436003274E-6</v>
      </c>
      <c r="AD153" s="96">
        <f t="shared" si="320"/>
        <v>197673</v>
      </c>
      <c r="AE153" s="96">
        <f t="shared" si="321"/>
        <v>197672.66</v>
      </c>
      <c r="AF153" s="93">
        <f t="shared" si="322"/>
        <v>0.99999827998765645</v>
      </c>
      <c r="AG153" s="96">
        <f t="shared" si="323"/>
        <v>-0.33999999999650754</v>
      </c>
      <c r="AH153" s="93">
        <f t="shared" si="324"/>
        <v>-1.7200123436003274E-6</v>
      </c>
      <c r="AI153" s="83">
        <v>0</v>
      </c>
      <c r="AJ153" s="83">
        <v>0</v>
      </c>
      <c r="AK153" s="93" t="str">
        <f t="shared" si="325"/>
        <v>nebija plānots</v>
      </c>
      <c r="AL153" s="96">
        <f t="shared" si="326"/>
        <v>0</v>
      </c>
      <c r="AM153" s="93" t="str">
        <f t="shared" si="327"/>
        <v>nebija plānots</v>
      </c>
      <c r="AN153" s="96">
        <f t="shared" si="328"/>
        <v>197673</v>
      </c>
      <c r="AO153" s="96">
        <f t="shared" si="329"/>
        <v>197672.66</v>
      </c>
      <c r="AP153" s="93">
        <f t="shared" si="330"/>
        <v>0.99999827998765645</v>
      </c>
      <c r="AQ153" s="96">
        <f t="shared" si="331"/>
        <v>-0.33999999999650754</v>
      </c>
      <c r="AR153" s="93">
        <f t="shared" si="332"/>
        <v>-1.7200123436003274E-6</v>
      </c>
      <c r="AS153" s="83">
        <v>0</v>
      </c>
      <c r="AT153" s="83">
        <v>0</v>
      </c>
      <c r="AU153" s="93" t="str">
        <f t="shared" si="333"/>
        <v>nebija plānots</v>
      </c>
      <c r="AV153" s="96">
        <f t="shared" si="334"/>
        <v>0</v>
      </c>
      <c r="AW153" s="93" t="str">
        <f t="shared" si="335"/>
        <v>nebija plānots</v>
      </c>
      <c r="AX153" s="96">
        <f t="shared" si="336"/>
        <v>197673</v>
      </c>
      <c r="AY153" s="96">
        <f t="shared" si="337"/>
        <v>197672.66</v>
      </c>
      <c r="AZ153" s="93">
        <f t="shared" si="338"/>
        <v>0.99999827998765645</v>
      </c>
      <c r="BA153" s="96">
        <f t="shared" si="339"/>
        <v>-0.33999999999650754</v>
      </c>
      <c r="BB153" s="93">
        <f t="shared" si="340"/>
        <v>-1.7200123436003274E-6</v>
      </c>
      <c r="BC153" s="83">
        <v>0</v>
      </c>
      <c r="BD153" s="83">
        <v>0</v>
      </c>
      <c r="BE153" s="93" t="str">
        <f t="shared" si="341"/>
        <v>nebija plānots</v>
      </c>
      <c r="BF153" s="96">
        <f t="shared" si="342"/>
        <v>0</v>
      </c>
      <c r="BG153" s="93" t="str">
        <f t="shared" si="343"/>
        <v>nebija plānots</v>
      </c>
      <c r="BH153" s="96">
        <f t="shared" si="344"/>
        <v>197673</v>
      </c>
      <c r="BI153" s="96">
        <f t="shared" si="345"/>
        <v>197672.66</v>
      </c>
      <c r="BJ153" s="93">
        <f t="shared" si="346"/>
        <v>0.99999827998765645</v>
      </c>
      <c r="BK153" s="96">
        <f t="shared" si="347"/>
        <v>-0.33999999999650754</v>
      </c>
      <c r="BL153" s="93">
        <f t="shared" si="348"/>
        <v>-1.7200123436003274E-6</v>
      </c>
      <c r="BM153" s="83">
        <v>0</v>
      </c>
      <c r="BN153" s="83">
        <v>874914.85</v>
      </c>
      <c r="BO153" s="93" t="str">
        <f t="shared" si="349"/>
        <v>nebija plānots</v>
      </c>
      <c r="BP153" s="96">
        <f t="shared" si="350"/>
        <v>874914.85</v>
      </c>
      <c r="BQ153" s="93" t="str">
        <f t="shared" si="351"/>
        <v>nebija plānots</v>
      </c>
      <c r="BR153" s="96">
        <f t="shared" si="352"/>
        <v>197673</v>
      </c>
      <c r="BS153" s="96">
        <f t="shared" si="353"/>
        <v>1072587.51</v>
      </c>
      <c r="BT153" s="93">
        <f t="shared" si="354"/>
        <v>5.4260698729720298</v>
      </c>
      <c r="BU153" s="96">
        <f t="shared" si="355"/>
        <v>874914.51</v>
      </c>
      <c r="BV153" s="93">
        <f t="shared" si="356"/>
        <v>4.4260698729720298</v>
      </c>
      <c r="BW153" s="83">
        <v>262933</v>
      </c>
      <c r="BX153" s="83">
        <v>0</v>
      </c>
      <c r="BY153" s="94">
        <v>0</v>
      </c>
      <c r="BZ153" s="94">
        <f t="shared" si="302"/>
        <v>0</v>
      </c>
      <c r="CA153" s="93">
        <f t="shared" si="357"/>
        <v>0</v>
      </c>
      <c r="CB153" s="96">
        <f t="shared" si="358"/>
        <v>-262933</v>
      </c>
      <c r="CC153" s="93">
        <f t="shared" si="359"/>
        <v>-1</v>
      </c>
      <c r="CD153" s="96">
        <f t="shared" si="303"/>
        <v>460606</v>
      </c>
      <c r="CE153" s="96">
        <f t="shared" si="304"/>
        <v>1072587.51</v>
      </c>
      <c r="CF153" s="96">
        <f t="shared" si="360"/>
        <v>0</v>
      </c>
      <c r="CG153" s="96">
        <f t="shared" si="361"/>
        <v>1072587.51</v>
      </c>
      <c r="CH153" s="93">
        <f t="shared" si="362"/>
        <v>2.3286442425847689</v>
      </c>
      <c r="CI153" s="96">
        <f t="shared" si="363"/>
        <v>611981.51</v>
      </c>
      <c r="CJ153" s="93">
        <f t="shared" si="364"/>
        <v>1.3286442425847689</v>
      </c>
      <c r="CK153" s="83">
        <v>0</v>
      </c>
      <c r="CL153" s="83">
        <v>0</v>
      </c>
      <c r="CM153" s="94">
        <v>0</v>
      </c>
      <c r="CN153" s="94">
        <f t="shared" si="305"/>
        <v>0</v>
      </c>
      <c r="CO153" s="93" t="str">
        <f t="shared" si="365"/>
        <v>nebija plānots</v>
      </c>
      <c r="CP153" s="96">
        <f t="shared" si="366"/>
        <v>0</v>
      </c>
      <c r="CQ153" s="93" t="str">
        <f t="shared" si="367"/>
        <v>nebija plānots</v>
      </c>
      <c r="CR153" s="96">
        <f t="shared" si="368"/>
        <v>460606</v>
      </c>
      <c r="CS153" s="96">
        <f t="shared" si="369"/>
        <v>1072587.51</v>
      </c>
      <c r="CT153" s="96">
        <f t="shared" si="370"/>
        <v>0</v>
      </c>
      <c r="CU153" s="96">
        <f t="shared" si="371"/>
        <v>1072587.51</v>
      </c>
      <c r="CV153" s="93">
        <f t="shared" si="372"/>
        <v>2.3286442425847689</v>
      </c>
      <c r="CW153" s="96">
        <f t="shared" si="373"/>
        <v>611981.51</v>
      </c>
      <c r="CX153" s="93">
        <f t="shared" si="374"/>
        <v>1.3286442425847689</v>
      </c>
      <c r="CY153" s="83">
        <v>0</v>
      </c>
      <c r="CZ153" s="83">
        <v>401828.81</v>
      </c>
      <c r="DA153" s="94">
        <v>0</v>
      </c>
      <c r="DB153" s="94">
        <f t="shared" si="306"/>
        <v>401828.81</v>
      </c>
      <c r="DC153" s="93" t="str">
        <f t="shared" si="375"/>
        <v>nebija plānots</v>
      </c>
      <c r="DD153" s="96">
        <f t="shared" si="376"/>
        <v>401828.81</v>
      </c>
      <c r="DE153" s="93" t="str">
        <f t="shared" si="377"/>
        <v>nebija plānots</v>
      </c>
      <c r="DF153" s="96">
        <f t="shared" si="378"/>
        <v>460606</v>
      </c>
      <c r="DG153" s="96">
        <f t="shared" si="379"/>
        <v>1474416.32</v>
      </c>
      <c r="DH153" s="96">
        <f t="shared" si="380"/>
        <v>0</v>
      </c>
      <c r="DI153" s="96">
        <f t="shared" si="381"/>
        <v>1474416.32</v>
      </c>
      <c r="DJ153" s="93">
        <f t="shared" si="382"/>
        <v>3.2010358527678755</v>
      </c>
      <c r="DK153" s="96">
        <f t="shared" si="383"/>
        <v>1013810.3200000001</v>
      </c>
      <c r="DL153" s="93">
        <f t="shared" si="384"/>
        <v>2.2010358527678755</v>
      </c>
      <c r="DM153" s="83">
        <v>0</v>
      </c>
      <c r="DN153" s="83">
        <v>0</v>
      </c>
      <c r="DO153" s="94">
        <v>0</v>
      </c>
      <c r="DP153" s="94">
        <f t="shared" si="307"/>
        <v>0</v>
      </c>
      <c r="DQ153" s="93" t="str">
        <f t="shared" si="385"/>
        <v>nebija plānots</v>
      </c>
      <c r="DR153" s="96">
        <f t="shared" si="386"/>
        <v>0</v>
      </c>
      <c r="DS153" s="93" t="str">
        <f t="shared" si="387"/>
        <v>nebija plānots</v>
      </c>
      <c r="DT153" s="96">
        <f t="shared" si="388"/>
        <v>460606</v>
      </c>
      <c r="DU153" s="96">
        <f t="shared" si="389"/>
        <v>1474416.32</v>
      </c>
      <c r="DV153" s="96">
        <f t="shared" si="390"/>
        <v>0</v>
      </c>
      <c r="DW153" s="96">
        <f t="shared" si="391"/>
        <v>1474416.32</v>
      </c>
      <c r="DX153" s="93">
        <f t="shared" si="392"/>
        <v>3.2010358527678755</v>
      </c>
      <c r="DY153" s="96">
        <f t="shared" si="393"/>
        <v>1013810.3200000001</v>
      </c>
      <c r="DZ153" s="93">
        <f t="shared" si="394"/>
        <v>2.2010358527678755</v>
      </c>
      <c r="EA153" s="83">
        <v>0</v>
      </c>
      <c r="EB153" s="83">
        <v>0</v>
      </c>
      <c r="EC153" s="94">
        <v>0</v>
      </c>
      <c r="ED153" s="94">
        <f t="shared" si="395"/>
        <v>0</v>
      </c>
      <c r="EE153" s="93" t="str">
        <f t="shared" si="396"/>
        <v>nebija plānots</v>
      </c>
      <c r="EF153" s="94">
        <f t="shared" si="397"/>
        <v>0</v>
      </c>
      <c r="EG153" s="93" t="str">
        <f t="shared" si="398"/>
        <v>nebija plānots</v>
      </c>
      <c r="EH153" s="96">
        <f t="shared" si="399"/>
        <v>460606</v>
      </c>
      <c r="EI153" s="96">
        <f t="shared" si="400"/>
        <v>1474416.32</v>
      </c>
      <c r="EJ153" s="96">
        <f t="shared" si="401"/>
        <v>0</v>
      </c>
      <c r="EK153" s="96">
        <f t="shared" si="402"/>
        <v>1474416.32</v>
      </c>
      <c r="EL153" s="93">
        <f t="shared" si="403"/>
        <v>3.2010358527678755</v>
      </c>
      <c r="EM153" s="96">
        <f t="shared" si="404"/>
        <v>1013810.3200000001</v>
      </c>
      <c r="EN153" s="93">
        <f t="shared" si="405"/>
        <v>2.2010358527678755</v>
      </c>
      <c r="EO153" s="83">
        <f t="shared" si="308"/>
        <v>460606</v>
      </c>
    </row>
    <row r="154" spans="1:145" ht="73.5" x14ac:dyDescent="0.25">
      <c r="A154" s="18" t="str">
        <f t="shared" si="428"/>
        <v>4.1.2.7._</v>
      </c>
      <c r="B154" s="63">
        <v>4</v>
      </c>
      <c r="C154" s="73" t="s">
        <v>221</v>
      </c>
      <c r="D154" s="65" t="s">
        <v>222</v>
      </c>
      <c r="E154" s="73" t="s">
        <v>235</v>
      </c>
      <c r="F154" s="65" t="s">
        <v>236</v>
      </c>
      <c r="G154" s="66" t="s">
        <v>249</v>
      </c>
      <c r="H154" s="65" t="s">
        <v>250</v>
      </c>
      <c r="I154" s="66" t="s">
        <v>27</v>
      </c>
      <c r="J154" s="68" t="s">
        <v>164</v>
      </c>
      <c r="K154" s="63" t="s">
        <v>14</v>
      </c>
      <c r="L154" s="83">
        <v>0</v>
      </c>
      <c r="M154" s="83">
        <v>16303.03</v>
      </c>
      <c r="N154" s="83">
        <v>0</v>
      </c>
      <c r="O154" s="83">
        <v>0</v>
      </c>
      <c r="P154" s="83">
        <v>0</v>
      </c>
      <c r="Q154" s="93" t="str">
        <f t="shared" si="309"/>
        <v>nebija plānots</v>
      </c>
      <c r="R154" s="94">
        <f t="shared" si="310"/>
        <v>0</v>
      </c>
      <c r="S154" s="93" t="str">
        <f t="shared" si="311"/>
        <v>nebija plānots</v>
      </c>
      <c r="T154" s="96">
        <f t="shared" si="312"/>
        <v>0</v>
      </c>
      <c r="U154" s="96">
        <f t="shared" si="313"/>
        <v>0</v>
      </c>
      <c r="V154" s="93" t="str">
        <f t="shared" si="314"/>
        <v>nebija plānots</v>
      </c>
      <c r="W154" s="96">
        <f t="shared" si="315"/>
        <v>0</v>
      </c>
      <c r="X154" s="93" t="str">
        <f t="shared" si="316"/>
        <v>nebija plānots</v>
      </c>
      <c r="Y154" s="83">
        <v>0</v>
      </c>
      <c r="Z154" s="83">
        <v>0</v>
      </c>
      <c r="AA154" s="93" t="str">
        <f t="shared" si="317"/>
        <v>nebija plānots</v>
      </c>
      <c r="AB154" s="94">
        <f t="shared" si="318"/>
        <v>0</v>
      </c>
      <c r="AC154" s="93" t="str">
        <f t="shared" si="319"/>
        <v>nebija plānots</v>
      </c>
      <c r="AD154" s="96">
        <f t="shared" si="320"/>
        <v>0</v>
      </c>
      <c r="AE154" s="96">
        <f t="shared" si="321"/>
        <v>0</v>
      </c>
      <c r="AF154" s="93" t="str">
        <f t="shared" si="322"/>
        <v>nebija plānots</v>
      </c>
      <c r="AG154" s="96">
        <f t="shared" si="323"/>
        <v>0</v>
      </c>
      <c r="AH154" s="93" t="str">
        <f t="shared" si="324"/>
        <v>nebija plānots</v>
      </c>
      <c r="AI154" s="83">
        <v>0</v>
      </c>
      <c r="AJ154" s="83">
        <v>20298.27</v>
      </c>
      <c r="AK154" s="93" t="str">
        <f t="shared" si="325"/>
        <v>nebija plānots</v>
      </c>
      <c r="AL154" s="96">
        <f t="shared" si="326"/>
        <v>20298.27</v>
      </c>
      <c r="AM154" s="93" t="str">
        <f t="shared" si="327"/>
        <v>nebija plānots</v>
      </c>
      <c r="AN154" s="96">
        <f t="shared" si="328"/>
        <v>0</v>
      </c>
      <c r="AO154" s="96">
        <f t="shared" si="329"/>
        <v>20298.27</v>
      </c>
      <c r="AP154" s="93" t="str">
        <f t="shared" si="330"/>
        <v>nebija plānots</v>
      </c>
      <c r="AQ154" s="96">
        <f t="shared" si="331"/>
        <v>20298.27</v>
      </c>
      <c r="AR154" s="93" t="str">
        <f t="shared" si="332"/>
        <v>nebija plānots</v>
      </c>
      <c r="AS154" s="83">
        <v>15276</v>
      </c>
      <c r="AT154" s="83">
        <v>0</v>
      </c>
      <c r="AU154" s="93">
        <f t="shared" si="333"/>
        <v>0</v>
      </c>
      <c r="AV154" s="96">
        <f t="shared" si="334"/>
        <v>-15276</v>
      </c>
      <c r="AW154" s="93">
        <f t="shared" si="335"/>
        <v>-1</v>
      </c>
      <c r="AX154" s="96">
        <f t="shared" si="336"/>
        <v>15276</v>
      </c>
      <c r="AY154" s="96">
        <f t="shared" si="337"/>
        <v>20298.27</v>
      </c>
      <c r="AZ154" s="93">
        <f t="shared" si="338"/>
        <v>1.3287686567164179</v>
      </c>
      <c r="BA154" s="96">
        <f t="shared" si="339"/>
        <v>5022.2700000000004</v>
      </c>
      <c r="BB154" s="93">
        <f t="shared" si="340"/>
        <v>0.32876865671641792</v>
      </c>
      <c r="BC154" s="83">
        <v>0</v>
      </c>
      <c r="BD154" s="83">
        <v>0</v>
      </c>
      <c r="BE154" s="93" t="str">
        <f t="shared" si="341"/>
        <v>nebija plānots</v>
      </c>
      <c r="BF154" s="96">
        <f t="shared" si="342"/>
        <v>0</v>
      </c>
      <c r="BG154" s="93" t="str">
        <f t="shared" si="343"/>
        <v>nebija plānots</v>
      </c>
      <c r="BH154" s="96">
        <f t="shared" si="344"/>
        <v>15276</v>
      </c>
      <c r="BI154" s="96">
        <f t="shared" si="345"/>
        <v>20298.27</v>
      </c>
      <c r="BJ154" s="93">
        <f t="shared" si="346"/>
        <v>1.3287686567164179</v>
      </c>
      <c r="BK154" s="96">
        <f t="shared" si="347"/>
        <v>5022.2700000000004</v>
      </c>
      <c r="BL154" s="93">
        <f t="shared" si="348"/>
        <v>0.32876865671641792</v>
      </c>
      <c r="BM154" s="83">
        <v>0</v>
      </c>
      <c r="BN154" s="83">
        <v>0</v>
      </c>
      <c r="BO154" s="93" t="str">
        <f t="shared" si="349"/>
        <v>nebija plānots</v>
      </c>
      <c r="BP154" s="96">
        <f t="shared" si="350"/>
        <v>0</v>
      </c>
      <c r="BQ154" s="93" t="str">
        <f t="shared" si="351"/>
        <v>nebija plānots</v>
      </c>
      <c r="BR154" s="96">
        <f t="shared" si="352"/>
        <v>15276</v>
      </c>
      <c r="BS154" s="96">
        <f t="shared" si="353"/>
        <v>20298.27</v>
      </c>
      <c r="BT154" s="93">
        <f t="shared" si="354"/>
        <v>1.3287686567164179</v>
      </c>
      <c r="BU154" s="96">
        <f t="shared" si="355"/>
        <v>5022.2700000000004</v>
      </c>
      <c r="BV154" s="93">
        <f t="shared" si="356"/>
        <v>0.32876865671641792</v>
      </c>
      <c r="BW154" s="83">
        <v>0</v>
      </c>
      <c r="BX154" s="83">
        <v>0</v>
      </c>
      <c r="BY154" s="94">
        <v>0</v>
      </c>
      <c r="BZ154" s="94">
        <f t="shared" si="302"/>
        <v>0</v>
      </c>
      <c r="CA154" s="93" t="str">
        <f t="shared" si="357"/>
        <v>nebija plānots</v>
      </c>
      <c r="CB154" s="96">
        <f t="shared" si="358"/>
        <v>0</v>
      </c>
      <c r="CC154" s="93" t="str">
        <f t="shared" si="359"/>
        <v>nebija plānots</v>
      </c>
      <c r="CD154" s="96">
        <f t="shared" si="303"/>
        <v>15276</v>
      </c>
      <c r="CE154" s="96">
        <f t="shared" si="304"/>
        <v>20298.27</v>
      </c>
      <c r="CF154" s="96">
        <f t="shared" si="360"/>
        <v>0</v>
      </c>
      <c r="CG154" s="96">
        <f t="shared" si="361"/>
        <v>20298.27</v>
      </c>
      <c r="CH154" s="93">
        <f t="shared" si="362"/>
        <v>1.3287686567164179</v>
      </c>
      <c r="CI154" s="96">
        <f t="shared" si="363"/>
        <v>5022.2700000000004</v>
      </c>
      <c r="CJ154" s="93">
        <f t="shared" si="364"/>
        <v>0.32876865671641792</v>
      </c>
      <c r="CK154" s="83">
        <v>0</v>
      </c>
      <c r="CL154" s="83">
        <v>0</v>
      </c>
      <c r="CM154" s="94">
        <v>0</v>
      </c>
      <c r="CN154" s="94">
        <f t="shared" si="305"/>
        <v>0</v>
      </c>
      <c r="CO154" s="93" t="str">
        <f t="shared" si="365"/>
        <v>nebija plānots</v>
      </c>
      <c r="CP154" s="96">
        <f t="shared" si="366"/>
        <v>0</v>
      </c>
      <c r="CQ154" s="93" t="str">
        <f t="shared" si="367"/>
        <v>nebija plānots</v>
      </c>
      <c r="CR154" s="96">
        <f t="shared" si="368"/>
        <v>15276</v>
      </c>
      <c r="CS154" s="96">
        <f t="shared" si="369"/>
        <v>20298.27</v>
      </c>
      <c r="CT154" s="96">
        <f t="shared" si="370"/>
        <v>0</v>
      </c>
      <c r="CU154" s="96">
        <f t="shared" si="371"/>
        <v>20298.27</v>
      </c>
      <c r="CV154" s="93">
        <f t="shared" si="372"/>
        <v>1.3287686567164179</v>
      </c>
      <c r="CW154" s="96">
        <f t="shared" si="373"/>
        <v>5022.2700000000004</v>
      </c>
      <c r="CX154" s="93">
        <f t="shared" si="374"/>
        <v>0.32876865671641792</v>
      </c>
      <c r="CY154" s="83">
        <v>0</v>
      </c>
      <c r="CZ154" s="83">
        <v>75506.070000000007</v>
      </c>
      <c r="DA154" s="94">
        <v>0</v>
      </c>
      <c r="DB154" s="94">
        <f t="shared" si="306"/>
        <v>75506.070000000007</v>
      </c>
      <c r="DC154" s="93" t="str">
        <f t="shared" si="375"/>
        <v>nebija plānots</v>
      </c>
      <c r="DD154" s="96">
        <f t="shared" si="376"/>
        <v>75506.070000000007</v>
      </c>
      <c r="DE154" s="93" t="str">
        <f t="shared" si="377"/>
        <v>nebija plānots</v>
      </c>
      <c r="DF154" s="96">
        <f t="shared" si="378"/>
        <v>15276</v>
      </c>
      <c r="DG154" s="96">
        <f t="shared" si="379"/>
        <v>95804.340000000011</v>
      </c>
      <c r="DH154" s="96">
        <f t="shared" si="380"/>
        <v>0</v>
      </c>
      <c r="DI154" s="96">
        <f t="shared" si="381"/>
        <v>95804.340000000011</v>
      </c>
      <c r="DJ154" s="93">
        <f t="shared" si="382"/>
        <v>6.2715593087195609</v>
      </c>
      <c r="DK154" s="96">
        <f t="shared" si="383"/>
        <v>80528.340000000011</v>
      </c>
      <c r="DL154" s="93">
        <f t="shared" si="384"/>
        <v>5.2715593087195609</v>
      </c>
      <c r="DM154" s="83">
        <v>47440</v>
      </c>
      <c r="DN154" s="83">
        <v>0</v>
      </c>
      <c r="DO154" s="94">
        <v>0</v>
      </c>
      <c r="DP154" s="94">
        <f t="shared" si="307"/>
        <v>0</v>
      </c>
      <c r="DQ154" s="93">
        <f t="shared" si="385"/>
        <v>0</v>
      </c>
      <c r="DR154" s="96">
        <f t="shared" si="386"/>
        <v>-47440</v>
      </c>
      <c r="DS154" s="93">
        <f t="shared" si="387"/>
        <v>-1</v>
      </c>
      <c r="DT154" s="96">
        <f t="shared" si="388"/>
        <v>62716</v>
      </c>
      <c r="DU154" s="96">
        <f t="shared" si="389"/>
        <v>95804.340000000011</v>
      </c>
      <c r="DV154" s="96">
        <f t="shared" si="390"/>
        <v>0</v>
      </c>
      <c r="DW154" s="96">
        <f t="shared" si="391"/>
        <v>95804.340000000011</v>
      </c>
      <c r="DX154" s="93">
        <f t="shared" si="392"/>
        <v>1.5275900886536133</v>
      </c>
      <c r="DY154" s="96">
        <f t="shared" si="393"/>
        <v>33088.340000000011</v>
      </c>
      <c r="DZ154" s="93">
        <f t="shared" si="394"/>
        <v>0.52759008865361334</v>
      </c>
      <c r="EA154" s="83">
        <v>0</v>
      </c>
      <c r="EB154" s="83">
        <v>0</v>
      </c>
      <c r="EC154" s="94">
        <v>0</v>
      </c>
      <c r="ED154" s="94">
        <f t="shared" si="395"/>
        <v>0</v>
      </c>
      <c r="EE154" s="93" t="str">
        <f t="shared" si="396"/>
        <v>nebija plānots</v>
      </c>
      <c r="EF154" s="94">
        <f t="shared" si="397"/>
        <v>0</v>
      </c>
      <c r="EG154" s="93" t="str">
        <f t="shared" si="398"/>
        <v>nebija plānots</v>
      </c>
      <c r="EH154" s="96">
        <f t="shared" si="399"/>
        <v>62716</v>
      </c>
      <c r="EI154" s="96">
        <f t="shared" si="400"/>
        <v>95804.340000000011</v>
      </c>
      <c r="EJ154" s="96">
        <f t="shared" si="401"/>
        <v>0</v>
      </c>
      <c r="EK154" s="96">
        <f t="shared" si="402"/>
        <v>95804.340000000011</v>
      </c>
      <c r="EL154" s="93">
        <f t="shared" si="403"/>
        <v>1.5275900886536133</v>
      </c>
      <c r="EM154" s="96">
        <f t="shared" si="404"/>
        <v>33088.340000000011</v>
      </c>
      <c r="EN154" s="93">
        <f t="shared" si="405"/>
        <v>0.52759008865361334</v>
      </c>
      <c r="EO154" s="83">
        <f t="shared" si="308"/>
        <v>62716</v>
      </c>
    </row>
    <row r="155" spans="1:145" ht="73.5" x14ac:dyDescent="0.25">
      <c r="A155" s="18" t="str">
        <f t="shared" si="428"/>
        <v>4.1.2.8._</v>
      </c>
      <c r="B155" s="63">
        <v>4</v>
      </c>
      <c r="C155" s="73" t="s">
        <v>221</v>
      </c>
      <c r="D155" s="65" t="s">
        <v>222</v>
      </c>
      <c r="E155" s="73" t="s">
        <v>235</v>
      </c>
      <c r="F155" s="65" t="s">
        <v>236</v>
      </c>
      <c r="G155" s="66" t="s">
        <v>251</v>
      </c>
      <c r="H155" s="65" t="s">
        <v>252</v>
      </c>
      <c r="I155" s="66" t="s">
        <v>27</v>
      </c>
      <c r="J155" s="68" t="s">
        <v>164</v>
      </c>
      <c r="K155" s="63" t="s">
        <v>14</v>
      </c>
      <c r="L155" s="83">
        <v>0</v>
      </c>
      <c r="M155" s="83">
        <v>0</v>
      </c>
      <c r="N155" s="83">
        <v>0</v>
      </c>
      <c r="O155" s="83">
        <v>0</v>
      </c>
      <c r="P155" s="83">
        <v>0</v>
      </c>
      <c r="Q155" s="93" t="str">
        <f t="shared" si="309"/>
        <v>nebija plānots</v>
      </c>
      <c r="R155" s="94">
        <f t="shared" si="310"/>
        <v>0</v>
      </c>
      <c r="S155" s="93" t="str">
        <f t="shared" si="311"/>
        <v>nebija plānots</v>
      </c>
      <c r="T155" s="96">
        <f t="shared" si="312"/>
        <v>0</v>
      </c>
      <c r="U155" s="96">
        <f t="shared" si="313"/>
        <v>0</v>
      </c>
      <c r="V155" s="93" t="str">
        <f t="shared" si="314"/>
        <v>nebija plānots</v>
      </c>
      <c r="W155" s="96">
        <f t="shared" si="315"/>
        <v>0</v>
      </c>
      <c r="X155" s="93" t="str">
        <f t="shared" si="316"/>
        <v>nebija plānots</v>
      </c>
      <c r="Y155" s="83">
        <v>0</v>
      </c>
      <c r="Z155" s="83">
        <v>0</v>
      </c>
      <c r="AA155" s="93" t="str">
        <f t="shared" si="317"/>
        <v>nebija plānots</v>
      </c>
      <c r="AB155" s="94">
        <f t="shared" si="318"/>
        <v>0</v>
      </c>
      <c r="AC155" s="93" t="str">
        <f t="shared" si="319"/>
        <v>nebija plānots</v>
      </c>
      <c r="AD155" s="96">
        <f t="shared" si="320"/>
        <v>0</v>
      </c>
      <c r="AE155" s="96">
        <f t="shared" si="321"/>
        <v>0</v>
      </c>
      <c r="AF155" s="93" t="str">
        <f t="shared" si="322"/>
        <v>nebija plānots</v>
      </c>
      <c r="AG155" s="96">
        <f t="shared" si="323"/>
        <v>0</v>
      </c>
      <c r="AH155" s="93" t="str">
        <f t="shared" si="324"/>
        <v>nebija plānots</v>
      </c>
      <c r="AI155" s="83">
        <v>0</v>
      </c>
      <c r="AJ155" s="83">
        <v>0</v>
      </c>
      <c r="AK155" s="93" t="str">
        <f t="shared" si="325"/>
        <v>nebija plānots</v>
      </c>
      <c r="AL155" s="96">
        <f t="shared" si="326"/>
        <v>0</v>
      </c>
      <c r="AM155" s="93" t="str">
        <f t="shared" si="327"/>
        <v>nebija plānots</v>
      </c>
      <c r="AN155" s="96">
        <f t="shared" si="328"/>
        <v>0</v>
      </c>
      <c r="AO155" s="96">
        <f t="shared" si="329"/>
        <v>0</v>
      </c>
      <c r="AP155" s="93" t="str">
        <f t="shared" si="330"/>
        <v>nebija plānots</v>
      </c>
      <c r="AQ155" s="96">
        <f t="shared" si="331"/>
        <v>0</v>
      </c>
      <c r="AR155" s="93" t="str">
        <f t="shared" si="332"/>
        <v>nebija plānots</v>
      </c>
      <c r="AS155" s="83">
        <v>0</v>
      </c>
      <c r="AT155" s="83">
        <v>0</v>
      </c>
      <c r="AU155" s="93" t="str">
        <f t="shared" si="333"/>
        <v>nebija plānots</v>
      </c>
      <c r="AV155" s="96">
        <f t="shared" si="334"/>
        <v>0</v>
      </c>
      <c r="AW155" s="93" t="str">
        <f t="shared" si="335"/>
        <v>nebija plānots</v>
      </c>
      <c r="AX155" s="96">
        <f t="shared" si="336"/>
        <v>0</v>
      </c>
      <c r="AY155" s="96">
        <f t="shared" si="337"/>
        <v>0</v>
      </c>
      <c r="AZ155" s="93" t="str">
        <f t="shared" si="338"/>
        <v>nebija plānots</v>
      </c>
      <c r="BA155" s="96">
        <f t="shared" si="339"/>
        <v>0</v>
      </c>
      <c r="BB155" s="93" t="str">
        <f t="shared" si="340"/>
        <v>nebija plānots</v>
      </c>
      <c r="BC155" s="83">
        <v>0</v>
      </c>
      <c r="BD155" s="83">
        <v>0</v>
      </c>
      <c r="BE155" s="93" t="str">
        <f t="shared" si="341"/>
        <v>nebija plānots</v>
      </c>
      <c r="BF155" s="96">
        <f t="shared" si="342"/>
        <v>0</v>
      </c>
      <c r="BG155" s="93" t="str">
        <f t="shared" si="343"/>
        <v>nebija plānots</v>
      </c>
      <c r="BH155" s="96">
        <f t="shared" si="344"/>
        <v>0</v>
      </c>
      <c r="BI155" s="96">
        <f t="shared" si="345"/>
        <v>0</v>
      </c>
      <c r="BJ155" s="93" t="str">
        <f t="shared" si="346"/>
        <v>nebija plānots</v>
      </c>
      <c r="BK155" s="96">
        <f t="shared" si="347"/>
        <v>0</v>
      </c>
      <c r="BL155" s="93" t="str">
        <f t="shared" si="348"/>
        <v>nebija plānots</v>
      </c>
      <c r="BM155" s="83">
        <v>0</v>
      </c>
      <c r="BN155" s="83">
        <v>0</v>
      </c>
      <c r="BO155" s="93" t="str">
        <f t="shared" si="349"/>
        <v>nebija plānots</v>
      </c>
      <c r="BP155" s="96">
        <f t="shared" si="350"/>
        <v>0</v>
      </c>
      <c r="BQ155" s="93" t="str">
        <f t="shared" si="351"/>
        <v>nebija plānots</v>
      </c>
      <c r="BR155" s="96">
        <f t="shared" si="352"/>
        <v>0</v>
      </c>
      <c r="BS155" s="96">
        <f t="shared" si="353"/>
        <v>0</v>
      </c>
      <c r="BT155" s="93" t="str">
        <f t="shared" si="354"/>
        <v>nebija plānots</v>
      </c>
      <c r="BU155" s="96">
        <f t="shared" si="355"/>
        <v>0</v>
      </c>
      <c r="BV155" s="93" t="str">
        <f t="shared" si="356"/>
        <v>nebija plānots</v>
      </c>
      <c r="BW155" s="83">
        <v>0</v>
      </c>
      <c r="BX155" s="83">
        <v>0</v>
      </c>
      <c r="BY155" s="94">
        <v>0</v>
      </c>
      <c r="BZ155" s="94">
        <f t="shared" si="302"/>
        <v>0</v>
      </c>
      <c r="CA155" s="93" t="str">
        <f t="shared" si="357"/>
        <v>nebija plānots</v>
      </c>
      <c r="CB155" s="96">
        <f t="shared" si="358"/>
        <v>0</v>
      </c>
      <c r="CC155" s="93" t="str">
        <f t="shared" si="359"/>
        <v>nebija plānots</v>
      </c>
      <c r="CD155" s="96">
        <f t="shared" si="303"/>
        <v>0</v>
      </c>
      <c r="CE155" s="96">
        <f t="shared" si="304"/>
        <v>0</v>
      </c>
      <c r="CF155" s="96">
        <f t="shared" si="360"/>
        <v>0</v>
      </c>
      <c r="CG155" s="96">
        <f t="shared" si="361"/>
        <v>0</v>
      </c>
      <c r="CH155" s="93" t="str">
        <f t="shared" si="362"/>
        <v>nebija plānots</v>
      </c>
      <c r="CI155" s="96">
        <f t="shared" si="363"/>
        <v>0</v>
      </c>
      <c r="CJ155" s="93" t="str">
        <f t="shared" si="364"/>
        <v>nebija plānots</v>
      </c>
      <c r="CK155" s="83">
        <v>0</v>
      </c>
      <c r="CL155" s="83">
        <v>0</v>
      </c>
      <c r="CM155" s="94">
        <v>0</v>
      </c>
      <c r="CN155" s="94">
        <f t="shared" si="305"/>
        <v>0</v>
      </c>
      <c r="CO155" s="93" t="str">
        <f t="shared" si="365"/>
        <v>nebija plānots</v>
      </c>
      <c r="CP155" s="96">
        <f t="shared" si="366"/>
        <v>0</v>
      </c>
      <c r="CQ155" s="93" t="str">
        <f t="shared" si="367"/>
        <v>nebija plānots</v>
      </c>
      <c r="CR155" s="96">
        <f t="shared" si="368"/>
        <v>0</v>
      </c>
      <c r="CS155" s="96">
        <f t="shared" si="369"/>
        <v>0</v>
      </c>
      <c r="CT155" s="96">
        <f t="shared" si="370"/>
        <v>0</v>
      </c>
      <c r="CU155" s="96">
        <f t="shared" si="371"/>
        <v>0</v>
      </c>
      <c r="CV155" s="93" t="str">
        <f t="shared" si="372"/>
        <v>nebija plānots</v>
      </c>
      <c r="CW155" s="96">
        <f t="shared" si="373"/>
        <v>0</v>
      </c>
      <c r="CX155" s="93" t="str">
        <f t="shared" si="374"/>
        <v>nebija plānots</v>
      </c>
      <c r="CY155" s="83">
        <v>0</v>
      </c>
      <c r="CZ155" s="83">
        <v>58424.38</v>
      </c>
      <c r="DA155" s="94">
        <v>0</v>
      </c>
      <c r="DB155" s="94">
        <f t="shared" si="306"/>
        <v>58424.38</v>
      </c>
      <c r="DC155" s="93" t="str">
        <f t="shared" si="375"/>
        <v>nebija plānots</v>
      </c>
      <c r="DD155" s="96">
        <f t="shared" si="376"/>
        <v>58424.38</v>
      </c>
      <c r="DE155" s="93" t="str">
        <f t="shared" si="377"/>
        <v>nebija plānots</v>
      </c>
      <c r="DF155" s="96">
        <f t="shared" si="378"/>
        <v>0</v>
      </c>
      <c r="DG155" s="96">
        <f t="shared" si="379"/>
        <v>58424.38</v>
      </c>
      <c r="DH155" s="96">
        <f t="shared" si="380"/>
        <v>0</v>
      </c>
      <c r="DI155" s="96">
        <f t="shared" si="381"/>
        <v>58424.38</v>
      </c>
      <c r="DJ155" s="93" t="str">
        <f t="shared" si="382"/>
        <v>nebija plānots</v>
      </c>
      <c r="DK155" s="96">
        <f t="shared" si="383"/>
        <v>58424.38</v>
      </c>
      <c r="DL155" s="93" t="str">
        <f t="shared" si="384"/>
        <v>nebija plānots</v>
      </c>
      <c r="DM155" s="83">
        <v>0</v>
      </c>
      <c r="DN155" s="83">
        <v>0</v>
      </c>
      <c r="DO155" s="94">
        <v>0</v>
      </c>
      <c r="DP155" s="94">
        <f t="shared" si="307"/>
        <v>0</v>
      </c>
      <c r="DQ155" s="93" t="str">
        <f t="shared" si="385"/>
        <v>nebija plānots</v>
      </c>
      <c r="DR155" s="96">
        <f t="shared" si="386"/>
        <v>0</v>
      </c>
      <c r="DS155" s="93" t="str">
        <f t="shared" si="387"/>
        <v>nebija plānots</v>
      </c>
      <c r="DT155" s="96">
        <f t="shared" si="388"/>
        <v>0</v>
      </c>
      <c r="DU155" s="96">
        <f t="shared" si="389"/>
        <v>58424.38</v>
      </c>
      <c r="DV155" s="96">
        <f t="shared" si="390"/>
        <v>0</v>
      </c>
      <c r="DW155" s="96">
        <f t="shared" si="391"/>
        <v>58424.38</v>
      </c>
      <c r="DX155" s="93" t="str">
        <f t="shared" si="392"/>
        <v>nebija plānots</v>
      </c>
      <c r="DY155" s="96">
        <f t="shared" si="393"/>
        <v>58424.38</v>
      </c>
      <c r="DZ155" s="93" t="str">
        <f t="shared" si="394"/>
        <v>nebija plānots</v>
      </c>
      <c r="EA155" s="83">
        <v>4845</v>
      </c>
      <c r="EB155" s="83">
        <v>0</v>
      </c>
      <c r="EC155" s="94">
        <v>0</v>
      </c>
      <c r="ED155" s="94">
        <f t="shared" si="395"/>
        <v>0</v>
      </c>
      <c r="EE155" s="93">
        <f t="shared" si="396"/>
        <v>0</v>
      </c>
      <c r="EF155" s="94">
        <f t="shared" si="397"/>
        <v>-4845</v>
      </c>
      <c r="EG155" s="93">
        <f t="shared" si="398"/>
        <v>-1</v>
      </c>
      <c r="EH155" s="96">
        <f t="shared" si="399"/>
        <v>4845</v>
      </c>
      <c r="EI155" s="96">
        <f t="shared" si="400"/>
        <v>58424.38</v>
      </c>
      <c r="EJ155" s="96">
        <f t="shared" si="401"/>
        <v>0</v>
      </c>
      <c r="EK155" s="96">
        <f t="shared" si="402"/>
        <v>58424.38</v>
      </c>
      <c r="EL155" s="93">
        <f t="shared" si="403"/>
        <v>12.058695562435499</v>
      </c>
      <c r="EM155" s="96">
        <f t="shared" si="404"/>
        <v>53579.38</v>
      </c>
      <c r="EN155" s="93">
        <f t="shared" si="405"/>
        <v>11.058695562435499</v>
      </c>
      <c r="EO155" s="83">
        <f t="shared" si="308"/>
        <v>4845</v>
      </c>
    </row>
    <row r="156" spans="1:145" ht="73.5" x14ac:dyDescent="0.25">
      <c r="A156" s="18" t="str">
        <f t="shared" si="428"/>
        <v>4.2.1.1._</v>
      </c>
      <c r="B156" s="63">
        <v>4</v>
      </c>
      <c r="C156" s="73" t="s">
        <v>253</v>
      </c>
      <c r="D156" s="65" t="s">
        <v>254</v>
      </c>
      <c r="E156" s="73" t="s">
        <v>255</v>
      </c>
      <c r="F156" s="65" t="s">
        <v>256</v>
      </c>
      <c r="G156" s="66" t="s">
        <v>257</v>
      </c>
      <c r="H156" s="65" t="s">
        <v>258</v>
      </c>
      <c r="I156" s="66" t="s">
        <v>27</v>
      </c>
      <c r="J156" s="68" t="s">
        <v>84</v>
      </c>
      <c r="K156" s="63" t="s">
        <v>16</v>
      </c>
      <c r="L156" s="83">
        <v>0</v>
      </c>
      <c r="M156" s="83">
        <v>0</v>
      </c>
      <c r="N156" s="83">
        <v>0</v>
      </c>
      <c r="O156" s="83">
        <v>0</v>
      </c>
      <c r="P156" s="83">
        <v>0</v>
      </c>
      <c r="Q156" s="93" t="str">
        <f t="shared" si="309"/>
        <v>nebija plānots</v>
      </c>
      <c r="R156" s="94">
        <f t="shared" si="310"/>
        <v>0</v>
      </c>
      <c r="S156" s="93" t="str">
        <f t="shared" si="311"/>
        <v>nebija plānots</v>
      </c>
      <c r="T156" s="96">
        <f t="shared" si="312"/>
        <v>0</v>
      </c>
      <c r="U156" s="96">
        <f t="shared" si="313"/>
        <v>0</v>
      </c>
      <c r="V156" s="93" t="str">
        <f t="shared" si="314"/>
        <v>nebija plānots</v>
      </c>
      <c r="W156" s="96">
        <f t="shared" si="315"/>
        <v>0</v>
      </c>
      <c r="X156" s="93" t="str">
        <f t="shared" si="316"/>
        <v>nebija plānots</v>
      </c>
      <c r="Y156" s="83">
        <v>0</v>
      </c>
      <c r="Z156" s="83">
        <v>0</v>
      </c>
      <c r="AA156" s="93" t="str">
        <f t="shared" si="317"/>
        <v>nebija plānots</v>
      </c>
      <c r="AB156" s="94">
        <f t="shared" si="318"/>
        <v>0</v>
      </c>
      <c r="AC156" s="93" t="str">
        <f t="shared" si="319"/>
        <v>nebija plānots</v>
      </c>
      <c r="AD156" s="96">
        <f t="shared" si="320"/>
        <v>0</v>
      </c>
      <c r="AE156" s="96">
        <f t="shared" si="321"/>
        <v>0</v>
      </c>
      <c r="AF156" s="93" t="str">
        <f t="shared" si="322"/>
        <v>nebija plānots</v>
      </c>
      <c r="AG156" s="96">
        <f t="shared" si="323"/>
        <v>0</v>
      </c>
      <c r="AH156" s="93" t="str">
        <f t="shared" si="324"/>
        <v>nebija plānots</v>
      </c>
      <c r="AI156" s="83">
        <v>0</v>
      </c>
      <c r="AJ156" s="83">
        <v>0</v>
      </c>
      <c r="AK156" s="93" t="str">
        <f t="shared" si="325"/>
        <v>nebija plānots</v>
      </c>
      <c r="AL156" s="96">
        <f t="shared" si="326"/>
        <v>0</v>
      </c>
      <c r="AM156" s="93" t="str">
        <f t="shared" si="327"/>
        <v>nebija plānots</v>
      </c>
      <c r="AN156" s="96">
        <f t="shared" si="328"/>
        <v>0</v>
      </c>
      <c r="AO156" s="96">
        <f t="shared" si="329"/>
        <v>0</v>
      </c>
      <c r="AP156" s="93" t="str">
        <f t="shared" si="330"/>
        <v>nebija plānots</v>
      </c>
      <c r="AQ156" s="96">
        <f t="shared" si="331"/>
        <v>0</v>
      </c>
      <c r="AR156" s="93" t="str">
        <f t="shared" si="332"/>
        <v>nebija plānots</v>
      </c>
      <c r="AS156" s="83">
        <v>0</v>
      </c>
      <c r="AT156" s="83">
        <v>0</v>
      </c>
      <c r="AU156" s="93" t="str">
        <f t="shared" si="333"/>
        <v>nebija plānots</v>
      </c>
      <c r="AV156" s="96">
        <f t="shared" si="334"/>
        <v>0</v>
      </c>
      <c r="AW156" s="93" t="str">
        <f t="shared" si="335"/>
        <v>nebija plānots</v>
      </c>
      <c r="AX156" s="96">
        <f t="shared" si="336"/>
        <v>0</v>
      </c>
      <c r="AY156" s="96">
        <f t="shared" si="337"/>
        <v>0</v>
      </c>
      <c r="AZ156" s="93" t="str">
        <f t="shared" si="338"/>
        <v>nebija plānots</v>
      </c>
      <c r="BA156" s="96">
        <f t="shared" si="339"/>
        <v>0</v>
      </c>
      <c r="BB156" s="93" t="str">
        <f t="shared" si="340"/>
        <v>nebija plānots</v>
      </c>
      <c r="BC156" s="83">
        <v>0</v>
      </c>
      <c r="BD156" s="83">
        <v>0</v>
      </c>
      <c r="BE156" s="93" t="str">
        <f t="shared" si="341"/>
        <v>nebija plānots</v>
      </c>
      <c r="BF156" s="96">
        <f t="shared" si="342"/>
        <v>0</v>
      </c>
      <c r="BG156" s="93" t="str">
        <f t="shared" si="343"/>
        <v>nebija plānots</v>
      </c>
      <c r="BH156" s="96">
        <f t="shared" si="344"/>
        <v>0</v>
      </c>
      <c r="BI156" s="96">
        <f t="shared" si="345"/>
        <v>0</v>
      </c>
      <c r="BJ156" s="93" t="str">
        <f t="shared" si="346"/>
        <v>nebija plānots</v>
      </c>
      <c r="BK156" s="96">
        <f t="shared" si="347"/>
        <v>0</v>
      </c>
      <c r="BL156" s="93" t="str">
        <f t="shared" si="348"/>
        <v>nebija plānots</v>
      </c>
      <c r="BM156" s="83">
        <v>0</v>
      </c>
      <c r="BN156" s="83">
        <v>0</v>
      </c>
      <c r="BO156" s="93" t="str">
        <f t="shared" si="349"/>
        <v>nebija plānots</v>
      </c>
      <c r="BP156" s="96">
        <f t="shared" si="350"/>
        <v>0</v>
      </c>
      <c r="BQ156" s="93" t="str">
        <f t="shared" si="351"/>
        <v>nebija plānots</v>
      </c>
      <c r="BR156" s="96">
        <f t="shared" si="352"/>
        <v>0</v>
      </c>
      <c r="BS156" s="96">
        <f t="shared" si="353"/>
        <v>0</v>
      </c>
      <c r="BT156" s="93" t="str">
        <f t="shared" si="354"/>
        <v>nebija plānots</v>
      </c>
      <c r="BU156" s="96">
        <f t="shared" si="355"/>
        <v>0</v>
      </c>
      <c r="BV156" s="93" t="str">
        <f t="shared" si="356"/>
        <v>nebija plānots</v>
      </c>
      <c r="BW156" s="83">
        <v>0</v>
      </c>
      <c r="BX156" s="83">
        <v>0</v>
      </c>
      <c r="BY156" s="94">
        <v>0</v>
      </c>
      <c r="BZ156" s="94">
        <f t="shared" si="302"/>
        <v>0</v>
      </c>
      <c r="CA156" s="93" t="str">
        <f t="shared" si="357"/>
        <v>nebija plānots</v>
      </c>
      <c r="CB156" s="96">
        <f t="shared" si="358"/>
        <v>0</v>
      </c>
      <c r="CC156" s="93" t="str">
        <f t="shared" si="359"/>
        <v>nebija plānots</v>
      </c>
      <c r="CD156" s="96">
        <f t="shared" si="303"/>
        <v>0</v>
      </c>
      <c r="CE156" s="96">
        <f t="shared" si="304"/>
        <v>0</v>
      </c>
      <c r="CF156" s="96">
        <f t="shared" si="360"/>
        <v>0</v>
      </c>
      <c r="CG156" s="96">
        <f t="shared" si="361"/>
        <v>0</v>
      </c>
      <c r="CH156" s="93" t="str">
        <f t="shared" si="362"/>
        <v>nebija plānots</v>
      </c>
      <c r="CI156" s="96">
        <f t="shared" si="363"/>
        <v>0</v>
      </c>
      <c r="CJ156" s="93" t="str">
        <f t="shared" si="364"/>
        <v>nebija plānots</v>
      </c>
      <c r="CK156" s="83">
        <v>0</v>
      </c>
      <c r="CL156" s="83">
        <v>0</v>
      </c>
      <c r="CM156" s="94">
        <v>0</v>
      </c>
      <c r="CN156" s="94">
        <f t="shared" si="305"/>
        <v>0</v>
      </c>
      <c r="CO156" s="93" t="str">
        <f t="shared" si="365"/>
        <v>nebija plānots</v>
      </c>
      <c r="CP156" s="96">
        <f t="shared" si="366"/>
        <v>0</v>
      </c>
      <c r="CQ156" s="93" t="str">
        <f t="shared" si="367"/>
        <v>nebija plānots</v>
      </c>
      <c r="CR156" s="96">
        <f t="shared" si="368"/>
        <v>0</v>
      </c>
      <c r="CS156" s="96">
        <f t="shared" si="369"/>
        <v>0</v>
      </c>
      <c r="CT156" s="96">
        <f t="shared" si="370"/>
        <v>0</v>
      </c>
      <c r="CU156" s="96">
        <f t="shared" si="371"/>
        <v>0</v>
      </c>
      <c r="CV156" s="93" t="str">
        <f t="shared" si="372"/>
        <v>nebija plānots</v>
      </c>
      <c r="CW156" s="96">
        <f t="shared" si="373"/>
        <v>0</v>
      </c>
      <c r="CX156" s="93" t="str">
        <f t="shared" si="374"/>
        <v>nebija plānots</v>
      </c>
      <c r="CY156" s="83">
        <v>0</v>
      </c>
      <c r="CZ156" s="83">
        <v>0</v>
      </c>
      <c r="DA156" s="94">
        <v>0</v>
      </c>
      <c r="DB156" s="94">
        <f t="shared" si="306"/>
        <v>0</v>
      </c>
      <c r="DC156" s="93" t="str">
        <f t="shared" si="375"/>
        <v>nebija plānots</v>
      </c>
      <c r="DD156" s="96">
        <f t="shared" si="376"/>
        <v>0</v>
      </c>
      <c r="DE156" s="93" t="str">
        <f t="shared" si="377"/>
        <v>nebija plānots</v>
      </c>
      <c r="DF156" s="96">
        <f t="shared" si="378"/>
        <v>0</v>
      </c>
      <c r="DG156" s="96">
        <f t="shared" si="379"/>
        <v>0</v>
      </c>
      <c r="DH156" s="96">
        <f t="shared" si="380"/>
        <v>0</v>
      </c>
      <c r="DI156" s="96">
        <f t="shared" si="381"/>
        <v>0</v>
      </c>
      <c r="DJ156" s="93" t="str">
        <f t="shared" si="382"/>
        <v>nebija plānots</v>
      </c>
      <c r="DK156" s="96">
        <f t="shared" si="383"/>
        <v>0</v>
      </c>
      <c r="DL156" s="93" t="str">
        <f t="shared" si="384"/>
        <v>nebija plānots</v>
      </c>
      <c r="DM156" s="83">
        <v>0</v>
      </c>
      <c r="DN156" s="83">
        <v>0</v>
      </c>
      <c r="DO156" s="94">
        <v>0</v>
      </c>
      <c r="DP156" s="94">
        <f t="shared" si="307"/>
        <v>0</v>
      </c>
      <c r="DQ156" s="93" t="str">
        <f t="shared" si="385"/>
        <v>nebija plānots</v>
      </c>
      <c r="DR156" s="96">
        <f t="shared" si="386"/>
        <v>0</v>
      </c>
      <c r="DS156" s="93" t="str">
        <f t="shared" si="387"/>
        <v>nebija plānots</v>
      </c>
      <c r="DT156" s="96">
        <f t="shared" si="388"/>
        <v>0</v>
      </c>
      <c r="DU156" s="96">
        <f t="shared" si="389"/>
        <v>0</v>
      </c>
      <c r="DV156" s="96">
        <f t="shared" si="390"/>
        <v>0</v>
      </c>
      <c r="DW156" s="96">
        <f t="shared" si="391"/>
        <v>0</v>
      </c>
      <c r="DX156" s="93" t="str">
        <f t="shared" si="392"/>
        <v>nebija plānots</v>
      </c>
      <c r="DY156" s="96">
        <f t="shared" si="393"/>
        <v>0</v>
      </c>
      <c r="DZ156" s="93" t="str">
        <f t="shared" si="394"/>
        <v>nebija plānots</v>
      </c>
      <c r="EA156" s="83">
        <v>0</v>
      </c>
      <c r="EB156" s="83">
        <v>0</v>
      </c>
      <c r="EC156" s="94">
        <v>0</v>
      </c>
      <c r="ED156" s="94">
        <f t="shared" si="395"/>
        <v>0</v>
      </c>
      <c r="EE156" s="93" t="str">
        <f t="shared" si="396"/>
        <v>nebija plānots</v>
      </c>
      <c r="EF156" s="94">
        <f t="shared" si="397"/>
        <v>0</v>
      </c>
      <c r="EG156" s="93" t="str">
        <f t="shared" si="398"/>
        <v>nebija plānots</v>
      </c>
      <c r="EH156" s="96">
        <f t="shared" si="399"/>
        <v>0</v>
      </c>
      <c r="EI156" s="96">
        <f t="shared" si="400"/>
        <v>0</v>
      </c>
      <c r="EJ156" s="96">
        <f t="shared" si="401"/>
        <v>0</v>
      </c>
      <c r="EK156" s="96">
        <f t="shared" si="402"/>
        <v>0</v>
      </c>
      <c r="EL156" s="93" t="str">
        <f t="shared" si="403"/>
        <v>nebija plānots</v>
      </c>
      <c r="EM156" s="96">
        <f t="shared" si="404"/>
        <v>0</v>
      </c>
      <c r="EN156" s="93" t="str">
        <f t="shared" si="405"/>
        <v>nebija plānots</v>
      </c>
      <c r="EO156" s="83">
        <f t="shared" si="308"/>
        <v>0</v>
      </c>
    </row>
    <row r="157" spans="1:145" ht="73.5" x14ac:dyDescent="0.25">
      <c r="A157" s="18" t="str">
        <f t="shared" si="428"/>
        <v>4.2.1.2._</v>
      </c>
      <c r="B157" s="63">
        <v>4</v>
      </c>
      <c r="C157" s="73" t="s">
        <v>253</v>
      </c>
      <c r="D157" s="65" t="s">
        <v>254</v>
      </c>
      <c r="E157" s="73" t="s">
        <v>255</v>
      </c>
      <c r="F157" s="65" t="s">
        <v>256</v>
      </c>
      <c r="G157" s="66" t="s">
        <v>259</v>
      </c>
      <c r="H157" s="65" t="s">
        <v>260</v>
      </c>
      <c r="I157" s="66" t="s">
        <v>27</v>
      </c>
      <c r="J157" s="68" t="s">
        <v>28</v>
      </c>
      <c r="K157" s="63" t="s">
        <v>16</v>
      </c>
      <c r="L157" s="83">
        <v>0</v>
      </c>
      <c r="M157" s="83">
        <v>0</v>
      </c>
      <c r="N157" s="83">
        <v>0</v>
      </c>
      <c r="O157" s="83">
        <v>0</v>
      </c>
      <c r="P157" s="83">
        <v>0</v>
      </c>
      <c r="Q157" s="93" t="str">
        <f t="shared" si="309"/>
        <v>nebija plānots</v>
      </c>
      <c r="R157" s="94">
        <f t="shared" si="310"/>
        <v>0</v>
      </c>
      <c r="S157" s="93" t="str">
        <f t="shared" si="311"/>
        <v>nebija plānots</v>
      </c>
      <c r="T157" s="96">
        <f t="shared" si="312"/>
        <v>0</v>
      </c>
      <c r="U157" s="96">
        <f t="shared" si="313"/>
        <v>0</v>
      </c>
      <c r="V157" s="93" t="str">
        <f t="shared" si="314"/>
        <v>nebija plānots</v>
      </c>
      <c r="W157" s="96">
        <f t="shared" si="315"/>
        <v>0</v>
      </c>
      <c r="X157" s="93" t="str">
        <f t="shared" si="316"/>
        <v>nebija plānots</v>
      </c>
      <c r="Y157" s="83">
        <v>0</v>
      </c>
      <c r="Z157" s="83">
        <v>0</v>
      </c>
      <c r="AA157" s="93" t="str">
        <f t="shared" si="317"/>
        <v>nebija plānots</v>
      </c>
      <c r="AB157" s="94">
        <f t="shared" si="318"/>
        <v>0</v>
      </c>
      <c r="AC157" s="93" t="str">
        <f t="shared" si="319"/>
        <v>nebija plānots</v>
      </c>
      <c r="AD157" s="96">
        <f t="shared" si="320"/>
        <v>0</v>
      </c>
      <c r="AE157" s="96">
        <f t="shared" si="321"/>
        <v>0</v>
      </c>
      <c r="AF157" s="93" t="str">
        <f t="shared" si="322"/>
        <v>nebija plānots</v>
      </c>
      <c r="AG157" s="96">
        <f t="shared" si="323"/>
        <v>0</v>
      </c>
      <c r="AH157" s="93" t="str">
        <f t="shared" si="324"/>
        <v>nebija plānots</v>
      </c>
      <c r="AI157" s="83">
        <v>0</v>
      </c>
      <c r="AJ157" s="83">
        <v>0</v>
      </c>
      <c r="AK157" s="93" t="str">
        <f t="shared" si="325"/>
        <v>nebija plānots</v>
      </c>
      <c r="AL157" s="96">
        <f t="shared" si="326"/>
        <v>0</v>
      </c>
      <c r="AM157" s="93" t="str">
        <f t="shared" si="327"/>
        <v>nebija plānots</v>
      </c>
      <c r="AN157" s="96">
        <f t="shared" si="328"/>
        <v>0</v>
      </c>
      <c r="AO157" s="96">
        <f t="shared" si="329"/>
        <v>0</v>
      </c>
      <c r="AP157" s="93" t="str">
        <f t="shared" si="330"/>
        <v>nebija plānots</v>
      </c>
      <c r="AQ157" s="96">
        <f t="shared" si="331"/>
        <v>0</v>
      </c>
      <c r="AR157" s="93" t="str">
        <f t="shared" si="332"/>
        <v>nebija plānots</v>
      </c>
      <c r="AS157" s="83">
        <v>0</v>
      </c>
      <c r="AT157" s="83">
        <v>0</v>
      </c>
      <c r="AU157" s="93" t="str">
        <f t="shared" si="333"/>
        <v>nebija plānots</v>
      </c>
      <c r="AV157" s="96">
        <f t="shared" si="334"/>
        <v>0</v>
      </c>
      <c r="AW157" s="93" t="str">
        <f t="shared" si="335"/>
        <v>nebija plānots</v>
      </c>
      <c r="AX157" s="96">
        <f t="shared" si="336"/>
        <v>0</v>
      </c>
      <c r="AY157" s="96">
        <f t="shared" si="337"/>
        <v>0</v>
      </c>
      <c r="AZ157" s="93" t="str">
        <f t="shared" si="338"/>
        <v>nebija plānots</v>
      </c>
      <c r="BA157" s="96">
        <f t="shared" si="339"/>
        <v>0</v>
      </c>
      <c r="BB157" s="93" t="str">
        <f t="shared" si="340"/>
        <v>nebija plānots</v>
      </c>
      <c r="BC157" s="83">
        <v>0</v>
      </c>
      <c r="BD157" s="83">
        <v>0</v>
      </c>
      <c r="BE157" s="93" t="str">
        <f t="shared" si="341"/>
        <v>nebija plānots</v>
      </c>
      <c r="BF157" s="96">
        <f t="shared" si="342"/>
        <v>0</v>
      </c>
      <c r="BG157" s="93" t="str">
        <f t="shared" si="343"/>
        <v>nebija plānots</v>
      </c>
      <c r="BH157" s="96">
        <f t="shared" si="344"/>
        <v>0</v>
      </c>
      <c r="BI157" s="96">
        <f t="shared" si="345"/>
        <v>0</v>
      </c>
      <c r="BJ157" s="93" t="str">
        <f t="shared" si="346"/>
        <v>nebija plānots</v>
      </c>
      <c r="BK157" s="96">
        <f t="shared" si="347"/>
        <v>0</v>
      </c>
      <c r="BL157" s="93" t="str">
        <f t="shared" si="348"/>
        <v>nebija plānots</v>
      </c>
      <c r="BM157" s="83">
        <v>0</v>
      </c>
      <c r="BN157" s="83">
        <v>0</v>
      </c>
      <c r="BO157" s="93" t="str">
        <f t="shared" si="349"/>
        <v>nebija plānots</v>
      </c>
      <c r="BP157" s="96">
        <f t="shared" si="350"/>
        <v>0</v>
      </c>
      <c r="BQ157" s="93" t="str">
        <f t="shared" si="351"/>
        <v>nebija plānots</v>
      </c>
      <c r="BR157" s="96">
        <f t="shared" si="352"/>
        <v>0</v>
      </c>
      <c r="BS157" s="96">
        <f t="shared" si="353"/>
        <v>0</v>
      </c>
      <c r="BT157" s="93" t="str">
        <f t="shared" si="354"/>
        <v>nebija plānots</v>
      </c>
      <c r="BU157" s="96">
        <f t="shared" si="355"/>
        <v>0</v>
      </c>
      <c r="BV157" s="93" t="str">
        <f t="shared" si="356"/>
        <v>nebija plānots</v>
      </c>
      <c r="BW157" s="83">
        <v>0</v>
      </c>
      <c r="BX157" s="83">
        <v>0</v>
      </c>
      <c r="BY157" s="94">
        <v>0</v>
      </c>
      <c r="BZ157" s="94">
        <f t="shared" si="302"/>
        <v>0</v>
      </c>
      <c r="CA157" s="93" t="str">
        <f t="shared" si="357"/>
        <v>nebija plānots</v>
      </c>
      <c r="CB157" s="96">
        <f t="shared" si="358"/>
        <v>0</v>
      </c>
      <c r="CC157" s="93" t="str">
        <f t="shared" si="359"/>
        <v>nebija plānots</v>
      </c>
      <c r="CD157" s="96">
        <f t="shared" si="303"/>
        <v>0</v>
      </c>
      <c r="CE157" s="96">
        <f t="shared" si="304"/>
        <v>0</v>
      </c>
      <c r="CF157" s="96">
        <f t="shared" si="360"/>
        <v>0</v>
      </c>
      <c r="CG157" s="96">
        <f t="shared" si="361"/>
        <v>0</v>
      </c>
      <c r="CH157" s="93" t="str">
        <f t="shared" si="362"/>
        <v>nebija plānots</v>
      </c>
      <c r="CI157" s="96">
        <f t="shared" si="363"/>
        <v>0</v>
      </c>
      <c r="CJ157" s="93" t="str">
        <f t="shared" si="364"/>
        <v>nebija plānots</v>
      </c>
      <c r="CK157" s="83">
        <v>0</v>
      </c>
      <c r="CL157" s="83">
        <v>0</v>
      </c>
      <c r="CM157" s="94">
        <v>0</v>
      </c>
      <c r="CN157" s="94">
        <f t="shared" si="305"/>
        <v>0</v>
      </c>
      <c r="CO157" s="93" t="str">
        <f t="shared" si="365"/>
        <v>nebija plānots</v>
      </c>
      <c r="CP157" s="96">
        <f t="shared" si="366"/>
        <v>0</v>
      </c>
      <c r="CQ157" s="93" t="str">
        <f t="shared" si="367"/>
        <v>nebija plānots</v>
      </c>
      <c r="CR157" s="96">
        <f t="shared" si="368"/>
        <v>0</v>
      </c>
      <c r="CS157" s="96">
        <f t="shared" si="369"/>
        <v>0</v>
      </c>
      <c r="CT157" s="96">
        <f t="shared" si="370"/>
        <v>0</v>
      </c>
      <c r="CU157" s="96">
        <f t="shared" si="371"/>
        <v>0</v>
      </c>
      <c r="CV157" s="93" t="str">
        <f t="shared" si="372"/>
        <v>nebija plānots</v>
      </c>
      <c r="CW157" s="96">
        <f t="shared" si="373"/>
        <v>0</v>
      </c>
      <c r="CX157" s="93" t="str">
        <f t="shared" si="374"/>
        <v>nebija plānots</v>
      </c>
      <c r="CY157" s="83">
        <v>0</v>
      </c>
      <c r="CZ157" s="83">
        <v>0</v>
      </c>
      <c r="DA157" s="94">
        <v>0</v>
      </c>
      <c r="DB157" s="94">
        <f t="shared" si="306"/>
        <v>0</v>
      </c>
      <c r="DC157" s="93" t="str">
        <f t="shared" si="375"/>
        <v>nebija plānots</v>
      </c>
      <c r="DD157" s="96">
        <f t="shared" si="376"/>
        <v>0</v>
      </c>
      <c r="DE157" s="93" t="str">
        <f t="shared" si="377"/>
        <v>nebija plānots</v>
      </c>
      <c r="DF157" s="96">
        <f t="shared" si="378"/>
        <v>0</v>
      </c>
      <c r="DG157" s="96">
        <f t="shared" si="379"/>
        <v>0</v>
      </c>
      <c r="DH157" s="96">
        <f t="shared" si="380"/>
        <v>0</v>
      </c>
      <c r="DI157" s="96">
        <f t="shared" si="381"/>
        <v>0</v>
      </c>
      <c r="DJ157" s="93" t="str">
        <f t="shared" si="382"/>
        <v>nebija plānots</v>
      </c>
      <c r="DK157" s="96">
        <f t="shared" si="383"/>
        <v>0</v>
      </c>
      <c r="DL157" s="93" t="str">
        <f t="shared" si="384"/>
        <v>nebija plānots</v>
      </c>
      <c r="DM157" s="83">
        <v>0</v>
      </c>
      <c r="DN157" s="83">
        <v>0</v>
      </c>
      <c r="DO157" s="94">
        <v>0</v>
      </c>
      <c r="DP157" s="94">
        <f t="shared" si="307"/>
        <v>0</v>
      </c>
      <c r="DQ157" s="93" t="str">
        <f t="shared" si="385"/>
        <v>nebija plānots</v>
      </c>
      <c r="DR157" s="96">
        <f t="shared" si="386"/>
        <v>0</v>
      </c>
      <c r="DS157" s="93" t="str">
        <f t="shared" si="387"/>
        <v>nebija plānots</v>
      </c>
      <c r="DT157" s="96">
        <f t="shared" si="388"/>
        <v>0</v>
      </c>
      <c r="DU157" s="96">
        <f t="shared" si="389"/>
        <v>0</v>
      </c>
      <c r="DV157" s="96">
        <f t="shared" si="390"/>
        <v>0</v>
      </c>
      <c r="DW157" s="96">
        <f t="shared" si="391"/>
        <v>0</v>
      </c>
      <c r="DX157" s="93" t="str">
        <f t="shared" si="392"/>
        <v>nebija plānots</v>
      </c>
      <c r="DY157" s="96">
        <f t="shared" si="393"/>
        <v>0</v>
      </c>
      <c r="DZ157" s="93" t="str">
        <f t="shared" si="394"/>
        <v>nebija plānots</v>
      </c>
      <c r="EA157" s="83">
        <v>0</v>
      </c>
      <c r="EB157" s="83">
        <v>0</v>
      </c>
      <c r="EC157" s="94">
        <v>0</v>
      </c>
      <c r="ED157" s="94">
        <f t="shared" si="395"/>
        <v>0</v>
      </c>
      <c r="EE157" s="93" t="str">
        <f t="shared" si="396"/>
        <v>nebija plānots</v>
      </c>
      <c r="EF157" s="94">
        <f t="shared" ref="EF157:EF220" si="445">ED157-EA157</f>
        <v>0</v>
      </c>
      <c r="EG157" s="93" t="str">
        <f t="shared" si="398"/>
        <v>nebija plānots</v>
      </c>
      <c r="EH157" s="96">
        <f t="shared" si="399"/>
        <v>0</v>
      </c>
      <c r="EI157" s="96">
        <f t="shared" si="400"/>
        <v>0</v>
      </c>
      <c r="EJ157" s="96">
        <f t="shared" si="401"/>
        <v>0</v>
      </c>
      <c r="EK157" s="96">
        <f t="shared" si="402"/>
        <v>0</v>
      </c>
      <c r="EL157" s="93" t="str">
        <f t="shared" ref="EL157:EL220" si="446">IFERROR(EK157/EH157,"nebija plānots")</f>
        <v>nebija plānots</v>
      </c>
      <c r="EM157" s="96">
        <f t="shared" ref="EM157:EM220" si="447">EK157-EH157</f>
        <v>0</v>
      </c>
      <c r="EN157" s="93" t="str">
        <f t="shared" si="405"/>
        <v>nebija plānots</v>
      </c>
      <c r="EO157" s="83">
        <f t="shared" si="308"/>
        <v>0</v>
      </c>
    </row>
    <row r="158" spans="1:145" ht="73.5" x14ac:dyDescent="0.25">
      <c r="A158" s="18" t="str">
        <f t="shared" si="428"/>
        <v>4.2.1.3.1</v>
      </c>
      <c r="B158" s="63">
        <v>4</v>
      </c>
      <c r="C158" s="73" t="s">
        <v>253</v>
      </c>
      <c r="D158" s="65" t="s">
        <v>254</v>
      </c>
      <c r="E158" s="73" t="s">
        <v>255</v>
      </c>
      <c r="F158" s="65" t="s">
        <v>261</v>
      </c>
      <c r="G158" s="66" t="s">
        <v>262</v>
      </c>
      <c r="H158" s="65" t="s">
        <v>263</v>
      </c>
      <c r="I158" s="66">
        <v>1</v>
      </c>
      <c r="J158" s="68" t="s">
        <v>28</v>
      </c>
      <c r="K158" s="63" t="s">
        <v>16</v>
      </c>
      <c r="L158" s="83">
        <v>0</v>
      </c>
      <c r="M158" s="83">
        <v>0</v>
      </c>
      <c r="N158" s="83">
        <v>0</v>
      </c>
      <c r="O158" s="83">
        <v>174694.34</v>
      </c>
      <c r="P158" s="83">
        <v>174694.34</v>
      </c>
      <c r="Q158" s="93">
        <f t="shared" si="309"/>
        <v>1</v>
      </c>
      <c r="R158" s="94">
        <f t="shared" si="310"/>
        <v>0</v>
      </c>
      <c r="S158" s="93">
        <f t="shared" si="311"/>
        <v>0</v>
      </c>
      <c r="T158" s="96">
        <f t="shared" si="312"/>
        <v>174694.34</v>
      </c>
      <c r="U158" s="96">
        <f t="shared" si="313"/>
        <v>174694.34</v>
      </c>
      <c r="V158" s="93">
        <f t="shared" si="314"/>
        <v>1</v>
      </c>
      <c r="W158" s="96">
        <f t="shared" si="315"/>
        <v>0</v>
      </c>
      <c r="X158" s="93">
        <f t="shared" si="316"/>
        <v>0</v>
      </c>
      <c r="Y158" s="83">
        <v>37500</v>
      </c>
      <c r="Z158" s="83">
        <v>130169.29</v>
      </c>
      <c r="AA158" s="93">
        <f t="shared" si="317"/>
        <v>3.4711810666666665</v>
      </c>
      <c r="AB158" s="94">
        <f t="shared" si="318"/>
        <v>92669.29</v>
      </c>
      <c r="AC158" s="93">
        <f t="shared" si="319"/>
        <v>2.4711810666666665</v>
      </c>
      <c r="AD158" s="96">
        <f t="shared" si="320"/>
        <v>212194.34</v>
      </c>
      <c r="AE158" s="96">
        <f t="shared" si="321"/>
        <v>304863.63</v>
      </c>
      <c r="AF158" s="93">
        <f t="shared" si="322"/>
        <v>1.4367189530126017</v>
      </c>
      <c r="AG158" s="96">
        <f t="shared" si="323"/>
        <v>92669.290000000008</v>
      </c>
      <c r="AH158" s="93">
        <f t="shared" si="324"/>
        <v>0.43671895301260161</v>
      </c>
      <c r="AI158" s="83">
        <v>0</v>
      </c>
      <c r="AJ158" s="83">
        <v>950</v>
      </c>
      <c r="AK158" s="93" t="str">
        <f t="shared" si="325"/>
        <v>nebija plānots</v>
      </c>
      <c r="AL158" s="96">
        <f t="shared" si="326"/>
        <v>950</v>
      </c>
      <c r="AM158" s="93" t="str">
        <f t="shared" si="327"/>
        <v>nebija plānots</v>
      </c>
      <c r="AN158" s="96">
        <f t="shared" si="328"/>
        <v>212194.34</v>
      </c>
      <c r="AO158" s="96">
        <f t="shared" si="329"/>
        <v>305813.63</v>
      </c>
      <c r="AP158" s="93">
        <f t="shared" si="330"/>
        <v>1.4411959810049599</v>
      </c>
      <c r="AQ158" s="96">
        <f t="shared" si="331"/>
        <v>93619.290000000008</v>
      </c>
      <c r="AR158" s="93">
        <f t="shared" si="332"/>
        <v>0.44119598100495994</v>
      </c>
      <c r="AS158" s="83">
        <v>0</v>
      </c>
      <c r="AT158" s="83">
        <v>47210.68</v>
      </c>
      <c r="AU158" s="93" t="str">
        <f t="shared" si="333"/>
        <v>nebija plānots</v>
      </c>
      <c r="AV158" s="96">
        <f t="shared" si="334"/>
        <v>47210.68</v>
      </c>
      <c r="AW158" s="93" t="str">
        <f t="shared" si="335"/>
        <v>nebija plānots</v>
      </c>
      <c r="AX158" s="96">
        <f t="shared" si="336"/>
        <v>212194.34</v>
      </c>
      <c r="AY158" s="96">
        <f t="shared" si="337"/>
        <v>353024.31</v>
      </c>
      <c r="AZ158" s="93">
        <f t="shared" si="338"/>
        <v>1.6636839135294561</v>
      </c>
      <c r="BA158" s="96">
        <f t="shared" si="339"/>
        <v>140829.97</v>
      </c>
      <c r="BB158" s="93">
        <f t="shared" si="340"/>
        <v>0.6636839135294561</v>
      </c>
      <c r="BC158" s="83">
        <v>157001.54999999999</v>
      </c>
      <c r="BD158" s="83">
        <v>57700.84</v>
      </c>
      <c r="BE158" s="93">
        <f t="shared" si="341"/>
        <v>0.36751764552642952</v>
      </c>
      <c r="BF158" s="96">
        <f t="shared" si="342"/>
        <v>-99300.709999999992</v>
      </c>
      <c r="BG158" s="93">
        <f t="shared" si="343"/>
        <v>-0.63248235447357048</v>
      </c>
      <c r="BH158" s="96">
        <f t="shared" si="344"/>
        <v>369195.89</v>
      </c>
      <c r="BI158" s="96">
        <f t="shared" si="345"/>
        <v>410725.15</v>
      </c>
      <c r="BJ158" s="93">
        <f t="shared" si="346"/>
        <v>1.1124857050819281</v>
      </c>
      <c r="BK158" s="96">
        <f t="shared" si="347"/>
        <v>41529.260000000009</v>
      </c>
      <c r="BL158" s="93">
        <f t="shared" si="348"/>
        <v>0.11248570508192821</v>
      </c>
      <c r="BM158" s="83">
        <v>0</v>
      </c>
      <c r="BN158" s="83">
        <v>182228.82</v>
      </c>
      <c r="BO158" s="93" t="str">
        <f t="shared" si="349"/>
        <v>nebija plānots</v>
      </c>
      <c r="BP158" s="96">
        <f t="shared" si="350"/>
        <v>182228.82</v>
      </c>
      <c r="BQ158" s="93" t="str">
        <f t="shared" si="351"/>
        <v>nebija plānots</v>
      </c>
      <c r="BR158" s="96">
        <f t="shared" si="352"/>
        <v>369195.89</v>
      </c>
      <c r="BS158" s="96">
        <f t="shared" si="353"/>
        <v>592953.97</v>
      </c>
      <c r="BT158" s="93">
        <f t="shared" si="354"/>
        <v>1.6060687186956495</v>
      </c>
      <c r="BU158" s="96">
        <f t="shared" si="355"/>
        <v>223758.07999999996</v>
      </c>
      <c r="BV158" s="93">
        <f t="shared" si="356"/>
        <v>0.60606871869564949</v>
      </c>
      <c r="BW158" s="83">
        <v>103819.33</v>
      </c>
      <c r="BX158" s="83">
        <v>0</v>
      </c>
      <c r="BY158" s="94">
        <v>0</v>
      </c>
      <c r="BZ158" s="94">
        <f t="shared" ref="BZ158:BZ221" si="448">BX158-BY158</f>
        <v>0</v>
      </c>
      <c r="CA158" s="93">
        <f t="shared" si="357"/>
        <v>0</v>
      </c>
      <c r="CB158" s="96">
        <f t="shared" si="358"/>
        <v>-103819.33</v>
      </c>
      <c r="CC158" s="93">
        <f t="shared" si="359"/>
        <v>-1</v>
      </c>
      <c r="CD158" s="96">
        <f t="shared" ref="CD158:CD221" si="449">BR158+BW158</f>
        <v>473015.22000000003</v>
      </c>
      <c r="CE158" s="96">
        <f t="shared" ref="CE158:CE221" si="450">BS158+BX158</f>
        <v>592953.97</v>
      </c>
      <c r="CF158" s="96">
        <f t="shared" si="360"/>
        <v>0</v>
      </c>
      <c r="CG158" s="96">
        <f t="shared" si="361"/>
        <v>592953.97</v>
      </c>
      <c r="CH158" s="93">
        <f t="shared" si="362"/>
        <v>1.2535621369646412</v>
      </c>
      <c r="CI158" s="96">
        <f t="shared" si="363"/>
        <v>119938.74999999994</v>
      </c>
      <c r="CJ158" s="93">
        <f t="shared" si="364"/>
        <v>0.2535621369646413</v>
      </c>
      <c r="CK158" s="83">
        <v>189360.95</v>
      </c>
      <c r="CL158" s="83">
        <v>238408.53999999998</v>
      </c>
      <c r="CM158" s="94">
        <v>0</v>
      </c>
      <c r="CN158" s="94">
        <f t="shared" ref="CN158:CN221" si="451">CL158-CM158</f>
        <v>238408.53999999998</v>
      </c>
      <c r="CO158" s="93">
        <f t="shared" si="365"/>
        <v>1.2590163917111736</v>
      </c>
      <c r="CP158" s="96">
        <f t="shared" si="366"/>
        <v>49047.589999999967</v>
      </c>
      <c r="CQ158" s="93">
        <f t="shared" si="367"/>
        <v>0.25901639171117363</v>
      </c>
      <c r="CR158" s="96">
        <f t="shared" si="368"/>
        <v>662376.17000000004</v>
      </c>
      <c r="CS158" s="96">
        <f t="shared" si="369"/>
        <v>831362.51</v>
      </c>
      <c r="CT158" s="96">
        <f t="shared" si="370"/>
        <v>0</v>
      </c>
      <c r="CU158" s="96">
        <f t="shared" si="371"/>
        <v>831362.51</v>
      </c>
      <c r="CV158" s="93">
        <f t="shared" si="372"/>
        <v>1.2551214063150853</v>
      </c>
      <c r="CW158" s="96">
        <f t="shared" si="373"/>
        <v>168986.33999999997</v>
      </c>
      <c r="CX158" s="93">
        <f t="shared" si="374"/>
        <v>0.25512140631508523</v>
      </c>
      <c r="CY158" s="83">
        <v>467154.09000000008</v>
      </c>
      <c r="CZ158" s="83">
        <v>103292.01000000001</v>
      </c>
      <c r="DA158" s="94">
        <v>0</v>
      </c>
      <c r="DB158" s="94">
        <f t="shared" ref="DB158:DB221" si="452">CZ158-DA158</f>
        <v>103292.01000000001</v>
      </c>
      <c r="DC158" s="93">
        <f t="shared" si="375"/>
        <v>0.22110907773492894</v>
      </c>
      <c r="DD158" s="96">
        <f t="shared" si="376"/>
        <v>-363862.08000000007</v>
      </c>
      <c r="DE158" s="93">
        <f t="shared" si="377"/>
        <v>-0.77889092226507106</v>
      </c>
      <c r="DF158" s="96">
        <f t="shared" si="378"/>
        <v>1129530.2600000002</v>
      </c>
      <c r="DG158" s="96">
        <f t="shared" si="379"/>
        <v>934654.52</v>
      </c>
      <c r="DH158" s="96">
        <f t="shared" si="380"/>
        <v>0</v>
      </c>
      <c r="DI158" s="96">
        <f t="shared" si="381"/>
        <v>934654.52</v>
      </c>
      <c r="DJ158" s="93">
        <f t="shared" si="382"/>
        <v>0.82747187313069404</v>
      </c>
      <c r="DK158" s="96">
        <f t="shared" si="383"/>
        <v>-194875.74000000022</v>
      </c>
      <c r="DL158" s="93">
        <f t="shared" si="384"/>
        <v>-0.17252812686930599</v>
      </c>
      <c r="DM158" s="83">
        <v>56157.79</v>
      </c>
      <c r="DN158" s="83">
        <v>0</v>
      </c>
      <c r="DO158" s="94">
        <v>0</v>
      </c>
      <c r="DP158" s="94">
        <f t="shared" ref="DP158:DP221" si="453">DN158-DO158</f>
        <v>0</v>
      </c>
      <c r="DQ158" s="93">
        <f t="shared" si="385"/>
        <v>0</v>
      </c>
      <c r="DR158" s="96">
        <f t="shared" si="386"/>
        <v>-56157.79</v>
      </c>
      <c r="DS158" s="93">
        <f t="shared" si="387"/>
        <v>-1</v>
      </c>
      <c r="DT158" s="96">
        <f t="shared" si="388"/>
        <v>1185688.0500000003</v>
      </c>
      <c r="DU158" s="96">
        <f t="shared" si="389"/>
        <v>934654.52</v>
      </c>
      <c r="DV158" s="96">
        <f t="shared" si="390"/>
        <v>0</v>
      </c>
      <c r="DW158" s="96">
        <f t="shared" si="391"/>
        <v>934654.52</v>
      </c>
      <c r="DX158" s="93">
        <f t="shared" si="392"/>
        <v>0.78828029008135803</v>
      </c>
      <c r="DY158" s="96">
        <f t="shared" si="393"/>
        <v>-251033.53000000026</v>
      </c>
      <c r="DZ158" s="93">
        <f t="shared" si="394"/>
        <v>-0.21171970991864192</v>
      </c>
      <c r="EA158" s="83">
        <v>0</v>
      </c>
      <c r="EB158" s="83">
        <v>72600</v>
      </c>
      <c r="EC158" s="94">
        <v>0</v>
      </c>
      <c r="ED158" s="94">
        <f t="shared" si="395"/>
        <v>72600</v>
      </c>
      <c r="EE158" s="93" t="str">
        <f t="shared" si="396"/>
        <v>nebija plānots</v>
      </c>
      <c r="EF158" s="94">
        <f t="shared" si="445"/>
        <v>72600</v>
      </c>
      <c r="EG158" s="93" t="str">
        <f t="shared" si="398"/>
        <v>nebija plānots</v>
      </c>
      <c r="EH158" s="96">
        <f t="shared" si="399"/>
        <v>1185688.0500000003</v>
      </c>
      <c r="EI158" s="96">
        <f t="shared" si="400"/>
        <v>1007254.52</v>
      </c>
      <c r="EJ158" s="96">
        <f t="shared" si="401"/>
        <v>0</v>
      </c>
      <c r="EK158" s="96">
        <f t="shared" si="402"/>
        <v>1007254.52</v>
      </c>
      <c r="EL158" s="93">
        <f t="shared" si="446"/>
        <v>0.84951056055595719</v>
      </c>
      <c r="EM158" s="96">
        <f t="shared" si="447"/>
        <v>-178433.53000000026</v>
      </c>
      <c r="EN158" s="93">
        <f t="shared" si="405"/>
        <v>-0.15048943944404283</v>
      </c>
      <c r="EO158" s="83">
        <f t="shared" ref="EO158:EO221" si="454">N158+O158+Y158+AI158+AS158+BC158+BM158+BW158+CK158+CY158+DM158+EA158</f>
        <v>1185688.0500000003</v>
      </c>
    </row>
    <row r="159" spans="1:145" ht="73.5" x14ac:dyDescent="0.25">
      <c r="A159" s="18" t="str">
        <f t="shared" si="428"/>
        <v>4.2.1.4._</v>
      </c>
      <c r="B159" s="63">
        <v>4</v>
      </c>
      <c r="C159" s="73" t="s">
        <v>253</v>
      </c>
      <c r="D159" s="65" t="s">
        <v>254</v>
      </c>
      <c r="E159" s="73" t="s">
        <v>255</v>
      </c>
      <c r="F159" s="65" t="s">
        <v>256</v>
      </c>
      <c r="G159" s="66" t="s">
        <v>264</v>
      </c>
      <c r="H159" s="65" t="s">
        <v>265</v>
      </c>
      <c r="I159" s="66" t="s">
        <v>27</v>
      </c>
      <c r="J159" s="72" t="s">
        <v>28</v>
      </c>
      <c r="K159" s="63" t="s">
        <v>16</v>
      </c>
      <c r="L159" s="83">
        <v>0</v>
      </c>
      <c r="M159" s="83">
        <v>0</v>
      </c>
      <c r="N159" s="83">
        <v>0</v>
      </c>
      <c r="O159" s="83">
        <v>0</v>
      </c>
      <c r="P159" s="83">
        <v>0</v>
      </c>
      <c r="Q159" s="93" t="str">
        <f t="shared" ref="Q159:Q222" si="455">IFERROR(P159/O159,"nebija plānots")</f>
        <v>nebija plānots</v>
      </c>
      <c r="R159" s="94">
        <f t="shared" ref="R159:R222" si="456">P159-O159</f>
        <v>0</v>
      </c>
      <c r="S159" s="93" t="str">
        <f t="shared" ref="S159:S222" si="457">IFERROR(R159/O159,"nebija plānots")</f>
        <v>nebija plānots</v>
      </c>
      <c r="T159" s="96">
        <f t="shared" ref="T159:T222" si="458">N159+O159</f>
        <v>0</v>
      </c>
      <c r="U159" s="96">
        <f t="shared" ref="U159:U222" si="459">N159+P159</f>
        <v>0</v>
      </c>
      <c r="V159" s="93" t="str">
        <f t="shared" ref="V159:V222" si="460">IFERROR(U159/T159,"nebija plānots")</f>
        <v>nebija plānots</v>
      </c>
      <c r="W159" s="96">
        <f t="shared" ref="W159:W222" si="461">U159-T159</f>
        <v>0</v>
      </c>
      <c r="X159" s="93" t="str">
        <f t="shared" ref="X159:X222" si="462">IFERROR(W159/T159,"nebija plānots")</f>
        <v>nebija plānots</v>
      </c>
      <c r="Y159" s="83">
        <v>0</v>
      </c>
      <c r="Z159" s="83">
        <v>0</v>
      </c>
      <c r="AA159" s="93" t="str">
        <f t="shared" ref="AA159:AA222" si="463">IFERROR(Z159/Y159,"nebija plānots")</f>
        <v>nebija plānots</v>
      </c>
      <c r="AB159" s="94">
        <f t="shared" ref="AB159:AB222" si="464">Z159-Y159</f>
        <v>0</v>
      </c>
      <c r="AC159" s="93" t="str">
        <f t="shared" ref="AC159:AC222" si="465">IFERROR(AB159/Y159,"nebija plānots")</f>
        <v>nebija plānots</v>
      </c>
      <c r="AD159" s="96">
        <f t="shared" ref="AD159:AD222" si="466">T159+Y159</f>
        <v>0</v>
      </c>
      <c r="AE159" s="96">
        <f t="shared" ref="AE159:AE222" si="467">U159+Z159</f>
        <v>0</v>
      </c>
      <c r="AF159" s="93" t="str">
        <f t="shared" ref="AF159:AF222" si="468">IFERROR(AE159/AD159,"nebija plānots")</f>
        <v>nebija plānots</v>
      </c>
      <c r="AG159" s="96">
        <f t="shared" ref="AG159:AG222" si="469">AE159-AD159</f>
        <v>0</v>
      </c>
      <c r="AH159" s="93" t="str">
        <f t="shared" ref="AH159:AH222" si="470">IFERROR(AG159/AD159,"nebija plānots")</f>
        <v>nebija plānots</v>
      </c>
      <c r="AI159" s="83">
        <v>0</v>
      </c>
      <c r="AJ159" s="83">
        <v>0</v>
      </c>
      <c r="AK159" s="93" t="str">
        <f t="shared" ref="AK159:AK222" si="471">IFERROR(AJ159/AI159,"nebija plānots")</f>
        <v>nebija plānots</v>
      </c>
      <c r="AL159" s="96">
        <f t="shared" ref="AL159:AL222" si="472">AJ159-AI159</f>
        <v>0</v>
      </c>
      <c r="AM159" s="93" t="str">
        <f t="shared" ref="AM159:AM222" si="473">IFERROR(AL159/AI159,"nebija plānots")</f>
        <v>nebija plānots</v>
      </c>
      <c r="AN159" s="96">
        <f t="shared" ref="AN159:AN222" si="474">AD159+AI159</f>
        <v>0</v>
      </c>
      <c r="AO159" s="96">
        <f t="shared" ref="AO159:AO174" si="475">AE159+AJ159</f>
        <v>0</v>
      </c>
      <c r="AP159" s="93" t="str">
        <f t="shared" ref="AP159:AP222" si="476">IFERROR(AO159/AN159,"nebija plānots")</f>
        <v>nebija plānots</v>
      </c>
      <c r="AQ159" s="96">
        <f t="shared" ref="AQ159:AQ222" si="477">AO159-AN159</f>
        <v>0</v>
      </c>
      <c r="AR159" s="93" t="str">
        <f t="shared" ref="AR159:AR222" si="478">IFERROR(AQ159/AN159,"nebija plānots")</f>
        <v>nebija plānots</v>
      </c>
      <c r="AS159" s="83">
        <v>0</v>
      </c>
      <c r="AT159" s="83">
        <v>0</v>
      </c>
      <c r="AU159" s="93" t="str">
        <f t="shared" ref="AU159:AU222" si="479">IFERROR(AT159/AS159,"nebija plānots")</f>
        <v>nebija plānots</v>
      </c>
      <c r="AV159" s="96">
        <f t="shared" ref="AV159:AV222" si="480">AT159-AS159</f>
        <v>0</v>
      </c>
      <c r="AW159" s="93" t="str">
        <f t="shared" ref="AW159:AW222" si="481">IFERROR(AV159/AS159,"nebija plānots")</f>
        <v>nebija plānots</v>
      </c>
      <c r="AX159" s="96">
        <f t="shared" ref="AX159:AX222" si="482">AN159+AS159</f>
        <v>0</v>
      </c>
      <c r="AY159" s="96">
        <f t="shared" ref="AY159:AY174" si="483">AO159+AT159</f>
        <v>0</v>
      </c>
      <c r="AZ159" s="93" t="str">
        <f t="shared" ref="AZ159:AZ222" si="484">IFERROR(AY159/AX159,"nebija plānots")</f>
        <v>nebija plānots</v>
      </c>
      <c r="BA159" s="96">
        <f t="shared" ref="BA159:BA222" si="485">AY159-AX159</f>
        <v>0</v>
      </c>
      <c r="BB159" s="93" t="str">
        <f t="shared" ref="BB159:BB222" si="486">IFERROR(BA159/AX159,"nebija plānots")</f>
        <v>nebija plānots</v>
      </c>
      <c r="BC159" s="83">
        <v>0</v>
      </c>
      <c r="BD159" s="83">
        <v>0</v>
      </c>
      <c r="BE159" s="93" t="str">
        <f t="shared" ref="BE159:BE222" si="487">IFERROR(BD159/BC159,"nebija plānots")</f>
        <v>nebija plānots</v>
      </c>
      <c r="BF159" s="96">
        <f t="shared" ref="BF159:BF222" si="488">BD159-BC159</f>
        <v>0</v>
      </c>
      <c r="BG159" s="93" t="str">
        <f t="shared" ref="BG159:BG222" si="489">IFERROR(BF159/BC159,"nebija plānots")</f>
        <v>nebija plānots</v>
      </c>
      <c r="BH159" s="96">
        <f t="shared" ref="BH159:BH222" si="490">AX159+BC159</f>
        <v>0</v>
      </c>
      <c r="BI159" s="96">
        <f t="shared" ref="BI159:BI174" si="491">AY159+BD159</f>
        <v>0</v>
      </c>
      <c r="BJ159" s="93" t="str">
        <f t="shared" ref="BJ159:BJ222" si="492">IFERROR(BI159/BH159,"nebija plānots")</f>
        <v>nebija plānots</v>
      </c>
      <c r="BK159" s="96">
        <f t="shared" ref="BK159:BK222" si="493">BI159-BH159</f>
        <v>0</v>
      </c>
      <c r="BL159" s="93" t="str">
        <f t="shared" ref="BL159:BL222" si="494">IFERROR(BK159/BH159,"nebija plānots")</f>
        <v>nebija plānots</v>
      </c>
      <c r="BM159" s="83">
        <v>0</v>
      </c>
      <c r="BN159" s="83">
        <v>0</v>
      </c>
      <c r="BO159" s="93" t="str">
        <f t="shared" ref="BO159:BO222" si="495">IFERROR(BN159/BM159,"nebija plānots")</f>
        <v>nebija plānots</v>
      </c>
      <c r="BP159" s="96">
        <f t="shared" ref="BP159:BP222" si="496">BN159-BM159</f>
        <v>0</v>
      </c>
      <c r="BQ159" s="93" t="str">
        <f t="shared" ref="BQ159:BQ222" si="497">IFERROR(BP159/BM159,"nebija plānots")</f>
        <v>nebija plānots</v>
      </c>
      <c r="BR159" s="96">
        <f t="shared" ref="BR159:BR222" si="498">BH159+BM159</f>
        <v>0</v>
      </c>
      <c r="BS159" s="96">
        <f t="shared" ref="BS159:BS174" si="499">BI159+BN159</f>
        <v>0</v>
      </c>
      <c r="BT159" s="93" t="str">
        <f t="shared" ref="BT159:BT222" si="500">IFERROR(BS159/BR159,"nebija plānots")</f>
        <v>nebija plānots</v>
      </c>
      <c r="BU159" s="96">
        <f t="shared" ref="BU159:BU222" si="501">BS159-BR159</f>
        <v>0</v>
      </c>
      <c r="BV159" s="93" t="str">
        <f t="shared" ref="BV159:BV222" si="502">IFERROR(BU159/BR159,"nebija plānots")</f>
        <v>nebija plānots</v>
      </c>
      <c r="BW159" s="83">
        <v>0</v>
      </c>
      <c r="BX159" s="83">
        <v>0</v>
      </c>
      <c r="BY159" s="94">
        <v>0</v>
      </c>
      <c r="BZ159" s="94">
        <f t="shared" si="448"/>
        <v>0</v>
      </c>
      <c r="CA159" s="93" t="str">
        <f t="shared" ref="CA159:CA222" si="503">IFERROR(BX159/BW159,"nebija plānots")</f>
        <v>nebija plānots</v>
      </c>
      <c r="CB159" s="96">
        <f t="shared" ref="CB159:CB222" si="504">BX159-BW159</f>
        <v>0</v>
      </c>
      <c r="CC159" s="93" t="str">
        <f t="shared" ref="CC159:CC222" si="505">IFERROR(CB159/BW159,"nebija plānots")</f>
        <v>nebija plānots</v>
      </c>
      <c r="CD159" s="96">
        <f t="shared" si="449"/>
        <v>0</v>
      </c>
      <c r="CE159" s="96">
        <f t="shared" si="450"/>
        <v>0</v>
      </c>
      <c r="CF159" s="96">
        <f t="shared" ref="CF159:CF222" si="506">BY159</f>
        <v>0</v>
      </c>
      <c r="CG159" s="96">
        <f t="shared" ref="CG159:CG222" si="507">CE159-CF159</f>
        <v>0</v>
      </c>
      <c r="CH159" s="93" t="str">
        <f t="shared" ref="CH159:CH222" si="508">IFERROR(CG159/CD159,"nebija plānots")</f>
        <v>nebija plānots</v>
      </c>
      <c r="CI159" s="96">
        <f t="shared" ref="CI159:CI222" si="509">CG159-CD159</f>
        <v>0</v>
      </c>
      <c r="CJ159" s="93" t="str">
        <f t="shared" ref="CJ159:CJ222" si="510">IFERROR(CI159/CD159,"nebija plānots")</f>
        <v>nebija plānots</v>
      </c>
      <c r="CK159" s="83">
        <v>0</v>
      </c>
      <c r="CL159" s="83">
        <v>0</v>
      </c>
      <c r="CM159" s="94">
        <v>0</v>
      </c>
      <c r="CN159" s="94">
        <f t="shared" si="451"/>
        <v>0</v>
      </c>
      <c r="CO159" s="93" t="str">
        <f t="shared" ref="CO159:CO222" si="511">IFERROR(CL159/CK159,"nebija plānots")</f>
        <v>nebija plānots</v>
      </c>
      <c r="CP159" s="96">
        <f t="shared" ref="CP159:CP222" si="512">CL159-CK159</f>
        <v>0</v>
      </c>
      <c r="CQ159" s="93" t="str">
        <f t="shared" ref="CQ159:CQ222" si="513">IFERROR(CP159/CK159,"nebija plānots")</f>
        <v>nebija plānots</v>
      </c>
      <c r="CR159" s="96">
        <f t="shared" ref="CR159:CR222" si="514">CD159+CK159</f>
        <v>0</v>
      </c>
      <c r="CS159" s="96">
        <f t="shared" ref="CS159:CS174" si="515">CE159+CL159</f>
        <v>0</v>
      </c>
      <c r="CT159" s="96">
        <f t="shared" ref="CT159:CT222" si="516">CF159+CM159</f>
        <v>0</v>
      </c>
      <c r="CU159" s="96">
        <f t="shared" ref="CU159:CU222" si="517">CS159-CT159</f>
        <v>0</v>
      </c>
      <c r="CV159" s="93" t="str">
        <f t="shared" ref="CV159:CV222" si="518">IFERROR(CS159/CR159,"nebija plānots")</f>
        <v>nebija plānots</v>
      </c>
      <c r="CW159" s="96">
        <f t="shared" ref="CW159:CW222" si="519">CS159-CR159</f>
        <v>0</v>
      </c>
      <c r="CX159" s="93" t="str">
        <f t="shared" ref="CX159:CX222" si="520">IFERROR(CW159/CR159,"nebija plānots")</f>
        <v>nebija plānots</v>
      </c>
      <c r="CY159" s="83">
        <v>0</v>
      </c>
      <c r="CZ159" s="83">
        <v>0</v>
      </c>
      <c r="DA159" s="94">
        <v>0</v>
      </c>
      <c r="DB159" s="94">
        <f t="shared" si="452"/>
        <v>0</v>
      </c>
      <c r="DC159" s="93" t="str">
        <f t="shared" ref="DC159:DC222" si="521">IFERROR(CZ159/CY159,"nebija plānots")</f>
        <v>nebija plānots</v>
      </c>
      <c r="DD159" s="96">
        <f t="shared" ref="DD159:DD222" si="522">CZ159-CY159</f>
        <v>0</v>
      </c>
      <c r="DE159" s="93" t="str">
        <f t="shared" ref="DE159:DE222" si="523">IFERROR(DD159/CY159,"nebija plānots")</f>
        <v>nebija plānots</v>
      </c>
      <c r="DF159" s="96">
        <f t="shared" ref="DF159:DF222" si="524">CR159+CY159</f>
        <v>0</v>
      </c>
      <c r="DG159" s="96">
        <f t="shared" ref="DG159:DG174" si="525">CS159+CZ159</f>
        <v>0</v>
      </c>
      <c r="DH159" s="96">
        <f t="shared" ref="DH159:DH222" si="526">CT159+DA159</f>
        <v>0</v>
      </c>
      <c r="DI159" s="96">
        <f t="shared" ref="DI159:DI222" si="527">DG159-DH159</f>
        <v>0</v>
      </c>
      <c r="DJ159" s="93" t="str">
        <f t="shared" ref="DJ159:DJ222" si="528">IFERROR(DG159/DF159,"nebija plānots")</f>
        <v>nebija plānots</v>
      </c>
      <c r="DK159" s="96">
        <f t="shared" ref="DK159:DK222" si="529">DG159-DF159</f>
        <v>0</v>
      </c>
      <c r="DL159" s="93" t="str">
        <f t="shared" ref="DL159:DL222" si="530">IFERROR(DK159/DF159,"nebija plānots")</f>
        <v>nebija plānots</v>
      </c>
      <c r="DM159" s="83">
        <v>0</v>
      </c>
      <c r="DN159" s="83">
        <v>0</v>
      </c>
      <c r="DO159" s="94">
        <v>0</v>
      </c>
      <c r="DP159" s="94">
        <f t="shared" si="453"/>
        <v>0</v>
      </c>
      <c r="DQ159" s="93" t="str">
        <f t="shared" ref="DQ159:DQ222" si="531">IFERROR(DN159/DM159,"nebija plānots")</f>
        <v>nebija plānots</v>
      </c>
      <c r="DR159" s="96">
        <f t="shared" ref="DR159:DR222" si="532">DN159-DM159</f>
        <v>0</v>
      </c>
      <c r="DS159" s="93" t="str">
        <f t="shared" ref="DS159:DS222" si="533">IFERROR(DR159/DM159,"nebija plānots")</f>
        <v>nebija plānots</v>
      </c>
      <c r="DT159" s="96">
        <f t="shared" ref="DT159:DT222" si="534">DF159+DM159</f>
        <v>0</v>
      </c>
      <c r="DU159" s="96">
        <f t="shared" ref="DU159:DU174" si="535">DG159+DN159</f>
        <v>0</v>
      </c>
      <c r="DV159" s="96">
        <f t="shared" ref="DV159:DV222" si="536">DH159+DO159</f>
        <v>0</v>
      </c>
      <c r="DW159" s="96">
        <f t="shared" ref="DW159:DW222" si="537">DU159-DV159</f>
        <v>0</v>
      </c>
      <c r="DX159" s="93" t="str">
        <f t="shared" ref="DX159:DX222" si="538">IFERROR(DU159/DT159,"nebija plānots")</f>
        <v>nebija plānots</v>
      </c>
      <c r="DY159" s="96">
        <f t="shared" ref="DY159:DY222" si="539">DU159-DT159</f>
        <v>0</v>
      </c>
      <c r="DZ159" s="93" t="str">
        <f t="shared" ref="DZ159:DZ222" si="540">IFERROR(DY159/DT159,"nebija plānots")</f>
        <v>nebija plānots</v>
      </c>
      <c r="EA159" s="83">
        <v>0</v>
      </c>
      <c r="EB159" s="83">
        <v>0</v>
      </c>
      <c r="EC159" s="94">
        <v>0</v>
      </c>
      <c r="ED159" s="94">
        <f t="shared" ref="ED159:ED222" si="541">EB159-EC159</f>
        <v>0</v>
      </c>
      <c r="EE159" s="93" t="str">
        <f t="shared" ref="EE159:EE222" si="542">IFERROR(EB159/EA159,"nebija plānots")</f>
        <v>nebija plānots</v>
      </c>
      <c r="EF159" s="94">
        <f t="shared" si="445"/>
        <v>0</v>
      </c>
      <c r="EG159" s="93" t="str">
        <f t="shared" ref="EG159:EG222" si="543">IFERROR(EF159/EA159,"nebija plānots")</f>
        <v>nebija plānots</v>
      </c>
      <c r="EH159" s="96">
        <f t="shared" ref="EH159:EH222" si="544">DT159+EA159</f>
        <v>0</v>
      </c>
      <c r="EI159" s="96">
        <f t="shared" ref="EI159:EI174" si="545">DU159+EB159</f>
        <v>0</v>
      </c>
      <c r="EJ159" s="96">
        <f t="shared" ref="EJ159:EJ222" si="546">DV159+EC159</f>
        <v>0</v>
      </c>
      <c r="EK159" s="96">
        <f t="shared" ref="EK159:EK222" si="547">EI159-EJ159</f>
        <v>0</v>
      </c>
      <c r="EL159" s="93" t="str">
        <f t="shared" si="446"/>
        <v>nebija plānots</v>
      </c>
      <c r="EM159" s="96">
        <f t="shared" si="447"/>
        <v>0</v>
      </c>
      <c r="EN159" s="93" t="str">
        <f t="shared" ref="EN159:EN222" si="548">IFERROR(EM159/EH159,"nebija plānots")</f>
        <v>nebija plānots</v>
      </c>
      <c r="EO159" s="83">
        <f t="shared" si="454"/>
        <v>0</v>
      </c>
    </row>
    <row r="160" spans="1:145" ht="73.5" x14ac:dyDescent="0.25">
      <c r="A160" s="18" t="str">
        <f t="shared" si="428"/>
        <v>4.2.1.5.1</v>
      </c>
      <c r="B160" s="63">
        <v>4</v>
      </c>
      <c r="C160" s="73" t="s">
        <v>253</v>
      </c>
      <c r="D160" s="65" t="s">
        <v>254</v>
      </c>
      <c r="E160" s="73" t="s">
        <v>255</v>
      </c>
      <c r="F160" s="65" t="s">
        <v>256</v>
      </c>
      <c r="G160" s="66" t="s">
        <v>266</v>
      </c>
      <c r="H160" s="65" t="s">
        <v>267</v>
      </c>
      <c r="I160" s="66">
        <v>1</v>
      </c>
      <c r="J160" s="72" t="s">
        <v>28</v>
      </c>
      <c r="K160" s="63" t="s">
        <v>16</v>
      </c>
      <c r="L160" s="83">
        <v>0</v>
      </c>
      <c r="M160" s="83">
        <v>0</v>
      </c>
      <c r="N160" s="83">
        <v>0</v>
      </c>
      <c r="O160" s="83">
        <v>0</v>
      </c>
      <c r="P160" s="83">
        <v>0</v>
      </c>
      <c r="Q160" s="93" t="str">
        <f t="shared" si="455"/>
        <v>nebija plānots</v>
      </c>
      <c r="R160" s="94">
        <f t="shared" si="456"/>
        <v>0</v>
      </c>
      <c r="S160" s="93" t="str">
        <f t="shared" si="457"/>
        <v>nebija plānots</v>
      </c>
      <c r="T160" s="96">
        <f t="shared" si="458"/>
        <v>0</v>
      </c>
      <c r="U160" s="96">
        <f t="shared" si="459"/>
        <v>0</v>
      </c>
      <c r="V160" s="93" t="str">
        <f t="shared" si="460"/>
        <v>nebija plānots</v>
      </c>
      <c r="W160" s="96">
        <f t="shared" si="461"/>
        <v>0</v>
      </c>
      <c r="X160" s="93" t="str">
        <f t="shared" si="462"/>
        <v>nebija plānots</v>
      </c>
      <c r="Y160" s="83">
        <v>0</v>
      </c>
      <c r="Z160" s="83">
        <v>0</v>
      </c>
      <c r="AA160" s="93" t="str">
        <f t="shared" si="463"/>
        <v>nebija plānots</v>
      </c>
      <c r="AB160" s="94">
        <f t="shared" si="464"/>
        <v>0</v>
      </c>
      <c r="AC160" s="93" t="str">
        <f t="shared" si="465"/>
        <v>nebija plānots</v>
      </c>
      <c r="AD160" s="96">
        <f t="shared" si="466"/>
        <v>0</v>
      </c>
      <c r="AE160" s="96">
        <f t="shared" si="467"/>
        <v>0</v>
      </c>
      <c r="AF160" s="93" t="str">
        <f t="shared" si="468"/>
        <v>nebija plānots</v>
      </c>
      <c r="AG160" s="96">
        <f t="shared" si="469"/>
        <v>0</v>
      </c>
      <c r="AH160" s="93" t="str">
        <f t="shared" si="470"/>
        <v>nebija plānots</v>
      </c>
      <c r="AI160" s="83">
        <v>4881262.63</v>
      </c>
      <c r="AJ160" s="83">
        <v>5521768.8399999999</v>
      </c>
      <c r="AK160" s="93">
        <f t="shared" si="471"/>
        <v>1.131217321941147</v>
      </c>
      <c r="AL160" s="96">
        <f t="shared" si="472"/>
        <v>640506.21</v>
      </c>
      <c r="AM160" s="93">
        <f t="shared" si="473"/>
        <v>0.13121732194114702</v>
      </c>
      <c r="AN160" s="96">
        <f t="shared" si="474"/>
        <v>4881262.63</v>
      </c>
      <c r="AO160" s="96">
        <f t="shared" si="475"/>
        <v>5521768.8399999999</v>
      </c>
      <c r="AP160" s="93">
        <f t="shared" si="476"/>
        <v>1.131217321941147</v>
      </c>
      <c r="AQ160" s="96">
        <f t="shared" si="477"/>
        <v>640506.21</v>
      </c>
      <c r="AR160" s="93">
        <f t="shared" si="478"/>
        <v>0.13121732194114702</v>
      </c>
      <c r="AS160" s="83">
        <v>0</v>
      </c>
      <c r="AT160" s="83">
        <v>0</v>
      </c>
      <c r="AU160" s="93" t="str">
        <f t="shared" si="479"/>
        <v>nebija plānots</v>
      </c>
      <c r="AV160" s="96">
        <f t="shared" si="480"/>
        <v>0</v>
      </c>
      <c r="AW160" s="93" t="str">
        <f t="shared" si="481"/>
        <v>nebija plānots</v>
      </c>
      <c r="AX160" s="96">
        <f t="shared" si="482"/>
        <v>4881262.63</v>
      </c>
      <c r="AY160" s="96">
        <f t="shared" si="483"/>
        <v>5521768.8399999999</v>
      </c>
      <c r="AZ160" s="93">
        <f t="shared" si="484"/>
        <v>1.131217321941147</v>
      </c>
      <c r="BA160" s="96">
        <f t="shared" si="485"/>
        <v>640506.21</v>
      </c>
      <c r="BB160" s="93">
        <f t="shared" si="486"/>
        <v>0.13121732194114702</v>
      </c>
      <c r="BC160" s="83">
        <v>0</v>
      </c>
      <c r="BD160" s="83">
        <v>0</v>
      </c>
      <c r="BE160" s="93" t="str">
        <f t="shared" si="487"/>
        <v>nebija plānots</v>
      </c>
      <c r="BF160" s="96">
        <f t="shared" si="488"/>
        <v>0</v>
      </c>
      <c r="BG160" s="93" t="str">
        <f t="shared" si="489"/>
        <v>nebija plānots</v>
      </c>
      <c r="BH160" s="96">
        <f t="shared" si="490"/>
        <v>4881262.63</v>
      </c>
      <c r="BI160" s="96">
        <f t="shared" si="491"/>
        <v>5521768.8399999999</v>
      </c>
      <c r="BJ160" s="93">
        <f t="shared" si="492"/>
        <v>1.131217321941147</v>
      </c>
      <c r="BK160" s="96">
        <f t="shared" si="493"/>
        <v>640506.21</v>
      </c>
      <c r="BL160" s="93">
        <f t="shared" si="494"/>
        <v>0.13121732194114702</v>
      </c>
      <c r="BM160" s="83">
        <v>13809573</v>
      </c>
      <c r="BN160" s="83">
        <v>15611558.25</v>
      </c>
      <c r="BO160" s="93">
        <f t="shared" si="495"/>
        <v>1.1304881222612748</v>
      </c>
      <c r="BP160" s="96">
        <f t="shared" si="496"/>
        <v>1801985.25</v>
      </c>
      <c r="BQ160" s="93">
        <f t="shared" si="497"/>
        <v>0.13048812226127485</v>
      </c>
      <c r="BR160" s="96">
        <f t="shared" si="498"/>
        <v>18690835.629999999</v>
      </c>
      <c r="BS160" s="96">
        <f t="shared" si="499"/>
        <v>21133327.09</v>
      </c>
      <c r="BT160" s="93">
        <f t="shared" si="500"/>
        <v>1.130678558645053</v>
      </c>
      <c r="BU160" s="96">
        <f t="shared" si="501"/>
        <v>2442491.4600000009</v>
      </c>
      <c r="BV160" s="93">
        <f t="shared" si="502"/>
        <v>0.13067855864505298</v>
      </c>
      <c r="BW160" s="83">
        <v>0</v>
      </c>
      <c r="BX160" s="83">
        <v>0</v>
      </c>
      <c r="BY160" s="94">
        <v>0</v>
      </c>
      <c r="BZ160" s="94">
        <f t="shared" si="448"/>
        <v>0</v>
      </c>
      <c r="CA160" s="93" t="str">
        <f t="shared" si="503"/>
        <v>nebija plānots</v>
      </c>
      <c r="CB160" s="96">
        <f t="shared" si="504"/>
        <v>0</v>
      </c>
      <c r="CC160" s="93" t="str">
        <f t="shared" si="505"/>
        <v>nebija plānots</v>
      </c>
      <c r="CD160" s="96">
        <f t="shared" si="449"/>
        <v>18690835.629999999</v>
      </c>
      <c r="CE160" s="96">
        <f t="shared" si="450"/>
        <v>21133327.09</v>
      </c>
      <c r="CF160" s="96">
        <f t="shared" si="506"/>
        <v>0</v>
      </c>
      <c r="CG160" s="96">
        <f t="shared" si="507"/>
        <v>21133327.09</v>
      </c>
      <c r="CH160" s="93">
        <f t="shared" si="508"/>
        <v>1.130678558645053</v>
      </c>
      <c r="CI160" s="96">
        <f t="shared" si="509"/>
        <v>2442491.4600000009</v>
      </c>
      <c r="CJ160" s="93">
        <f t="shared" si="510"/>
        <v>0.13067855864505298</v>
      </c>
      <c r="CK160" s="83">
        <v>0</v>
      </c>
      <c r="CL160" s="83">
        <v>0</v>
      </c>
      <c r="CM160" s="94">
        <v>0</v>
      </c>
      <c r="CN160" s="94">
        <f t="shared" si="451"/>
        <v>0</v>
      </c>
      <c r="CO160" s="93" t="str">
        <f t="shared" si="511"/>
        <v>nebija plānots</v>
      </c>
      <c r="CP160" s="96">
        <f t="shared" si="512"/>
        <v>0</v>
      </c>
      <c r="CQ160" s="93" t="str">
        <f t="shared" si="513"/>
        <v>nebija plānots</v>
      </c>
      <c r="CR160" s="96">
        <f t="shared" si="514"/>
        <v>18690835.629999999</v>
      </c>
      <c r="CS160" s="96">
        <f t="shared" si="515"/>
        <v>21133327.09</v>
      </c>
      <c r="CT160" s="96">
        <f t="shared" si="516"/>
        <v>0</v>
      </c>
      <c r="CU160" s="96">
        <f t="shared" si="517"/>
        <v>21133327.09</v>
      </c>
      <c r="CV160" s="93">
        <f t="shared" si="518"/>
        <v>1.130678558645053</v>
      </c>
      <c r="CW160" s="96">
        <f t="shared" si="519"/>
        <v>2442491.4600000009</v>
      </c>
      <c r="CX160" s="93">
        <f t="shared" si="520"/>
        <v>0.13067855864505298</v>
      </c>
      <c r="CY160" s="83">
        <v>0</v>
      </c>
      <c r="CZ160" s="83">
        <v>0</v>
      </c>
      <c r="DA160" s="94">
        <v>0</v>
      </c>
      <c r="DB160" s="94">
        <f t="shared" si="452"/>
        <v>0</v>
      </c>
      <c r="DC160" s="93" t="str">
        <f t="shared" si="521"/>
        <v>nebija plānots</v>
      </c>
      <c r="DD160" s="96">
        <f t="shared" si="522"/>
        <v>0</v>
      </c>
      <c r="DE160" s="93" t="str">
        <f t="shared" si="523"/>
        <v>nebija plānots</v>
      </c>
      <c r="DF160" s="96">
        <f t="shared" si="524"/>
        <v>18690835.629999999</v>
      </c>
      <c r="DG160" s="96">
        <f t="shared" si="525"/>
        <v>21133327.09</v>
      </c>
      <c r="DH160" s="96">
        <f t="shared" si="526"/>
        <v>0</v>
      </c>
      <c r="DI160" s="96">
        <f t="shared" si="527"/>
        <v>21133327.09</v>
      </c>
      <c r="DJ160" s="93">
        <f t="shared" si="528"/>
        <v>1.130678558645053</v>
      </c>
      <c r="DK160" s="96">
        <f t="shared" si="529"/>
        <v>2442491.4600000009</v>
      </c>
      <c r="DL160" s="93">
        <f t="shared" si="530"/>
        <v>0.13067855864505298</v>
      </c>
      <c r="DM160" s="83">
        <v>0</v>
      </c>
      <c r="DN160" s="83">
        <v>0</v>
      </c>
      <c r="DO160" s="94">
        <v>0</v>
      </c>
      <c r="DP160" s="94">
        <f t="shared" si="453"/>
        <v>0</v>
      </c>
      <c r="DQ160" s="93" t="str">
        <f t="shared" si="531"/>
        <v>nebija plānots</v>
      </c>
      <c r="DR160" s="96">
        <f t="shared" si="532"/>
        <v>0</v>
      </c>
      <c r="DS160" s="93" t="str">
        <f t="shared" si="533"/>
        <v>nebija plānots</v>
      </c>
      <c r="DT160" s="96">
        <f t="shared" si="534"/>
        <v>18690835.629999999</v>
      </c>
      <c r="DU160" s="96">
        <f t="shared" si="535"/>
        <v>21133327.09</v>
      </c>
      <c r="DV160" s="96">
        <f t="shared" si="536"/>
        <v>0</v>
      </c>
      <c r="DW160" s="96">
        <f t="shared" si="537"/>
        <v>21133327.09</v>
      </c>
      <c r="DX160" s="93">
        <f t="shared" si="538"/>
        <v>1.130678558645053</v>
      </c>
      <c r="DY160" s="96">
        <f t="shared" si="539"/>
        <v>2442491.4600000009</v>
      </c>
      <c r="DZ160" s="93">
        <f t="shared" si="540"/>
        <v>0.13067855864505298</v>
      </c>
      <c r="EA160" s="83">
        <v>0</v>
      </c>
      <c r="EB160" s="83">
        <v>0</v>
      </c>
      <c r="EC160" s="94">
        <v>0</v>
      </c>
      <c r="ED160" s="94">
        <f t="shared" si="541"/>
        <v>0</v>
      </c>
      <c r="EE160" s="93" t="str">
        <f t="shared" si="542"/>
        <v>nebija plānots</v>
      </c>
      <c r="EF160" s="94">
        <f t="shared" si="445"/>
        <v>0</v>
      </c>
      <c r="EG160" s="93" t="str">
        <f t="shared" si="543"/>
        <v>nebija plānots</v>
      </c>
      <c r="EH160" s="96">
        <f t="shared" si="544"/>
        <v>18690835.629999999</v>
      </c>
      <c r="EI160" s="96">
        <f t="shared" si="545"/>
        <v>21133327.09</v>
      </c>
      <c r="EJ160" s="96">
        <f t="shared" si="546"/>
        <v>0</v>
      </c>
      <c r="EK160" s="96">
        <f t="shared" si="547"/>
        <v>21133327.09</v>
      </c>
      <c r="EL160" s="93">
        <f t="shared" si="446"/>
        <v>1.130678558645053</v>
      </c>
      <c r="EM160" s="96">
        <f t="shared" si="447"/>
        <v>2442491.4600000009</v>
      </c>
      <c r="EN160" s="93">
        <f t="shared" si="548"/>
        <v>0.13067855864505298</v>
      </c>
      <c r="EO160" s="83">
        <f t="shared" si="454"/>
        <v>18690835.629999999</v>
      </c>
    </row>
    <row r="161" spans="1:145" ht="73.5" x14ac:dyDescent="0.25">
      <c r="A161" s="18" t="str">
        <f t="shared" si="428"/>
        <v>4.2.1.5.2</v>
      </c>
      <c r="B161" s="63">
        <v>4</v>
      </c>
      <c r="C161" s="73" t="s">
        <v>253</v>
      </c>
      <c r="D161" s="65" t="s">
        <v>254</v>
      </c>
      <c r="E161" s="73" t="s">
        <v>255</v>
      </c>
      <c r="F161" s="65" t="s">
        <v>256</v>
      </c>
      <c r="G161" s="66" t="s">
        <v>266</v>
      </c>
      <c r="H161" s="65" t="s">
        <v>267</v>
      </c>
      <c r="I161" s="66">
        <v>2</v>
      </c>
      <c r="J161" s="72" t="s">
        <v>28</v>
      </c>
      <c r="K161" s="63" t="s">
        <v>16</v>
      </c>
      <c r="L161" s="83">
        <v>0</v>
      </c>
      <c r="M161" s="83">
        <v>0</v>
      </c>
      <c r="N161" s="83">
        <v>0</v>
      </c>
      <c r="O161" s="83">
        <v>0</v>
      </c>
      <c r="P161" s="83">
        <v>0</v>
      </c>
      <c r="Q161" s="93" t="str">
        <f t="shared" si="455"/>
        <v>nebija plānots</v>
      </c>
      <c r="R161" s="94">
        <f t="shared" si="456"/>
        <v>0</v>
      </c>
      <c r="S161" s="93" t="str">
        <f t="shared" si="457"/>
        <v>nebija plānots</v>
      </c>
      <c r="T161" s="96">
        <f t="shared" si="458"/>
        <v>0</v>
      </c>
      <c r="U161" s="96">
        <f t="shared" si="459"/>
        <v>0</v>
      </c>
      <c r="V161" s="93" t="str">
        <f t="shared" si="460"/>
        <v>nebija plānots</v>
      </c>
      <c r="W161" s="96">
        <f t="shared" si="461"/>
        <v>0</v>
      </c>
      <c r="X161" s="93" t="str">
        <f t="shared" si="462"/>
        <v>nebija plānots</v>
      </c>
      <c r="Y161" s="83">
        <v>0</v>
      </c>
      <c r="Z161" s="83">
        <v>0</v>
      </c>
      <c r="AA161" s="93" t="str">
        <f t="shared" si="463"/>
        <v>nebija plānots</v>
      </c>
      <c r="AB161" s="94">
        <f t="shared" si="464"/>
        <v>0</v>
      </c>
      <c r="AC161" s="93" t="str">
        <f t="shared" si="465"/>
        <v>nebija plānots</v>
      </c>
      <c r="AD161" s="96">
        <f t="shared" si="466"/>
        <v>0</v>
      </c>
      <c r="AE161" s="96">
        <f t="shared" si="467"/>
        <v>0</v>
      </c>
      <c r="AF161" s="93" t="str">
        <f t="shared" si="468"/>
        <v>nebija plānots</v>
      </c>
      <c r="AG161" s="96">
        <f t="shared" si="469"/>
        <v>0</v>
      </c>
      <c r="AH161" s="93" t="str">
        <f t="shared" si="470"/>
        <v>nebija plānots</v>
      </c>
      <c r="AI161" s="83">
        <v>0</v>
      </c>
      <c r="AJ161" s="83">
        <v>0</v>
      </c>
      <c r="AK161" s="93" t="str">
        <f t="shared" si="471"/>
        <v>nebija plānots</v>
      </c>
      <c r="AL161" s="96">
        <f t="shared" si="472"/>
        <v>0</v>
      </c>
      <c r="AM161" s="93" t="str">
        <f t="shared" si="473"/>
        <v>nebija plānots</v>
      </c>
      <c r="AN161" s="96">
        <f t="shared" si="474"/>
        <v>0</v>
      </c>
      <c r="AO161" s="96">
        <f t="shared" si="475"/>
        <v>0</v>
      </c>
      <c r="AP161" s="93" t="str">
        <f t="shared" si="476"/>
        <v>nebija plānots</v>
      </c>
      <c r="AQ161" s="96">
        <f t="shared" si="477"/>
        <v>0</v>
      </c>
      <c r="AR161" s="93" t="str">
        <f t="shared" si="478"/>
        <v>nebija plānots</v>
      </c>
      <c r="AS161" s="83">
        <v>0</v>
      </c>
      <c r="AT161" s="83">
        <v>0</v>
      </c>
      <c r="AU161" s="93" t="str">
        <f t="shared" si="479"/>
        <v>nebija plānots</v>
      </c>
      <c r="AV161" s="96">
        <f t="shared" si="480"/>
        <v>0</v>
      </c>
      <c r="AW161" s="93" t="str">
        <f t="shared" si="481"/>
        <v>nebija plānots</v>
      </c>
      <c r="AX161" s="96">
        <f t="shared" si="482"/>
        <v>0</v>
      </c>
      <c r="AY161" s="96">
        <f t="shared" si="483"/>
        <v>0</v>
      </c>
      <c r="AZ161" s="93" t="str">
        <f t="shared" si="484"/>
        <v>nebija plānots</v>
      </c>
      <c r="BA161" s="96">
        <f t="shared" si="485"/>
        <v>0</v>
      </c>
      <c r="BB161" s="93" t="str">
        <f t="shared" si="486"/>
        <v>nebija plānots</v>
      </c>
      <c r="BC161" s="83">
        <v>0</v>
      </c>
      <c r="BD161" s="83">
        <v>0</v>
      </c>
      <c r="BE161" s="93" t="str">
        <f t="shared" si="487"/>
        <v>nebija plānots</v>
      </c>
      <c r="BF161" s="96">
        <f t="shared" si="488"/>
        <v>0</v>
      </c>
      <c r="BG161" s="93" t="str">
        <f t="shared" si="489"/>
        <v>nebija plānots</v>
      </c>
      <c r="BH161" s="96">
        <f t="shared" si="490"/>
        <v>0</v>
      </c>
      <c r="BI161" s="96">
        <f t="shared" si="491"/>
        <v>0</v>
      </c>
      <c r="BJ161" s="93" t="str">
        <f t="shared" si="492"/>
        <v>nebija plānots</v>
      </c>
      <c r="BK161" s="96">
        <f t="shared" si="493"/>
        <v>0</v>
      </c>
      <c r="BL161" s="93" t="str">
        <f t="shared" si="494"/>
        <v>nebija plānots</v>
      </c>
      <c r="BM161" s="83">
        <v>0</v>
      </c>
      <c r="BN161" s="83">
        <v>0</v>
      </c>
      <c r="BO161" s="93" t="str">
        <f t="shared" si="495"/>
        <v>nebija plānots</v>
      </c>
      <c r="BP161" s="96">
        <f t="shared" si="496"/>
        <v>0</v>
      </c>
      <c r="BQ161" s="93" t="str">
        <f t="shared" si="497"/>
        <v>nebija plānots</v>
      </c>
      <c r="BR161" s="96">
        <f t="shared" si="498"/>
        <v>0</v>
      </c>
      <c r="BS161" s="96">
        <f t="shared" si="499"/>
        <v>0</v>
      </c>
      <c r="BT161" s="93" t="str">
        <f t="shared" si="500"/>
        <v>nebija plānots</v>
      </c>
      <c r="BU161" s="96">
        <f t="shared" si="501"/>
        <v>0</v>
      </c>
      <c r="BV161" s="93" t="str">
        <f t="shared" si="502"/>
        <v>nebija plānots</v>
      </c>
      <c r="BW161" s="83">
        <v>0</v>
      </c>
      <c r="BX161" s="83">
        <v>0</v>
      </c>
      <c r="BY161" s="94">
        <v>0</v>
      </c>
      <c r="BZ161" s="94">
        <f t="shared" si="448"/>
        <v>0</v>
      </c>
      <c r="CA161" s="93" t="str">
        <f t="shared" si="503"/>
        <v>nebija plānots</v>
      </c>
      <c r="CB161" s="96">
        <f t="shared" si="504"/>
        <v>0</v>
      </c>
      <c r="CC161" s="93" t="str">
        <f t="shared" si="505"/>
        <v>nebija plānots</v>
      </c>
      <c r="CD161" s="96">
        <f t="shared" si="449"/>
        <v>0</v>
      </c>
      <c r="CE161" s="96">
        <f t="shared" si="450"/>
        <v>0</v>
      </c>
      <c r="CF161" s="96">
        <f t="shared" si="506"/>
        <v>0</v>
      </c>
      <c r="CG161" s="96">
        <f t="shared" si="507"/>
        <v>0</v>
      </c>
      <c r="CH161" s="93" t="str">
        <f t="shared" si="508"/>
        <v>nebija plānots</v>
      </c>
      <c r="CI161" s="96">
        <f t="shared" si="509"/>
        <v>0</v>
      </c>
      <c r="CJ161" s="93" t="str">
        <f t="shared" si="510"/>
        <v>nebija plānots</v>
      </c>
      <c r="CK161" s="83">
        <v>0</v>
      </c>
      <c r="CL161" s="83">
        <v>0</v>
      </c>
      <c r="CM161" s="94">
        <v>0</v>
      </c>
      <c r="CN161" s="94">
        <f t="shared" si="451"/>
        <v>0</v>
      </c>
      <c r="CO161" s="93" t="str">
        <f t="shared" si="511"/>
        <v>nebija plānots</v>
      </c>
      <c r="CP161" s="96">
        <f t="shared" si="512"/>
        <v>0</v>
      </c>
      <c r="CQ161" s="93" t="str">
        <f t="shared" si="513"/>
        <v>nebija plānots</v>
      </c>
      <c r="CR161" s="96">
        <f t="shared" si="514"/>
        <v>0</v>
      </c>
      <c r="CS161" s="96">
        <f t="shared" si="515"/>
        <v>0</v>
      </c>
      <c r="CT161" s="96">
        <f t="shared" si="516"/>
        <v>0</v>
      </c>
      <c r="CU161" s="96">
        <f t="shared" si="517"/>
        <v>0</v>
      </c>
      <c r="CV161" s="93" t="str">
        <f t="shared" si="518"/>
        <v>nebija plānots</v>
      </c>
      <c r="CW161" s="96">
        <f t="shared" si="519"/>
        <v>0</v>
      </c>
      <c r="CX161" s="93" t="str">
        <f t="shared" si="520"/>
        <v>nebija plānots</v>
      </c>
      <c r="CY161" s="83">
        <v>0</v>
      </c>
      <c r="CZ161" s="83">
        <v>0</v>
      </c>
      <c r="DA161" s="94">
        <v>0</v>
      </c>
      <c r="DB161" s="94">
        <f t="shared" si="452"/>
        <v>0</v>
      </c>
      <c r="DC161" s="93" t="str">
        <f t="shared" si="521"/>
        <v>nebija plānots</v>
      </c>
      <c r="DD161" s="96">
        <f t="shared" si="522"/>
        <v>0</v>
      </c>
      <c r="DE161" s="93" t="str">
        <f t="shared" si="523"/>
        <v>nebija plānots</v>
      </c>
      <c r="DF161" s="96">
        <f t="shared" si="524"/>
        <v>0</v>
      </c>
      <c r="DG161" s="96">
        <f t="shared" si="525"/>
        <v>0</v>
      </c>
      <c r="DH161" s="96">
        <f t="shared" si="526"/>
        <v>0</v>
      </c>
      <c r="DI161" s="96">
        <f t="shared" si="527"/>
        <v>0</v>
      </c>
      <c r="DJ161" s="93" t="str">
        <f t="shared" si="528"/>
        <v>nebija plānots</v>
      </c>
      <c r="DK161" s="96">
        <f t="shared" si="529"/>
        <v>0</v>
      </c>
      <c r="DL161" s="93" t="str">
        <f t="shared" si="530"/>
        <v>nebija plānots</v>
      </c>
      <c r="DM161" s="83">
        <v>0</v>
      </c>
      <c r="DN161" s="83">
        <v>1500000</v>
      </c>
      <c r="DO161" s="94">
        <v>0</v>
      </c>
      <c r="DP161" s="94">
        <f t="shared" si="453"/>
        <v>1500000</v>
      </c>
      <c r="DQ161" s="93" t="str">
        <f t="shared" si="531"/>
        <v>nebija plānots</v>
      </c>
      <c r="DR161" s="96">
        <f t="shared" si="532"/>
        <v>1500000</v>
      </c>
      <c r="DS161" s="93" t="str">
        <f t="shared" si="533"/>
        <v>nebija plānots</v>
      </c>
      <c r="DT161" s="96">
        <f t="shared" si="534"/>
        <v>0</v>
      </c>
      <c r="DU161" s="96">
        <f t="shared" si="535"/>
        <v>1500000</v>
      </c>
      <c r="DV161" s="96">
        <f t="shared" si="536"/>
        <v>0</v>
      </c>
      <c r="DW161" s="96">
        <f t="shared" si="537"/>
        <v>1500000</v>
      </c>
      <c r="DX161" s="93" t="str">
        <f t="shared" si="538"/>
        <v>nebija plānots</v>
      </c>
      <c r="DY161" s="96">
        <f t="shared" si="539"/>
        <v>1500000</v>
      </c>
      <c r="DZ161" s="93" t="str">
        <f t="shared" si="540"/>
        <v>nebija plānots</v>
      </c>
      <c r="EA161" s="83">
        <v>2000000</v>
      </c>
      <c r="EB161" s="83">
        <v>251532.47</v>
      </c>
      <c r="EC161" s="94">
        <v>0</v>
      </c>
      <c r="ED161" s="94">
        <f t="shared" si="541"/>
        <v>251532.47</v>
      </c>
      <c r="EE161" s="93">
        <f t="shared" si="542"/>
        <v>0.125766235</v>
      </c>
      <c r="EF161" s="94">
        <f t="shared" si="445"/>
        <v>-1748467.53</v>
      </c>
      <c r="EG161" s="93">
        <f t="shared" si="543"/>
        <v>-0.87423376500000005</v>
      </c>
      <c r="EH161" s="96">
        <f t="shared" si="544"/>
        <v>2000000</v>
      </c>
      <c r="EI161" s="96">
        <f t="shared" si="545"/>
        <v>1751532.47</v>
      </c>
      <c r="EJ161" s="96">
        <f t="shared" si="546"/>
        <v>0</v>
      </c>
      <c r="EK161" s="96">
        <f t="shared" si="547"/>
        <v>1751532.47</v>
      </c>
      <c r="EL161" s="93">
        <f t="shared" si="446"/>
        <v>0.87576623499999995</v>
      </c>
      <c r="EM161" s="96">
        <f t="shared" si="447"/>
        <v>-248467.53000000003</v>
      </c>
      <c r="EN161" s="93">
        <f t="shared" si="548"/>
        <v>-0.12423376500000001</v>
      </c>
      <c r="EO161" s="83">
        <f t="shared" si="454"/>
        <v>2000000</v>
      </c>
    </row>
    <row r="162" spans="1:145" ht="73.5" x14ac:dyDescent="0.25">
      <c r="A162" s="18" t="str">
        <f t="shared" si="428"/>
        <v>4.2.1.5.3</v>
      </c>
      <c r="B162" s="63">
        <v>4</v>
      </c>
      <c r="C162" s="73" t="s">
        <v>253</v>
      </c>
      <c r="D162" s="65" t="s">
        <v>254</v>
      </c>
      <c r="E162" s="73" t="s">
        <v>255</v>
      </c>
      <c r="F162" s="65" t="s">
        <v>256</v>
      </c>
      <c r="G162" s="66" t="s">
        <v>266</v>
      </c>
      <c r="H162" s="65" t="s">
        <v>267</v>
      </c>
      <c r="I162" s="66">
        <v>3</v>
      </c>
      <c r="J162" s="72" t="s">
        <v>28</v>
      </c>
      <c r="K162" s="63" t="s">
        <v>16</v>
      </c>
      <c r="L162" s="83">
        <v>0</v>
      </c>
      <c r="M162" s="83">
        <v>0</v>
      </c>
      <c r="N162" s="83">
        <v>0</v>
      </c>
      <c r="O162" s="83">
        <v>0</v>
      </c>
      <c r="P162" s="83">
        <v>0</v>
      </c>
      <c r="Q162" s="93" t="str">
        <f t="shared" si="455"/>
        <v>nebija plānots</v>
      </c>
      <c r="R162" s="94">
        <f t="shared" si="456"/>
        <v>0</v>
      </c>
      <c r="S162" s="93" t="str">
        <f t="shared" si="457"/>
        <v>nebija plānots</v>
      </c>
      <c r="T162" s="96">
        <f t="shared" si="458"/>
        <v>0</v>
      </c>
      <c r="U162" s="96">
        <f t="shared" si="459"/>
        <v>0</v>
      </c>
      <c r="V162" s="93" t="str">
        <f t="shared" si="460"/>
        <v>nebija plānots</v>
      </c>
      <c r="W162" s="96">
        <f t="shared" si="461"/>
        <v>0</v>
      </c>
      <c r="X162" s="93" t="str">
        <f t="shared" si="462"/>
        <v>nebija plānots</v>
      </c>
      <c r="Y162" s="83">
        <v>0</v>
      </c>
      <c r="Z162" s="83">
        <v>0</v>
      </c>
      <c r="AA162" s="93" t="str">
        <f t="shared" si="463"/>
        <v>nebija plānots</v>
      </c>
      <c r="AB162" s="94">
        <f t="shared" si="464"/>
        <v>0</v>
      </c>
      <c r="AC162" s="93" t="str">
        <f t="shared" si="465"/>
        <v>nebija plānots</v>
      </c>
      <c r="AD162" s="96">
        <f t="shared" si="466"/>
        <v>0</v>
      </c>
      <c r="AE162" s="96">
        <f t="shared" si="467"/>
        <v>0</v>
      </c>
      <c r="AF162" s="93" t="str">
        <f t="shared" si="468"/>
        <v>nebija plānots</v>
      </c>
      <c r="AG162" s="96">
        <f t="shared" si="469"/>
        <v>0</v>
      </c>
      <c r="AH162" s="93" t="str">
        <f t="shared" si="470"/>
        <v>nebija plānots</v>
      </c>
      <c r="AI162" s="83">
        <v>0</v>
      </c>
      <c r="AJ162" s="83">
        <v>0</v>
      </c>
      <c r="AK162" s="93" t="str">
        <f t="shared" si="471"/>
        <v>nebija plānots</v>
      </c>
      <c r="AL162" s="96">
        <f t="shared" si="472"/>
        <v>0</v>
      </c>
      <c r="AM162" s="93" t="str">
        <f t="shared" si="473"/>
        <v>nebija plānots</v>
      </c>
      <c r="AN162" s="96">
        <f t="shared" si="474"/>
        <v>0</v>
      </c>
      <c r="AO162" s="96">
        <f t="shared" si="475"/>
        <v>0</v>
      </c>
      <c r="AP162" s="93" t="str">
        <f t="shared" si="476"/>
        <v>nebija plānots</v>
      </c>
      <c r="AQ162" s="96">
        <f t="shared" si="477"/>
        <v>0</v>
      </c>
      <c r="AR162" s="93" t="str">
        <f t="shared" si="478"/>
        <v>nebija plānots</v>
      </c>
      <c r="AS162" s="83">
        <v>0</v>
      </c>
      <c r="AT162" s="83">
        <v>0</v>
      </c>
      <c r="AU162" s="93" t="str">
        <f t="shared" si="479"/>
        <v>nebija plānots</v>
      </c>
      <c r="AV162" s="96">
        <f t="shared" si="480"/>
        <v>0</v>
      </c>
      <c r="AW162" s="93" t="str">
        <f t="shared" si="481"/>
        <v>nebija plānots</v>
      </c>
      <c r="AX162" s="96">
        <f t="shared" si="482"/>
        <v>0</v>
      </c>
      <c r="AY162" s="96">
        <f t="shared" si="483"/>
        <v>0</v>
      </c>
      <c r="AZ162" s="93" t="str">
        <f t="shared" si="484"/>
        <v>nebija plānots</v>
      </c>
      <c r="BA162" s="96">
        <f t="shared" si="485"/>
        <v>0</v>
      </c>
      <c r="BB162" s="93" t="str">
        <f t="shared" si="486"/>
        <v>nebija plānots</v>
      </c>
      <c r="BC162" s="83">
        <v>0</v>
      </c>
      <c r="BD162" s="83">
        <v>0</v>
      </c>
      <c r="BE162" s="93" t="str">
        <f t="shared" si="487"/>
        <v>nebija plānots</v>
      </c>
      <c r="BF162" s="96">
        <f t="shared" si="488"/>
        <v>0</v>
      </c>
      <c r="BG162" s="93" t="str">
        <f t="shared" si="489"/>
        <v>nebija plānots</v>
      </c>
      <c r="BH162" s="96">
        <f t="shared" si="490"/>
        <v>0</v>
      </c>
      <c r="BI162" s="96">
        <f t="shared" si="491"/>
        <v>0</v>
      </c>
      <c r="BJ162" s="93" t="str">
        <f t="shared" si="492"/>
        <v>nebija plānots</v>
      </c>
      <c r="BK162" s="96">
        <f t="shared" si="493"/>
        <v>0</v>
      </c>
      <c r="BL162" s="93" t="str">
        <f t="shared" si="494"/>
        <v>nebija plānots</v>
      </c>
      <c r="BM162" s="83">
        <v>0</v>
      </c>
      <c r="BN162" s="83">
        <v>0</v>
      </c>
      <c r="BO162" s="93" t="str">
        <f t="shared" si="495"/>
        <v>nebija plānots</v>
      </c>
      <c r="BP162" s="96">
        <f t="shared" si="496"/>
        <v>0</v>
      </c>
      <c r="BQ162" s="93" t="str">
        <f t="shared" si="497"/>
        <v>nebija plānots</v>
      </c>
      <c r="BR162" s="96">
        <f t="shared" si="498"/>
        <v>0</v>
      </c>
      <c r="BS162" s="96">
        <f t="shared" si="499"/>
        <v>0</v>
      </c>
      <c r="BT162" s="93" t="str">
        <f t="shared" si="500"/>
        <v>nebija plānots</v>
      </c>
      <c r="BU162" s="96">
        <f t="shared" si="501"/>
        <v>0</v>
      </c>
      <c r="BV162" s="93" t="str">
        <f t="shared" si="502"/>
        <v>nebija plānots</v>
      </c>
      <c r="BW162" s="83">
        <v>0</v>
      </c>
      <c r="BX162" s="83">
        <v>0</v>
      </c>
      <c r="BY162" s="94">
        <v>0</v>
      </c>
      <c r="BZ162" s="94">
        <f t="shared" si="448"/>
        <v>0</v>
      </c>
      <c r="CA162" s="93" t="str">
        <f t="shared" si="503"/>
        <v>nebija plānots</v>
      </c>
      <c r="CB162" s="96">
        <f t="shared" si="504"/>
        <v>0</v>
      </c>
      <c r="CC162" s="93" t="str">
        <f t="shared" si="505"/>
        <v>nebija plānots</v>
      </c>
      <c r="CD162" s="96">
        <f t="shared" si="449"/>
        <v>0</v>
      </c>
      <c r="CE162" s="96">
        <f t="shared" si="450"/>
        <v>0</v>
      </c>
      <c r="CF162" s="96">
        <f t="shared" si="506"/>
        <v>0</v>
      </c>
      <c r="CG162" s="96">
        <f t="shared" si="507"/>
        <v>0</v>
      </c>
      <c r="CH162" s="93" t="str">
        <f t="shared" si="508"/>
        <v>nebija plānots</v>
      </c>
      <c r="CI162" s="96">
        <f t="shared" si="509"/>
        <v>0</v>
      </c>
      <c r="CJ162" s="93" t="str">
        <f t="shared" si="510"/>
        <v>nebija plānots</v>
      </c>
      <c r="CK162" s="83">
        <v>0</v>
      </c>
      <c r="CL162" s="83">
        <v>0</v>
      </c>
      <c r="CM162" s="94">
        <v>0</v>
      </c>
      <c r="CN162" s="94">
        <f t="shared" si="451"/>
        <v>0</v>
      </c>
      <c r="CO162" s="93" t="str">
        <f t="shared" si="511"/>
        <v>nebija plānots</v>
      </c>
      <c r="CP162" s="96">
        <f t="shared" si="512"/>
        <v>0</v>
      </c>
      <c r="CQ162" s="93" t="str">
        <f t="shared" si="513"/>
        <v>nebija plānots</v>
      </c>
      <c r="CR162" s="96">
        <f t="shared" si="514"/>
        <v>0</v>
      </c>
      <c r="CS162" s="96">
        <f t="shared" si="515"/>
        <v>0</v>
      </c>
      <c r="CT162" s="96">
        <f t="shared" si="516"/>
        <v>0</v>
      </c>
      <c r="CU162" s="96">
        <f t="shared" si="517"/>
        <v>0</v>
      </c>
      <c r="CV162" s="93" t="str">
        <f t="shared" si="518"/>
        <v>nebija plānots</v>
      </c>
      <c r="CW162" s="96">
        <f t="shared" si="519"/>
        <v>0</v>
      </c>
      <c r="CX162" s="93" t="str">
        <f t="shared" si="520"/>
        <v>nebija plānots</v>
      </c>
      <c r="CY162" s="83">
        <v>0</v>
      </c>
      <c r="CZ162" s="83">
        <v>0</v>
      </c>
      <c r="DA162" s="94">
        <v>0</v>
      </c>
      <c r="DB162" s="94">
        <f t="shared" si="452"/>
        <v>0</v>
      </c>
      <c r="DC162" s="93" t="str">
        <f t="shared" si="521"/>
        <v>nebija plānots</v>
      </c>
      <c r="DD162" s="96">
        <f t="shared" si="522"/>
        <v>0</v>
      </c>
      <c r="DE162" s="93" t="str">
        <f t="shared" si="523"/>
        <v>nebija plānots</v>
      </c>
      <c r="DF162" s="96">
        <f t="shared" si="524"/>
        <v>0</v>
      </c>
      <c r="DG162" s="96">
        <f t="shared" si="525"/>
        <v>0</v>
      </c>
      <c r="DH162" s="96">
        <f t="shared" si="526"/>
        <v>0</v>
      </c>
      <c r="DI162" s="96">
        <f t="shared" si="527"/>
        <v>0</v>
      </c>
      <c r="DJ162" s="93" t="str">
        <f t="shared" si="528"/>
        <v>nebija plānots</v>
      </c>
      <c r="DK162" s="96">
        <f t="shared" si="529"/>
        <v>0</v>
      </c>
      <c r="DL162" s="93" t="str">
        <f t="shared" si="530"/>
        <v>nebija plānots</v>
      </c>
      <c r="DM162" s="83">
        <v>0</v>
      </c>
      <c r="DN162" s="83">
        <v>0</v>
      </c>
      <c r="DO162" s="94">
        <v>0</v>
      </c>
      <c r="DP162" s="94">
        <f t="shared" si="453"/>
        <v>0</v>
      </c>
      <c r="DQ162" s="93" t="str">
        <f t="shared" si="531"/>
        <v>nebija plānots</v>
      </c>
      <c r="DR162" s="96">
        <f t="shared" si="532"/>
        <v>0</v>
      </c>
      <c r="DS162" s="93" t="str">
        <f t="shared" si="533"/>
        <v>nebija plānots</v>
      </c>
      <c r="DT162" s="96">
        <f t="shared" si="534"/>
        <v>0</v>
      </c>
      <c r="DU162" s="96">
        <f t="shared" si="535"/>
        <v>0</v>
      </c>
      <c r="DV162" s="96">
        <f t="shared" si="536"/>
        <v>0</v>
      </c>
      <c r="DW162" s="96">
        <f t="shared" si="537"/>
        <v>0</v>
      </c>
      <c r="DX162" s="93" t="str">
        <f t="shared" si="538"/>
        <v>nebija plānots</v>
      </c>
      <c r="DY162" s="96">
        <f t="shared" si="539"/>
        <v>0</v>
      </c>
      <c r="DZ162" s="93" t="str">
        <f t="shared" si="540"/>
        <v>nebija plānots</v>
      </c>
      <c r="EA162" s="83">
        <v>0</v>
      </c>
      <c r="EB162" s="83">
        <v>0</v>
      </c>
      <c r="EC162" s="94">
        <v>0</v>
      </c>
      <c r="ED162" s="94">
        <f t="shared" si="541"/>
        <v>0</v>
      </c>
      <c r="EE162" s="93" t="str">
        <f t="shared" si="542"/>
        <v>nebija plānots</v>
      </c>
      <c r="EF162" s="94">
        <f t="shared" si="445"/>
        <v>0</v>
      </c>
      <c r="EG162" s="93" t="str">
        <f t="shared" si="543"/>
        <v>nebija plānots</v>
      </c>
      <c r="EH162" s="96">
        <f t="shared" si="544"/>
        <v>0</v>
      </c>
      <c r="EI162" s="96">
        <f t="shared" si="545"/>
        <v>0</v>
      </c>
      <c r="EJ162" s="96">
        <f t="shared" si="546"/>
        <v>0</v>
      </c>
      <c r="EK162" s="96">
        <f t="shared" si="547"/>
        <v>0</v>
      </c>
      <c r="EL162" s="93" t="str">
        <f t="shared" si="446"/>
        <v>nebija plānots</v>
      </c>
      <c r="EM162" s="96">
        <f t="shared" si="447"/>
        <v>0</v>
      </c>
      <c r="EN162" s="93" t="str">
        <f t="shared" si="548"/>
        <v>nebija plānots</v>
      </c>
      <c r="EO162" s="83">
        <f t="shared" si="454"/>
        <v>0</v>
      </c>
    </row>
    <row r="163" spans="1:145" ht="73.5" x14ac:dyDescent="0.25">
      <c r="A163" s="18" t="str">
        <f t="shared" si="428"/>
        <v>4.2.1.6.1</v>
      </c>
      <c r="B163" s="63">
        <v>4</v>
      </c>
      <c r="C163" s="73" t="s">
        <v>253</v>
      </c>
      <c r="D163" s="65" t="s">
        <v>254</v>
      </c>
      <c r="E163" s="73" t="s">
        <v>255</v>
      </c>
      <c r="F163" s="65" t="s">
        <v>256</v>
      </c>
      <c r="G163" s="66" t="s">
        <v>268</v>
      </c>
      <c r="H163" s="65" t="s">
        <v>269</v>
      </c>
      <c r="I163" s="66">
        <v>1</v>
      </c>
      <c r="J163" s="72" t="s">
        <v>28</v>
      </c>
      <c r="K163" s="63" t="s">
        <v>16</v>
      </c>
      <c r="L163" s="83">
        <v>0</v>
      </c>
      <c r="M163" s="83">
        <v>0</v>
      </c>
      <c r="N163" s="83">
        <v>0</v>
      </c>
      <c r="O163" s="83">
        <v>0</v>
      </c>
      <c r="P163" s="83">
        <v>0</v>
      </c>
      <c r="Q163" s="93" t="str">
        <f t="shared" si="455"/>
        <v>nebija plānots</v>
      </c>
      <c r="R163" s="94">
        <f t="shared" si="456"/>
        <v>0</v>
      </c>
      <c r="S163" s="93" t="str">
        <f t="shared" si="457"/>
        <v>nebija plānots</v>
      </c>
      <c r="T163" s="96">
        <f t="shared" si="458"/>
        <v>0</v>
      </c>
      <c r="U163" s="96">
        <f t="shared" si="459"/>
        <v>0</v>
      </c>
      <c r="V163" s="93" t="str">
        <f t="shared" si="460"/>
        <v>nebija plānots</v>
      </c>
      <c r="W163" s="96">
        <f t="shared" si="461"/>
        <v>0</v>
      </c>
      <c r="X163" s="93" t="str">
        <f t="shared" si="462"/>
        <v>nebija plānots</v>
      </c>
      <c r="Y163" s="83">
        <v>0</v>
      </c>
      <c r="Z163" s="83">
        <v>0</v>
      </c>
      <c r="AA163" s="93" t="str">
        <f t="shared" si="463"/>
        <v>nebija plānots</v>
      </c>
      <c r="AB163" s="94">
        <f t="shared" si="464"/>
        <v>0</v>
      </c>
      <c r="AC163" s="93" t="str">
        <f t="shared" si="465"/>
        <v>nebija plānots</v>
      </c>
      <c r="AD163" s="96">
        <f t="shared" si="466"/>
        <v>0</v>
      </c>
      <c r="AE163" s="96">
        <f t="shared" si="467"/>
        <v>0</v>
      </c>
      <c r="AF163" s="93" t="str">
        <f t="shared" si="468"/>
        <v>nebija plānots</v>
      </c>
      <c r="AG163" s="96">
        <f t="shared" si="469"/>
        <v>0</v>
      </c>
      <c r="AH163" s="93" t="str">
        <f t="shared" si="470"/>
        <v>nebija plānots</v>
      </c>
      <c r="AI163" s="83">
        <v>0</v>
      </c>
      <c r="AJ163" s="83">
        <v>0</v>
      </c>
      <c r="AK163" s="93" t="str">
        <f t="shared" si="471"/>
        <v>nebija plānots</v>
      </c>
      <c r="AL163" s="96">
        <f t="shared" si="472"/>
        <v>0</v>
      </c>
      <c r="AM163" s="93" t="str">
        <f t="shared" si="473"/>
        <v>nebija plānots</v>
      </c>
      <c r="AN163" s="96">
        <f t="shared" si="474"/>
        <v>0</v>
      </c>
      <c r="AO163" s="96">
        <f t="shared" si="475"/>
        <v>0</v>
      </c>
      <c r="AP163" s="93" t="str">
        <f t="shared" si="476"/>
        <v>nebija plānots</v>
      </c>
      <c r="AQ163" s="96">
        <f t="shared" si="477"/>
        <v>0</v>
      </c>
      <c r="AR163" s="93" t="str">
        <f t="shared" si="478"/>
        <v>nebija plānots</v>
      </c>
      <c r="AS163" s="83">
        <v>0</v>
      </c>
      <c r="AT163" s="83">
        <v>0</v>
      </c>
      <c r="AU163" s="93" t="str">
        <f t="shared" si="479"/>
        <v>nebija plānots</v>
      </c>
      <c r="AV163" s="96">
        <f t="shared" si="480"/>
        <v>0</v>
      </c>
      <c r="AW163" s="93" t="str">
        <f t="shared" si="481"/>
        <v>nebija plānots</v>
      </c>
      <c r="AX163" s="96">
        <f t="shared" si="482"/>
        <v>0</v>
      </c>
      <c r="AY163" s="96">
        <f t="shared" si="483"/>
        <v>0</v>
      </c>
      <c r="AZ163" s="93" t="str">
        <f t="shared" si="484"/>
        <v>nebija plānots</v>
      </c>
      <c r="BA163" s="96">
        <f t="shared" si="485"/>
        <v>0</v>
      </c>
      <c r="BB163" s="93" t="str">
        <f t="shared" si="486"/>
        <v>nebija plānots</v>
      </c>
      <c r="BC163" s="83">
        <v>0</v>
      </c>
      <c r="BD163" s="83">
        <v>0</v>
      </c>
      <c r="BE163" s="93" t="str">
        <f t="shared" si="487"/>
        <v>nebija plānots</v>
      </c>
      <c r="BF163" s="96">
        <f t="shared" si="488"/>
        <v>0</v>
      </c>
      <c r="BG163" s="93" t="str">
        <f t="shared" si="489"/>
        <v>nebija plānots</v>
      </c>
      <c r="BH163" s="96">
        <f t="shared" si="490"/>
        <v>0</v>
      </c>
      <c r="BI163" s="96">
        <f t="shared" si="491"/>
        <v>0</v>
      </c>
      <c r="BJ163" s="93" t="str">
        <f t="shared" si="492"/>
        <v>nebija plānots</v>
      </c>
      <c r="BK163" s="96">
        <f t="shared" si="493"/>
        <v>0</v>
      </c>
      <c r="BL163" s="93" t="str">
        <f t="shared" si="494"/>
        <v>nebija plānots</v>
      </c>
      <c r="BM163" s="83">
        <v>0</v>
      </c>
      <c r="BN163" s="83">
        <v>0</v>
      </c>
      <c r="BO163" s="93" t="str">
        <f t="shared" si="495"/>
        <v>nebija plānots</v>
      </c>
      <c r="BP163" s="96">
        <f t="shared" si="496"/>
        <v>0</v>
      </c>
      <c r="BQ163" s="93" t="str">
        <f t="shared" si="497"/>
        <v>nebija plānots</v>
      </c>
      <c r="BR163" s="96">
        <f t="shared" si="498"/>
        <v>0</v>
      </c>
      <c r="BS163" s="96">
        <f t="shared" si="499"/>
        <v>0</v>
      </c>
      <c r="BT163" s="93" t="str">
        <f t="shared" si="500"/>
        <v>nebija plānots</v>
      </c>
      <c r="BU163" s="96">
        <f t="shared" si="501"/>
        <v>0</v>
      </c>
      <c r="BV163" s="93" t="str">
        <f t="shared" si="502"/>
        <v>nebija plānots</v>
      </c>
      <c r="BW163" s="83">
        <v>0</v>
      </c>
      <c r="BX163" s="83">
        <v>914402.79</v>
      </c>
      <c r="BY163" s="94">
        <v>0</v>
      </c>
      <c r="BZ163" s="94">
        <f t="shared" si="448"/>
        <v>914402.79</v>
      </c>
      <c r="CA163" s="93" t="str">
        <f t="shared" si="503"/>
        <v>nebija plānots</v>
      </c>
      <c r="CB163" s="96">
        <f t="shared" si="504"/>
        <v>914402.79</v>
      </c>
      <c r="CC163" s="93" t="str">
        <f t="shared" si="505"/>
        <v>nebija plānots</v>
      </c>
      <c r="CD163" s="96">
        <f t="shared" si="449"/>
        <v>0</v>
      </c>
      <c r="CE163" s="96">
        <f t="shared" si="450"/>
        <v>914402.79</v>
      </c>
      <c r="CF163" s="96">
        <f t="shared" si="506"/>
        <v>0</v>
      </c>
      <c r="CG163" s="96">
        <f t="shared" si="507"/>
        <v>914402.79</v>
      </c>
      <c r="CH163" s="93" t="str">
        <f t="shared" si="508"/>
        <v>nebija plānots</v>
      </c>
      <c r="CI163" s="96">
        <f t="shared" si="509"/>
        <v>914402.79</v>
      </c>
      <c r="CJ163" s="93" t="str">
        <f t="shared" si="510"/>
        <v>nebija plānots</v>
      </c>
      <c r="CK163" s="83">
        <v>1050335</v>
      </c>
      <c r="CL163" s="83">
        <v>0</v>
      </c>
      <c r="CM163" s="94">
        <v>0</v>
      </c>
      <c r="CN163" s="94">
        <f t="shared" si="451"/>
        <v>0</v>
      </c>
      <c r="CO163" s="93">
        <f t="shared" si="511"/>
        <v>0</v>
      </c>
      <c r="CP163" s="96">
        <f t="shared" si="512"/>
        <v>-1050335</v>
      </c>
      <c r="CQ163" s="93">
        <f t="shared" si="513"/>
        <v>-1</v>
      </c>
      <c r="CR163" s="96">
        <f t="shared" si="514"/>
        <v>1050335</v>
      </c>
      <c r="CS163" s="96">
        <f t="shared" si="515"/>
        <v>914402.79</v>
      </c>
      <c r="CT163" s="96">
        <f t="shared" si="516"/>
        <v>0</v>
      </c>
      <c r="CU163" s="96">
        <f t="shared" si="517"/>
        <v>914402.79</v>
      </c>
      <c r="CV163" s="93">
        <f t="shared" si="518"/>
        <v>0.87058204287203611</v>
      </c>
      <c r="CW163" s="96">
        <f t="shared" si="519"/>
        <v>-135932.20999999996</v>
      </c>
      <c r="CX163" s="93">
        <f t="shared" si="520"/>
        <v>-0.12941795712796389</v>
      </c>
      <c r="CY163" s="83">
        <v>0</v>
      </c>
      <c r="CZ163" s="83">
        <v>1215557.08</v>
      </c>
      <c r="DA163" s="94">
        <v>0</v>
      </c>
      <c r="DB163" s="94">
        <f t="shared" si="452"/>
        <v>1215557.08</v>
      </c>
      <c r="DC163" s="93" t="str">
        <f t="shared" si="521"/>
        <v>nebija plānots</v>
      </c>
      <c r="DD163" s="96">
        <f t="shared" si="522"/>
        <v>1215557.08</v>
      </c>
      <c r="DE163" s="93" t="str">
        <f t="shared" si="523"/>
        <v>nebija plānots</v>
      </c>
      <c r="DF163" s="96">
        <f t="shared" si="524"/>
        <v>1050335</v>
      </c>
      <c r="DG163" s="96">
        <f t="shared" si="525"/>
        <v>2129959.87</v>
      </c>
      <c r="DH163" s="96">
        <f t="shared" si="526"/>
        <v>0</v>
      </c>
      <c r="DI163" s="96">
        <f t="shared" si="527"/>
        <v>2129959.87</v>
      </c>
      <c r="DJ163" s="93">
        <f t="shared" si="528"/>
        <v>2.0278862172544949</v>
      </c>
      <c r="DK163" s="96">
        <f t="shared" si="529"/>
        <v>1079624.8700000001</v>
      </c>
      <c r="DL163" s="93">
        <f t="shared" si="530"/>
        <v>1.0278862172544951</v>
      </c>
      <c r="DM163" s="83">
        <v>0</v>
      </c>
      <c r="DN163" s="83">
        <v>0</v>
      </c>
      <c r="DO163" s="94">
        <v>0</v>
      </c>
      <c r="DP163" s="94">
        <f t="shared" si="453"/>
        <v>0</v>
      </c>
      <c r="DQ163" s="93" t="str">
        <f t="shared" si="531"/>
        <v>nebija plānots</v>
      </c>
      <c r="DR163" s="96">
        <f t="shared" si="532"/>
        <v>0</v>
      </c>
      <c r="DS163" s="93" t="str">
        <f t="shared" si="533"/>
        <v>nebija plānots</v>
      </c>
      <c r="DT163" s="96">
        <f t="shared" si="534"/>
        <v>1050335</v>
      </c>
      <c r="DU163" s="96">
        <f t="shared" si="535"/>
        <v>2129959.87</v>
      </c>
      <c r="DV163" s="96">
        <f t="shared" si="536"/>
        <v>0</v>
      </c>
      <c r="DW163" s="96">
        <f t="shared" si="537"/>
        <v>2129959.87</v>
      </c>
      <c r="DX163" s="93">
        <f t="shared" si="538"/>
        <v>2.0278862172544949</v>
      </c>
      <c r="DY163" s="96">
        <f t="shared" si="539"/>
        <v>1079624.8700000001</v>
      </c>
      <c r="DZ163" s="93">
        <f t="shared" si="540"/>
        <v>1.0278862172544951</v>
      </c>
      <c r="EA163" s="83">
        <v>0</v>
      </c>
      <c r="EB163" s="83">
        <v>0</v>
      </c>
      <c r="EC163" s="94">
        <v>0</v>
      </c>
      <c r="ED163" s="94">
        <f t="shared" si="541"/>
        <v>0</v>
      </c>
      <c r="EE163" s="93" t="str">
        <f t="shared" si="542"/>
        <v>nebija plānots</v>
      </c>
      <c r="EF163" s="94">
        <f t="shared" si="445"/>
        <v>0</v>
      </c>
      <c r="EG163" s="93" t="str">
        <f t="shared" si="543"/>
        <v>nebija plānots</v>
      </c>
      <c r="EH163" s="96">
        <f t="shared" si="544"/>
        <v>1050335</v>
      </c>
      <c r="EI163" s="96">
        <f t="shared" si="545"/>
        <v>2129959.87</v>
      </c>
      <c r="EJ163" s="96">
        <f t="shared" si="546"/>
        <v>0</v>
      </c>
      <c r="EK163" s="96">
        <f t="shared" si="547"/>
        <v>2129959.87</v>
      </c>
      <c r="EL163" s="93">
        <f t="shared" si="446"/>
        <v>2.0278862172544949</v>
      </c>
      <c r="EM163" s="96">
        <f t="shared" si="447"/>
        <v>1079624.8700000001</v>
      </c>
      <c r="EN163" s="93">
        <f t="shared" si="548"/>
        <v>1.0278862172544951</v>
      </c>
      <c r="EO163" s="83">
        <f t="shared" si="454"/>
        <v>1050335</v>
      </c>
    </row>
    <row r="164" spans="1:145" ht="73.5" x14ac:dyDescent="0.25">
      <c r="A164" s="18" t="str">
        <f t="shared" si="428"/>
        <v>4.2.1.6.2</v>
      </c>
      <c r="B164" s="63">
        <v>4</v>
      </c>
      <c r="C164" s="73" t="s">
        <v>253</v>
      </c>
      <c r="D164" s="65" t="s">
        <v>254</v>
      </c>
      <c r="E164" s="73" t="s">
        <v>255</v>
      </c>
      <c r="F164" s="65" t="s">
        <v>256</v>
      </c>
      <c r="G164" s="66" t="s">
        <v>268</v>
      </c>
      <c r="H164" s="65" t="s">
        <v>269</v>
      </c>
      <c r="I164" s="66">
        <v>2</v>
      </c>
      <c r="J164" s="72" t="s">
        <v>28</v>
      </c>
      <c r="K164" s="63" t="s">
        <v>16</v>
      </c>
      <c r="L164" s="83">
        <v>0</v>
      </c>
      <c r="M164" s="83">
        <v>0</v>
      </c>
      <c r="N164" s="83">
        <v>0</v>
      </c>
      <c r="O164" s="83">
        <v>0</v>
      </c>
      <c r="P164" s="83">
        <v>0</v>
      </c>
      <c r="Q164" s="93" t="str">
        <f t="shared" si="455"/>
        <v>nebija plānots</v>
      </c>
      <c r="R164" s="94">
        <f t="shared" si="456"/>
        <v>0</v>
      </c>
      <c r="S164" s="93" t="str">
        <f t="shared" si="457"/>
        <v>nebija plānots</v>
      </c>
      <c r="T164" s="96">
        <f t="shared" si="458"/>
        <v>0</v>
      </c>
      <c r="U164" s="96">
        <f t="shared" si="459"/>
        <v>0</v>
      </c>
      <c r="V164" s="93" t="str">
        <f t="shared" si="460"/>
        <v>nebija plānots</v>
      </c>
      <c r="W164" s="96">
        <f t="shared" si="461"/>
        <v>0</v>
      </c>
      <c r="X164" s="93" t="str">
        <f t="shared" si="462"/>
        <v>nebija plānots</v>
      </c>
      <c r="Y164" s="83">
        <v>0</v>
      </c>
      <c r="Z164" s="83">
        <v>0</v>
      </c>
      <c r="AA164" s="93" t="str">
        <f t="shared" si="463"/>
        <v>nebija plānots</v>
      </c>
      <c r="AB164" s="94">
        <f t="shared" si="464"/>
        <v>0</v>
      </c>
      <c r="AC164" s="93" t="str">
        <f t="shared" si="465"/>
        <v>nebija plānots</v>
      </c>
      <c r="AD164" s="96">
        <f t="shared" si="466"/>
        <v>0</v>
      </c>
      <c r="AE164" s="96">
        <f t="shared" si="467"/>
        <v>0</v>
      </c>
      <c r="AF164" s="93" t="str">
        <f t="shared" si="468"/>
        <v>nebija plānots</v>
      </c>
      <c r="AG164" s="96">
        <f t="shared" si="469"/>
        <v>0</v>
      </c>
      <c r="AH164" s="93" t="str">
        <f t="shared" si="470"/>
        <v>nebija plānots</v>
      </c>
      <c r="AI164" s="83">
        <v>0</v>
      </c>
      <c r="AJ164" s="83">
        <v>0</v>
      </c>
      <c r="AK164" s="93" t="str">
        <f t="shared" si="471"/>
        <v>nebija plānots</v>
      </c>
      <c r="AL164" s="96">
        <f t="shared" si="472"/>
        <v>0</v>
      </c>
      <c r="AM164" s="93" t="str">
        <f t="shared" si="473"/>
        <v>nebija plānots</v>
      </c>
      <c r="AN164" s="96">
        <f t="shared" si="474"/>
        <v>0</v>
      </c>
      <c r="AO164" s="96">
        <f t="shared" si="475"/>
        <v>0</v>
      </c>
      <c r="AP164" s="93" t="str">
        <f t="shared" si="476"/>
        <v>nebija plānots</v>
      </c>
      <c r="AQ164" s="96">
        <f t="shared" si="477"/>
        <v>0</v>
      </c>
      <c r="AR164" s="93" t="str">
        <f t="shared" si="478"/>
        <v>nebija plānots</v>
      </c>
      <c r="AS164" s="83">
        <v>583255.73</v>
      </c>
      <c r="AT164" s="83">
        <v>0</v>
      </c>
      <c r="AU164" s="93">
        <f t="shared" si="479"/>
        <v>0</v>
      </c>
      <c r="AV164" s="96">
        <f t="shared" si="480"/>
        <v>-583255.73</v>
      </c>
      <c r="AW164" s="93">
        <f t="shared" si="481"/>
        <v>-1</v>
      </c>
      <c r="AX164" s="96">
        <f t="shared" si="482"/>
        <v>583255.73</v>
      </c>
      <c r="AY164" s="96">
        <f t="shared" si="483"/>
        <v>0</v>
      </c>
      <c r="AZ164" s="93">
        <f t="shared" si="484"/>
        <v>0</v>
      </c>
      <c r="BA164" s="96">
        <f t="shared" si="485"/>
        <v>-583255.73</v>
      </c>
      <c r="BB164" s="93">
        <f t="shared" si="486"/>
        <v>-1</v>
      </c>
      <c r="BC164" s="83">
        <v>0</v>
      </c>
      <c r="BD164" s="83">
        <v>566613.07999999996</v>
      </c>
      <c r="BE164" s="93" t="str">
        <f t="shared" si="487"/>
        <v>nebija plānots</v>
      </c>
      <c r="BF164" s="96">
        <f t="shared" si="488"/>
        <v>566613.07999999996</v>
      </c>
      <c r="BG164" s="93" t="str">
        <f t="shared" si="489"/>
        <v>nebija plānots</v>
      </c>
      <c r="BH164" s="96">
        <f t="shared" si="490"/>
        <v>583255.73</v>
      </c>
      <c r="BI164" s="96">
        <f t="shared" si="491"/>
        <v>566613.07999999996</v>
      </c>
      <c r="BJ164" s="93">
        <f t="shared" si="492"/>
        <v>0.9714659468497634</v>
      </c>
      <c r="BK164" s="96">
        <f t="shared" si="493"/>
        <v>-16642.650000000023</v>
      </c>
      <c r="BL164" s="93">
        <f t="shared" si="494"/>
        <v>-2.8534053150236559E-2</v>
      </c>
      <c r="BM164" s="83">
        <v>0</v>
      </c>
      <c r="BN164" s="83">
        <v>0</v>
      </c>
      <c r="BO164" s="93" t="str">
        <f t="shared" si="495"/>
        <v>nebija plānots</v>
      </c>
      <c r="BP164" s="96">
        <f t="shared" si="496"/>
        <v>0</v>
      </c>
      <c r="BQ164" s="93" t="str">
        <f t="shared" si="497"/>
        <v>nebija plānots</v>
      </c>
      <c r="BR164" s="96">
        <f t="shared" si="498"/>
        <v>583255.73</v>
      </c>
      <c r="BS164" s="96">
        <f t="shared" si="499"/>
        <v>566613.07999999996</v>
      </c>
      <c r="BT164" s="93">
        <f t="shared" si="500"/>
        <v>0.9714659468497634</v>
      </c>
      <c r="BU164" s="96">
        <f t="shared" si="501"/>
        <v>-16642.650000000023</v>
      </c>
      <c r="BV164" s="93">
        <f t="shared" si="502"/>
        <v>-2.8534053150236559E-2</v>
      </c>
      <c r="BW164" s="83">
        <v>0</v>
      </c>
      <c r="BX164" s="83">
        <v>0</v>
      </c>
      <c r="BY164" s="94">
        <v>0</v>
      </c>
      <c r="BZ164" s="94">
        <f t="shared" si="448"/>
        <v>0</v>
      </c>
      <c r="CA164" s="93" t="str">
        <f t="shared" si="503"/>
        <v>nebija plānots</v>
      </c>
      <c r="CB164" s="96">
        <f t="shared" si="504"/>
        <v>0</v>
      </c>
      <c r="CC164" s="93" t="str">
        <f t="shared" si="505"/>
        <v>nebija plānots</v>
      </c>
      <c r="CD164" s="96">
        <f t="shared" si="449"/>
        <v>583255.73</v>
      </c>
      <c r="CE164" s="96">
        <f t="shared" si="450"/>
        <v>566613.07999999996</v>
      </c>
      <c r="CF164" s="96">
        <f t="shared" si="506"/>
        <v>0</v>
      </c>
      <c r="CG164" s="96">
        <f t="shared" si="507"/>
        <v>566613.07999999996</v>
      </c>
      <c r="CH164" s="93">
        <f t="shared" si="508"/>
        <v>0.9714659468497634</v>
      </c>
      <c r="CI164" s="96">
        <f t="shared" si="509"/>
        <v>-16642.650000000023</v>
      </c>
      <c r="CJ164" s="93">
        <f t="shared" si="510"/>
        <v>-2.8534053150236559E-2</v>
      </c>
      <c r="CK164" s="83">
        <v>79044.08</v>
      </c>
      <c r="CL164" s="83">
        <v>0</v>
      </c>
      <c r="CM164" s="94">
        <v>0</v>
      </c>
      <c r="CN164" s="94">
        <f t="shared" si="451"/>
        <v>0</v>
      </c>
      <c r="CO164" s="93">
        <f t="shared" si="511"/>
        <v>0</v>
      </c>
      <c r="CP164" s="96">
        <f t="shared" si="512"/>
        <v>-79044.08</v>
      </c>
      <c r="CQ164" s="93">
        <f t="shared" si="513"/>
        <v>-1</v>
      </c>
      <c r="CR164" s="96">
        <f t="shared" si="514"/>
        <v>662299.80999999994</v>
      </c>
      <c r="CS164" s="96">
        <f t="shared" si="515"/>
        <v>566613.07999999996</v>
      </c>
      <c r="CT164" s="96">
        <f t="shared" si="516"/>
        <v>0</v>
      </c>
      <c r="CU164" s="96">
        <f t="shared" si="517"/>
        <v>566613.07999999996</v>
      </c>
      <c r="CV164" s="93">
        <f t="shared" si="518"/>
        <v>0.85552354303106326</v>
      </c>
      <c r="CW164" s="96">
        <f t="shared" si="519"/>
        <v>-95686.729999999981</v>
      </c>
      <c r="CX164" s="93">
        <f t="shared" si="520"/>
        <v>-0.14447645696893677</v>
      </c>
      <c r="CY164" s="83">
        <v>0</v>
      </c>
      <c r="CZ164" s="83">
        <v>264873.11</v>
      </c>
      <c r="DA164" s="94">
        <v>0</v>
      </c>
      <c r="DB164" s="94">
        <f t="shared" si="452"/>
        <v>264873.11</v>
      </c>
      <c r="DC164" s="93" t="str">
        <f t="shared" si="521"/>
        <v>nebija plānots</v>
      </c>
      <c r="DD164" s="96">
        <f t="shared" si="522"/>
        <v>264873.11</v>
      </c>
      <c r="DE164" s="93" t="str">
        <f t="shared" si="523"/>
        <v>nebija plānots</v>
      </c>
      <c r="DF164" s="96">
        <f t="shared" si="524"/>
        <v>662299.80999999994</v>
      </c>
      <c r="DG164" s="96">
        <f t="shared" si="525"/>
        <v>831486.19</v>
      </c>
      <c r="DH164" s="96">
        <f t="shared" si="526"/>
        <v>0</v>
      </c>
      <c r="DI164" s="96">
        <f t="shared" si="527"/>
        <v>831486.19</v>
      </c>
      <c r="DJ164" s="93">
        <f t="shared" si="528"/>
        <v>1.2554528590307161</v>
      </c>
      <c r="DK164" s="96">
        <f t="shared" si="529"/>
        <v>169186.38</v>
      </c>
      <c r="DL164" s="93">
        <f t="shared" si="530"/>
        <v>0.25545285903071602</v>
      </c>
      <c r="DM164" s="83">
        <v>0</v>
      </c>
      <c r="DN164" s="83">
        <v>0</v>
      </c>
      <c r="DO164" s="94">
        <v>0</v>
      </c>
      <c r="DP164" s="94">
        <f t="shared" si="453"/>
        <v>0</v>
      </c>
      <c r="DQ164" s="93" t="str">
        <f t="shared" si="531"/>
        <v>nebija plānots</v>
      </c>
      <c r="DR164" s="96">
        <f t="shared" si="532"/>
        <v>0</v>
      </c>
      <c r="DS164" s="93" t="str">
        <f t="shared" si="533"/>
        <v>nebija plānots</v>
      </c>
      <c r="DT164" s="96">
        <f t="shared" si="534"/>
        <v>662299.80999999994</v>
      </c>
      <c r="DU164" s="96">
        <f t="shared" si="535"/>
        <v>831486.19</v>
      </c>
      <c r="DV164" s="96">
        <f t="shared" si="536"/>
        <v>0</v>
      </c>
      <c r="DW164" s="96">
        <f t="shared" si="537"/>
        <v>831486.19</v>
      </c>
      <c r="DX164" s="93">
        <f t="shared" si="538"/>
        <v>1.2554528590307161</v>
      </c>
      <c r="DY164" s="96">
        <f t="shared" si="539"/>
        <v>169186.38</v>
      </c>
      <c r="DZ164" s="93">
        <f t="shared" si="540"/>
        <v>0.25545285903071602</v>
      </c>
      <c r="EA164" s="83">
        <v>0</v>
      </c>
      <c r="EB164" s="83">
        <v>0</v>
      </c>
      <c r="EC164" s="94">
        <v>0</v>
      </c>
      <c r="ED164" s="94">
        <f t="shared" si="541"/>
        <v>0</v>
      </c>
      <c r="EE164" s="93" t="str">
        <f t="shared" si="542"/>
        <v>nebija plānots</v>
      </c>
      <c r="EF164" s="94">
        <f t="shared" si="445"/>
        <v>0</v>
      </c>
      <c r="EG164" s="93" t="str">
        <f t="shared" si="543"/>
        <v>nebija plānots</v>
      </c>
      <c r="EH164" s="96">
        <f t="shared" si="544"/>
        <v>662299.80999999994</v>
      </c>
      <c r="EI164" s="96">
        <f t="shared" si="545"/>
        <v>831486.19</v>
      </c>
      <c r="EJ164" s="96">
        <f t="shared" si="546"/>
        <v>0</v>
      </c>
      <c r="EK164" s="96">
        <f t="shared" si="547"/>
        <v>831486.19</v>
      </c>
      <c r="EL164" s="93">
        <f t="shared" si="446"/>
        <v>1.2554528590307161</v>
      </c>
      <c r="EM164" s="96">
        <f t="shared" si="447"/>
        <v>169186.38</v>
      </c>
      <c r="EN164" s="93">
        <f t="shared" si="548"/>
        <v>0.25545285903071602</v>
      </c>
      <c r="EO164" s="83">
        <f t="shared" si="454"/>
        <v>662299.80999999994</v>
      </c>
    </row>
    <row r="165" spans="1:145" ht="73.5" x14ac:dyDescent="0.25">
      <c r="A165" s="18" t="str">
        <f t="shared" si="428"/>
        <v>4.2.1.6.3</v>
      </c>
      <c r="B165" s="63">
        <v>4</v>
      </c>
      <c r="C165" s="73" t="s">
        <v>253</v>
      </c>
      <c r="D165" s="65" t="s">
        <v>254</v>
      </c>
      <c r="E165" s="73" t="s">
        <v>255</v>
      </c>
      <c r="F165" s="65" t="s">
        <v>256</v>
      </c>
      <c r="G165" s="66" t="s">
        <v>268</v>
      </c>
      <c r="H165" s="65" t="s">
        <v>269</v>
      </c>
      <c r="I165" s="66">
        <v>3</v>
      </c>
      <c r="J165" s="72" t="s">
        <v>28</v>
      </c>
      <c r="K165" s="63" t="s">
        <v>16</v>
      </c>
      <c r="L165" s="83">
        <v>0</v>
      </c>
      <c r="M165" s="83">
        <v>0</v>
      </c>
      <c r="N165" s="83">
        <v>0</v>
      </c>
      <c r="O165" s="83">
        <v>0</v>
      </c>
      <c r="P165" s="83">
        <v>0</v>
      </c>
      <c r="Q165" s="93" t="str">
        <f t="shared" si="455"/>
        <v>nebija plānots</v>
      </c>
      <c r="R165" s="94">
        <f t="shared" si="456"/>
        <v>0</v>
      </c>
      <c r="S165" s="93" t="str">
        <f t="shared" si="457"/>
        <v>nebija plānots</v>
      </c>
      <c r="T165" s="96">
        <f t="shared" si="458"/>
        <v>0</v>
      </c>
      <c r="U165" s="96">
        <f t="shared" si="459"/>
        <v>0</v>
      </c>
      <c r="V165" s="93" t="str">
        <f t="shared" si="460"/>
        <v>nebija plānots</v>
      </c>
      <c r="W165" s="96">
        <f t="shared" si="461"/>
        <v>0</v>
      </c>
      <c r="X165" s="93" t="str">
        <f t="shared" si="462"/>
        <v>nebija plānots</v>
      </c>
      <c r="Y165" s="83">
        <v>0</v>
      </c>
      <c r="Z165" s="83">
        <v>0</v>
      </c>
      <c r="AA165" s="93" t="str">
        <f t="shared" si="463"/>
        <v>nebija plānots</v>
      </c>
      <c r="AB165" s="94">
        <f t="shared" si="464"/>
        <v>0</v>
      </c>
      <c r="AC165" s="93" t="str">
        <f t="shared" si="465"/>
        <v>nebija plānots</v>
      </c>
      <c r="AD165" s="96">
        <f t="shared" si="466"/>
        <v>0</v>
      </c>
      <c r="AE165" s="96">
        <f t="shared" si="467"/>
        <v>0</v>
      </c>
      <c r="AF165" s="93" t="str">
        <f t="shared" si="468"/>
        <v>nebija plānots</v>
      </c>
      <c r="AG165" s="96">
        <f t="shared" si="469"/>
        <v>0</v>
      </c>
      <c r="AH165" s="93" t="str">
        <f t="shared" si="470"/>
        <v>nebija plānots</v>
      </c>
      <c r="AI165" s="83">
        <v>0</v>
      </c>
      <c r="AJ165" s="83">
        <v>0</v>
      </c>
      <c r="AK165" s="93" t="str">
        <f t="shared" si="471"/>
        <v>nebija plānots</v>
      </c>
      <c r="AL165" s="96">
        <f t="shared" si="472"/>
        <v>0</v>
      </c>
      <c r="AM165" s="93" t="str">
        <f t="shared" si="473"/>
        <v>nebija plānots</v>
      </c>
      <c r="AN165" s="96">
        <f t="shared" si="474"/>
        <v>0</v>
      </c>
      <c r="AO165" s="96">
        <f t="shared" si="475"/>
        <v>0</v>
      </c>
      <c r="AP165" s="93" t="str">
        <f t="shared" si="476"/>
        <v>nebija plānots</v>
      </c>
      <c r="AQ165" s="96">
        <f t="shared" si="477"/>
        <v>0</v>
      </c>
      <c r="AR165" s="93" t="str">
        <f t="shared" si="478"/>
        <v>nebija plānots</v>
      </c>
      <c r="AS165" s="83">
        <v>0</v>
      </c>
      <c r="AT165" s="83">
        <v>0</v>
      </c>
      <c r="AU165" s="93" t="str">
        <f t="shared" si="479"/>
        <v>nebija plānots</v>
      </c>
      <c r="AV165" s="96">
        <f t="shared" si="480"/>
        <v>0</v>
      </c>
      <c r="AW165" s="93" t="str">
        <f t="shared" si="481"/>
        <v>nebija plānots</v>
      </c>
      <c r="AX165" s="96">
        <f t="shared" si="482"/>
        <v>0</v>
      </c>
      <c r="AY165" s="96">
        <f t="shared" si="483"/>
        <v>0</v>
      </c>
      <c r="AZ165" s="93" t="str">
        <f t="shared" si="484"/>
        <v>nebija plānots</v>
      </c>
      <c r="BA165" s="96">
        <f t="shared" si="485"/>
        <v>0</v>
      </c>
      <c r="BB165" s="93" t="str">
        <f t="shared" si="486"/>
        <v>nebija plānots</v>
      </c>
      <c r="BC165" s="83">
        <v>0</v>
      </c>
      <c r="BD165" s="83">
        <v>0</v>
      </c>
      <c r="BE165" s="93" t="str">
        <f t="shared" si="487"/>
        <v>nebija plānots</v>
      </c>
      <c r="BF165" s="96">
        <f t="shared" si="488"/>
        <v>0</v>
      </c>
      <c r="BG165" s="93" t="str">
        <f t="shared" si="489"/>
        <v>nebija plānots</v>
      </c>
      <c r="BH165" s="96">
        <f t="shared" si="490"/>
        <v>0</v>
      </c>
      <c r="BI165" s="96">
        <f t="shared" si="491"/>
        <v>0</v>
      </c>
      <c r="BJ165" s="93" t="str">
        <f t="shared" si="492"/>
        <v>nebija plānots</v>
      </c>
      <c r="BK165" s="96">
        <f t="shared" si="493"/>
        <v>0</v>
      </c>
      <c r="BL165" s="93" t="str">
        <f t="shared" si="494"/>
        <v>nebija plānots</v>
      </c>
      <c r="BM165" s="83">
        <v>0</v>
      </c>
      <c r="BN165" s="83">
        <v>0</v>
      </c>
      <c r="BO165" s="93" t="str">
        <f t="shared" si="495"/>
        <v>nebija plānots</v>
      </c>
      <c r="BP165" s="96">
        <f t="shared" si="496"/>
        <v>0</v>
      </c>
      <c r="BQ165" s="93" t="str">
        <f t="shared" si="497"/>
        <v>nebija plānots</v>
      </c>
      <c r="BR165" s="96">
        <f t="shared" si="498"/>
        <v>0</v>
      </c>
      <c r="BS165" s="96">
        <f t="shared" si="499"/>
        <v>0</v>
      </c>
      <c r="BT165" s="93" t="str">
        <f t="shared" si="500"/>
        <v>nebija plānots</v>
      </c>
      <c r="BU165" s="96">
        <f t="shared" si="501"/>
        <v>0</v>
      </c>
      <c r="BV165" s="93" t="str">
        <f t="shared" si="502"/>
        <v>nebija plānots</v>
      </c>
      <c r="BW165" s="83">
        <v>3825</v>
      </c>
      <c r="BX165" s="83">
        <v>0</v>
      </c>
      <c r="BY165" s="94">
        <v>0</v>
      </c>
      <c r="BZ165" s="94">
        <f t="shared" si="448"/>
        <v>0</v>
      </c>
      <c r="CA165" s="93">
        <f t="shared" si="503"/>
        <v>0</v>
      </c>
      <c r="CB165" s="96">
        <f t="shared" si="504"/>
        <v>-3825</v>
      </c>
      <c r="CC165" s="93">
        <f t="shared" si="505"/>
        <v>-1</v>
      </c>
      <c r="CD165" s="96">
        <f t="shared" si="449"/>
        <v>3825</v>
      </c>
      <c r="CE165" s="96">
        <f t="shared" si="450"/>
        <v>0</v>
      </c>
      <c r="CF165" s="96">
        <f t="shared" si="506"/>
        <v>0</v>
      </c>
      <c r="CG165" s="96">
        <f t="shared" si="507"/>
        <v>0</v>
      </c>
      <c r="CH165" s="93">
        <f t="shared" si="508"/>
        <v>0</v>
      </c>
      <c r="CI165" s="96">
        <f t="shared" si="509"/>
        <v>-3825</v>
      </c>
      <c r="CJ165" s="93">
        <f t="shared" si="510"/>
        <v>-1</v>
      </c>
      <c r="CK165" s="83">
        <v>0</v>
      </c>
      <c r="CL165" s="83">
        <v>0</v>
      </c>
      <c r="CM165" s="94">
        <v>0</v>
      </c>
      <c r="CN165" s="94">
        <f t="shared" si="451"/>
        <v>0</v>
      </c>
      <c r="CO165" s="93" t="str">
        <f t="shared" si="511"/>
        <v>nebija plānots</v>
      </c>
      <c r="CP165" s="96">
        <f t="shared" si="512"/>
        <v>0</v>
      </c>
      <c r="CQ165" s="93" t="str">
        <f t="shared" si="513"/>
        <v>nebija plānots</v>
      </c>
      <c r="CR165" s="96">
        <f t="shared" si="514"/>
        <v>3825</v>
      </c>
      <c r="CS165" s="96">
        <f t="shared" si="515"/>
        <v>0</v>
      </c>
      <c r="CT165" s="96">
        <f t="shared" si="516"/>
        <v>0</v>
      </c>
      <c r="CU165" s="96">
        <f t="shared" si="517"/>
        <v>0</v>
      </c>
      <c r="CV165" s="93">
        <f t="shared" si="518"/>
        <v>0</v>
      </c>
      <c r="CW165" s="96">
        <f t="shared" si="519"/>
        <v>-3825</v>
      </c>
      <c r="CX165" s="93">
        <f t="shared" si="520"/>
        <v>-1</v>
      </c>
      <c r="CY165" s="83">
        <v>0</v>
      </c>
      <c r="CZ165" s="83">
        <v>0</v>
      </c>
      <c r="DA165" s="94">
        <v>0</v>
      </c>
      <c r="DB165" s="94">
        <f t="shared" si="452"/>
        <v>0</v>
      </c>
      <c r="DC165" s="93" t="str">
        <f t="shared" si="521"/>
        <v>nebija plānots</v>
      </c>
      <c r="DD165" s="96">
        <f t="shared" si="522"/>
        <v>0</v>
      </c>
      <c r="DE165" s="93" t="str">
        <f t="shared" si="523"/>
        <v>nebija plānots</v>
      </c>
      <c r="DF165" s="96">
        <f t="shared" si="524"/>
        <v>3825</v>
      </c>
      <c r="DG165" s="96">
        <f t="shared" si="525"/>
        <v>0</v>
      </c>
      <c r="DH165" s="96">
        <f t="shared" si="526"/>
        <v>0</v>
      </c>
      <c r="DI165" s="96">
        <f t="shared" si="527"/>
        <v>0</v>
      </c>
      <c r="DJ165" s="93">
        <f t="shared" si="528"/>
        <v>0</v>
      </c>
      <c r="DK165" s="96">
        <f t="shared" si="529"/>
        <v>-3825</v>
      </c>
      <c r="DL165" s="93">
        <f t="shared" si="530"/>
        <v>-1</v>
      </c>
      <c r="DM165" s="83">
        <v>0</v>
      </c>
      <c r="DN165" s="83">
        <v>0</v>
      </c>
      <c r="DO165" s="94">
        <v>0</v>
      </c>
      <c r="DP165" s="94">
        <f t="shared" si="453"/>
        <v>0</v>
      </c>
      <c r="DQ165" s="93" t="str">
        <f t="shared" si="531"/>
        <v>nebija plānots</v>
      </c>
      <c r="DR165" s="96">
        <f t="shared" si="532"/>
        <v>0</v>
      </c>
      <c r="DS165" s="93" t="str">
        <f t="shared" si="533"/>
        <v>nebija plānots</v>
      </c>
      <c r="DT165" s="96">
        <f t="shared" si="534"/>
        <v>3825</v>
      </c>
      <c r="DU165" s="96">
        <f t="shared" si="535"/>
        <v>0</v>
      </c>
      <c r="DV165" s="96">
        <f t="shared" si="536"/>
        <v>0</v>
      </c>
      <c r="DW165" s="96">
        <f t="shared" si="537"/>
        <v>0</v>
      </c>
      <c r="DX165" s="93">
        <f t="shared" si="538"/>
        <v>0</v>
      </c>
      <c r="DY165" s="96">
        <f t="shared" si="539"/>
        <v>-3825</v>
      </c>
      <c r="DZ165" s="93">
        <f t="shared" si="540"/>
        <v>-1</v>
      </c>
      <c r="EA165" s="83">
        <v>0</v>
      </c>
      <c r="EB165" s="83">
        <v>0</v>
      </c>
      <c r="EC165" s="94">
        <v>0</v>
      </c>
      <c r="ED165" s="94">
        <f t="shared" si="541"/>
        <v>0</v>
      </c>
      <c r="EE165" s="93" t="str">
        <f t="shared" si="542"/>
        <v>nebija plānots</v>
      </c>
      <c r="EF165" s="94">
        <f t="shared" si="445"/>
        <v>0</v>
      </c>
      <c r="EG165" s="93" t="str">
        <f t="shared" si="543"/>
        <v>nebija plānots</v>
      </c>
      <c r="EH165" s="96">
        <f t="shared" si="544"/>
        <v>3825</v>
      </c>
      <c r="EI165" s="96">
        <f t="shared" si="545"/>
        <v>0</v>
      </c>
      <c r="EJ165" s="96">
        <f t="shared" si="546"/>
        <v>0</v>
      </c>
      <c r="EK165" s="96">
        <f t="shared" si="547"/>
        <v>0</v>
      </c>
      <c r="EL165" s="93">
        <f t="shared" si="446"/>
        <v>0</v>
      </c>
      <c r="EM165" s="96">
        <f t="shared" si="447"/>
        <v>-3825</v>
      </c>
      <c r="EN165" s="93">
        <f t="shared" si="548"/>
        <v>-1</v>
      </c>
      <c r="EO165" s="83">
        <f t="shared" si="454"/>
        <v>3825</v>
      </c>
    </row>
    <row r="166" spans="1:145" ht="73.5" x14ac:dyDescent="0.25">
      <c r="A166" s="18" t="str">
        <f t="shared" si="428"/>
        <v>4.2.1.6.4</v>
      </c>
      <c r="B166" s="63">
        <v>4</v>
      </c>
      <c r="C166" s="73" t="s">
        <v>253</v>
      </c>
      <c r="D166" s="65" t="s">
        <v>254</v>
      </c>
      <c r="E166" s="73" t="s">
        <v>255</v>
      </c>
      <c r="F166" s="65" t="s">
        <v>256</v>
      </c>
      <c r="G166" s="66" t="s">
        <v>268</v>
      </c>
      <c r="H166" s="65" t="s">
        <v>269</v>
      </c>
      <c r="I166" s="66">
        <v>4</v>
      </c>
      <c r="J166" s="72" t="s">
        <v>28</v>
      </c>
      <c r="K166" s="63" t="s">
        <v>16</v>
      </c>
      <c r="L166" s="83">
        <v>0</v>
      </c>
      <c r="M166" s="83">
        <v>983345.53</v>
      </c>
      <c r="N166" s="83">
        <v>0</v>
      </c>
      <c r="O166" s="83">
        <v>1125072.1000000001</v>
      </c>
      <c r="P166" s="83">
        <v>1125072.1000000001</v>
      </c>
      <c r="Q166" s="93">
        <f t="shared" si="455"/>
        <v>1</v>
      </c>
      <c r="R166" s="94">
        <f t="shared" si="456"/>
        <v>0</v>
      </c>
      <c r="S166" s="93">
        <f t="shared" si="457"/>
        <v>0</v>
      </c>
      <c r="T166" s="96">
        <f t="shared" si="458"/>
        <v>1125072.1000000001</v>
      </c>
      <c r="U166" s="96">
        <f t="shared" si="459"/>
        <v>1125072.1000000001</v>
      </c>
      <c r="V166" s="93">
        <f t="shared" si="460"/>
        <v>1</v>
      </c>
      <c r="W166" s="96">
        <f t="shared" si="461"/>
        <v>0</v>
      </c>
      <c r="X166" s="93">
        <f t="shared" si="462"/>
        <v>0</v>
      </c>
      <c r="Y166" s="83">
        <v>494660.41</v>
      </c>
      <c r="Z166" s="83">
        <v>494660.42000000004</v>
      </c>
      <c r="AA166" s="93">
        <f t="shared" si="463"/>
        <v>1.0000000202158892</v>
      </c>
      <c r="AB166" s="94">
        <f t="shared" si="464"/>
        <v>1.0000000067520887E-2</v>
      </c>
      <c r="AC166" s="93">
        <f t="shared" si="465"/>
        <v>2.0215889255258747E-8</v>
      </c>
      <c r="AD166" s="96">
        <f t="shared" si="466"/>
        <v>1619732.51</v>
      </c>
      <c r="AE166" s="96">
        <f t="shared" si="467"/>
        <v>1619732.52</v>
      </c>
      <c r="AF166" s="93">
        <f t="shared" si="468"/>
        <v>1.000000006173859</v>
      </c>
      <c r="AG166" s="96">
        <f t="shared" si="469"/>
        <v>1.0000000009313226E-2</v>
      </c>
      <c r="AH166" s="93">
        <f t="shared" si="470"/>
        <v>6.1738589227385615E-9</v>
      </c>
      <c r="AI166" s="83">
        <v>0</v>
      </c>
      <c r="AJ166" s="83">
        <v>0</v>
      </c>
      <c r="AK166" s="93" t="str">
        <f t="shared" si="471"/>
        <v>nebija plānots</v>
      </c>
      <c r="AL166" s="96">
        <f t="shared" si="472"/>
        <v>0</v>
      </c>
      <c r="AM166" s="93" t="str">
        <f t="shared" si="473"/>
        <v>nebija plānots</v>
      </c>
      <c r="AN166" s="96">
        <f t="shared" si="474"/>
        <v>1619732.51</v>
      </c>
      <c r="AO166" s="96">
        <f t="shared" si="475"/>
        <v>1619732.52</v>
      </c>
      <c r="AP166" s="93">
        <f t="shared" si="476"/>
        <v>1.000000006173859</v>
      </c>
      <c r="AQ166" s="96">
        <f t="shared" si="477"/>
        <v>1.0000000009313226E-2</v>
      </c>
      <c r="AR166" s="93">
        <f t="shared" si="478"/>
        <v>6.1738589227385615E-9</v>
      </c>
      <c r="AS166" s="83">
        <v>0</v>
      </c>
      <c r="AT166" s="83">
        <v>0</v>
      </c>
      <c r="AU166" s="93" t="str">
        <f t="shared" si="479"/>
        <v>nebija plānots</v>
      </c>
      <c r="AV166" s="96">
        <f t="shared" si="480"/>
        <v>0</v>
      </c>
      <c r="AW166" s="93" t="str">
        <f t="shared" si="481"/>
        <v>nebija plānots</v>
      </c>
      <c r="AX166" s="96">
        <f t="shared" si="482"/>
        <v>1619732.51</v>
      </c>
      <c r="AY166" s="96">
        <f t="shared" si="483"/>
        <v>1619732.52</v>
      </c>
      <c r="AZ166" s="93">
        <f t="shared" si="484"/>
        <v>1.000000006173859</v>
      </c>
      <c r="BA166" s="96">
        <f t="shared" si="485"/>
        <v>1.0000000009313226E-2</v>
      </c>
      <c r="BB166" s="93">
        <f t="shared" si="486"/>
        <v>6.1738589227385615E-9</v>
      </c>
      <c r="BC166" s="83">
        <v>0</v>
      </c>
      <c r="BD166" s="83">
        <v>0</v>
      </c>
      <c r="BE166" s="93" t="str">
        <f t="shared" si="487"/>
        <v>nebija plānots</v>
      </c>
      <c r="BF166" s="96">
        <f t="shared" si="488"/>
        <v>0</v>
      </c>
      <c r="BG166" s="93" t="str">
        <f t="shared" si="489"/>
        <v>nebija plānots</v>
      </c>
      <c r="BH166" s="96">
        <f t="shared" si="490"/>
        <v>1619732.51</v>
      </c>
      <c r="BI166" s="96">
        <f t="shared" si="491"/>
        <v>1619732.52</v>
      </c>
      <c r="BJ166" s="93">
        <f t="shared" si="492"/>
        <v>1.000000006173859</v>
      </c>
      <c r="BK166" s="96">
        <f t="shared" si="493"/>
        <v>1.0000000009313226E-2</v>
      </c>
      <c r="BL166" s="93">
        <f t="shared" si="494"/>
        <v>6.1738589227385615E-9</v>
      </c>
      <c r="BM166" s="83">
        <v>232188.29</v>
      </c>
      <c r="BN166" s="83">
        <v>51458.82</v>
      </c>
      <c r="BO166" s="93">
        <f t="shared" si="495"/>
        <v>0.22162538860163877</v>
      </c>
      <c r="BP166" s="96">
        <f t="shared" si="496"/>
        <v>-180729.47</v>
      </c>
      <c r="BQ166" s="93">
        <f t="shared" si="497"/>
        <v>-0.77837461139836117</v>
      </c>
      <c r="BR166" s="96">
        <f t="shared" si="498"/>
        <v>1851920.8</v>
      </c>
      <c r="BS166" s="96">
        <f t="shared" si="499"/>
        <v>1671191.34</v>
      </c>
      <c r="BT166" s="93">
        <f t="shared" si="500"/>
        <v>0.90240972508111583</v>
      </c>
      <c r="BU166" s="96">
        <f t="shared" si="501"/>
        <v>-180729.45999999996</v>
      </c>
      <c r="BV166" s="93">
        <f t="shared" si="502"/>
        <v>-9.7590274918884196E-2</v>
      </c>
      <c r="BW166" s="83">
        <v>0</v>
      </c>
      <c r="BX166" s="83">
        <v>0</v>
      </c>
      <c r="BY166" s="94">
        <v>0</v>
      </c>
      <c r="BZ166" s="94">
        <f t="shared" si="448"/>
        <v>0</v>
      </c>
      <c r="CA166" s="93" t="str">
        <f t="shared" si="503"/>
        <v>nebija plānots</v>
      </c>
      <c r="CB166" s="96">
        <f t="shared" si="504"/>
        <v>0</v>
      </c>
      <c r="CC166" s="93" t="str">
        <f t="shared" si="505"/>
        <v>nebija plānots</v>
      </c>
      <c r="CD166" s="96">
        <f t="shared" si="449"/>
        <v>1851920.8</v>
      </c>
      <c r="CE166" s="96">
        <f t="shared" si="450"/>
        <v>1671191.34</v>
      </c>
      <c r="CF166" s="96">
        <f t="shared" si="506"/>
        <v>0</v>
      </c>
      <c r="CG166" s="96">
        <f t="shared" si="507"/>
        <v>1671191.34</v>
      </c>
      <c r="CH166" s="93">
        <f t="shared" si="508"/>
        <v>0.90240972508111583</v>
      </c>
      <c r="CI166" s="96">
        <f t="shared" si="509"/>
        <v>-180729.45999999996</v>
      </c>
      <c r="CJ166" s="93">
        <f t="shared" si="510"/>
        <v>-9.7590274918884196E-2</v>
      </c>
      <c r="CK166" s="83">
        <v>76558.48</v>
      </c>
      <c r="CL166" s="83">
        <v>0</v>
      </c>
      <c r="CM166" s="94">
        <v>0</v>
      </c>
      <c r="CN166" s="94">
        <f t="shared" si="451"/>
        <v>0</v>
      </c>
      <c r="CO166" s="93">
        <f t="shared" si="511"/>
        <v>0</v>
      </c>
      <c r="CP166" s="96">
        <f t="shared" si="512"/>
        <v>-76558.48</v>
      </c>
      <c r="CQ166" s="93">
        <f t="shared" si="513"/>
        <v>-1</v>
      </c>
      <c r="CR166" s="96">
        <f t="shared" si="514"/>
        <v>1928479.28</v>
      </c>
      <c r="CS166" s="96">
        <f t="shared" si="515"/>
        <v>1671191.34</v>
      </c>
      <c r="CT166" s="96">
        <f t="shared" si="516"/>
        <v>0</v>
      </c>
      <c r="CU166" s="96">
        <f t="shared" si="517"/>
        <v>1671191.34</v>
      </c>
      <c r="CV166" s="93">
        <f t="shared" si="518"/>
        <v>0.86658506385404366</v>
      </c>
      <c r="CW166" s="96">
        <f t="shared" si="519"/>
        <v>-257287.93999999994</v>
      </c>
      <c r="CX166" s="93">
        <f t="shared" si="520"/>
        <v>-0.13341493614595637</v>
      </c>
      <c r="CY166" s="83">
        <v>0</v>
      </c>
      <c r="CZ166" s="83">
        <v>43667.51</v>
      </c>
      <c r="DA166" s="94">
        <v>133112.41</v>
      </c>
      <c r="DB166" s="94">
        <f t="shared" si="452"/>
        <v>-89444.9</v>
      </c>
      <c r="DC166" s="93" t="str">
        <f t="shared" si="521"/>
        <v>nebija plānots</v>
      </c>
      <c r="DD166" s="96">
        <f t="shared" si="522"/>
        <v>43667.51</v>
      </c>
      <c r="DE166" s="93" t="str">
        <f t="shared" si="523"/>
        <v>nebija plānots</v>
      </c>
      <c r="DF166" s="96">
        <f t="shared" si="524"/>
        <v>1928479.28</v>
      </c>
      <c r="DG166" s="96">
        <f t="shared" si="525"/>
        <v>1714858.85</v>
      </c>
      <c r="DH166" s="96">
        <f t="shared" si="526"/>
        <v>133112.41</v>
      </c>
      <c r="DI166" s="96">
        <f t="shared" si="527"/>
        <v>1581746.4400000002</v>
      </c>
      <c r="DJ166" s="93">
        <f t="shared" si="528"/>
        <v>0.88922855836957715</v>
      </c>
      <c r="DK166" s="96">
        <f t="shared" si="529"/>
        <v>-213620.42999999993</v>
      </c>
      <c r="DL166" s="93">
        <f t="shared" si="530"/>
        <v>-0.11077144163042288</v>
      </c>
      <c r="DM166" s="83">
        <v>0</v>
      </c>
      <c r="DN166" s="83">
        <v>0</v>
      </c>
      <c r="DO166" s="94">
        <v>0</v>
      </c>
      <c r="DP166" s="94">
        <f t="shared" si="453"/>
        <v>0</v>
      </c>
      <c r="DQ166" s="93" t="str">
        <f t="shared" si="531"/>
        <v>nebija plānots</v>
      </c>
      <c r="DR166" s="96">
        <f t="shared" si="532"/>
        <v>0</v>
      </c>
      <c r="DS166" s="93" t="str">
        <f t="shared" si="533"/>
        <v>nebija plānots</v>
      </c>
      <c r="DT166" s="96">
        <f t="shared" si="534"/>
        <v>1928479.28</v>
      </c>
      <c r="DU166" s="96">
        <f t="shared" si="535"/>
        <v>1714858.85</v>
      </c>
      <c r="DV166" s="96">
        <f t="shared" si="536"/>
        <v>133112.41</v>
      </c>
      <c r="DW166" s="96">
        <f t="shared" si="537"/>
        <v>1581746.4400000002</v>
      </c>
      <c r="DX166" s="93">
        <f t="shared" si="538"/>
        <v>0.88922855836957715</v>
      </c>
      <c r="DY166" s="96">
        <f t="shared" si="539"/>
        <v>-213620.42999999993</v>
      </c>
      <c r="DZ166" s="93">
        <f t="shared" si="540"/>
        <v>-0.11077144163042288</v>
      </c>
      <c r="EA166" s="83">
        <v>0</v>
      </c>
      <c r="EB166" s="83">
        <v>0</v>
      </c>
      <c r="EC166" s="94">
        <v>0</v>
      </c>
      <c r="ED166" s="94">
        <f t="shared" si="541"/>
        <v>0</v>
      </c>
      <c r="EE166" s="93" t="str">
        <f t="shared" si="542"/>
        <v>nebija plānots</v>
      </c>
      <c r="EF166" s="94">
        <f t="shared" si="445"/>
        <v>0</v>
      </c>
      <c r="EG166" s="93" t="str">
        <f t="shared" si="543"/>
        <v>nebija plānots</v>
      </c>
      <c r="EH166" s="96">
        <f t="shared" si="544"/>
        <v>1928479.28</v>
      </c>
      <c r="EI166" s="96">
        <f t="shared" si="545"/>
        <v>1714858.85</v>
      </c>
      <c r="EJ166" s="96">
        <f t="shared" si="546"/>
        <v>133112.41</v>
      </c>
      <c r="EK166" s="96">
        <f t="shared" si="547"/>
        <v>1581746.4400000002</v>
      </c>
      <c r="EL166" s="93">
        <f t="shared" si="446"/>
        <v>0.82020401069593041</v>
      </c>
      <c r="EM166" s="96">
        <f t="shared" si="447"/>
        <v>-346732.83999999985</v>
      </c>
      <c r="EN166" s="93">
        <f t="shared" si="548"/>
        <v>-0.17979598930406959</v>
      </c>
      <c r="EO166" s="83">
        <f t="shared" si="454"/>
        <v>1928479.28</v>
      </c>
    </row>
    <row r="167" spans="1:145" ht="73.5" x14ac:dyDescent="0.25">
      <c r="A167" s="18" t="str">
        <f t="shared" si="428"/>
        <v>4.2.1.7.1</v>
      </c>
      <c r="B167" s="63">
        <v>4</v>
      </c>
      <c r="C167" s="73" t="s">
        <v>253</v>
      </c>
      <c r="D167" s="65" t="s">
        <v>254</v>
      </c>
      <c r="E167" s="73" t="s">
        <v>255</v>
      </c>
      <c r="F167" s="65" t="s">
        <v>256</v>
      </c>
      <c r="G167" s="76" t="s">
        <v>270</v>
      </c>
      <c r="H167" s="65" t="s">
        <v>271</v>
      </c>
      <c r="I167" s="66">
        <v>1</v>
      </c>
      <c r="J167" s="71" t="s">
        <v>81</v>
      </c>
      <c r="K167" s="63" t="s">
        <v>16</v>
      </c>
      <c r="L167" s="83">
        <v>0</v>
      </c>
      <c r="M167" s="83">
        <v>489734.09</v>
      </c>
      <c r="N167" s="83">
        <v>522720</v>
      </c>
      <c r="O167" s="83">
        <v>919987.19999999995</v>
      </c>
      <c r="P167" s="83">
        <v>919987.19999999995</v>
      </c>
      <c r="Q167" s="93">
        <f t="shared" si="455"/>
        <v>1</v>
      </c>
      <c r="R167" s="94">
        <f t="shared" si="456"/>
        <v>0</v>
      </c>
      <c r="S167" s="93">
        <f t="shared" si="457"/>
        <v>0</v>
      </c>
      <c r="T167" s="96">
        <f t="shared" si="458"/>
        <v>1442707.2</v>
      </c>
      <c r="U167" s="96">
        <f t="shared" si="459"/>
        <v>1442707.2</v>
      </c>
      <c r="V167" s="93">
        <f t="shared" si="460"/>
        <v>1</v>
      </c>
      <c r="W167" s="96">
        <f t="shared" si="461"/>
        <v>0</v>
      </c>
      <c r="X167" s="93">
        <f t="shared" si="462"/>
        <v>0</v>
      </c>
      <c r="Y167" s="83">
        <v>2539027.23</v>
      </c>
      <c r="Z167" s="83">
        <v>1080339.0899999999</v>
      </c>
      <c r="AA167" s="93">
        <f t="shared" si="463"/>
        <v>0.42549330595402862</v>
      </c>
      <c r="AB167" s="94">
        <f t="shared" si="464"/>
        <v>-1458688.1400000001</v>
      </c>
      <c r="AC167" s="93">
        <f t="shared" si="465"/>
        <v>-0.57450669404597132</v>
      </c>
      <c r="AD167" s="96">
        <f t="shared" si="466"/>
        <v>3981734.4299999997</v>
      </c>
      <c r="AE167" s="96">
        <f t="shared" si="467"/>
        <v>2523046.29</v>
      </c>
      <c r="AF167" s="93">
        <f t="shared" si="468"/>
        <v>0.63365509035217105</v>
      </c>
      <c r="AG167" s="96">
        <f t="shared" si="469"/>
        <v>-1458688.1399999997</v>
      </c>
      <c r="AH167" s="93">
        <f t="shared" si="470"/>
        <v>-0.36634490964782895</v>
      </c>
      <c r="AI167" s="83">
        <v>677079.24</v>
      </c>
      <c r="AJ167" s="83">
        <v>0</v>
      </c>
      <c r="AK167" s="93">
        <f t="shared" si="471"/>
        <v>0</v>
      </c>
      <c r="AL167" s="96">
        <f t="shared" si="472"/>
        <v>-677079.24</v>
      </c>
      <c r="AM167" s="93">
        <f t="shared" si="473"/>
        <v>-1</v>
      </c>
      <c r="AN167" s="96">
        <f t="shared" si="474"/>
        <v>4658813.67</v>
      </c>
      <c r="AO167" s="96">
        <f t="shared" si="475"/>
        <v>2523046.29</v>
      </c>
      <c r="AP167" s="93">
        <f t="shared" si="476"/>
        <v>0.54156411239344548</v>
      </c>
      <c r="AQ167" s="96">
        <f t="shared" si="477"/>
        <v>-2135767.38</v>
      </c>
      <c r="AR167" s="93">
        <f t="shared" si="478"/>
        <v>-0.45843588760655457</v>
      </c>
      <c r="AS167" s="83">
        <v>1700000</v>
      </c>
      <c r="AT167" s="83">
        <v>1923590.71</v>
      </c>
      <c r="AU167" s="93">
        <f t="shared" si="479"/>
        <v>1.1315239470588234</v>
      </c>
      <c r="AV167" s="96">
        <f t="shared" si="480"/>
        <v>223590.70999999996</v>
      </c>
      <c r="AW167" s="93">
        <f t="shared" si="481"/>
        <v>0.1315239470588235</v>
      </c>
      <c r="AX167" s="96">
        <f t="shared" si="482"/>
        <v>6358813.6699999999</v>
      </c>
      <c r="AY167" s="96">
        <f t="shared" si="483"/>
        <v>4446637</v>
      </c>
      <c r="AZ167" s="93">
        <f t="shared" si="484"/>
        <v>0.6992871989595506</v>
      </c>
      <c r="BA167" s="96">
        <f t="shared" si="485"/>
        <v>-1912176.67</v>
      </c>
      <c r="BB167" s="93">
        <f t="shared" si="486"/>
        <v>-0.3007128010404494</v>
      </c>
      <c r="BC167" s="83">
        <v>592693.03</v>
      </c>
      <c r="BD167" s="83">
        <v>1589777.8399999999</v>
      </c>
      <c r="BE167" s="93">
        <f t="shared" si="487"/>
        <v>2.6822954877670822</v>
      </c>
      <c r="BF167" s="96">
        <f t="shared" si="488"/>
        <v>997084.80999999982</v>
      </c>
      <c r="BG167" s="93">
        <f t="shared" si="489"/>
        <v>1.6822954877670819</v>
      </c>
      <c r="BH167" s="96">
        <f t="shared" si="490"/>
        <v>6951506.7000000002</v>
      </c>
      <c r="BI167" s="96">
        <f t="shared" si="491"/>
        <v>6036414.8399999999</v>
      </c>
      <c r="BJ167" s="93">
        <f t="shared" si="492"/>
        <v>0.86836064475058328</v>
      </c>
      <c r="BK167" s="96">
        <f t="shared" si="493"/>
        <v>-915091.86000000034</v>
      </c>
      <c r="BL167" s="93">
        <f t="shared" si="494"/>
        <v>-0.1316393552494167</v>
      </c>
      <c r="BM167" s="83">
        <v>1827996.0531999995</v>
      </c>
      <c r="BN167" s="83">
        <v>362046.06</v>
      </c>
      <c r="BO167" s="93">
        <f t="shared" si="495"/>
        <v>0.19805625912934552</v>
      </c>
      <c r="BP167" s="96">
        <f t="shared" si="496"/>
        <v>-1465949.9931999994</v>
      </c>
      <c r="BQ167" s="93">
        <f t="shared" si="497"/>
        <v>-0.80194374087065445</v>
      </c>
      <c r="BR167" s="96">
        <f t="shared" si="498"/>
        <v>8779502.7532000002</v>
      </c>
      <c r="BS167" s="96">
        <f t="shared" si="499"/>
        <v>6398460.8999999994</v>
      </c>
      <c r="BT167" s="93">
        <f t="shared" si="500"/>
        <v>0.72879536345812457</v>
      </c>
      <c r="BU167" s="96">
        <f t="shared" si="501"/>
        <v>-2381041.8532000007</v>
      </c>
      <c r="BV167" s="93">
        <f t="shared" si="502"/>
        <v>-0.27120463654187543</v>
      </c>
      <c r="BW167" s="83">
        <v>305443.74</v>
      </c>
      <c r="BX167" s="83">
        <v>2369461.67</v>
      </c>
      <c r="BY167" s="94">
        <v>0</v>
      </c>
      <c r="BZ167" s="94">
        <f t="shared" si="448"/>
        <v>2369461.67</v>
      </c>
      <c r="CA167" s="93">
        <f t="shared" si="503"/>
        <v>7.7574406010088799</v>
      </c>
      <c r="CB167" s="96">
        <f t="shared" si="504"/>
        <v>2064017.93</v>
      </c>
      <c r="CC167" s="93">
        <f t="shared" si="505"/>
        <v>6.7574406010088799</v>
      </c>
      <c r="CD167" s="96">
        <f t="shared" si="449"/>
        <v>9084946.4932000004</v>
      </c>
      <c r="CE167" s="96">
        <f t="shared" si="450"/>
        <v>8767922.5700000003</v>
      </c>
      <c r="CF167" s="96">
        <f t="shared" si="506"/>
        <v>0</v>
      </c>
      <c r="CG167" s="96">
        <f t="shared" si="507"/>
        <v>8767922.5700000003</v>
      </c>
      <c r="CH167" s="93">
        <f t="shared" si="508"/>
        <v>0.96510448097440205</v>
      </c>
      <c r="CI167" s="96">
        <f t="shared" si="509"/>
        <v>-317023.92320000008</v>
      </c>
      <c r="CJ167" s="93">
        <f t="shared" si="510"/>
        <v>-3.4895519025597961E-2</v>
      </c>
      <c r="CK167" s="83">
        <v>647222.78</v>
      </c>
      <c r="CL167" s="83">
        <v>0</v>
      </c>
      <c r="CM167" s="94">
        <v>0</v>
      </c>
      <c r="CN167" s="94">
        <f t="shared" si="451"/>
        <v>0</v>
      </c>
      <c r="CO167" s="93">
        <f t="shared" si="511"/>
        <v>0</v>
      </c>
      <c r="CP167" s="96">
        <f t="shared" si="512"/>
        <v>-647222.78</v>
      </c>
      <c r="CQ167" s="93">
        <f t="shared" si="513"/>
        <v>-1</v>
      </c>
      <c r="CR167" s="96">
        <f t="shared" si="514"/>
        <v>9732169.2731999997</v>
      </c>
      <c r="CS167" s="96">
        <f t="shared" si="515"/>
        <v>8767922.5700000003</v>
      </c>
      <c r="CT167" s="96">
        <f t="shared" si="516"/>
        <v>0</v>
      </c>
      <c r="CU167" s="96">
        <f t="shared" si="517"/>
        <v>8767922.5700000003</v>
      </c>
      <c r="CV167" s="93">
        <f t="shared" si="518"/>
        <v>0.9009217086004353</v>
      </c>
      <c r="CW167" s="96">
        <f t="shared" si="519"/>
        <v>-964246.70319999941</v>
      </c>
      <c r="CX167" s="93">
        <f t="shared" si="520"/>
        <v>-9.90782913995647E-2</v>
      </c>
      <c r="CY167" s="83">
        <v>2414705.67</v>
      </c>
      <c r="CZ167" s="83">
        <v>1101988.52</v>
      </c>
      <c r="DA167" s="94">
        <v>0</v>
      </c>
      <c r="DB167" s="94">
        <f t="shared" si="452"/>
        <v>1101988.52</v>
      </c>
      <c r="DC167" s="93">
        <f t="shared" si="521"/>
        <v>0.45636556607745904</v>
      </c>
      <c r="DD167" s="96">
        <f t="shared" si="522"/>
        <v>-1312717.1499999999</v>
      </c>
      <c r="DE167" s="93">
        <f t="shared" si="523"/>
        <v>-0.54363443392254096</v>
      </c>
      <c r="DF167" s="96">
        <f t="shared" si="524"/>
        <v>12146874.9432</v>
      </c>
      <c r="DG167" s="96">
        <f t="shared" si="525"/>
        <v>9869911.0899999999</v>
      </c>
      <c r="DH167" s="96">
        <f t="shared" si="526"/>
        <v>0</v>
      </c>
      <c r="DI167" s="96">
        <f t="shared" si="527"/>
        <v>9869911.0899999999</v>
      </c>
      <c r="DJ167" s="93">
        <f t="shared" si="528"/>
        <v>0.81254735363232844</v>
      </c>
      <c r="DK167" s="96">
        <f t="shared" si="529"/>
        <v>-2276963.8531999998</v>
      </c>
      <c r="DL167" s="93">
        <f t="shared" si="530"/>
        <v>-0.18745264636767153</v>
      </c>
      <c r="DM167" s="83">
        <v>1125000</v>
      </c>
      <c r="DN167" s="83">
        <v>165767.6</v>
      </c>
      <c r="DO167" s="94">
        <v>0</v>
      </c>
      <c r="DP167" s="94">
        <f t="shared" si="453"/>
        <v>165767.6</v>
      </c>
      <c r="DQ167" s="93">
        <f t="shared" si="531"/>
        <v>0.14734897777777778</v>
      </c>
      <c r="DR167" s="96">
        <f t="shared" si="532"/>
        <v>-959232.4</v>
      </c>
      <c r="DS167" s="93">
        <f t="shared" si="533"/>
        <v>-0.85265102222222222</v>
      </c>
      <c r="DT167" s="96">
        <f t="shared" si="534"/>
        <v>13271874.9432</v>
      </c>
      <c r="DU167" s="96">
        <f t="shared" si="535"/>
        <v>10035678.689999999</v>
      </c>
      <c r="DV167" s="96">
        <f t="shared" si="536"/>
        <v>0</v>
      </c>
      <c r="DW167" s="96">
        <f t="shared" si="537"/>
        <v>10035678.689999999</v>
      </c>
      <c r="DX167" s="93">
        <f t="shared" si="538"/>
        <v>0.75616133612997138</v>
      </c>
      <c r="DY167" s="96">
        <f t="shared" si="539"/>
        <v>-3236196.2532000002</v>
      </c>
      <c r="DZ167" s="93">
        <f t="shared" si="540"/>
        <v>-0.24383866387002864</v>
      </c>
      <c r="EA167" s="83">
        <v>1555987.0032000002</v>
      </c>
      <c r="EB167" s="83">
        <v>96286.29</v>
      </c>
      <c r="EC167" s="94">
        <v>0</v>
      </c>
      <c r="ED167" s="94">
        <f t="shared" si="541"/>
        <v>96286.29</v>
      </c>
      <c r="EE167" s="93">
        <f t="shared" si="542"/>
        <v>6.1881165975024376E-2</v>
      </c>
      <c r="EF167" s="94">
        <f t="shared" si="445"/>
        <v>-1459700.7132000001</v>
      </c>
      <c r="EG167" s="93">
        <f t="shared" si="543"/>
        <v>-0.93811883402497565</v>
      </c>
      <c r="EH167" s="96">
        <f t="shared" si="544"/>
        <v>14827861.9464</v>
      </c>
      <c r="EI167" s="96">
        <f t="shared" si="545"/>
        <v>10131964.979999999</v>
      </c>
      <c r="EJ167" s="96">
        <f t="shared" si="546"/>
        <v>0</v>
      </c>
      <c r="EK167" s="96">
        <f t="shared" si="547"/>
        <v>10131964.979999999</v>
      </c>
      <c r="EL167" s="93">
        <f t="shared" si="446"/>
        <v>0.68330586139965377</v>
      </c>
      <c r="EM167" s="96">
        <f t="shared" si="447"/>
        <v>-4695896.9664000012</v>
      </c>
      <c r="EN167" s="93">
        <f t="shared" si="548"/>
        <v>-0.31669413860034623</v>
      </c>
      <c r="EO167" s="83">
        <f t="shared" si="454"/>
        <v>14827861.9464</v>
      </c>
    </row>
    <row r="168" spans="1:145" ht="73.5" x14ac:dyDescent="0.25">
      <c r="A168" s="18" t="str">
        <f t="shared" si="428"/>
        <v>4.2.1.8.1</v>
      </c>
      <c r="B168" s="63">
        <v>4</v>
      </c>
      <c r="C168" s="73" t="s">
        <v>253</v>
      </c>
      <c r="D168" s="65" t="s">
        <v>254</v>
      </c>
      <c r="E168" s="73" t="s">
        <v>255</v>
      </c>
      <c r="F168" s="65" t="s">
        <v>256</v>
      </c>
      <c r="G168" s="76" t="s">
        <v>572</v>
      </c>
      <c r="H168" s="65" t="s">
        <v>273</v>
      </c>
      <c r="I168" s="66">
        <v>1</v>
      </c>
      <c r="J168" s="72" t="s">
        <v>28</v>
      </c>
      <c r="K168" s="63" t="s">
        <v>16</v>
      </c>
      <c r="L168" s="83">
        <v>0</v>
      </c>
      <c r="M168" s="83">
        <v>0</v>
      </c>
      <c r="N168" s="83">
        <v>0</v>
      </c>
      <c r="O168" s="83">
        <v>0</v>
      </c>
      <c r="P168" s="83">
        <v>0</v>
      </c>
      <c r="Q168" s="93" t="str">
        <f t="shared" si="455"/>
        <v>nebija plānots</v>
      </c>
      <c r="R168" s="94">
        <f t="shared" si="456"/>
        <v>0</v>
      </c>
      <c r="S168" s="93" t="str">
        <f t="shared" si="457"/>
        <v>nebija plānots</v>
      </c>
      <c r="T168" s="96">
        <f t="shared" si="458"/>
        <v>0</v>
      </c>
      <c r="U168" s="96">
        <f t="shared" si="459"/>
        <v>0</v>
      </c>
      <c r="V168" s="93" t="str">
        <f t="shared" si="460"/>
        <v>nebija plānots</v>
      </c>
      <c r="W168" s="96">
        <f t="shared" si="461"/>
        <v>0</v>
      </c>
      <c r="X168" s="93" t="str">
        <f t="shared" si="462"/>
        <v>nebija plānots</v>
      </c>
      <c r="Y168" s="83">
        <v>0</v>
      </c>
      <c r="Z168" s="83"/>
      <c r="AA168" s="93" t="str">
        <f t="shared" si="463"/>
        <v>nebija plānots</v>
      </c>
      <c r="AB168" s="94">
        <f t="shared" si="464"/>
        <v>0</v>
      </c>
      <c r="AC168" s="93" t="str">
        <f t="shared" si="465"/>
        <v>nebija plānots</v>
      </c>
      <c r="AD168" s="96">
        <f t="shared" si="466"/>
        <v>0</v>
      </c>
      <c r="AE168" s="96">
        <f t="shared" si="467"/>
        <v>0</v>
      </c>
      <c r="AF168" s="93" t="str">
        <f t="shared" si="468"/>
        <v>nebija plānots</v>
      </c>
      <c r="AG168" s="96">
        <f t="shared" si="469"/>
        <v>0</v>
      </c>
      <c r="AH168" s="93" t="str">
        <f t="shared" si="470"/>
        <v>nebija plānots</v>
      </c>
      <c r="AI168" s="83">
        <v>0</v>
      </c>
      <c r="AJ168" s="83">
        <v>1469562.74</v>
      </c>
      <c r="AK168" s="93" t="str">
        <f t="shared" si="471"/>
        <v>nebija plānots</v>
      </c>
      <c r="AL168" s="96">
        <f t="shared" si="472"/>
        <v>1469562.74</v>
      </c>
      <c r="AM168" s="93" t="str">
        <f t="shared" si="473"/>
        <v>nebija plānots</v>
      </c>
      <c r="AN168" s="96">
        <f t="shared" si="474"/>
        <v>0</v>
      </c>
      <c r="AO168" s="96">
        <f t="shared" si="475"/>
        <v>1469562.74</v>
      </c>
      <c r="AP168" s="93" t="str">
        <f t="shared" si="476"/>
        <v>nebija plānots</v>
      </c>
      <c r="AQ168" s="96">
        <f t="shared" si="477"/>
        <v>1469562.74</v>
      </c>
      <c r="AR168" s="93" t="str">
        <f t="shared" si="478"/>
        <v>nebija plānots</v>
      </c>
      <c r="AS168" s="83">
        <v>0</v>
      </c>
      <c r="AT168" s="83">
        <v>0</v>
      </c>
      <c r="AU168" s="93" t="str">
        <f t="shared" si="479"/>
        <v>nebija plānots</v>
      </c>
      <c r="AV168" s="96">
        <f t="shared" si="480"/>
        <v>0</v>
      </c>
      <c r="AW168" s="93" t="str">
        <f t="shared" si="481"/>
        <v>nebija plānots</v>
      </c>
      <c r="AX168" s="96">
        <f t="shared" si="482"/>
        <v>0</v>
      </c>
      <c r="AY168" s="96">
        <f t="shared" si="483"/>
        <v>1469562.74</v>
      </c>
      <c r="AZ168" s="93" t="str">
        <f t="shared" si="484"/>
        <v>nebija plānots</v>
      </c>
      <c r="BA168" s="96">
        <f t="shared" si="485"/>
        <v>1469562.74</v>
      </c>
      <c r="BB168" s="93" t="str">
        <f t="shared" si="486"/>
        <v>nebija plānots</v>
      </c>
      <c r="BC168" s="83">
        <v>0</v>
      </c>
      <c r="BD168" s="83">
        <v>0</v>
      </c>
      <c r="BE168" s="93" t="str">
        <f t="shared" si="487"/>
        <v>nebija plānots</v>
      </c>
      <c r="BF168" s="96">
        <f t="shared" si="488"/>
        <v>0</v>
      </c>
      <c r="BG168" s="93" t="str">
        <f t="shared" si="489"/>
        <v>nebija plānots</v>
      </c>
      <c r="BH168" s="96">
        <f t="shared" si="490"/>
        <v>0</v>
      </c>
      <c r="BI168" s="96">
        <f t="shared" si="491"/>
        <v>1469562.74</v>
      </c>
      <c r="BJ168" s="93" t="str">
        <f t="shared" si="492"/>
        <v>nebija plānots</v>
      </c>
      <c r="BK168" s="96">
        <f t="shared" si="493"/>
        <v>1469562.74</v>
      </c>
      <c r="BL168" s="93" t="str">
        <f t="shared" si="494"/>
        <v>nebija plānots</v>
      </c>
      <c r="BM168" s="83">
        <v>1469563</v>
      </c>
      <c r="BN168" s="83">
        <v>0</v>
      </c>
      <c r="BO168" s="93">
        <f t="shared" si="495"/>
        <v>0</v>
      </c>
      <c r="BP168" s="96">
        <f t="shared" si="496"/>
        <v>-1469563</v>
      </c>
      <c r="BQ168" s="93">
        <f t="shared" si="497"/>
        <v>-1</v>
      </c>
      <c r="BR168" s="96">
        <f t="shared" si="498"/>
        <v>1469563</v>
      </c>
      <c r="BS168" s="96">
        <f t="shared" si="499"/>
        <v>1469562.74</v>
      </c>
      <c r="BT168" s="93">
        <f t="shared" si="500"/>
        <v>0.99999982307665614</v>
      </c>
      <c r="BU168" s="96">
        <f t="shared" si="501"/>
        <v>-0.26000000000931323</v>
      </c>
      <c r="BV168" s="93">
        <f t="shared" si="502"/>
        <v>-1.7692334388475569E-7</v>
      </c>
      <c r="BW168" s="83">
        <v>0</v>
      </c>
      <c r="BX168" s="83">
        <v>0</v>
      </c>
      <c r="BY168" s="83">
        <v>8937.4699999999993</v>
      </c>
      <c r="BZ168" s="94">
        <f t="shared" si="448"/>
        <v>-8937.4699999999993</v>
      </c>
      <c r="CA168" s="93" t="str">
        <f t="shared" si="503"/>
        <v>nebija plānots</v>
      </c>
      <c r="CB168" s="96">
        <f t="shared" si="504"/>
        <v>0</v>
      </c>
      <c r="CC168" s="93" t="str">
        <f t="shared" si="505"/>
        <v>nebija plānots</v>
      </c>
      <c r="CD168" s="96">
        <f t="shared" si="449"/>
        <v>1469563</v>
      </c>
      <c r="CE168" s="96">
        <f t="shared" si="450"/>
        <v>1469562.74</v>
      </c>
      <c r="CF168" s="96">
        <f t="shared" si="506"/>
        <v>8937.4699999999993</v>
      </c>
      <c r="CG168" s="96">
        <f t="shared" si="507"/>
        <v>1460625.27</v>
      </c>
      <c r="CH168" s="93">
        <f t="shared" si="508"/>
        <v>0.99391810354506749</v>
      </c>
      <c r="CI168" s="96">
        <f t="shared" si="509"/>
        <v>-8937.7299999999814</v>
      </c>
      <c r="CJ168" s="93">
        <f t="shared" si="510"/>
        <v>-6.0818964549325082E-3</v>
      </c>
      <c r="CK168" s="83">
        <v>0</v>
      </c>
      <c r="CL168" s="83">
        <v>0</v>
      </c>
      <c r="CM168" s="83">
        <v>0</v>
      </c>
      <c r="CN168" s="94">
        <f t="shared" si="451"/>
        <v>0</v>
      </c>
      <c r="CO168" s="93" t="str">
        <f t="shared" si="511"/>
        <v>nebija plānots</v>
      </c>
      <c r="CP168" s="96">
        <f t="shared" si="512"/>
        <v>0</v>
      </c>
      <c r="CQ168" s="93" t="str">
        <f t="shared" si="513"/>
        <v>nebija plānots</v>
      </c>
      <c r="CR168" s="96">
        <f t="shared" si="514"/>
        <v>1469563</v>
      </c>
      <c r="CS168" s="96">
        <f t="shared" si="515"/>
        <v>1469562.74</v>
      </c>
      <c r="CT168" s="96">
        <f t="shared" si="516"/>
        <v>8937.4699999999993</v>
      </c>
      <c r="CU168" s="96">
        <f t="shared" si="517"/>
        <v>1460625.27</v>
      </c>
      <c r="CV168" s="93">
        <f t="shared" si="518"/>
        <v>0.99999982307665614</v>
      </c>
      <c r="CW168" s="96">
        <f t="shared" si="519"/>
        <v>-0.26000000000931323</v>
      </c>
      <c r="CX168" s="93">
        <f t="shared" si="520"/>
        <v>-1.7692334388475569E-7</v>
      </c>
      <c r="CY168" s="83">
        <v>0</v>
      </c>
      <c r="CZ168" s="83">
        <v>0</v>
      </c>
      <c r="DA168" s="83">
        <v>0</v>
      </c>
      <c r="DB168" s="94">
        <f t="shared" si="452"/>
        <v>0</v>
      </c>
      <c r="DC168" s="93" t="str">
        <f t="shared" si="521"/>
        <v>nebija plānots</v>
      </c>
      <c r="DD168" s="96">
        <f t="shared" si="522"/>
        <v>0</v>
      </c>
      <c r="DE168" s="93" t="str">
        <f t="shared" si="523"/>
        <v>nebija plānots</v>
      </c>
      <c r="DF168" s="96">
        <f t="shared" si="524"/>
        <v>1469563</v>
      </c>
      <c r="DG168" s="96">
        <f t="shared" si="525"/>
        <v>1469562.74</v>
      </c>
      <c r="DH168" s="96">
        <f t="shared" si="526"/>
        <v>8937.4699999999993</v>
      </c>
      <c r="DI168" s="96">
        <f t="shared" si="527"/>
        <v>1460625.27</v>
      </c>
      <c r="DJ168" s="93">
        <f t="shared" si="528"/>
        <v>0.99999982307665614</v>
      </c>
      <c r="DK168" s="96">
        <f t="shared" si="529"/>
        <v>-0.26000000000931323</v>
      </c>
      <c r="DL168" s="93">
        <f t="shared" si="530"/>
        <v>-1.7692334388475569E-7</v>
      </c>
      <c r="DM168" s="83">
        <v>0</v>
      </c>
      <c r="DN168" s="83">
        <v>0</v>
      </c>
      <c r="DO168" s="94">
        <v>0</v>
      </c>
      <c r="DP168" s="94">
        <f t="shared" si="453"/>
        <v>0</v>
      </c>
      <c r="DQ168" s="93" t="str">
        <f t="shared" si="531"/>
        <v>nebija plānots</v>
      </c>
      <c r="DR168" s="96">
        <f t="shared" si="532"/>
        <v>0</v>
      </c>
      <c r="DS168" s="93" t="str">
        <f t="shared" si="533"/>
        <v>nebija plānots</v>
      </c>
      <c r="DT168" s="96">
        <f t="shared" si="534"/>
        <v>1469563</v>
      </c>
      <c r="DU168" s="96">
        <f t="shared" si="535"/>
        <v>1469562.74</v>
      </c>
      <c r="DV168" s="96">
        <f t="shared" si="536"/>
        <v>8937.4699999999993</v>
      </c>
      <c r="DW168" s="96">
        <f t="shared" si="537"/>
        <v>1460625.27</v>
      </c>
      <c r="DX168" s="93">
        <f t="shared" si="538"/>
        <v>0.99999982307665614</v>
      </c>
      <c r="DY168" s="96">
        <f t="shared" si="539"/>
        <v>-0.26000000000931323</v>
      </c>
      <c r="DZ168" s="93">
        <f t="shared" si="540"/>
        <v>-1.7692334388475569E-7</v>
      </c>
      <c r="EA168" s="83">
        <v>0</v>
      </c>
      <c r="EB168" s="83">
        <v>0</v>
      </c>
      <c r="EC168" s="94">
        <v>0</v>
      </c>
      <c r="ED168" s="94">
        <f t="shared" si="541"/>
        <v>0</v>
      </c>
      <c r="EE168" s="93" t="str">
        <f t="shared" si="542"/>
        <v>nebija plānots</v>
      </c>
      <c r="EF168" s="94">
        <f t="shared" si="445"/>
        <v>0</v>
      </c>
      <c r="EG168" s="93" t="str">
        <f t="shared" si="543"/>
        <v>nebija plānots</v>
      </c>
      <c r="EH168" s="96">
        <f t="shared" si="544"/>
        <v>1469563</v>
      </c>
      <c r="EI168" s="96">
        <f t="shared" si="545"/>
        <v>1469562.74</v>
      </c>
      <c r="EJ168" s="96">
        <f t="shared" si="546"/>
        <v>8937.4699999999993</v>
      </c>
      <c r="EK168" s="96">
        <f t="shared" si="547"/>
        <v>1460625.27</v>
      </c>
      <c r="EL168" s="93">
        <f t="shared" si="446"/>
        <v>0.99391810354506749</v>
      </c>
      <c r="EM168" s="96">
        <f t="shared" si="447"/>
        <v>-8937.7299999999814</v>
      </c>
      <c r="EN168" s="93">
        <f t="shared" si="548"/>
        <v>-6.0818964549325082E-3</v>
      </c>
      <c r="EO168" s="83">
        <f t="shared" si="454"/>
        <v>1469563</v>
      </c>
    </row>
    <row r="169" spans="1:145" ht="73.5" x14ac:dyDescent="0.25">
      <c r="A169" s="18" t="str">
        <f>G169&amp;I169</f>
        <v>4.2.1.8.2</v>
      </c>
      <c r="B169" s="63">
        <v>4</v>
      </c>
      <c r="C169" s="73" t="s">
        <v>253</v>
      </c>
      <c r="D169" s="65" t="s">
        <v>254</v>
      </c>
      <c r="E169" s="73" t="s">
        <v>255</v>
      </c>
      <c r="F169" s="65" t="s">
        <v>256</v>
      </c>
      <c r="G169" s="76" t="s">
        <v>572</v>
      </c>
      <c r="H169" s="65" t="s">
        <v>273</v>
      </c>
      <c r="I169" s="66">
        <v>2</v>
      </c>
      <c r="J169" s="72" t="s">
        <v>28</v>
      </c>
      <c r="K169" s="63" t="s">
        <v>16</v>
      </c>
      <c r="L169" s="83">
        <v>0</v>
      </c>
      <c r="M169" s="83">
        <v>0</v>
      </c>
      <c r="N169" s="83">
        <v>0</v>
      </c>
      <c r="O169" s="83">
        <v>0</v>
      </c>
      <c r="P169" s="83">
        <v>0</v>
      </c>
      <c r="Q169" s="93" t="str">
        <f t="shared" si="455"/>
        <v>nebija plānots</v>
      </c>
      <c r="R169" s="94">
        <f t="shared" si="456"/>
        <v>0</v>
      </c>
      <c r="S169" s="93" t="str">
        <f t="shared" si="457"/>
        <v>nebija plānots</v>
      </c>
      <c r="T169" s="96">
        <f t="shared" si="458"/>
        <v>0</v>
      </c>
      <c r="U169" s="96">
        <f t="shared" si="459"/>
        <v>0</v>
      </c>
      <c r="V169" s="93" t="str">
        <f t="shared" si="460"/>
        <v>nebija plānots</v>
      </c>
      <c r="W169" s="96">
        <f t="shared" si="461"/>
        <v>0</v>
      </c>
      <c r="X169" s="93" t="str">
        <f t="shared" si="462"/>
        <v>nebija plānots</v>
      </c>
      <c r="Y169" s="83">
        <v>0</v>
      </c>
      <c r="Z169" s="83">
        <v>0</v>
      </c>
      <c r="AA169" s="93" t="str">
        <f t="shared" si="463"/>
        <v>nebija plānots</v>
      </c>
      <c r="AB169" s="94">
        <f t="shared" si="464"/>
        <v>0</v>
      </c>
      <c r="AC169" s="93" t="str">
        <f t="shared" si="465"/>
        <v>nebija plānots</v>
      </c>
      <c r="AD169" s="96">
        <f t="shared" si="466"/>
        <v>0</v>
      </c>
      <c r="AE169" s="96">
        <f t="shared" si="467"/>
        <v>0</v>
      </c>
      <c r="AF169" s="93" t="str">
        <f t="shared" si="468"/>
        <v>nebija plānots</v>
      </c>
      <c r="AG169" s="96">
        <f t="shared" si="469"/>
        <v>0</v>
      </c>
      <c r="AH169" s="93" t="str">
        <f t="shared" si="470"/>
        <v>nebija plānots</v>
      </c>
      <c r="AI169" s="83">
        <v>0</v>
      </c>
      <c r="AJ169" s="83">
        <v>0</v>
      </c>
      <c r="AK169" s="93" t="str">
        <f t="shared" si="471"/>
        <v>nebija plānots</v>
      </c>
      <c r="AL169" s="96">
        <f t="shared" si="472"/>
        <v>0</v>
      </c>
      <c r="AM169" s="93" t="str">
        <f t="shared" si="473"/>
        <v>nebija plānots</v>
      </c>
      <c r="AN169" s="96">
        <f t="shared" si="474"/>
        <v>0</v>
      </c>
      <c r="AO169" s="96">
        <f t="shared" si="475"/>
        <v>0</v>
      </c>
      <c r="AP169" s="93" t="str">
        <f t="shared" si="476"/>
        <v>nebija plānots</v>
      </c>
      <c r="AQ169" s="96">
        <f t="shared" si="477"/>
        <v>0</v>
      </c>
      <c r="AR169" s="93" t="str">
        <f t="shared" si="478"/>
        <v>nebija plānots</v>
      </c>
      <c r="AS169" s="83">
        <v>0</v>
      </c>
      <c r="AT169" s="83">
        <v>0</v>
      </c>
      <c r="AU169" s="93" t="str">
        <f t="shared" si="479"/>
        <v>nebija plānots</v>
      </c>
      <c r="AV169" s="96">
        <f t="shared" si="480"/>
        <v>0</v>
      </c>
      <c r="AW169" s="93" t="str">
        <f t="shared" si="481"/>
        <v>nebija plānots</v>
      </c>
      <c r="AX169" s="96">
        <f t="shared" si="482"/>
        <v>0</v>
      </c>
      <c r="AY169" s="96">
        <f t="shared" si="483"/>
        <v>0</v>
      </c>
      <c r="AZ169" s="93" t="str">
        <f t="shared" si="484"/>
        <v>nebija plānots</v>
      </c>
      <c r="BA169" s="96">
        <f t="shared" si="485"/>
        <v>0</v>
      </c>
      <c r="BB169" s="93" t="str">
        <f t="shared" si="486"/>
        <v>nebija plānots</v>
      </c>
      <c r="BC169" s="83">
        <v>0</v>
      </c>
      <c r="BD169" s="83">
        <v>0</v>
      </c>
      <c r="BE169" s="93" t="str">
        <f t="shared" si="487"/>
        <v>nebija plānots</v>
      </c>
      <c r="BF169" s="96">
        <f t="shared" si="488"/>
        <v>0</v>
      </c>
      <c r="BG169" s="93" t="str">
        <f t="shared" si="489"/>
        <v>nebija plānots</v>
      </c>
      <c r="BH169" s="96">
        <f t="shared" si="490"/>
        <v>0</v>
      </c>
      <c r="BI169" s="96">
        <f t="shared" si="491"/>
        <v>0</v>
      </c>
      <c r="BJ169" s="93" t="str">
        <f t="shared" si="492"/>
        <v>nebija plānots</v>
      </c>
      <c r="BK169" s="96">
        <f t="shared" si="493"/>
        <v>0</v>
      </c>
      <c r="BL169" s="93" t="str">
        <f t="shared" si="494"/>
        <v>nebija plānots</v>
      </c>
      <c r="BM169" s="83">
        <v>0</v>
      </c>
      <c r="BN169" s="83">
        <v>13161.68</v>
      </c>
      <c r="BO169" s="93" t="str">
        <f t="shared" si="495"/>
        <v>nebija plānots</v>
      </c>
      <c r="BP169" s="96">
        <f t="shared" si="496"/>
        <v>13161.68</v>
      </c>
      <c r="BQ169" s="93" t="str">
        <f t="shared" si="497"/>
        <v>nebija plānots</v>
      </c>
      <c r="BR169" s="96">
        <f t="shared" si="498"/>
        <v>0</v>
      </c>
      <c r="BS169" s="96">
        <f t="shared" si="499"/>
        <v>13161.68</v>
      </c>
      <c r="BT169" s="93" t="str">
        <f t="shared" si="500"/>
        <v>nebija plānots</v>
      </c>
      <c r="BU169" s="96">
        <f t="shared" si="501"/>
        <v>13161.68</v>
      </c>
      <c r="BV169" s="93" t="str">
        <f t="shared" si="502"/>
        <v>nebija plānots</v>
      </c>
      <c r="BW169" s="83">
        <v>0</v>
      </c>
      <c r="BX169" s="83">
        <v>156235.99</v>
      </c>
      <c r="BY169" s="94">
        <v>0</v>
      </c>
      <c r="BZ169" s="94">
        <f t="shared" si="448"/>
        <v>156235.99</v>
      </c>
      <c r="CA169" s="93" t="str">
        <f t="shared" si="503"/>
        <v>nebija plānots</v>
      </c>
      <c r="CB169" s="96">
        <f t="shared" si="504"/>
        <v>156235.99</v>
      </c>
      <c r="CC169" s="93" t="str">
        <f t="shared" si="505"/>
        <v>nebija plānots</v>
      </c>
      <c r="CD169" s="96">
        <f t="shared" si="449"/>
        <v>0</v>
      </c>
      <c r="CE169" s="96">
        <f t="shared" si="450"/>
        <v>169397.66999999998</v>
      </c>
      <c r="CF169" s="96">
        <f t="shared" si="506"/>
        <v>0</v>
      </c>
      <c r="CG169" s="96">
        <f t="shared" si="507"/>
        <v>169397.66999999998</v>
      </c>
      <c r="CH169" s="93" t="str">
        <f t="shared" si="508"/>
        <v>nebija plānots</v>
      </c>
      <c r="CI169" s="96">
        <f t="shared" si="509"/>
        <v>169397.66999999998</v>
      </c>
      <c r="CJ169" s="93" t="str">
        <f t="shared" si="510"/>
        <v>nebija plānots</v>
      </c>
      <c r="CK169" s="83">
        <v>0</v>
      </c>
      <c r="CL169" s="83">
        <v>91016.81</v>
      </c>
      <c r="CM169" s="94">
        <v>0</v>
      </c>
      <c r="CN169" s="94">
        <f t="shared" si="451"/>
        <v>91016.81</v>
      </c>
      <c r="CO169" s="93" t="str">
        <f t="shared" si="511"/>
        <v>nebija plānots</v>
      </c>
      <c r="CP169" s="96">
        <f t="shared" si="512"/>
        <v>91016.81</v>
      </c>
      <c r="CQ169" s="93" t="str">
        <f t="shared" si="513"/>
        <v>nebija plānots</v>
      </c>
      <c r="CR169" s="96">
        <f t="shared" si="514"/>
        <v>0</v>
      </c>
      <c r="CS169" s="96">
        <f t="shared" si="515"/>
        <v>260414.47999999998</v>
      </c>
      <c r="CT169" s="96">
        <f t="shared" si="516"/>
        <v>0</v>
      </c>
      <c r="CU169" s="96">
        <f t="shared" si="517"/>
        <v>260414.47999999998</v>
      </c>
      <c r="CV169" s="93" t="str">
        <f t="shared" si="518"/>
        <v>nebija plānots</v>
      </c>
      <c r="CW169" s="96">
        <f t="shared" si="519"/>
        <v>260414.47999999998</v>
      </c>
      <c r="CX169" s="93" t="str">
        <f t="shared" si="520"/>
        <v>nebija plānots</v>
      </c>
      <c r="CY169" s="83">
        <v>2399124.33</v>
      </c>
      <c r="CZ169" s="83">
        <v>166885.49</v>
      </c>
      <c r="DA169" s="94">
        <v>0</v>
      </c>
      <c r="DB169" s="94">
        <f t="shared" si="452"/>
        <v>166885.49</v>
      </c>
      <c r="DC169" s="93">
        <f t="shared" si="521"/>
        <v>6.9561001034073117E-2</v>
      </c>
      <c r="DD169" s="96">
        <f t="shared" si="522"/>
        <v>-2232238.84</v>
      </c>
      <c r="DE169" s="93">
        <f t="shared" si="523"/>
        <v>-0.93043899896592674</v>
      </c>
      <c r="DF169" s="96">
        <f t="shared" si="524"/>
        <v>2399124.33</v>
      </c>
      <c r="DG169" s="96">
        <f t="shared" si="525"/>
        <v>427299.97</v>
      </c>
      <c r="DH169" s="96">
        <f t="shared" si="526"/>
        <v>0</v>
      </c>
      <c r="DI169" s="96">
        <f t="shared" si="527"/>
        <v>427299.97</v>
      </c>
      <c r="DJ169" s="93">
        <f t="shared" si="528"/>
        <v>0.17810663860009288</v>
      </c>
      <c r="DK169" s="96">
        <f t="shared" si="529"/>
        <v>-1971824.36</v>
      </c>
      <c r="DL169" s="93">
        <f t="shared" si="530"/>
        <v>-0.8218933613999071</v>
      </c>
      <c r="DM169" s="83">
        <v>0</v>
      </c>
      <c r="DN169" s="83">
        <v>112757.97999999998</v>
      </c>
      <c r="DO169" s="94">
        <v>0</v>
      </c>
      <c r="DP169" s="94">
        <f t="shared" si="453"/>
        <v>112757.97999999998</v>
      </c>
      <c r="DQ169" s="93" t="str">
        <f t="shared" si="531"/>
        <v>nebija plānots</v>
      </c>
      <c r="DR169" s="96">
        <f t="shared" si="532"/>
        <v>112757.97999999998</v>
      </c>
      <c r="DS169" s="93" t="str">
        <f t="shared" si="533"/>
        <v>nebija plānots</v>
      </c>
      <c r="DT169" s="96">
        <f t="shared" si="534"/>
        <v>2399124.33</v>
      </c>
      <c r="DU169" s="96">
        <f t="shared" si="535"/>
        <v>540057.94999999995</v>
      </c>
      <c r="DV169" s="96">
        <f t="shared" si="536"/>
        <v>0</v>
      </c>
      <c r="DW169" s="96">
        <f t="shared" si="537"/>
        <v>540057.94999999995</v>
      </c>
      <c r="DX169" s="93">
        <f t="shared" si="538"/>
        <v>0.22510627867293562</v>
      </c>
      <c r="DY169" s="96">
        <f t="shared" si="539"/>
        <v>-1859066.3800000001</v>
      </c>
      <c r="DZ169" s="93">
        <f t="shared" si="540"/>
        <v>-0.77489372132706436</v>
      </c>
      <c r="EA169" s="83">
        <v>0</v>
      </c>
      <c r="EB169" s="83">
        <v>653375.16</v>
      </c>
      <c r="EC169" s="94">
        <v>0</v>
      </c>
      <c r="ED169" s="94">
        <f t="shared" si="541"/>
        <v>653375.16</v>
      </c>
      <c r="EE169" s="93" t="str">
        <f t="shared" si="542"/>
        <v>nebija plānots</v>
      </c>
      <c r="EF169" s="94">
        <f t="shared" si="445"/>
        <v>653375.16</v>
      </c>
      <c r="EG169" s="93" t="str">
        <f t="shared" si="543"/>
        <v>nebija plānots</v>
      </c>
      <c r="EH169" s="96">
        <f t="shared" si="544"/>
        <v>2399124.33</v>
      </c>
      <c r="EI169" s="96">
        <f t="shared" si="545"/>
        <v>1193433.1099999999</v>
      </c>
      <c r="EJ169" s="96">
        <f t="shared" si="546"/>
        <v>0</v>
      </c>
      <c r="EK169" s="96">
        <f t="shared" si="547"/>
        <v>1193433.1099999999</v>
      </c>
      <c r="EL169" s="93">
        <f t="shared" si="446"/>
        <v>0.49744529496726825</v>
      </c>
      <c r="EM169" s="96">
        <f t="shared" si="447"/>
        <v>-1205691.2200000002</v>
      </c>
      <c r="EN169" s="93">
        <f t="shared" si="548"/>
        <v>-0.5025547050327317</v>
      </c>
      <c r="EO169" s="83">
        <f t="shared" si="454"/>
        <v>2399124.33</v>
      </c>
    </row>
    <row r="170" spans="1:145" ht="73.5" x14ac:dyDescent="0.25">
      <c r="A170" s="18" t="str">
        <f>G170&amp;I170</f>
        <v>4.2.1.8.3</v>
      </c>
      <c r="B170" s="63">
        <v>4</v>
      </c>
      <c r="C170" s="73" t="s">
        <v>253</v>
      </c>
      <c r="D170" s="65" t="s">
        <v>254</v>
      </c>
      <c r="E170" s="73" t="s">
        <v>255</v>
      </c>
      <c r="F170" s="65" t="s">
        <v>256</v>
      </c>
      <c r="G170" s="76" t="s">
        <v>572</v>
      </c>
      <c r="H170" s="65" t="s">
        <v>273</v>
      </c>
      <c r="I170" s="66">
        <v>3</v>
      </c>
      <c r="J170" s="72" t="s">
        <v>28</v>
      </c>
      <c r="K170" s="63" t="s">
        <v>16</v>
      </c>
      <c r="L170" s="83">
        <v>0</v>
      </c>
      <c r="M170" s="83">
        <v>0</v>
      </c>
      <c r="N170" s="83">
        <v>0</v>
      </c>
      <c r="O170" s="83">
        <v>0</v>
      </c>
      <c r="P170" s="83">
        <v>0</v>
      </c>
      <c r="Q170" s="93" t="str">
        <f t="shared" si="455"/>
        <v>nebija plānots</v>
      </c>
      <c r="R170" s="94">
        <f t="shared" si="456"/>
        <v>0</v>
      </c>
      <c r="S170" s="93" t="str">
        <f t="shared" si="457"/>
        <v>nebija plānots</v>
      </c>
      <c r="T170" s="96">
        <f t="shared" si="458"/>
        <v>0</v>
      </c>
      <c r="U170" s="96">
        <f t="shared" si="459"/>
        <v>0</v>
      </c>
      <c r="V170" s="93" t="str">
        <f t="shared" si="460"/>
        <v>nebija plānots</v>
      </c>
      <c r="W170" s="96">
        <f t="shared" si="461"/>
        <v>0</v>
      </c>
      <c r="X170" s="93" t="str">
        <f t="shared" si="462"/>
        <v>nebija plānots</v>
      </c>
      <c r="Y170" s="83">
        <v>0</v>
      </c>
      <c r="Z170" s="83">
        <v>0</v>
      </c>
      <c r="AA170" s="93" t="str">
        <f t="shared" si="463"/>
        <v>nebija plānots</v>
      </c>
      <c r="AB170" s="94">
        <f t="shared" si="464"/>
        <v>0</v>
      </c>
      <c r="AC170" s="93" t="str">
        <f t="shared" si="465"/>
        <v>nebija plānots</v>
      </c>
      <c r="AD170" s="96">
        <f t="shared" si="466"/>
        <v>0</v>
      </c>
      <c r="AE170" s="96">
        <f t="shared" si="467"/>
        <v>0</v>
      </c>
      <c r="AF170" s="93" t="str">
        <f t="shared" si="468"/>
        <v>nebija plānots</v>
      </c>
      <c r="AG170" s="96">
        <f t="shared" si="469"/>
        <v>0</v>
      </c>
      <c r="AH170" s="93" t="str">
        <f t="shared" si="470"/>
        <v>nebija plānots</v>
      </c>
      <c r="AI170" s="83">
        <v>0</v>
      </c>
      <c r="AJ170" s="83">
        <v>0</v>
      </c>
      <c r="AK170" s="93" t="str">
        <f t="shared" si="471"/>
        <v>nebija plānots</v>
      </c>
      <c r="AL170" s="96">
        <f t="shared" si="472"/>
        <v>0</v>
      </c>
      <c r="AM170" s="93" t="str">
        <f t="shared" si="473"/>
        <v>nebija plānots</v>
      </c>
      <c r="AN170" s="96">
        <f t="shared" si="474"/>
        <v>0</v>
      </c>
      <c r="AO170" s="96">
        <f t="shared" si="475"/>
        <v>0</v>
      </c>
      <c r="AP170" s="93" t="str">
        <f t="shared" si="476"/>
        <v>nebija plānots</v>
      </c>
      <c r="AQ170" s="96">
        <f t="shared" si="477"/>
        <v>0</v>
      </c>
      <c r="AR170" s="93" t="str">
        <f t="shared" si="478"/>
        <v>nebija plānots</v>
      </c>
      <c r="AS170" s="83">
        <v>0</v>
      </c>
      <c r="AT170" s="83">
        <v>0</v>
      </c>
      <c r="AU170" s="93" t="str">
        <f t="shared" si="479"/>
        <v>nebija plānots</v>
      </c>
      <c r="AV170" s="96">
        <f t="shared" si="480"/>
        <v>0</v>
      </c>
      <c r="AW170" s="93" t="str">
        <f t="shared" si="481"/>
        <v>nebija plānots</v>
      </c>
      <c r="AX170" s="96">
        <f t="shared" si="482"/>
        <v>0</v>
      </c>
      <c r="AY170" s="96">
        <f t="shared" si="483"/>
        <v>0</v>
      </c>
      <c r="AZ170" s="93" t="str">
        <f t="shared" si="484"/>
        <v>nebija plānots</v>
      </c>
      <c r="BA170" s="96">
        <f t="shared" si="485"/>
        <v>0</v>
      </c>
      <c r="BB170" s="93" t="str">
        <f t="shared" si="486"/>
        <v>nebija plānots</v>
      </c>
      <c r="BC170" s="83">
        <v>0</v>
      </c>
      <c r="BD170" s="83">
        <v>0</v>
      </c>
      <c r="BE170" s="93" t="str">
        <f t="shared" si="487"/>
        <v>nebija plānots</v>
      </c>
      <c r="BF170" s="96">
        <f t="shared" si="488"/>
        <v>0</v>
      </c>
      <c r="BG170" s="93" t="str">
        <f t="shared" si="489"/>
        <v>nebija plānots</v>
      </c>
      <c r="BH170" s="96">
        <f t="shared" si="490"/>
        <v>0</v>
      </c>
      <c r="BI170" s="96">
        <f t="shared" si="491"/>
        <v>0</v>
      </c>
      <c r="BJ170" s="93" t="str">
        <f t="shared" si="492"/>
        <v>nebija plānots</v>
      </c>
      <c r="BK170" s="96">
        <f t="shared" si="493"/>
        <v>0</v>
      </c>
      <c r="BL170" s="93" t="str">
        <f t="shared" si="494"/>
        <v>nebija plānots</v>
      </c>
      <c r="BM170" s="83">
        <v>0</v>
      </c>
      <c r="BN170" s="83">
        <v>0</v>
      </c>
      <c r="BO170" s="93" t="str">
        <f t="shared" si="495"/>
        <v>nebija plānots</v>
      </c>
      <c r="BP170" s="96">
        <f t="shared" si="496"/>
        <v>0</v>
      </c>
      <c r="BQ170" s="93" t="str">
        <f t="shared" si="497"/>
        <v>nebija plānots</v>
      </c>
      <c r="BR170" s="96">
        <f t="shared" si="498"/>
        <v>0</v>
      </c>
      <c r="BS170" s="96">
        <f t="shared" si="499"/>
        <v>0</v>
      </c>
      <c r="BT170" s="93" t="str">
        <f t="shared" si="500"/>
        <v>nebija plānots</v>
      </c>
      <c r="BU170" s="96">
        <f t="shared" si="501"/>
        <v>0</v>
      </c>
      <c r="BV170" s="93" t="str">
        <f t="shared" si="502"/>
        <v>nebija plānots</v>
      </c>
      <c r="BW170" s="83">
        <v>0</v>
      </c>
      <c r="BX170" s="83">
        <v>0</v>
      </c>
      <c r="BY170" s="94">
        <v>0</v>
      </c>
      <c r="BZ170" s="94">
        <f t="shared" si="448"/>
        <v>0</v>
      </c>
      <c r="CA170" s="93" t="str">
        <f t="shared" si="503"/>
        <v>nebija plānots</v>
      </c>
      <c r="CB170" s="96">
        <f t="shared" si="504"/>
        <v>0</v>
      </c>
      <c r="CC170" s="93" t="str">
        <f t="shared" si="505"/>
        <v>nebija plānots</v>
      </c>
      <c r="CD170" s="96">
        <f t="shared" si="449"/>
        <v>0</v>
      </c>
      <c r="CE170" s="96">
        <f t="shared" si="450"/>
        <v>0</v>
      </c>
      <c r="CF170" s="96">
        <f t="shared" si="506"/>
        <v>0</v>
      </c>
      <c r="CG170" s="96">
        <f t="shared" si="507"/>
        <v>0</v>
      </c>
      <c r="CH170" s="93" t="str">
        <f t="shared" si="508"/>
        <v>nebija plānots</v>
      </c>
      <c r="CI170" s="96">
        <f t="shared" si="509"/>
        <v>0</v>
      </c>
      <c r="CJ170" s="93" t="str">
        <f t="shared" si="510"/>
        <v>nebija plānots</v>
      </c>
      <c r="CK170" s="83">
        <v>0</v>
      </c>
      <c r="CL170" s="83">
        <v>2269.11</v>
      </c>
      <c r="CM170" s="94">
        <v>0</v>
      </c>
      <c r="CN170" s="94">
        <f t="shared" si="451"/>
        <v>2269.11</v>
      </c>
      <c r="CO170" s="93" t="str">
        <f t="shared" si="511"/>
        <v>nebija plānots</v>
      </c>
      <c r="CP170" s="96">
        <f t="shared" si="512"/>
        <v>2269.11</v>
      </c>
      <c r="CQ170" s="93" t="str">
        <f t="shared" si="513"/>
        <v>nebija plānots</v>
      </c>
      <c r="CR170" s="96">
        <f t="shared" si="514"/>
        <v>0</v>
      </c>
      <c r="CS170" s="96">
        <f t="shared" si="515"/>
        <v>2269.11</v>
      </c>
      <c r="CT170" s="96">
        <f t="shared" si="516"/>
        <v>0</v>
      </c>
      <c r="CU170" s="96">
        <f t="shared" si="517"/>
        <v>2269.11</v>
      </c>
      <c r="CV170" s="93" t="str">
        <f t="shared" si="518"/>
        <v>nebija plānots</v>
      </c>
      <c r="CW170" s="96">
        <f t="shared" si="519"/>
        <v>2269.11</v>
      </c>
      <c r="CX170" s="93" t="str">
        <f t="shared" si="520"/>
        <v>nebija plānots</v>
      </c>
      <c r="CY170" s="83">
        <v>160280.28</v>
      </c>
      <c r="CZ170" s="83">
        <v>0</v>
      </c>
      <c r="DA170" s="94">
        <v>0</v>
      </c>
      <c r="DB170" s="94">
        <f t="shared" si="452"/>
        <v>0</v>
      </c>
      <c r="DC170" s="93">
        <f t="shared" si="521"/>
        <v>0</v>
      </c>
      <c r="DD170" s="96">
        <f t="shared" si="522"/>
        <v>-160280.28</v>
      </c>
      <c r="DE170" s="93">
        <f t="shared" si="523"/>
        <v>-1</v>
      </c>
      <c r="DF170" s="96">
        <f t="shared" si="524"/>
        <v>160280.28</v>
      </c>
      <c r="DG170" s="96">
        <f t="shared" si="525"/>
        <v>2269.11</v>
      </c>
      <c r="DH170" s="96">
        <f t="shared" si="526"/>
        <v>0</v>
      </c>
      <c r="DI170" s="96">
        <f t="shared" si="527"/>
        <v>2269.11</v>
      </c>
      <c r="DJ170" s="93">
        <f t="shared" si="528"/>
        <v>1.4157137733974512E-2</v>
      </c>
      <c r="DK170" s="96">
        <f t="shared" si="529"/>
        <v>-158011.17000000001</v>
      </c>
      <c r="DL170" s="93">
        <f t="shared" si="530"/>
        <v>-0.98584286226602558</v>
      </c>
      <c r="DM170" s="83">
        <v>0</v>
      </c>
      <c r="DN170" s="83">
        <v>0</v>
      </c>
      <c r="DO170" s="94">
        <v>0</v>
      </c>
      <c r="DP170" s="94">
        <f t="shared" si="453"/>
        <v>0</v>
      </c>
      <c r="DQ170" s="93" t="str">
        <f t="shared" si="531"/>
        <v>nebija plānots</v>
      </c>
      <c r="DR170" s="96">
        <f t="shared" si="532"/>
        <v>0</v>
      </c>
      <c r="DS170" s="93" t="str">
        <f t="shared" si="533"/>
        <v>nebija plānots</v>
      </c>
      <c r="DT170" s="96">
        <f t="shared" si="534"/>
        <v>160280.28</v>
      </c>
      <c r="DU170" s="96">
        <f t="shared" si="535"/>
        <v>2269.11</v>
      </c>
      <c r="DV170" s="96">
        <f t="shared" si="536"/>
        <v>0</v>
      </c>
      <c r="DW170" s="96">
        <f t="shared" si="537"/>
        <v>2269.11</v>
      </c>
      <c r="DX170" s="93">
        <f t="shared" si="538"/>
        <v>1.4157137733974512E-2</v>
      </c>
      <c r="DY170" s="96">
        <f t="shared" si="539"/>
        <v>-158011.17000000001</v>
      </c>
      <c r="DZ170" s="93">
        <f t="shared" si="540"/>
        <v>-0.98584286226602558</v>
      </c>
      <c r="EA170" s="83">
        <v>0</v>
      </c>
      <c r="EB170" s="83">
        <v>0</v>
      </c>
      <c r="EC170" s="94">
        <v>0</v>
      </c>
      <c r="ED170" s="94">
        <f t="shared" si="541"/>
        <v>0</v>
      </c>
      <c r="EE170" s="93" t="str">
        <f t="shared" si="542"/>
        <v>nebija plānots</v>
      </c>
      <c r="EF170" s="94">
        <f t="shared" si="445"/>
        <v>0</v>
      </c>
      <c r="EG170" s="93" t="str">
        <f t="shared" si="543"/>
        <v>nebija plānots</v>
      </c>
      <c r="EH170" s="96">
        <f t="shared" si="544"/>
        <v>160280.28</v>
      </c>
      <c r="EI170" s="96">
        <f t="shared" si="545"/>
        <v>2269.11</v>
      </c>
      <c r="EJ170" s="96">
        <f t="shared" si="546"/>
        <v>0</v>
      </c>
      <c r="EK170" s="96">
        <f t="shared" si="547"/>
        <v>2269.11</v>
      </c>
      <c r="EL170" s="93">
        <f t="shared" si="446"/>
        <v>1.4157137733974512E-2</v>
      </c>
      <c r="EM170" s="96">
        <f t="shared" si="447"/>
        <v>-158011.17000000001</v>
      </c>
      <c r="EN170" s="93">
        <f t="shared" si="548"/>
        <v>-0.98584286226602558</v>
      </c>
      <c r="EO170" s="83">
        <f t="shared" si="454"/>
        <v>160280.28</v>
      </c>
    </row>
    <row r="171" spans="1:145" ht="105" x14ac:dyDescent="0.25">
      <c r="A171" s="18" t="str">
        <f t="shared" ref="A171:A238" si="549">G171&amp;I171</f>
        <v>4.2.2.1._</v>
      </c>
      <c r="B171" s="63">
        <v>4</v>
      </c>
      <c r="C171" s="73" t="s">
        <v>253</v>
      </c>
      <c r="D171" s="65" t="s">
        <v>254</v>
      </c>
      <c r="E171" s="73" t="s">
        <v>274</v>
      </c>
      <c r="F171" s="65" t="s">
        <v>275</v>
      </c>
      <c r="G171" s="66" t="s">
        <v>276</v>
      </c>
      <c r="H171" s="65" t="s">
        <v>277</v>
      </c>
      <c r="I171" s="66" t="s">
        <v>27</v>
      </c>
      <c r="J171" s="72" t="s">
        <v>28</v>
      </c>
      <c r="K171" s="63" t="s">
        <v>14</v>
      </c>
      <c r="L171" s="83">
        <v>0</v>
      </c>
      <c r="M171" s="83">
        <v>0</v>
      </c>
      <c r="N171" s="83">
        <v>0</v>
      </c>
      <c r="O171" s="83">
        <v>0</v>
      </c>
      <c r="P171" s="83">
        <v>0</v>
      </c>
      <c r="Q171" s="93" t="str">
        <f t="shared" si="455"/>
        <v>nebija plānots</v>
      </c>
      <c r="R171" s="94">
        <f t="shared" si="456"/>
        <v>0</v>
      </c>
      <c r="S171" s="93" t="str">
        <f t="shared" si="457"/>
        <v>nebija plānots</v>
      </c>
      <c r="T171" s="96">
        <f t="shared" si="458"/>
        <v>0</v>
      </c>
      <c r="U171" s="96">
        <f t="shared" si="459"/>
        <v>0</v>
      </c>
      <c r="V171" s="93" t="str">
        <f t="shared" si="460"/>
        <v>nebija plānots</v>
      </c>
      <c r="W171" s="96">
        <f t="shared" si="461"/>
        <v>0</v>
      </c>
      <c r="X171" s="93" t="str">
        <f t="shared" si="462"/>
        <v>nebija plānots</v>
      </c>
      <c r="Y171" s="83">
        <v>0</v>
      </c>
      <c r="Z171" s="83">
        <v>0</v>
      </c>
      <c r="AA171" s="93" t="str">
        <f t="shared" si="463"/>
        <v>nebija plānots</v>
      </c>
      <c r="AB171" s="94">
        <f t="shared" si="464"/>
        <v>0</v>
      </c>
      <c r="AC171" s="93" t="str">
        <f t="shared" si="465"/>
        <v>nebija plānots</v>
      </c>
      <c r="AD171" s="96">
        <f t="shared" si="466"/>
        <v>0</v>
      </c>
      <c r="AE171" s="96">
        <f t="shared" si="467"/>
        <v>0</v>
      </c>
      <c r="AF171" s="93" t="str">
        <f t="shared" si="468"/>
        <v>nebija plānots</v>
      </c>
      <c r="AG171" s="96">
        <f t="shared" si="469"/>
        <v>0</v>
      </c>
      <c r="AH171" s="93" t="str">
        <f t="shared" si="470"/>
        <v>nebija plānots</v>
      </c>
      <c r="AI171" s="83">
        <v>0</v>
      </c>
      <c r="AJ171" s="83">
        <v>0</v>
      </c>
      <c r="AK171" s="93" t="str">
        <f t="shared" si="471"/>
        <v>nebija plānots</v>
      </c>
      <c r="AL171" s="96">
        <f t="shared" si="472"/>
        <v>0</v>
      </c>
      <c r="AM171" s="93" t="str">
        <f t="shared" si="473"/>
        <v>nebija plānots</v>
      </c>
      <c r="AN171" s="96">
        <f t="shared" si="474"/>
        <v>0</v>
      </c>
      <c r="AO171" s="96">
        <f t="shared" si="475"/>
        <v>0</v>
      </c>
      <c r="AP171" s="93" t="str">
        <f t="shared" si="476"/>
        <v>nebija plānots</v>
      </c>
      <c r="AQ171" s="96">
        <f t="shared" si="477"/>
        <v>0</v>
      </c>
      <c r="AR171" s="93" t="str">
        <f t="shared" si="478"/>
        <v>nebija plānots</v>
      </c>
      <c r="AS171" s="83">
        <v>0</v>
      </c>
      <c r="AT171" s="83">
        <v>0</v>
      </c>
      <c r="AU171" s="93" t="str">
        <f t="shared" si="479"/>
        <v>nebija plānots</v>
      </c>
      <c r="AV171" s="96">
        <f t="shared" si="480"/>
        <v>0</v>
      </c>
      <c r="AW171" s="93" t="str">
        <f t="shared" si="481"/>
        <v>nebija plānots</v>
      </c>
      <c r="AX171" s="96">
        <f t="shared" si="482"/>
        <v>0</v>
      </c>
      <c r="AY171" s="96">
        <f t="shared" si="483"/>
        <v>0</v>
      </c>
      <c r="AZ171" s="93" t="str">
        <f t="shared" si="484"/>
        <v>nebija plānots</v>
      </c>
      <c r="BA171" s="96">
        <f t="shared" si="485"/>
        <v>0</v>
      </c>
      <c r="BB171" s="93" t="str">
        <f t="shared" si="486"/>
        <v>nebija plānots</v>
      </c>
      <c r="BC171" s="83">
        <v>0</v>
      </c>
      <c r="BD171" s="83">
        <v>0</v>
      </c>
      <c r="BE171" s="93" t="str">
        <f t="shared" si="487"/>
        <v>nebija plānots</v>
      </c>
      <c r="BF171" s="96">
        <f t="shared" si="488"/>
        <v>0</v>
      </c>
      <c r="BG171" s="93" t="str">
        <f t="shared" si="489"/>
        <v>nebija plānots</v>
      </c>
      <c r="BH171" s="96">
        <f t="shared" si="490"/>
        <v>0</v>
      </c>
      <c r="BI171" s="96">
        <f t="shared" si="491"/>
        <v>0</v>
      </c>
      <c r="BJ171" s="93" t="str">
        <f t="shared" si="492"/>
        <v>nebija plānots</v>
      </c>
      <c r="BK171" s="96">
        <f t="shared" si="493"/>
        <v>0</v>
      </c>
      <c r="BL171" s="93" t="str">
        <f t="shared" si="494"/>
        <v>nebija plānots</v>
      </c>
      <c r="BM171" s="83">
        <v>0</v>
      </c>
      <c r="BN171" s="83">
        <v>0</v>
      </c>
      <c r="BO171" s="93" t="str">
        <f t="shared" si="495"/>
        <v>nebija plānots</v>
      </c>
      <c r="BP171" s="96">
        <f t="shared" si="496"/>
        <v>0</v>
      </c>
      <c r="BQ171" s="93" t="str">
        <f t="shared" si="497"/>
        <v>nebija plānots</v>
      </c>
      <c r="BR171" s="96">
        <f t="shared" si="498"/>
        <v>0</v>
      </c>
      <c r="BS171" s="96">
        <f t="shared" si="499"/>
        <v>0</v>
      </c>
      <c r="BT171" s="93" t="str">
        <f t="shared" si="500"/>
        <v>nebija plānots</v>
      </c>
      <c r="BU171" s="96">
        <f t="shared" si="501"/>
        <v>0</v>
      </c>
      <c r="BV171" s="93" t="str">
        <f t="shared" si="502"/>
        <v>nebija plānots</v>
      </c>
      <c r="BW171" s="83">
        <v>0</v>
      </c>
      <c r="BX171" s="83">
        <v>0</v>
      </c>
      <c r="BY171" s="94">
        <v>0</v>
      </c>
      <c r="BZ171" s="94">
        <f t="shared" si="448"/>
        <v>0</v>
      </c>
      <c r="CA171" s="93" t="str">
        <f t="shared" si="503"/>
        <v>nebija plānots</v>
      </c>
      <c r="CB171" s="96">
        <f t="shared" si="504"/>
        <v>0</v>
      </c>
      <c r="CC171" s="93" t="str">
        <f t="shared" si="505"/>
        <v>nebija plānots</v>
      </c>
      <c r="CD171" s="96">
        <f t="shared" si="449"/>
        <v>0</v>
      </c>
      <c r="CE171" s="96">
        <f t="shared" si="450"/>
        <v>0</v>
      </c>
      <c r="CF171" s="96">
        <f t="shared" si="506"/>
        <v>0</v>
      </c>
      <c r="CG171" s="96">
        <f t="shared" si="507"/>
        <v>0</v>
      </c>
      <c r="CH171" s="93" t="str">
        <f t="shared" si="508"/>
        <v>nebija plānots</v>
      </c>
      <c r="CI171" s="96">
        <f t="shared" si="509"/>
        <v>0</v>
      </c>
      <c r="CJ171" s="93" t="str">
        <f t="shared" si="510"/>
        <v>nebija plānots</v>
      </c>
      <c r="CK171" s="83">
        <v>0</v>
      </c>
      <c r="CL171" s="83">
        <v>0</v>
      </c>
      <c r="CM171" s="94">
        <v>0</v>
      </c>
      <c r="CN171" s="94">
        <f t="shared" si="451"/>
        <v>0</v>
      </c>
      <c r="CO171" s="93" t="str">
        <f t="shared" si="511"/>
        <v>nebija plānots</v>
      </c>
      <c r="CP171" s="96">
        <f t="shared" si="512"/>
        <v>0</v>
      </c>
      <c r="CQ171" s="93" t="str">
        <f t="shared" si="513"/>
        <v>nebija plānots</v>
      </c>
      <c r="CR171" s="96">
        <f t="shared" si="514"/>
        <v>0</v>
      </c>
      <c r="CS171" s="96">
        <f t="shared" si="515"/>
        <v>0</v>
      </c>
      <c r="CT171" s="96">
        <f t="shared" si="516"/>
        <v>0</v>
      </c>
      <c r="CU171" s="96">
        <f t="shared" si="517"/>
        <v>0</v>
      </c>
      <c r="CV171" s="93" t="str">
        <f t="shared" si="518"/>
        <v>nebija plānots</v>
      </c>
      <c r="CW171" s="96">
        <f t="shared" si="519"/>
        <v>0</v>
      </c>
      <c r="CX171" s="93" t="str">
        <f t="shared" si="520"/>
        <v>nebija plānots</v>
      </c>
      <c r="CY171" s="83">
        <v>0</v>
      </c>
      <c r="CZ171" s="83">
        <v>0</v>
      </c>
      <c r="DA171" s="94">
        <v>0</v>
      </c>
      <c r="DB171" s="94">
        <f t="shared" si="452"/>
        <v>0</v>
      </c>
      <c r="DC171" s="93" t="str">
        <f t="shared" si="521"/>
        <v>nebija plānots</v>
      </c>
      <c r="DD171" s="96">
        <f t="shared" si="522"/>
        <v>0</v>
      </c>
      <c r="DE171" s="93" t="str">
        <f t="shared" si="523"/>
        <v>nebija plānots</v>
      </c>
      <c r="DF171" s="96">
        <f t="shared" si="524"/>
        <v>0</v>
      </c>
      <c r="DG171" s="96">
        <f t="shared" si="525"/>
        <v>0</v>
      </c>
      <c r="DH171" s="96">
        <f t="shared" si="526"/>
        <v>0</v>
      </c>
      <c r="DI171" s="96">
        <f t="shared" si="527"/>
        <v>0</v>
      </c>
      <c r="DJ171" s="93" t="str">
        <f t="shared" si="528"/>
        <v>nebija plānots</v>
      </c>
      <c r="DK171" s="96">
        <f t="shared" si="529"/>
        <v>0</v>
      </c>
      <c r="DL171" s="93" t="str">
        <f t="shared" si="530"/>
        <v>nebija plānots</v>
      </c>
      <c r="DM171" s="83">
        <v>0</v>
      </c>
      <c r="DN171" s="83">
        <v>50281.09</v>
      </c>
      <c r="DO171" s="94">
        <v>0</v>
      </c>
      <c r="DP171" s="94">
        <f t="shared" si="453"/>
        <v>50281.09</v>
      </c>
      <c r="DQ171" s="93" t="str">
        <f t="shared" si="531"/>
        <v>nebija plānots</v>
      </c>
      <c r="DR171" s="96">
        <f t="shared" si="532"/>
        <v>50281.09</v>
      </c>
      <c r="DS171" s="93" t="str">
        <f t="shared" si="533"/>
        <v>nebija plānots</v>
      </c>
      <c r="DT171" s="96">
        <f t="shared" si="534"/>
        <v>0</v>
      </c>
      <c r="DU171" s="96">
        <f t="shared" si="535"/>
        <v>50281.09</v>
      </c>
      <c r="DV171" s="96">
        <f t="shared" si="536"/>
        <v>0</v>
      </c>
      <c r="DW171" s="96">
        <f t="shared" si="537"/>
        <v>50281.09</v>
      </c>
      <c r="DX171" s="93" t="str">
        <f t="shared" si="538"/>
        <v>nebija plānots</v>
      </c>
      <c r="DY171" s="96">
        <f t="shared" si="539"/>
        <v>50281.09</v>
      </c>
      <c r="DZ171" s="93" t="str">
        <f t="shared" si="540"/>
        <v>nebija plānots</v>
      </c>
      <c r="EA171" s="83">
        <v>220000</v>
      </c>
      <c r="EB171" s="83">
        <v>0</v>
      </c>
      <c r="EC171" s="94">
        <v>0</v>
      </c>
      <c r="ED171" s="94">
        <f t="shared" si="541"/>
        <v>0</v>
      </c>
      <c r="EE171" s="93">
        <f t="shared" si="542"/>
        <v>0</v>
      </c>
      <c r="EF171" s="94">
        <f t="shared" si="445"/>
        <v>-220000</v>
      </c>
      <c r="EG171" s="93">
        <f t="shared" si="543"/>
        <v>-1</v>
      </c>
      <c r="EH171" s="96">
        <f t="shared" si="544"/>
        <v>220000</v>
      </c>
      <c r="EI171" s="96">
        <f t="shared" si="545"/>
        <v>50281.09</v>
      </c>
      <c r="EJ171" s="96">
        <f t="shared" si="546"/>
        <v>0</v>
      </c>
      <c r="EK171" s="96">
        <f t="shared" si="547"/>
        <v>50281.09</v>
      </c>
      <c r="EL171" s="93">
        <f t="shared" si="446"/>
        <v>0.22855040909090907</v>
      </c>
      <c r="EM171" s="96">
        <f t="shared" si="447"/>
        <v>-169718.91</v>
      </c>
      <c r="EN171" s="93">
        <f t="shared" si="548"/>
        <v>-0.77144959090909093</v>
      </c>
      <c r="EO171" s="83">
        <f t="shared" si="454"/>
        <v>220000</v>
      </c>
    </row>
    <row r="172" spans="1:145" ht="105" x14ac:dyDescent="0.25">
      <c r="A172" s="18" t="str">
        <f t="shared" si="549"/>
        <v>4.2.2.2._</v>
      </c>
      <c r="B172" s="63">
        <v>4</v>
      </c>
      <c r="C172" s="73" t="s">
        <v>253</v>
      </c>
      <c r="D172" s="65" t="s">
        <v>254</v>
      </c>
      <c r="E172" s="73" t="s">
        <v>274</v>
      </c>
      <c r="F172" s="65" t="s">
        <v>275</v>
      </c>
      <c r="G172" s="66" t="s">
        <v>278</v>
      </c>
      <c r="H172" s="65" t="s">
        <v>279</v>
      </c>
      <c r="I172" s="66" t="s">
        <v>27</v>
      </c>
      <c r="J172" s="72" t="s">
        <v>28</v>
      </c>
      <c r="K172" s="63" t="s">
        <v>14</v>
      </c>
      <c r="L172" s="83">
        <v>0</v>
      </c>
      <c r="M172" s="83">
        <v>0</v>
      </c>
      <c r="N172" s="83">
        <v>0</v>
      </c>
      <c r="O172" s="83">
        <v>0</v>
      </c>
      <c r="P172" s="83">
        <v>0</v>
      </c>
      <c r="Q172" s="93" t="str">
        <f t="shared" si="455"/>
        <v>nebija plānots</v>
      </c>
      <c r="R172" s="94">
        <f t="shared" si="456"/>
        <v>0</v>
      </c>
      <c r="S172" s="93" t="str">
        <f t="shared" si="457"/>
        <v>nebija plānots</v>
      </c>
      <c r="T172" s="96">
        <f t="shared" si="458"/>
        <v>0</v>
      </c>
      <c r="U172" s="96">
        <f t="shared" si="459"/>
        <v>0</v>
      </c>
      <c r="V172" s="93" t="str">
        <f t="shared" si="460"/>
        <v>nebija plānots</v>
      </c>
      <c r="W172" s="96">
        <f t="shared" si="461"/>
        <v>0</v>
      </c>
      <c r="X172" s="93" t="str">
        <f t="shared" si="462"/>
        <v>nebija plānots</v>
      </c>
      <c r="Y172" s="83">
        <v>0</v>
      </c>
      <c r="Z172" s="83">
        <v>0</v>
      </c>
      <c r="AA172" s="93" t="str">
        <f t="shared" si="463"/>
        <v>nebija plānots</v>
      </c>
      <c r="AB172" s="94">
        <f t="shared" si="464"/>
        <v>0</v>
      </c>
      <c r="AC172" s="93" t="str">
        <f t="shared" si="465"/>
        <v>nebija plānots</v>
      </c>
      <c r="AD172" s="96">
        <f t="shared" si="466"/>
        <v>0</v>
      </c>
      <c r="AE172" s="96">
        <f t="shared" si="467"/>
        <v>0</v>
      </c>
      <c r="AF172" s="93" t="str">
        <f t="shared" si="468"/>
        <v>nebija plānots</v>
      </c>
      <c r="AG172" s="96">
        <f t="shared" si="469"/>
        <v>0</v>
      </c>
      <c r="AH172" s="93" t="str">
        <f t="shared" si="470"/>
        <v>nebija plānots</v>
      </c>
      <c r="AI172" s="83">
        <v>0</v>
      </c>
      <c r="AJ172" s="83">
        <v>0</v>
      </c>
      <c r="AK172" s="93" t="str">
        <f t="shared" si="471"/>
        <v>nebija plānots</v>
      </c>
      <c r="AL172" s="96">
        <f t="shared" si="472"/>
        <v>0</v>
      </c>
      <c r="AM172" s="93" t="str">
        <f t="shared" si="473"/>
        <v>nebija plānots</v>
      </c>
      <c r="AN172" s="96">
        <f t="shared" si="474"/>
        <v>0</v>
      </c>
      <c r="AO172" s="96">
        <f t="shared" si="475"/>
        <v>0</v>
      </c>
      <c r="AP172" s="93" t="str">
        <f t="shared" si="476"/>
        <v>nebija plānots</v>
      </c>
      <c r="AQ172" s="96">
        <f t="shared" si="477"/>
        <v>0</v>
      </c>
      <c r="AR172" s="93" t="str">
        <f t="shared" si="478"/>
        <v>nebija plānots</v>
      </c>
      <c r="AS172" s="83">
        <v>0</v>
      </c>
      <c r="AT172" s="83">
        <v>0</v>
      </c>
      <c r="AU172" s="93" t="str">
        <f t="shared" si="479"/>
        <v>nebija plānots</v>
      </c>
      <c r="AV172" s="96">
        <f t="shared" si="480"/>
        <v>0</v>
      </c>
      <c r="AW172" s="93" t="str">
        <f t="shared" si="481"/>
        <v>nebija plānots</v>
      </c>
      <c r="AX172" s="96">
        <f t="shared" si="482"/>
        <v>0</v>
      </c>
      <c r="AY172" s="96">
        <f t="shared" si="483"/>
        <v>0</v>
      </c>
      <c r="AZ172" s="93" t="str">
        <f t="shared" si="484"/>
        <v>nebija plānots</v>
      </c>
      <c r="BA172" s="96">
        <f t="shared" si="485"/>
        <v>0</v>
      </c>
      <c r="BB172" s="93" t="str">
        <f t="shared" si="486"/>
        <v>nebija plānots</v>
      </c>
      <c r="BC172" s="83">
        <v>0</v>
      </c>
      <c r="BD172" s="83">
        <v>0</v>
      </c>
      <c r="BE172" s="93" t="str">
        <f t="shared" si="487"/>
        <v>nebija plānots</v>
      </c>
      <c r="BF172" s="96">
        <f t="shared" si="488"/>
        <v>0</v>
      </c>
      <c r="BG172" s="93" t="str">
        <f t="shared" si="489"/>
        <v>nebija plānots</v>
      </c>
      <c r="BH172" s="96">
        <f t="shared" si="490"/>
        <v>0</v>
      </c>
      <c r="BI172" s="96">
        <f t="shared" si="491"/>
        <v>0</v>
      </c>
      <c r="BJ172" s="93" t="str">
        <f t="shared" si="492"/>
        <v>nebija plānots</v>
      </c>
      <c r="BK172" s="96">
        <f t="shared" si="493"/>
        <v>0</v>
      </c>
      <c r="BL172" s="93" t="str">
        <f t="shared" si="494"/>
        <v>nebija plānots</v>
      </c>
      <c r="BM172" s="83">
        <v>0</v>
      </c>
      <c r="BN172" s="83">
        <v>0</v>
      </c>
      <c r="BO172" s="93" t="str">
        <f t="shared" si="495"/>
        <v>nebija plānots</v>
      </c>
      <c r="BP172" s="96">
        <f t="shared" si="496"/>
        <v>0</v>
      </c>
      <c r="BQ172" s="93" t="str">
        <f t="shared" si="497"/>
        <v>nebija plānots</v>
      </c>
      <c r="BR172" s="96">
        <f t="shared" si="498"/>
        <v>0</v>
      </c>
      <c r="BS172" s="96">
        <f t="shared" si="499"/>
        <v>0</v>
      </c>
      <c r="BT172" s="93" t="str">
        <f t="shared" si="500"/>
        <v>nebija plānots</v>
      </c>
      <c r="BU172" s="96">
        <f t="shared" si="501"/>
        <v>0</v>
      </c>
      <c r="BV172" s="93" t="str">
        <f t="shared" si="502"/>
        <v>nebija plānots</v>
      </c>
      <c r="BW172" s="83">
        <v>0</v>
      </c>
      <c r="BX172" s="83">
        <v>0</v>
      </c>
      <c r="BY172" s="94">
        <v>0</v>
      </c>
      <c r="BZ172" s="94">
        <f t="shared" si="448"/>
        <v>0</v>
      </c>
      <c r="CA172" s="93" t="str">
        <f t="shared" si="503"/>
        <v>nebija plānots</v>
      </c>
      <c r="CB172" s="96">
        <f t="shared" si="504"/>
        <v>0</v>
      </c>
      <c r="CC172" s="93" t="str">
        <f t="shared" si="505"/>
        <v>nebija plānots</v>
      </c>
      <c r="CD172" s="96">
        <f t="shared" si="449"/>
        <v>0</v>
      </c>
      <c r="CE172" s="96">
        <f t="shared" si="450"/>
        <v>0</v>
      </c>
      <c r="CF172" s="96">
        <f t="shared" si="506"/>
        <v>0</v>
      </c>
      <c r="CG172" s="96">
        <f t="shared" si="507"/>
        <v>0</v>
      </c>
      <c r="CH172" s="93" t="str">
        <f t="shared" si="508"/>
        <v>nebija plānots</v>
      </c>
      <c r="CI172" s="96">
        <f t="shared" si="509"/>
        <v>0</v>
      </c>
      <c r="CJ172" s="93" t="str">
        <f t="shared" si="510"/>
        <v>nebija plānots</v>
      </c>
      <c r="CK172" s="83">
        <v>0</v>
      </c>
      <c r="CL172" s="83">
        <v>0</v>
      </c>
      <c r="CM172" s="94">
        <v>0</v>
      </c>
      <c r="CN172" s="94">
        <f t="shared" si="451"/>
        <v>0</v>
      </c>
      <c r="CO172" s="93" t="str">
        <f t="shared" si="511"/>
        <v>nebija plānots</v>
      </c>
      <c r="CP172" s="96">
        <f t="shared" si="512"/>
        <v>0</v>
      </c>
      <c r="CQ172" s="93" t="str">
        <f t="shared" si="513"/>
        <v>nebija plānots</v>
      </c>
      <c r="CR172" s="96">
        <f t="shared" si="514"/>
        <v>0</v>
      </c>
      <c r="CS172" s="96">
        <f t="shared" si="515"/>
        <v>0</v>
      </c>
      <c r="CT172" s="96">
        <f t="shared" si="516"/>
        <v>0</v>
      </c>
      <c r="CU172" s="96">
        <f t="shared" si="517"/>
        <v>0</v>
      </c>
      <c r="CV172" s="93" t="str">
        <f t="shared" si="518"/>
        <v>nebija plānots</v>
      </c>
      <c r="CW172" s="96">
        <f t="shared" si="519"/>
        <v>0</v>
      </c>
      <c r="CX172" s="93" t="str">
        <f t="shared" si="520"/>
        <v>nebija plānots</v>
      </c>
      <c r="CY172" s="83">
        <v>0</v>
      </c>
      <c r="CZ172" s="83">
        <v>0</v>
      </c>
      <c r="DA172" s="94">
        <v>0</v>
      </c>
      <c r="DB172" s="94">
        <f t="shared" si="452"/>
        <v>0</v>
      </c>
      <c r="DC172" s="93" t="str">
        <f t="shared" si="521"/>
        <v>nebija plānots</v>
      </c>
      <c r="DD172" s="96">
        <f t="shared" si="522"/>
        <v>0</v>
      </c>
      <c r="DE172" s="93" t="str">
        <f t="shared" si="523"/>
        <v>nebija plānots</v>
      </c>
      <c r="DF172" s="96">
        <f t="shared" si="524"/>
        <v>0</v>
      </c>
      <c r="DG172" s="96">
        <f t="shared" si="525"/>
        <v>0</v>
      </c>
      <c r="DH172" s="96">
        <f t="shared" si="526"/>
        <v>0</v>
      </c>
      <c r="DI172" s="96">
        <f t="shared" si="527"/>
        <v>0</v>
      </c>
      <c r="DJ172" s="93" t="str">
        <f t="shared" si="528"/>
        <v>nebija plānots</v>
      </c>
      <c r="DK172" s="96">
        <f t="shared" si="529"/>
        <v>0</v>
      </c>
      <c r="DL172" s="93" t="str">
        <f t="shared" si="530"/>
        <v>nebija plānots</v>
      </c>
      <c r="DM172" s="83">
        <v>0</v>
      </c>
      <c r="DN172" s="83">
        <v>0</v>
      </c>
      <c r="DO172" s="94">
        <v>0</v>
      </c>
      <c r="DP172" s="94">
        <f t="shared" si="453"/>
        <v>0</v>
      </c>
      <c r="DQ172" s="93" t="str">
        <f t="shared" si="531"/>
        <v>nebija plānots</v>
      </c>
      <c r="DR172" s="96">
        <f t="shared" si="532"/>
        <v>0</v>
      </c>
      <c r="DS172" s="93" t="str">
        <f t="shared" si="533"/>
        <v>nebija plānots</v>
      </c>
      <c r="DT172" s="96">
        <f t="shared" si="534"/>
        <v>0</v>
      </c>
      <c r="DU172" s="96">
        <f t="shared" si="535"/>
        <v>0</v>
      </c>
      <c r="DV172" s="96">
        <f t="shared" si="536"/>
        <v>0</v>
      </c>
      <c r="DW172" s="96">
        <f t="shared" si="537"/>
        <v>0</v>
      </c>
      <c r="DX172" s="93" t="str">
        <f t="shared" si="538"/>
        <v>nebija plānots</v>
      </c>
      <c r="DY172" s="96">
        <f t="shared" si="539"/>
        <v>0</v>
      </c>
      <c r="DZ172" s="93" t="str">
        <f t="shared" si="540"/>
        <v>nebija plānots</v>
      </c>
      <c r="EA172" s="83">
        <v>0</v>
      </c>
      <c r="EB172" s="83">
        <v>0</v>
      </c>
      <c r="EC172" s="94">
        <v>0</v>
      </c>
      <c r="ED172" s="94">
        <f t="shared" si="541"/>
        <v>0</v>
      </c>
      <c r="EE172" s="93" t="str">
        <f t="shared" si="542"/>
        <v>nebija plānots</v>
      </c>
      <c r="EF172" s="94">
        <f t="shared" si="445"/>
        <v>0</v>
      </c>
      <c r="EG172" s="93" t="str">
        <f t="shared" si="543"/>
        <v>nebija plānots</v>
      </c>
      <c r="EH172" s="96">
        <f t="shared" si="544"/>
        <v>0</v>
      </c>
      <c r="EI172" s="96">
        <f t="shared" si="545"/>
        <v>0</v>
      </c>
      <c r="EJ172" s="96">
        <f t="shared" si="546"/>
        <v>0</v>
      </c>
      <c r="EK172" s="96">
        <f t="shared" si="547"/>
        <v>0</v>
      </c>
      <c r="EL172" s="93" t="str">
        <f t="shared" si="446"/>
        <v>nebija plānots</v>
      </c>
      <c r="EM172" s="96">
        <f t="shared" si="447"/>
        <v>0</v>
      </c>
      <c r="EN172" s="93" t="str">
        <f t="shared" si="548"/>
        <v>nebija plānots</v>
      </c>
      <c r="EO172" s="83">
        <f t="shared" si="454"/>
        <v>0</v>
      </c>
    </row>
    <row r="173" spans="1:145" ht="105" x14ac:dyDescent="0.25">
      <c r="A173" s="18" t="str">
        <f t="shared" si="549"/>
        <v>4.2.2.3._</v>
      </c>
      <c r="B173" s="63">
        <v>4</v>
      </c>
      <c r="C173" s="73" t="s">
        <v>253</v>
      </c>
      <c r="D173" s="65" t="s">
        <v>254</v>
      </c>
      <c r="E173" s="73" t="s">
        <v>274</v>
      </c>
      <c r="F173" s="65" t="s">
        <v>275</v>
      </c>
      <c r="G173" s="66" t="s">
        <v>280</v>
      </c>
      <c r="H173" s="65" t="s">
        <v>281</v>
      </c>
      <c r="I173" s="66" t="s">
        <v>27</v>
      </c>
      <c r="J173" s="72" t="s">
        <v>28</v>
      </c>
      <c r="K173" s="63" t="s">
        <v>14</v>
      </c>
      <c r="L173" s="83">
        <v>0</v>
      </c>
      <c r="M173" s="83">
        <v>0</v>
      </c>
      <c r="N173" s="83">
        <v>0</v>
      </c>
      <c r="O173" s="83">
        <v>0</v>
      </c>
      <c r="P173" s="83">
        <v>0</v>
      </c>
      <c r="Q173" s="93" t="str">
        <f t="shared" si="455"/>
        <v>nebija plānots</v>
      </c>
      <c r="R173" s="94">
        <f t="shared" si="456"/>
        <v>0</v>
      </c>
      <c r="S173" s="93" t="str">
        <f t="shared" si="457"/>
        <v>nebija plānots</v>
      </c>
      <c r="T173" s="96">
        <f t="shared" si="458"/>
        <v>0</v>
      </c>
      <c r="U173" s="96">
        <f t="shared" si="459"/>
        <v>0</v>
      </c>
      <c r="V173" s="93" t="str">
        <f t="shared" si="460"/>
        <v>nebija plānots</v>
      </c>
      <c r="W173" s="96">
        <f t="shared" si="461"/>
        <v>0</v>
      </c>
      <c r="X173" s="93" t="str">
        <f t="shared" si="462"/>
        <v>nebija plānots</v>
      </c>
      <c r="Y173" s="83">
        <v>860743</v>
      </c>
      <c r="Z173" s="83">
        <v>860743.35</v>
      </c>
      <c r="AA173" s="93">
        <f t="shared" si="463"/>
        <v>1.0000004066254387</v>
      </c>
      <c r="AB173" s="94">
        <f t="shared" si="464"/>
        <v>0.34999999997671694</v>
      </c>
      <c r="AC173" s="93">
        <f t="shared" si="465"/>
        <v>4.0662543869275373E-7</v>
      </c>
      <c r="AD173" s="96">
        <f t="shared" si="466"/>
        <v>860743</v>
      </c>
      <c r="AE173" s="96">
        <f t="shared" si="467"/>
        <v>860743.35</v>
      </c>
      <c r="AF173" s="93">
        <f t="shared" si="468"/>
        <v>1.0000004066254387</v>
      </c>
      <c r="AG173" s="96">
        <f t="shared" si="469"/>
        <v>0.34999999997671694</v>
      </c>
      <c r="AH173" s="93">
        <f t="shared" si="470"/>
        <v>4.0662543869275373E-7</v>
      </c>
      <c r="AI173" s="83">
        <v>0</v>
      </c>
      <c r="AJ173" s="83">
        <v>0</v>
      </c>
      <c r="AK173" s="93" t="str">
        <f t="shared" si="471"/>
        <v>nebija plānots</v>
      </c>
      <c r="AL173" s="96">
        <f t="shared" si="472"/>
        <v>0</v>
      </c>
      <c r="AM173" s="93" t="str">
        <f t="shared" si="473"/>
        <v>nebija plānots</v>
      </c>
      <c r="AN173" s="96">
        <f t="shared" si="474"/>
        <v>860743</v>
      </c>
      <c r="AO173" s="96">
        <f t="shared" si="475"/>
        <v>860743.35</v>
      </c>
      <c r="AP173" s="93">
        <f t="shared" si="476"/>
        <v>1.0000004066254387</v>
      </c>
      <c r="AQ173" s="96">
        <f t="shared" si="477"/>
        <v>0.34999999997671694</v>
      </c>
      <c r="AR173" s="93">
        <f t="shared" si="478"/>
        <v>4.0662543869275373E-7</v>
      </c>
      <c r="AS173" s="83">
        <v>0</v>
      </c>
      <c r="AT173" s="83">
        <v>580290.18000000005</v>
      </c>
      <c r="AU173" s="93" t="str">
        <f t="shared" si="479"/>
        <v>nebija plānots</v>
      </c>
      <c r="AV173" s="96">
        <f t="shared" si="480"/>
        <v>580290.18000000005</v>
      </c>
      <c r="AW173" s="93" t="str">
        <f t="shared" si="481"/>
        <v>nebija plānots</v>
      </c>
      <c r="AX173" s="96">
        <f t="shared" si="482"/>
        <v>860743</v>
      </c>
      <c r="AY173" s="96">
        <f t="shared" si="483"/>
        <v>1441033.53</v>
      </c>
      <c r="AZ173" s="93">
        <f t="shared" si="484"/>
        <v>1.6741739752748497</v>
      </c>
      <c r="BA173" s="96">
        <f t="shared" si="485"/>
        <v>580290.53</v>
      </c>
      <c r="BB173" s="93">
        <f t="shared" si="486"/>
        <v>0.67417397527484979</v>
      </c>
      <c r="BC173" s="83">
        <v>641317</v>
      </c>
      <c r="BD173" s="83">
        <v>0</v>
      </c>
      <c r="BE173" s="93">
        <f t="shared" si="487"/>
        <v>0</v>
      </c>
      <c r="BF173" s="96">
        <f t="shared" si="488"/>
        <v>-641317</v>
      </c>
      <c r="BG173" s="93">
        <f t="shared" si="489"/>
        <v>-1</v>
      </c>
      <c r="BH173" s="96">
        <f t="shared" si="490"/>
        <v>1502060</v>
      </c>
      <c r="BI173" s="96">
        <f t="shared" si="491"/>
        <v>1441033.53</v>
      </c>
      <c r="BJ173" s="93">
        <f t="shared" si="492"/>
        <v>0.95937148316312271</v>
      </c>
      <c r="BK173" s="96">
        <f t="shared" si="493"/>
        <v>-61026.469999999972</v>
      </c>
      <c r="BL173" s="93">
        <f t="shared" si="494"/>
        <v>-4.0628516836877335E-2</v>
      </c>
      <c r="BM173" s="83">
        <v>0</v>
      </c>
      <c r="BN173" s="83">
        <v>0</v>
      </c>
      <c r="BO173" s="93" t="str">
        <f t="shared" si="495"/>
        <v>nebija plānots</v>
      </c>
      <c r="BP173" s="96">
        <f t="shared" si="496"/>
        <v>0</v>
      </c>
      <c r="BQ173" s="93" t="str">
        <f t="shared" si="497"/>
        <v>nebija plānots</v>
      </c>
      <c r="BR173" s="96">
        <f t="shared" si="498"/>
        <v>1502060</v>
      </c>
      <c r="BS173" s="96">
        <f t="shared" si="499"/>
        <v>1441033.53</v>
      </c>
      <c r="BT173" s="93">
        <f t="shared" si="500"/>
        <v>0.95937148316312271</v>
      </c>
      <c r="BU173" s="96">
        <f t="shared" si="501"/>
        <v>-61026.469999999972</v>
      </c>
      <c r="BV173" s="93">
        <f t="shared" si="502"/>
        <v>-4.0628516836877335E-2</v>
      </c>
      <c r="BW173" s="83">
        <v>0</v>
      </c>
      <c r="BX173" s="83">
        <v>0</v>
      </c>
      <c r="BY173" s="94">
        <v>0</v>
      </c>
      <c r="BZ173" s="94">
        <f t="shared" si="448"/>
        <v>0</v>
      </c>
      <c r="CA173" s="93" t="str">
        <f t="shared" si="503"/>
        <v>nebija plānots</v>
      </c>
      <c r="CB173" s="96">
        <f t="shared" si="504"/>
        <v>0</v>
      </c>
      <c r="CC173" s="93" t="str">
        <f t="shared" si="505"/>
        <v>nebija plānots</v>
      </c>
      <c r="CD173" s="96">
        <f t="shared" si="449"/>
        <v>1502060</v>
      </c>
      <c r="CE173" s="96">
        <f t="shared" si="450"/>
        <v>1441033.53</v>
      </c>
      <c r="CF173" s="96">
        <f t="shared" si="506"/>
        <v>0</v>
      </c>
      <c r="CG173" s="96">
        <f t="shared" si="507"/>
        <v>1441033.53</v>
      </c>
      <c r="CH173" s="93">
        <f t="shared" si="508"/>
        <v>0.95937148316312271</v>
      </c>
      <c r="CI173" s="96">
        <f t="shared" si="509"/>
        <v>-61026.469999999972</v>
      </c>
      <c r="CJ173" s="93">
        <f t="shared" si="510"/>
        <v>-4.0628516836877335E-2</v>
      </c>
      <c r="CK173" s="83">
        <v>0</v>
      </c>
      <c r="CL173" s="83">
        <v>0</v>
      </c>
      <c r="CM173" s="94">
        <v>0</v>
      </c>
      <c r="CN173" s="94">
        <f t="shared" si="451"/>
        <v>0</v>
      </c>
      <c r="CO173" s="93" t="str">
        <f t="shared" si="511"/>
        <v>nebija plānots</v>
      </c>
      <c r="CP173" s="96">
        <f t="shared" si="512"/>
        <v>0</v>
      </c>
      <c r="CQ173" s="93" t="str">
        <f t="shared" si="513"/>
        <v>nebija plānots</v>
      </c>
      <c r="CR173" s="96">
        <f t="shared" si="514"/>
        <v>1502060</v>
      </c>
      <c r="CS173" s="96">
        <f t="shared" si="515"/>
        <v>1441033.53</v>
      </c>
      <c r="CT173" s="96">
        <f t="shared" si="516"/>
        <v>0</v>
      </c>
      <c r="CU173" s="96">
        <f t="shared" si="517"/>
        <v>1441033.53</v>
      </c>
      <c r="CV173" s="93">
        <f t="shared" si="518"/>
        <v>0.95937148316312271</v>
      </c>
      <c r="CW173" s="96">
        <f t="shared" si="519"/>
        <v>-61026.469999999972</v>
      </c>
      <c r="CX173" s="93">
        <f t="shared" si="520"/>
        <v>-4.0628516836877335E-2</v>
      </c>
      <c r="CY173" s="83">
        <v>788328</v>
      </c>
      <c r="CZ173" s="83">
        <v>1411510.08</v>
      </c>
      <c r="DA173" s="94">
        <v>0</v>
      </c>
      <c r="DB173" s="94">
        <f t="shared" si="452"/>
        <v>1411510.08</v>
      </c>
      <c r="DC173" s="93">
        <f t="shared" si="521"/>
        <v>1.7905111577921882</v>
      </c>
      <c r="DD173" s="96">
        <f t="shared" si="522"/>
        <v>623182.08000000007</v>
      </c>
      <c r="DE173" s="93">
        <f t="shared" si="523"/>
        <v>0.79051115779218817</v>
      </c>
      <c r="DF173" s="96">
        <f t="shared" si="524"/>
        <v>2290388</v>
      </c>
      <c r="DG173" s="96">
        <f t="shared" si="525"/>
        <v>2852543.6100000003</v>
      </c>
      <c r="DH173" s="96">
        <f t="shared" si="526"/>
        <v>0</v>
      </c>
      <c r="DI173" s="96">
        <f t="shared" si="527"/>
        <v>2852543.6100000003</v>
      </c>
      <c r="DJ173" s="93">
        <f t="shared" si="528"/>
        <v>1.2454412134537904</v>
      </c>
      <c r="DK173" s="96">
        <f t="shared" si="529"/>
        <v>562155.61000000034</v>
      </c>
      <c r="DL173" s="93">
        <f t="shared" si="530"/>
        <v>0.2454412134537905</v>
      </c>
      <c r="DM173" s="83">
        <v>0</v>
      </c>
      <c r="DN173" s="83">
        <v>1120217.4099999999</v>
      </c>
      <c r="DO173" s="94">
        <v>0</v>
      </c>
      <c r="DP173" s="94">
        <f t="shared" si="453"/>
        <v>1120217.4099999999</v>
      </c>
      <c r="DQ173" s="93" t="str">
        <f t="shared" si="531"/>
        <v>nebija plānots</v>
      </c>
      <c r="DR173" s="96">
        <f t="shared" si="532"/>
        <v>1120217.4099999999</v>
      </c>
      <c r="DS173" s="93" t="str">
        <f t="shared" si="533"/>
        <v>nebija plānots</v>
      </c>
      <c r="DT173" s="96">
        <f t="shared" si="534"/>
        <v>2290388</v>
      </c>
      <c r="DU173" s="96">
        <f t="shared" si="535"/>
        <v>3972761.0200000005</v>
      </c>
      <c r="DV173" s="96">
        <f t="shared" si="536"/>
        <v>0</v>
      </c>
      <c r="DW173" s="96">
        <f t="shared" si="537"/>
        <v>3972761.0200000005</v>
      </c>
      <c r="DX173" s="93">
        <f t="shared" si="538"/>
        <v>1.734536253246175</v>
      </c>
      <c r="DY173" s="96">
        <f t="shared" si="539"/>
        <v>1682373.0200000005</v>
      </c>
      <c r="DZ173" s="93">
        <f t="shared" si="540"/>
        <v>0.73453625324617511</v>
      </c>
      <c r="EA173" s="83">
        <v>1211422</v>
      </c>
      <c r="EB173" s="83">
        <v>0</v>
      </c>
      <c r="EC173" s="94">
        <v>0</v>
      </c>
      <c r="ED173" s="94">
        <f t="shared" si="541"/>
        <v>0</v>
      </c>
      <c r="EE173" s="93">
        <f t="shared" si="542"/>
        <v>0</v>
      </c>
      <c r="EF173" s="94">
        <f t="shared" si="445"/>
        <v>-1211422</v>
      </c>
      <c r="EG173" s="93">
        <f t="shared" si="543"/>
        <v>-1</v>
      </c>
      <c r="EH173" s="96">
        <f t="shared" si="544"/>
        <v>3501810</v>
      </c>
      <c r="EI173" s="96">
        <f t="shared" si="545"/>
        <v>3972761.0200000005</v>
      </c>
      <c r="EJ173" s="96">
        <f t="shared" si="546"/>
        <v>0</v>
      </c>
      <c r="EK173" s="96">
        <f t="shared" si="547"/>
        <v>3972761.0200000005</v>
      </c>
      <c r="EL173" s="93">
        <f t="shared" si="446"/>
        <v>1.1344878848366988</v>
      </c>
      <c r="EM173" s="96">
        <f t="shared" si="447"/>
        <v>470951.02000000048</v>
      </c>
      <c r="EN173" s="93">
        <f t="shared" si="548"/>
        <v>0.13448788483669888</v>
      </c>
      <c r="EO173" s="83">
        <f t="shared" si="454"/>
        <v>3501810</v>
      </c>
    </row>
    <row r="174" spans="1:145" ht="105" x14ac:dyDescent="0.25">
      <c r="A174" s="18" t="str">
        <f t="shared" si="549"/>
        <v>4.2.2.4._</v>
      </c>
      <c r="B174" s="63">
        <v>4</v>
      </c>
      <c r="C174" s="73" t="s">
        <v>253</v>
      </c>
      <c r="D174" s="65" t="s">
        <v>254</v>
      </c>
      <c r="E174" s="73" t="s">
        <v>274</v>
      </c>
      <c r="F174" s="65" t="s">
        <v>275</v>
      </c>
      <c r="G174" s="66" t="s">
        <v>282</v>
      </c>
      <c r="H174" s="65" t="s">
        <v>283</v>
      </c>
      <c r="I174" s="66" t="s">
        <v>27</v>
      </c>
      <c r="J174" s="72" t="s">
        <v>28</v>
      </c>
      <c r="K174" s="63" t="s">
        <v>14</v>
      </c>
      <c r="L174" s="83">
        <v>0</v>
      </c>
      <c r="M174" s="83">
        <v>0</v>
      </c>
      <c r="N174" s="83">
        <v>0</v>
      </c>
      <c r="O174" s="83">
        <v>0</v>
      </c>
      <c r="P174" s="83">
        <v>0</v>
      </c>
      <c r="Q174" s="93" t="str">
        <f t="shared" si="455"/>
        <v>nebija plānots</v>
      </c>
      <c r="R174" s="94">
        <f t="shared" si="456"/>
        <v>0</v>
      </c>
      <c r="S174" s="93" t="str">
        <f t="shared" si="457"/>
        <v>nebija plānots</v>
      </c>
      <c r="T174" s="96">
        <f t="shared" si="458"/>
        <v>0</v>
      </c>
      <c r="U174" s="96">
        <f t="shared" si="459"/>
        <v>0</v>
      </c>
      <c r="V174" s="93" t="str">
        <f t="shared" si="460"/>
        <v>nebija plānots</v>
      </c>
      <c r="W174" s="96">
        <f t="shared" si="461"/>
        <v>0</v>
      </c>
      <c r="X174" s="93" t="str">
        <f t="shared" si="462"/>
        <v>nebija plānots</v>
      </c>
      <c r="Y174" s="83">
        <v>0</v>
      </c>
      <c r="Z174" s="83">
        <v>0</v>
      </c>
      <c r="AA174" s="93" t="str">
        <f t="shared" si="463"/>
        <v>nebija plānots</v>
      </c>
      <c r="AB174" s="94">
        <f t="shared" si="464"/>
        <v>0</v>
      </c>
      <c r="AC174" s="93" t="str">
        <f t="shared" si="465"/>
        <v>nebija plānots</v>
      </c>
      <c r="AD174" s="96">
        <f t="shared" si="466"/>
        <v>0</v>
      </c>
      <c r="AE174" s="96">
        <f t="shared" si="467"/>
        <v>0</v>
      </c>
      <c r="AF174" s="93" t="str">
        <f t="shared" si="468"/>
        <v>nebija plānots</v>
      </c>
      <c r="AG174" s="96">
        <f t="shared" si="469"/>
        <v>0</v>
      </c>
      <c r="AH174" s="93" t="str">
        <f t="shared" si="470"/>
        <v>nebija plānots</v>
      </c>
      <c r="AI174" s="83">
        <v>0</v>
      </c>
      <c r="AJ174" s="83">
        <v>0</v>
      </c>
      <c r="AK174" s="93" t="str">
        <f t="shared" si="471"/>
        <v>nebija plānots</v>
      </c>
      <c r="AL174" s="96">
        <f t="shared" si="472"/>
        <v>0</v>
      </c>
      <c r="AM174" s="93" t="str">
        <f t="shared" si="473"/>
        <v>nebija plānots</v>
      </c>
      <c r="AN174" s="96">
        <f t="shared" si="474"/>
        <v>0</v>
      </c>
      <c r="AO174" s="96">
        <f t="shared" si="475"/>
        <v>0</v>
      </c>
      <c r="AP174" s="93" t="str">
        <f t="shared" si="476"/>
        <v>nebija plānots</v>
      </c>
      <c r="AQ174" s="96">
        <f t="shared" si="477"/>
        <v>0</v>
      </c>
      <c r="AR174" s="93" t="str">
        <f t="shared" si="478"/>
        <v>nebija plānots</v>
      </c>
      <c r="AS174" s="83">
        <v>0</v>
      </c>
      <c r="AT174" s="83">
        <v>0</v>
      </c>
      <c r="AU174" s="93" t="str">
        <f t="shared" si="479"/>
        <v>nebija plānots</v>
      </c>
      <c r="AV174" s="96">
        <f t="shared" si="480"/>
        <v>0</v>
      </c>
      <c r="AW174" s="93" t="str">
        <f t="shared" si="481"/>
        <v>nebija plānots</v>
      </c>
      <c r="AX174" s="96">
        <f t="shared" si="482"/>
        <v>0</v>
      </c>
      <c r="AY174" s="96">
        <f t="shared" si="483"/>
        <v>0</v>
      </c>
      <c r="AZ174" s="93" t="str">
        <f t="shared" si="484"/>
        <v>nebija plānots</v>
      </c>
      <c r="BA174" s="96">
        <f t="shared" si="485"/>
        <v>0</v>
      </c>
      <c r="BB174" s="93" t="str">
        <f t="shared" si="486"/>
        <v>nebija plānots</v>
      </c>
      <c r="BC174" s="83">
        <v>0</v>
      </c>
      <c r="BD174" s="83">
        <v>0</v>
      </c>
      <c r="BE174" s="93" t="str">
        <f t="shared" si="487"/>
        <v>nebija plānots</v>
      </c>
      <c r="BF174" s="96">
        <f t="shared" si="488"/>
        <v>0</v>
      </c>
      <c r="BG174" s="93" t="str">
        <f t="shared" si="489"/>
        <v>nebija plānots</v>
      </c>
      <c r="BH174" s="96">
        <f t="shared" si="490"/>
        <v>0</v>
      </c>
      <c r="BI174" s="96">
        <f t="shared" si="491"/>
        <v>0</v>
      </c>
      <c r="BJ174" s="93" t="str">
        <f t="shared" si="492"/>
        <v>nebija plānots</v>
      </c>
      <c r="BK174" s="96">
        <f t="shared" si="493"/>
        <v>0</v>
      </c>
      <c r="BL174" s="93" t="str">
        <f t="shared" si="494"/>
        <v>nebija plānots</v>
      </c>
      <c r="BM174" s="83">
        <v>0</v>
      </c>
      <c r="BN174" s="83">
        <v>0</v>
      </c>
      <c r="BO174" s="93" t="str">
        <f t="shared" si="495"/>
        <v>nebija plānots</v>
      </c>
      <c r="BP174" s="96">
        <f t="shared" si="496"/>
        <v>0</v>
      </c>
      <c r="BQ174" s="93" t="str">
        <f t="shared" si="497"/>
        <v>nebija plānots</v>
      </c>
      <c r="BR174" s="96">
        <f t="shared" si="498"/>
        <v>0</v>
      </c>
      <c r="BS174" s="96">
        <f t="shared" si="499"/>
        <v>0</v>
      </c>
      <c r="BT174" s="93" t="str">
        <f t="shared" si="500"/>
        <v>nebija plānots</v>
      </c>
      <c r="BU174" s="96">
        <f t="shared" si="501"/>
        <v>0</v>
      </c>
      <c r="BV174" s="93" t="str">
        <f t="shared" si="502"/>
        <v>nebija plānots</v>
      </c>
      <c r="BW174" s="83">
        <v>395294.4</v>
      </c>
      <c r="BX174" s="83">
        <v>0</v>
      </c>
      <c r="BY174" s="94">
        <v>0</v>
      </c>
      <c r="BZ174" s="94">
        <f t="shared" si="448"/>
        <v>0</v>
      </c>
      <c r="CA174" s="93">
        <f t="shared" si="503"/>
        <v>0</v>
      </c>
      <c r="CB174" s="96">
        <f t="shared" si="504"/>
        <v>-395294.4</v>
      </c>
      <c r="CC174" s="93">
        <f t="shared" si="505"/>
        <v>-1</v>
      </c>
      <c r="CD174" s="96">
        <f t="shared" si="449"/>
        <v>395294.4</v>
      </c>
      <c r="CE174" s="96">
        <f t="shared" si="450"/>
        <v>0</v>
      </c>
      <c r="CF174" s="96">
        <f t="shared" si="506"/>
        <v>0</v>
      </c>
      <c r="CG174" s="96">
        <f t="shared" si="507"/>
        <v>0</v>
      </c>
      <c r="CH174" s="93">
        <f t="shared" si="508"/>
        <v>0</v>
      </c>
      <c r="CI174" s="96">
        <f t="shared" si="509"/>
        <v>-395294.4</v>
      </c>
      <c r="CJ174" s="93">
        <f t="shared" si="510"/>
        <v>-1</v>
      </c>
      <c r="CK174" s="83">
        <v>0</v>
      </c>
      <c r="CL174" s="83">
        <v>0</v>
      </c>
      <c r="CM174" s="94">
        <v>0</v>
      </c>
      <c r="CN174" s="94">
        <f t="shared" si="451"/>
        <v>0</v>
      </c>
      <c r="CO174" s="93" t="str">
        <f t="shared" si="511"/>
        <v>nebija plānots</v>
      </c>
      <c r="CP174" s="96">
        <f t="shared" si="512"/>
        <v>0</v>
      </c>
      <c r="CQ174" s="93" t="str">
        <f t="shared" si="513"/>
        <v>nebija plānots</v>
      </c>
      <c r="CR174" s="96">
        <f t="shared" si="514"/>
        <v>395294.4</v>
      </c>
      <c r="CS174" s="96">
        <f t="shared" si="515"/>
        <v>0</v>
      </c>
      <c r="CT174" s="96">
        <f t="shared" si="516"/>
        <v>0</v>
      </c>
      <c r="CU174" s="96">
        <f t="shared" si="517"/>
        <v>0</v>
      </c>
      <c r="CV174" s="93">
        <f t="shared" si="518"/>
        <v>0</v>
      </c>
      <c r="CW174" s="96">
        <f t="shared" si="519"/>
        <v>-395294.4</v>
      </c>
      <c r="CX174" s="93">
        <f t="shared" si="520"/>
        <v>-1</v>
      </c>
      <c r="CY174" s="83">
        <v>0</v>
      </c>
      <c r="CZ174" s="83">
        <v>0</v>
      </c>
      <c r="DA174" s="94">
        <v>0</v>
      </c>
      <c r="DB174" s="94">
        <f t="shared" si="452"/>
        <v>0</v>
      </c>
      <c r="DC174" s="93" t="str">
        <f t="shared" si="521"/>
        <v>nebija plānots</v>
      </c>
      <c r="DD174" s="96">
        <f t="shared" si="522"/>
        <v>0</v>
      </c>
      <c r="DE174" s="93" t="str">
        <f t="shared" si="523"/>
        <v>nebija plānots</v>
      </c>
      <c r="DF174" s="96">
        <f t="shared" si="524"/>
        <v>395294.4</v>
      </c>
      <c r="DG174" s="96">
        <f t="shared" si="525"/>
        <v>0</v>
      </c>
      <c r="DH174" s="96">
        <f t="shared" si="526"/>
        <v>0</v>
      </c>
      <c r="DI174" s="96">
        <f t="shared" si="527"/>
        <v>0</v>
      </c>
      <c r="DJ174" s="93">
        <f t="shared" si="528"/>
        <v>0</v>
      </c>
      <c r="DK174" s="96">
        <f t="shared" si="529"/>
        <v>-395294.4</v>
      </c>
      <c r="DL174" s="93">
        <f t="shared" si="530"/>
        <v>-1</v>
      </c>
      <c r="DM174" s="83">
        <v>0</v>
      </c>
      <c r="DN174" s="83">
        <v>117511.05</v>
      </c>
      <c r="DO174" s="94">
        <v>0</v>
      </c>
      <c r="DP174" s="94">
        <f t="shared" si="453"/>
        <v>117511.05</v>
      </c>
      <c r="DQ174" s="93" t="str">
        <f t="shared" si="531"/>
        <v>nebija plānots</v>
      </c>
      <c r="DR174" s="96">
        <f t="shared" si="532"/>
        <v>117511.05</v>
      </c>
      <c r="DS174" s="93" t="str">
        <f t="shared" si="533"/>
        <v>nebija plānots</v>
      </c>
      <c r="DT174" s="96">
        <f t="shared" si="534"/>
        <v>395294.4</v>
      </c>
      <c r="DU174" s="96">
        <f t="shared" si="535"/>
        <v>117511.05</v>
      </c>
      <c r="DV174" s="96">
        <f t="shared" si="536"/>
        <v>0</v>
      </c>
      <c r="DW174" s="96">
        <f t="shared" si="537"/>
        <v>117511.05</v>
      </c>
      <c r="DX174" s="93">
        <f t="shared" si="538"/>
        <v>0.2972747653394533</v>
      </c>
      <c r="DY174" s="96">
        <f t="shared" si="539"/>
        <v>-277783.35000000003</v>
      </c>
      <c r="DZ174" s="93">
        <f t="shared" si="540"/>
        <v>-0.7027252346605467</v>
      </c>
      <c r="EA174" s="83">
        <v>1105546.3999999999</v>
      </c>
      <c r="EB174" s="83">
        <v>24950.5</v>
      </c>
      <c r="EC174" s="94">
        <v>0</v>
      </c>
      <c r="ED174" s="94">
        <f t="shared" si="541"/>
        <v>24950.5</v>
      </c>
      <c r="EE174" s="93">
        <f t="shared" si="542"/>
        <v>2.2568478356041866E-2</v>
      </c>
      <c r="EF174" s="94">
        <f t="shared" si="445"/>
        <v>-1080595.8999999999</v>
      </c>
      <c r="EG174" s="93">
        <f t="shared" si="543"/>
        <v>-0.97743152164395819</v>
      </c>
      <c r="EH174" s="96">
        <f t="shared" si="544"/>
        <v>1500840.7999999998</v>
      </c>
      <c r="EI174" s="96">
        <f t="shared" si="545"/>
        <v>142461.54999999999</v>
      </c>
      <c r="EJ174" s="96">
        <f t="shared" si="546"/>
        <v>0</v>
      </c>
      <c r="EK174" s="96">
        <f t="shared" si="547"/>
        <v>142461.54999999999</v>
      </c>
      <c r="EL174" s="93">
        <f t="shared" si="446"/>
        <v>9.492116019234019E-2</v>
      </c>
      <c r="EM174" s="96">
        <f t="shared" si="447"/>
        <v>-1358379.2499999998</v>
      </c>
      <c r="EN174" s="93">
        <f t="shared" si="548"/>
        <v>-0.9050788398076598</v>
      </c>
      <c r="EO174" s="83">
        <f t="shared" si="454"/>
        <v>1500840.7999999998</v>
      </c>
    </row>
    <row r="175" spans="1:145" ht="105" x14ac:dyDescent="0.25">
      <c r="A175" s="18" t="str">
        <f t="shared" si="549"/>
        <v>4.2.2.5.1</v>
      </c>
      <c r="B175" s="63">
        <v>4</v>
      </c>
      <c r="C175" s="73" t="s">
        <v>253</v>
      </c>
      <c r="D175" s="65" t="s">
        <v>254</v>
      </c>
      <c r="E175" s="73" t="s">
        <v>274</v>
      </c>
      <c r="F175" s="65" t="s">
        <v>275</v>
      </c>
      <c r="G175" s="66" t="s">
        <v>284</v>
      </c>
      <c r="H175" s="65" t="s">
        <v>285</v>
      </c>
      <c r="I175" s="66">
        <v>1</v>
      </c>
      <c r="J175" s="72" t="s">
        <v>28</v>
      </c>
      <c r="K175" s="63" t="s">
        <v>14</v>
      </c>
      <c r="L175" s="83">
        <v>0</v>
      </c>
      <c r="M175" s="83">
        <v>927007.32</v>
      </c>
      <c r="N175" s="83">
        <v>0</v>
      </c>
      <c r="O175" s="83">
        <v>0</v>
      </c>
      <c r="P175" s="83">
        <v>160164.46</v>
      </c>
      <c r="Q175" s="93" t="str">
        <f t="shared" si="455"/>
        <v>nebija plānots</v>
      </c>
      <c r="R175" s="94">
        <f t="shared" si="456"/>
        <v>160164.46</v>
      </c>
      <c r="S175" s="93" t="str">
        <f t="shared" si="457"/>
        <v>nebija plānots</v>
      </c>
      <c r="T175" s="96">
        <f t="shared" si="458"/>
        <v>0</v>
      </c>
      <c r="U175" s="96">
        <f t="shared" si="459"/>
        <v>160164.46</v>
      </c>
      <c r="V175" s="93" t="str">
        <f t="shared" si="460"/>
        <v>nebija plānots</v>
      </c>
      <c r="W175" s="96">
        <f t="shared" si="461"/>
        <v>160164.46</v>
      </c>
      <c r="X175" s="93" t="str">
        <f t="shared" si="462"/>
        <v>nebija plānots</v>
      </c>
      <c r="Y175" s="83">
        <v>160165</v>
      </c>
      <c r="Z175" s="83">
        <v>0</v>
      </c>
      <c r="AA175" s="93">
        <f t="shared" si="463"/>
        <v>0</v>
      </c>
      <c r="AB175" s="94">
        <f t="shared" si="464"/>
        <v>-160165</v>
      </c>
      <c r="AC175" s="93">
        <f t="shared" si="465"/>
        <v>-1</v>
      </c>
      <c r="AD175" s="96">
        <f t="shared" si="466"/>
        <v>160165</v>
      </c>
      <c r="AE175" s="96">
        <f>U175+Z175</f>
        <v>160164.46</v>
      </c>
      <c r="AF175" s="93">
        <f t="shared" si="468"/>
        <v>0.9999966284768832</v>
      </c>
      <c r="AG175" s="96">
        <f t="shared" si="469"/>
        <v>-0.54000000000814907</v>
      </c>
      <c r="AH175" s="93">
        <f t="shared" si="470"/>
        <v>-3.3715231168366939E-6</v>
      </c>
      <c r="AI175" s="83">
        <v>0</v>
      </c>
      <c r="AJ175" s="83">
        <v>0</v>
      </c>
      <c r="AK175" s="93" t="str">
        <f t="shared" si="471"/>
        <v>nebija plānots</v>
      </c>
      <c r="AL175" s="96">
        <f t="shared" si="472"/>
        <v>0</v>
      </c>
      <c r="AM175" s="93" t="str">
        <f t="shared" si="473"/>
        <v>nebija plānots</v>
      </c>
      <c r="AN175" s="96">
        <f t="shared" si="474"/>
        <v>160165</v>
      </c>
      <c r="AO175" s="96">
        <f>AE175+AJ175</f>
        <v>160164.46</v>
      </c>
      <c r="AP175" s="93">
        <f t="shared" si="476"/>
        <v>0.9999966284768832</v>
      </c>
      <c r="AQ175" s="96">
        <f t="shared" si="477"/>
        <v>-0.54000000000814907</v>
      </c>
      <c r="AR175" s="93">
        <f t="shared" si="478"/>
        <v>-3.3715231168366939E-6</v>
      </c>
      <c r="AS175" s="83">
        <v>0</v>
      </c>
      <c r="AT175" s="83">
        <v>0</v>
      </c>
      <c r="AU175" s="93" t="str">
        <f t="shared" si="479"/>
        <v>nebija plānots</v>
      </c>
      <c r="AV175" s="96">
        <f t="shared" si="480"/>
        <v>0</v>
      </c>
      <c r="AW175" s="93" t="str">
        <f t="shared" si="481"/>
        <v>nebija plānots</v>
      </c>
      <c r="AX175" s="96">
        <f t="shared" si="482"/>
        <v>160165</v>
      </c>
      <c r="AY175" s="96">
        <f>AO175+AT175</f>
        <v>160164.46</v>
      </c>
      <c r="AZ175" s="93">
        <f t="shared" si="484"/>
        <v>0.9999966284768832</v>
      </c>
      <c r="BA175" s="96">
        <f t="shared" si="485"/>
        <v>-0.54000000000814907</v>
      </c>
      <c r="BB175" s="93">
        <f t="shared" si="486"/>
        <v>-3.3715231168366939E-6</v>
      </c>
      <c r="BC175" s="83">
        <v>295644</v>
      </c>
      <c r="BD175" s="83">
        <v>0</v>
      </c>
      <c r="BE175" s="93">
        <f t="shared" si="487"/>
        <v>0</v>
      </c>
      <c r="BF175" s="96">
        <f t="shared" si="488"/>
        <v>-295644</v>
      </c>
      <c r="BG175" s="93">
        <f t="shared" si="489"/>
        <v>-1</v>
      </c>
      <c r="BH175" s="96">
        <f t="shared" si="490"/>
        <v>455809</v>
      </c>
      <c r="BI175" s="96">
        <f>AY175+BD175</f>
        <v>160164.46</v>
      </c>
      <c r="BJ175" s="93">
        <f t="shared" si="492"/>
        <v>0.35138503188835674</v>
      </c>
      <c r="BK175" s="96">
        <f t="shared" si="493"/>
        <v>-295644.54000000004</v>
      </c>
      <c r="BL175" s="93">
        <f t="shared" si="494"/>
        <v>-0.64861496811164332</v>
      </c>
      <c r="BM175" s="83">
        <v>0</v>
      </c>
      <c r="BN175" s="83">
        <v>218208.59</v>
      </c>
      <c r="BO175" s="93" t="str">
        <f t="shared" si="495"/>
        <v>nebija plānots</v>
      </c>
      <c r="BP175" s="96">
        <f t="shared" si="496"/>
        <v>218208.59</v>
      </c>
      <c r="BQ175" s="93" t="str">
        <f t="shared" si="497"/>
        <v>nebija plānots</v>
      </c>
      <c r="BR175" s="96">
        <f t="shared" si="498"/>
        <v>455809</v>
      </c>
      <c r="BS175" s="96">
        <f>BI175+BN175</f>
        <v>378373.05</v>
      </c>
      <c r="BT175" s="93">
        <f t="shared" si="500"/>
        <v>0.83011316143384617</v>
      </c>
      <c r="BU175" s="96">
        <f t="shared" si="501"/>
        <v>-77435.950000000012</v>
      </c>
      <c r="BV175" s="93">
        <f t="shared" si="502"/>
        <v>-0.16988683856615383</v>
      </c>
      <c r="BW175" s="83">
        <v>0</v>
      </c>
      <c r="BX175" s="83">
        <v>422493.56</v>
      </c>
      <c r="BY175" s="94">
        <v>0</v>
      </c>
      <c r="BZ175" s="94">
        <f t="shared" si="448"/>
        <v>422493.56</v>
      </c>
      <c r="CA175" s="93" t="str">
        <f t="shared" si="503"/>
        <v>nebija plānots</v>
      </c>
      <c r="CB175" s="96">
        <f t="shared" si="504"/>
        <v>422493.56</v>
      </c>
      <c r="CC175" s="93" t="str">
        <f t="shared" si="505"/>
        <v>nebija plānots</v>
      </c>
      <c r="CD175" s="96">
        <f t="shared" si="449"/>
        <v>455809</v>
      </c>
      <c r="CE175" s="96">
        <f t="shared" si="450"/>
        <v>800866.61</v>
      </c>
      <c r="CF175" s="96">
        <f t="shared" si="506"/>
        <v>0</v>
      </c>
      <c r="CG175" s="96">
        <f t="shared" si="507"/>
        <v>800866.61</v>
      </c>
      <c r="CH175" s="93">
        <f t="shared" si="508"/>
        <v>1.7570223712125035</v>
      </c>
      <c r="CI175" s="96">
        <f t="shared" si="509"/>
        <v>345057.61</v>
      </c>
      <c r="CJ175" s="93">
        <f t="shared" si="510"/>
        <v>0.75702237121250349</v>
      </c>
      <c r="CK175" s="83">
        <v>83966.35</v>
      </c>
      <c r="CL175" s="83">
        <v>0</v>
      </c>
      <c r="CM175" s="94">
        <v>0</v>
      </c>
      <c r="CN175" s="94">
        <f t="shared" si="451"/>
        <v>0</v>
      </c>
      <c r="CO175" s="93">
        <f t="shared" si="511"/>
        <v>0</v>
      </c>
      <c r="CP175" s="96">
        <f t="shared" si="512"/>
        <v>-83966.35</v>
      </c>
      <c r="CQ175" s="93">
        <f t="shared" si="513"/>
        <v>-1</v>
      </c>
      <c r="CR175" s="96">
        <f t="shared" si="514"/>
        <v>539775.35</v>
      </c>
      <c r="CS175" s="96">
        <f>CE175+CL175</f>
        <v>800866.61</v>
      </c>
      <c r="CT175" s="96">
        <f t="shared" si="516"/>
        <v>0</v>
      </c>
      <c r="CU175" s="96">
        <f t="shared" si="517"/>
        <v>800866.61</v>
      </c>
      <c r="CV175" s="93">
        <f t="shared" si="518"/>
        <v>1.4837035629730035</v>
      </c>
      <c r="CW175" s="96">
        <f t="shared" si="519"/>
        <v>261091.26</v>
      </c>
      <c r="CX175" s="93">
        <f t="shared" si="520"/>
        <v>0.48370356297300354</v>
      </c>
      <c r="CY175" s="83">
        <v>0</v>
      </c>
      <c r="CZ175" s="83">
        <v>0</v>
      </c>
      <c r="DA175" s="94">
        <v>0</v>
      </c>
      <c r="DB175" s="94">
        <f t="shared" si="452"/>
        <v>0</v>
      </c>
      <c r="DC175" s="93" t="str">
        <f t="shared" si="521"/>
        <v>nebija plānots</v>
      </c>
      <c r="DD175" s="96">
        <f t="shared" si="522"/>
        <v>0</v>
      </c>
      <c r="DE175" s="93" t="str">
        <f t="shared" si="523"/>
        <v>nebija plānots</v>
      </c>
      <c r="DF175" s="96">
        <f t="shared" si="524"/>
        <v>539775.35</v>
      </c>
      <c r="DG175" s="96">
        <f>CS175+CZ175</f>
        <v>800866.61</v>
      </c>
      <c r="DH175" s="96">
        <f t="shared" si="526"/>
        <v>0</v>
      </c>
      <c r="DI175" s="96">
        <f t="shared" si="527"/>
        <v>800866.61</v>
      </c>
      <c r="DJ175" s="93">
        <f t="shared" si="528"/>
        <v>1.4837035629730035</v>
      </c>
      <c r="DK175" s="96">
        <f t="shared" si="529"/>
        <v>261091.26</v>
      </c>
      <c r="DL175" s="93">
        <f t="shared" si="530"/>
        <v>0.48370356297300354</v>
      </c>
      <c r="DM175" s="83">
        <v>0</v>
      </c>
      <c r="DN175" s="83">
        <v>133395.92000000001</v>
      </c>
      <c r="DO175" s="94">
        <v>0</v>
      </c>
      <c r="DP175" s="94">
        <f t="shared" si="453"/>
        <v>133395.92000000001</v>
      </c>
      <c r="DQ175" s="93" t="str">
        <f t="shared" si="531"/>
        <v>nebija plānots</v>
      </c>
      <c r="DR175" s="96">
        <f t="shared" si="532"/>
        <v>133395.92000000001</v>
      </c>
      <c r="DS175" s="93" t="str">
        <f t="shared" si="533"/>
        <v>nebija plānots</v>
      </c>
      <c r="DT175" s="96">
        <f t="shared" si="534"/>
        <v>539775.35</v>
      </c>
      <c r="DU175" s="96">
        <f>DG175+DN175</f>
        <v>934262.53</v>
      </c>
      <c r="DV175" s="96">
        <f t="shared" si="536"/>
        <v>0</v>
      </c>
      <c r="DW175" s="96">
        <f t="shared" si="537"/>
        <v>934262.53</v>
      </c>
      <c r="DX175" s="93">
        <f t="shared" si="538"/>
        <v>1.7308358560649353</v>
      </c>
      <c r="DY175" s="96">
        <f t="shared" si="539"/>
        <v>394487.18000000005</v>
      </c>
      <c r="DZ175" s="93">
        <f t="shared" si="540"/>
        <v>0.73083585606493529</v>
      </c>
      <c r="EA175" s="83">
        <v>35927.51</v>
      </c>
      <c r="EB175" s="83">
        <v>0</v>
      </c>
      <c r="EC175" s="94">
        <v>0</v>
      </c>
      <c r="ED175" s="94">
        <f t="shared" si="541"/>
        <v>0</v>
      </c>
      <c r="EE175" s="93">
        <f t="shared" si="542"/>
        <v>0</v>
      </c>
      <c r="EF175" s="94">
        <f t="shared" si="445"/>
        <v>-35927.51</v>
      </c>
      <c r="EG175" s="93">
        <f t="shared" si="543"/>
        <v>-1</v>
      </c>
      <c r="EH175" s="96">
        <f t="shared" si="544"/>
        <v>575702.86</v>
      </c>
      <c r="EI175" s="96">
        <f>DU175+EB175</f>
        <v>934262.53</v>
      </c>
      <c r="EJ175" s="96">
        <f t="shared" si="546"/>
        <v>0</v>
      </c>
      <c r="EK175" s="96">
        <f t="shared" si="547"/>
        <v>934262.53</v>
      </c>
      <c r="EL175" s="93">
        <f t="shared" si="446"/>
        <v>1.6228207203973244</v>
      </c>
      <c r="EM175" s="96">
        <f t="shared" si="447"/>
        <v>358559.67000000004</v>
      </c>
      <c r="EN175" s="93">
        <f t="shared" si="548"/>
        <v>0.6228207203973245</v>
      </c>
      <c r="EO175" s="83">
        <f t="shared" si="454"/>
        <v>575702.86</v>
      </c>
    </row>
    <row r="176" spans="1:145" ht="105" x14ac:dyDescent="0.25">
      <c r="A176" s="18" t="str">
        <f t="shared" si="549"/>
        <v>4.2.2.6._</v>
      </c>
      <c r="B176" s="63">
        <v>4</v>
      </c>
      <c r="C176" s="73" t="s">
        <v>253</v>
      </c>
      <c r="D176" s="65" t="s">
        <v>254</v>
      </c>
      <c r="E176" s="73" t="s">
        <v>274</v>
      </c>
      <c r="F176" s="65" t="s">
        <v>275</v>
      </c>
      <c r="G176" s="66" t="s">
        <v>286</v>
      </c>
      <c r="H176" s="65" t="s">
        <v>287</v>
      </c>
      <c r="I176" s="66" t="s">
        <v>27</v>
      </c>
      <c r="J176" s="72" t="s">
        <v>28</v>
      </c>
      <c r="K176" s="63" t="s">
        <v>14</v>
      </c>
      <c r="L176" s="83">
        <v>0</v>
      </c>
      <c r="M176" s="83">
        <v>0</v>
      </c>
      <c r="N176" s="83">
        <v>0</v>
      </c>
      <c r="O176" s="83">
        <v>0</v>
      </c>
      <c r="P176" s="83">
        <v>0</v>
      </c>
      <c r="Q176" s="93" t="str">
        <f t="shared" si="455"/>
        <v>nebija plānots</v>
      </c>
      <c r="R176" s="94">
        <f t="shared" si="456"/>
        <v>0</v>
      </c>
      <c r="S176" s="93" t="str">
        <f t="shared" si="457"/>
        <v>nebija plānots</v>
      </c>
      <c r="T176" s="96">
        <f t="shared" si="458"/>
        <v>0</v>
      </c>
      <c r="U176" s="96">
        <f t="shared" si="459"/>
        <v>0</v>
      </c>
      <c r="V176" s="93" t="str">
        <f t="shared" si="460"/>
        <v>nebija plānots</v>
      </c>
      <c r="W176" s="96">
        <f t="shared" si="461"/>
        <v>0</v>
      </c>
      <c r="X176" s="93" t="str">
        <f t="shared" si="462"/>
        <v>nebija plānots</v>
      </c>
      <c r="Y176" s="83">
        <v>0</v>
      </c>
      <c r="Z176" s="83">
        <v>0</v>
      </c>
      <c r="AA176" s="93" t="str">
        <f t="shared" si="463"/>
        <v>nebija plānots</v>
      </c>
      <c r="AB176" s="94">
        <f t="shared" si="464"/>
        <v>0</v>
      </c>
      <c r="AC176" s="93" t="str">
        <f t="shared" si="465"/>
        <v>nebija plānots</v>
      </c>
      <c r="AD176" s="96">
        <f t="shared" si="466"/>
        <v>0</v>
      </c>
      <c r="AE176" s="96">
        <f t="shared" si="467"/>
        <v>0</v>
      </c>
      <c r="AF176" s="93" t="str">
        <f t="shared" si="468"/>
        <v>nebija plānots</v>
      </c>
      <c r="AG176" s="96">
        <f t="shared" si="469"/>
        <v>0</v>
      </c>
      <c r="AH176" s="93" t="str">
        <f t="shared" si="470"/>
        <v>nebija plānots</v>
      </c>
      <c r="AI176" s="83">
        <v>0</v>
      </c>
      <c r="AJ176" s="83">
        <v>0</v>
      </c>
      <c r="AK176" s="93" t="str">
        <f t="shared" si="471"/>
        <v>nebija plānots</v>
      </c>
      <c r="AL176" s="96">
        <f t="shared" si="472"/>
        <v>0</v>
      </c>
      <c r="AM176" s="93" t="str">
        <f t="shared" si="473"/>
        <v>nebija plānots</v>
      </c>
      <c r="AN176" s="96">
        <f t="shared" si="474"/>
        <v>0</v>
      </c>
      <c r="AO176" s="96">
        <f t="shared" ref="AO176:AO239" si="550">AE176+AJ176</f>
        <v>0</v>
      </c>
      <c r="AP176" s="93" t="str">
        <f t="shared" si="476"/>
        <v>nebija plānots</v>
      </c>
      <c r="AQ176" s="96">
        <f t="shared" si="477"/>
        <v>0</v>
      </c>
      <c r="AR176" s="93" t="str">
        <f t="shared" si="478"/>
        <v>nebija plānots</v>
      </c>
      <c r="AS176" s="83">
        <v>0</v>
      </c>
      <c r="AT176" s="83">
        <v>0</v>
      </c>
      <c r="AU176" s="93" t="str">
        <f t="shared" si="479"/>
        <v>nebija plānots</v>
      </c>
      <c r="AV176" s="96">
        <f t="shared" si="480"/>
        <v>0</v>
      </c>
      <c r="AW176" s="93" t="str">
        <f t="shared" si="481"/>
        <v>nebija plānots</v>
      </c>
      <c r="AX176" s="96">
        <f t="shared" si="482"/>
        <v>0</v>
      </c>
      <c r="AY176" s="96">
        <f t="shared" ref="AY176:AY239" si="551">AO176+AT176</f>
        <v>0</v>
      </c>
      <c r="AZ176" s="93" t="str">
        <f t="shared" si="484"/>
        <v>nebija plānots</v>
      </c>
      <c r="BA176" s="96">
        <f t="shared" si="485"/>
        <v>0</v>
      </c>
      <c r="BB176" s="93" t="str">
        <f t="shared" si="486"/>
        <v>nebija plānots</v>
      </c>
      <c r="BC176" s="83">
        <v>0</v>
      </c>
      <c r="BD176" s="83">
        <v>0</v>
      </c>
      <c r="BE176" s="93" t="str">
        <f t="shared" si="487"/>
        <v>nebija plānots</v>
      </c>
      <c r="BF176" s="96">
        <f t="shared" si="488"/>
        <v>0</v>
      </c>
      <c r="BG176" s="93" t="str">
        <f t="shared" si="489"/>
        <v>nebija plānots</v>
      </c>
      <c r="BH176" s="96">
        <f t="shared" si="490"/>
        <v>0</v>
      </c>
      <c r="BI176" s="96">
        <f t="shared" ref="BI176:BI239" si="552">AY176+BD176</f>
        <v>0</v>
      </c>
      <c r="BJ176" s="93" t="str">
        <f t="shared" si="492"/>
        <v>nebija plānots</v>
      </c>
      <c r="BK176" s="96">
        <f t="shared" si="493"/>
        <v>0</v>
      </c>
      <c r="BL176" s="93" t="str">
        <f t="shared" si="494"/>
        <v>nebija plānots</v>
      </c>
      <c r="BM176" s="83">
        <v>0</v>
      </c>
      <c r="BN176" s="83">
        <v>73041.570000000007</v>
      </c>
      <c r="BO176" s="93" t="str">
        <f t="shared" si="495"/>
        <v>nebija plānots</v>
      </c>
      <c r="BP176" s="96">
        <f t="shared" si="496"/>
        <v>73041.570000000007</v>
      </c>
      <c r="BQ176" s="93" t="str">
        <f t="shared" si="497"/>
        <v>nebija plānots</v>
      </c>
      <c r="BR176" s="96">
        <f t="shared" si="498"/>
        <v>0</v>
      </c>
      <c r="BS176" s="96">
        <f t="shared" ref="BS176:BS239" si="553">BI176+BN176</f>
        <v>73041.570000000007</v>
      </c>
      <c r="BT176" s="93" t="str">
        <f t="shared" si="500"/>
        <v>nebija plānots</v>
      </c>
      <c r="BU176" s="96">
        <f t="shared" si="501"/>
        <v>73041.570000000007</v>
      </c>
      <c r="BV176" s="93" t="str">
        <f t="shared" si="502"/>
        <v>nebija plānots</v>
      </c>
      <c r="BW176" s="83">
        <v>218680</v>
      </c>
      <c r="BX176" s="83">
        <v>0</v>
      </c>
      <c r="BY176" s="94">
        <v>0</v>
      </c>
      <c r="BZ176" s="94">
        <f t="shared" si="448"/>
        <v>0</v>
      </c>
      <c r="CA176" s="93">
        <f t="shared" si="503"/>
        <v>0</v>
      </c>
      <c r="CB176" s="96">
        <f t="shared" si="504"/>
        <v>-218680</v>
      </c>
      <c r="CC176" s="93">
        <f t="shared" si="505"/>
        <v>-1</v>
      </c>
      <c r="CD176" s="96">
        <f t="shared" si="449"/>
        <v>218680</v>
      </c>
      <c r="CE176" s="96">
        <f t="shared" si="450"/>
        <v>73041.570000000007</v>
      </c>
      <c r="CF176" s="96">
        <f t="shared" si="506"/>
        <v>0</v>
      </c>
      <c r="CG176" s="96">
        <f t="shared" si="507"/>
        <v>73041.570000000007</v>
      </c>
      <c r="CH176" s="93">
        <f t="shared" si="508"/>
        <v>0.3340112035851473</v>
      </c>
      <c r="CI176" s="96">
        <f t="shared" si="509"/>
        <v>-145638.43</v>
      </c>
      <c r="CJ176" s="93">
        <f t="shared" si="510"/>
        <v>-0.66598879641485276</v>
      </c>
      <c r="CK176" s="83">
        <v>0</v>
      </c>
      <c r="CL176" s="83">
        <v>0</v>
      </c>
      <c r="CM176" s="94">
        <v>0</v>
      </c>
      <c r="CN176" s="94">
        <f t="shared" si="451"/>
        <v>0</v>
      </c>
      <c r="CO176" s="93" t="str">
        <f t="shared" si="511"/>
        <v>nebija plānots</v>
      </c>
      <c r="CP176" s="96">
        <f t="shared" si="512"/>
        <v>0</v>
      </c>
      <c r="CQ176" s="93" t="str">
        <f t="shared" si="513"/>
        <v>nebija plānots</v>
      </c>
      <c r="CR176" s="96">
        <f t="shared" si="514"/>
        <v>218680</v>
      </c>
      <c r="CS176" s="96">
        <f t="shared" ref="CS176:CS239" si="554">CE176+CL176</f>
        <v>73041.570000000007</v>
      </c>
      <c r="CT176" s="96">
        <f t="shared" si="516"/>
        <v>0</v>
      </c>
      <c r="CU176" s="96">
        <f t="shared" si="517"/>
        <v>73041.570000000007</v>
      </c>
      <c r="CV176" s="93">
        <f t="shared" si="518"/>
        <v>0.3340112035851473</v>
      </c>
      <c r="CW176" s="96">
        <f t="shared" si="519"/>
        <v>-145638.43</v>
      </c>
      <c r="CX176" s="93">
        <f t="shared" si="520"/>
        <v>-0.66598879641485276</v>
      </c>
      <c r="CY176" s="83">
        <v>0</v>
      </c>
      <c r="CZ176" s="83">
        <v>0</v>
      </c>
      <c r="DA176" s="94">
        <v>0</v>
      </c>
      <c r="DB176" s="94">
        <f t="shared" si="452"/>
        <v>0</v>
      </c>
      <c r="DC176" s="93" t="str">
        <f t="shared" si="521"/>
        <v>nebija plānots</v>
      </c>
      <c r="DD176" s="96">
        <f t="shared" si="522"/>
        <v>0</v>
      </c>
      <c r="DE176" s="93" t="str">
        <f t="shared" si="523"/>
        <v>nebija plānots</v>
      </c>
      <c r="DF176" s="96">
        <f t="shared" si="524"/>
        <v>218680</v>
      </c>
      <c r="DG176" s="96">
        <f t="shared" ref="DG176:DG239" si="555">CS176+CZ176</f>
        <v>73041.570000000007</v>
      </c>
      <c r="DH176" s="96">
        <f t="shared" si="526"/>
        <v>0</v>
      </c>
      <c r="DI176" s="96">
        <f t="shared" si="527"/>
        <v>73041.570000000007</v>
      </c>
      <c r="DJ176" s="93">
        <f t="shared" si="528"/>
        <v>0.3340112035851473</v>
      </c>
      <c r="DK176" s="96">
        <f t="shared" si="529"/>
        <v>-145638.43</v>
      </c>
      <c r="DL176" s="93">
        <f t="shared" si="530"/>
        <v>-0.66598879641485276</v>
      </c>
      <c r="DM176" s="83">
        <v>0</v>
      </c>
      <c r="DN176" s="83">
        <v>85470.05</v>
      </c>
      <c r="DO176" s="94">
        <v>0</v>
      </c>
      <c r="DP176" s="94">
        <f t="shared" si="453"/>
        <v>85470.05</v>
      </c>
      <c r="DQ176" s="93" t="str">
        <f t="shared" si="531"/>
        <v>nebija plānots</v>
      </c>
      <c r="DR176" s="96">
        <f t="shared" si="532"/>
        <v>85470.05</v>
      </c>
      <c r="DS176" s="93" t="str">
        <f t="shared" si="533"/>
        <v>nebija plānots</v>
      </c>
      <c r="DT176" s="96">
        <f t="shared" si="534"/>
        <v>218680</v>
      </c>
      <c r="DU176" s="96">
        <f t="shared" ref="DU176:DU239" si="556">DG176+DN176</f>
        <v>158511.62</v>
      </c>
      <c r="DV176" s="96">
        <f t="shared" si="536"/>
        <v>0</v>
      </c>
      <c r="DW176" s="96">
        <f t="shared" si="537"/>
        <v>158511.62</v>
      </c>
      <c r="DX176" s="93">
        <f t="shared" si="538"/>
        <v>0.7248565026522773</v>
      </c>
      <c r="DY176" s="96">
        <f t="shared" si="539"/>
        <v>-60168.380000000005</v>
      </c>
      <c r="DZ176" s="93">
        <f t="shared" si="540"/>
        <v>-0.2751434973477227</v>
      </c>
      <c r="EA176" s="83">
        <v>0</v>
      </c>
      <c r="EB176" s="83">
        <v>55591.1</v>
      </c>
      <c r="EC176" s="94">
        <v>0</v>
      </c>
      <c r="ED176" s="94">
        <f t="shared" si="541"/>
        <v>55591.1</v>
      </c>
      <c r="EE176" s="93" t="str">
        <f t="shared" si="542"/>
        <v>nebija plānots</v>
      </c>
      <c r="EF176" s="94">
        <f t="shared" si="445"/>
        <v>55591.1</v>
      </c>
      <c r="EG176" s="93" t="str">
        <f t="shared" si="543"/>
        <v>nebija plānots</v>
      </c>
      <c r="EH176" s="96">
        <f t="shared" si="544"/>
        <v>218680</v>
      </c>
      <c r="EI176" s="96">
        <f t="shared" ref="EI176:EI239" si="557">DU176+EB176</f>
        <v>214102.72</v>
      </c>
      <c r="EJ176" s="96">
        <f t="shared" si="546"/>
        <v>0</v>
      </c>
      <c r="EK176" s="96">
        <f t="shared" si="547"/>
        <v>214102.72</v>
      </c>
      <c r="EL176" s="93">
        <f t="shared" si="446"/>
        <v>0.97906859337845253</v>
      </c>
      <c r="EM176" s="96">
        <f t="shared" si="447"/>
        <v>-4577.2799999999988</v>
      </c>
      <c r="EN176" s="93">
        <f t="shared" si="548"/>
        <v>-2.0931406621547462E-2</v>
      </c>
      <c r="EO176" s="83">
        <f t="shared" si="454"/>
        <v>218680</v>
      </c>
    </row>
    <row r="177" spans="1:145" ht="105" x14ac:dyDescent="0.25">
      <c r="A177" s="18" t="str">
        <f t="shared" si="549"/>
        <v>4.2.2.7._</v>
      </c>
      <c r="B177" s="63">
        <v>4</v>
      </c>
      <c r="C177" s="73" t="s">
        <v>253</v>
      </c>
      <c r="D177" s="65" t="s">
        <v>254</v>
      </c>
      <c r="E177" s="73" t="s">
        <v>274</v>
      </c>
      <c r="F177" s="65" t="s">
        <v>275</v>
      </c>
      <c r="G177" s="66" t="s">
        <v>288</v>
      </c>
      <c r="H177" s="65" t="s">
        <v>289</v>
      </c>
      <c r="I177" s="66" t="s">
        <v>27</v>
      </c>
      <c r="J177" s="72" t="s">
        <v>28</v>
      </c>
      <c r="K177" s="63" t="s">
        <v>14</v>
      </c>
      <c r="L177" s="83">
        <v>115102.51</v>
      </c>
      <c r="M177" s="83">
        <v>435140.48000000004</v>
      </c>
      <c r="N177" s="83">
        <v>0</v>
      </c>
      <c r="O177" s="83">
        <v>0</v>
      </c>
      <c r="P177" s="83">
        <v>0</v>
      </c>
      <c r="Q177" s="93" t="str">
        <f t="shared" si="455"/>
        <v>nebija plānots</v>
      </c>
      <c r="R177" s="94">
        <f t="shared" si="456"/>
        <v>0</v>
      </c>
      <c r="S177" s="93" t="str">
        <f t="shared" si="457"/>
        <v>nebija plānots</v>
      </c>
      <c r="T177" s="96">
        <f t="shared" si="458"/>
        <v>0</v>
      </c>
      <c r="U177" s="96">
        <f t="shared" si="459"/>
        <v>0</v>
      </c>
      <c r="V177" s="93" t="str">
        <f t="shared" si="460"/>
        <v>nebija plānots</v>
      </c>
      <c r="W177" s="96">
        <f t="shared" si="461"/>
        <v>0</v>
      </c>
      <c r="X177" s="93" t="str">
        <f t="shared" si="462"/>
        <v>nebija plānots</v>
      </c>
      <c r="Y177" s="83">
        <v>0</v>
      </c>
      <c r="Z177" s="83">
        <v>102170.07</v>
      </c>
      <c r="AA177" s="93" t="str">
        <f t="shared" si="463"/>
        <v>nebija plānots</v>
      </c>
      <c r="AB177" s="94">
        <f t="shared" si="464"/>
        <v>102170.07</v>
      </c>
      <c r="AC177" s="93" t="str">
        <f t="shared" si="465"/>
        <v>nebija plānots</v>
      </c>
      <c r="AD177" s="96">
        <f t="shared" si="466"/>
        <v>0</v>
      </c>
      <c r="AE177" s="96">
        <f t="shared" si="467"/>
        <v>102170.07</v>
      </c>
      <c r="AF177" s="93" t="str">
        <f t="shared" si="468"/>
        <v>nebija plānots</v>
      </c>
      <c r="AG177" s="96">
        <f t="shared" si="469"/>
        <v>102170.07</v>
      </c>
      <c r="AH177" s="93" t="str">
        <f t="shared" si="470"/>
        <v>nebija plānots</v>
      </c>
      <c r="AI177" s="83">
        <v>72032</v>
      </c>
      <c r="AJ177" s="83">
        <v>0</v>
      </c>
      <c r="AK177" s="93">
        <f t="shared" si="471"/>
        <v>0</v>
      </c>
      <c r="AL177" s="96">
        <f t="shared" si="472"/>
        <v>-72032</v>
      </c>
      <c r="AM177" s="93">
        <f t="shared" si="473"/>
        <v>-1</v>
      </c>
      <c r="AN177" s="96">
        <f t="shared" si="474"/>
        <v>72032</v>
      </c>
      <c r="AO177" s="96">
        <f t="shared" si="550"/>
        <v>102170.07</v>
      </c>
      <c r="AP177" s="93">
        <f t="shared" si="476"/>
        <v>1.4183983507330076</v>
      </c>
      <c r="AQ177" s="96">
        <f t="shared" si="477"/>
        <v>30138.070000000007</v>
      </c>
      <c r="AR177" s="93">
        <f t="shared" si="478"/>
        <v>0.41839835073300763</v>
      </c>
      <c r="AS177" s="83">
        <v>0</v>
      </c>
      <c r="AT177" s="83">
        <v>0</v>
      </c>
      <c r="AU177" s="93" t="str">
        <f t="shared" si="479"/>
        <v>nebija plānots</v>
      </c>
      <c r="AV177" s="96">
        <f t="shared" si="480"/>
        <v>0</v>
      </c>
      <c r="AW177" s="93" t="str">
        <f t="shared" si="481"/>
        <v>nebija plānots</v>
      </c>
      <c r="AX177" s="96">
        <f t="shared" si="482"/>
        <v>72032</v>
      </c>
      <c r="AY177" s="96">
        <f t="shared" si="551"/>
        <v>102170.07</v>
      </c>
      <c r="AZ177" s="93">
        <f t="shared" si="484"/>
        <v>1.4183983507330076</v>
      </c>
      <c r="BA177" s="96">
        <f t="shared" si="485"/>
        <v>30138.070000000007</v>
      </c>
      <c r="BB177" s="93">
        <f t="shared" si="486"/>
        <v>0.41839835073300763</v>
      </c>
      <c r="BC177" s="83">
        <v>0</v>
      </c>
      <c r="BD177" s="83">
        <v>101166.12</v>
      </c>
      <c r="BE177" s="93" t="str">
        <f t="shared" si="487"/>
        <v>nebija plānots</v>
      </c>
      <c r="BF177" s="96">
        <f t="shared" si="488"/>
        <v>101166.12</v>
      </c>
      <c r="BG177" s="93" t="str">
        <f t="shared" si="489"/>
        <v>nebija plānots</v>
      </c>
      <c r="BH177" s="96">
        <f t="shared" si="490"/>
        <v>72032</v>
      </c>
      <c r="BI177" s="96">
        <f t="shared" si="552"/>
        <v>203336.19</v>
      </c>
      <c r="BJ177" s="93">
        <f t="shared" si="492"/>
        <v>2.8228591459351398</v>
      </c>
      <c r="BK177" s="96">
        <f t="shared" si="493"/>
        <v>131304.19</v>
      </c>
      <c r="BL177" s="93">
        <f t="shared" si="494"/>
        <v>1.82285914593514</v>
      </c>
      <c r="BM177" s="83">
        <v>71985</v>
      </c>
      <c r="BN177" s="83">
        <v>0</v>
      </c>
      <c r="BO177" s="93">
        <f t="shared" si="495"/>
        <v>0</v>
      </c>
      <c r="BP177" s="96">
        <f t="shared" si="496"/>
        <v>-71985</v>
      </c>
      <c r="BQ177" s="93">
        <f t="shared" si="497"/>
        <v>-1</v>
      </c>
      <c r="BR177" s="96">
        <f t="shared" si="498"/>
        <v>144017</v>
      </c>
      <c r="BS177" s="96">
        <f t="shared" si="553"/>
        <v>203336.19</v>
      </c>
      <c r="BT177" s="93">
        <f t="shared" si="500"/>
        <v>1.4118901935188206</v>
      </c>
      <c r="BU177" s="96">
        <f t="shared" si="501"/>
        <v>59319.19</v>
      </c>
      <c r="BV177" s="93">
        <f t="shared" si="502"/>
        <v>0.41189019351882072</v>
      </c>
      <c r="BW177" s="83">
        <v>0</v>
      </c>
      <c r="BX177" s="83">
        <v>0</v>
      </c>
      <c r="BY177" s="94">
        <v>0</v>
      </c>
      <c r="BZ177" s="94">
        <f t="shared" si="448"/>
        <v>0</v>
      </c>
      <c r="CA177" s="93" t="str">
        <f t="shared" si="503"/>
        <v>nebija plānots</v>
      </c>
      <c r="CB177" s="96">
        <f t="shared" si="504"/>
        <v>0</v>
      </c>
      <c r="CC177" s="93" t="str">
        <f t="shared" si="505"/>
        <v>nebija plānots</v>
      </c>
      <c r="CD177" s="96">
        <f t="shared" si="449"/>
        <v>144017</v>
      </c>
      <c r="CE177" s="96">
        <f t="shared" si="450"/>
        <v>203336.19</v>
      </c>
      <c r="CF177" s="96">
        <f t="shared" si="506"/>
        <v>0</v>
      </c>
      <c r="CG177" s="96">
        <f t="shared" si="507"/>
        <v>203336.19</v>
      </c>
      <c r="CH177" s="93">
        <f t="shared" si="508"/>
        <v>1.4118901935188206</v>
      </c>
      <c r="CI177" s="96">
        <f t="shared" si="509"/>
        <v>59319.19</v>
      </c>
      <c r="CJ177" s="93">
        <f t="shared" si="510"/>
        <v>0.41189019351882072</v>
      </c>
      <c r="CK177" s="83">
        <v>0</v>
      </c>
      <c r="CL177" s="83">
        <v>0</v>
      </c>
      <c r="CM177" s="94">
        <v>0</v>
      </c>
      <c r="CN177" s="94">
        <f t="shared" si="451"/>
        <v>0</v>
      </c>
      <c r="CO177" s="93" t="str">
        <f t="shared" si="511"/>
        <v>nebija plānots</v>
      </c>
      <c r="CP177" s="96">
        <f t="shared" si="512"/>
        <v>0</v>
      </c>
      <c r="CQ177" s="93" t="str">
        <f t="shared" si="513"/>
        <v>nebija plānots</v>
      </c>
      <c r="CR177" s="96">
        <f t="shared" si="514"/>
        <v>144017</v>
      </c>
      <c r="CS177" s="96">
        <f t="shared" si="554"/>
        <v>203336.19</v>
      </c>
      <c r="CT177" s="96">
        <f t="shared" si="516"/>
        <v>0</v>
      </c>
      <c r="CU177" s="96">
        <f t="shared" si="517"/>
        <v>203336.19</v>
      </c>
      <c r="CV177" s="93">
        <f t="shared" si="518"/>
        <v>1.4118901935188206</v>
      </c>
      <c r="CW177" s="96">
        <f t="shared" si="519"/>
        <v>59319.19</v>
      </c>
      <c r="CX177" s="93">
        <f t="shared" si="520"/>
        <v>0.41189019351882072</v>
      </c>
      <c r="CY177" s="83">
        <v>74588</v>
      </c>
      <c r="CZ177" s="83">
        <v>49525.279999999999</v>
      </c>
      <c r="DA177" s="94">
        <v>0</v>
      </c>
      <c r="DB177" s="94">
        <f t="shared" si="452"/>
        <v>49525.279999999999</v>
      </c>
      <c r="DC177" s="93">
        <f t="shared" si="521"/>
        <v>0.66398455515632537</v>
      </c>
      <c r="DD177" s="96">
        <f t="shared" si="522"/>
        <v>-25062.720000000001</v>
      </c>
      <c r="DE177" s="93">
        <f t="shared" si="523"/>
        <v>-0.33601544484367463</v>
      </c>
      <c r="DF177" s="96">
        <f t="shared" si="524"/>
        <v>218605</v>
      </c>
      <c r="DG177" s="96">
        <f t="shared" si="555"/>
        <v>252861.47</v>
      </c>
      <c r="DH177" s="96">
        <f t="shared" si="526"/>
        <v>0</v>
      </c>
      <c r="DI177" s="96">
        <f t="shared" si="527"/>
        <v>252861.47</v>
      </c>
      <c r="DJ177" s="93">
        <f t="shared" si="528"/>
        <v>1.1567048786624277</v>
      </c>
      <c r="DK177" s="96">
        <f t="shared" si="529"/>
        <v>34256.47</v>
      </c>
      <c r="DL177" s="93">
        <f t="shared" si="530"/>
        <v>0.15670487866242766</v>
      </c>
      <c r="DM177" s="83">
        <v>0</v>
      </c>
      <c r="DN177" s="83">
        <v>67086.790000000008</v>
      </c>
      <c r="DO177" s="94">
        <v>0</v>
      </c>
      <c r="DP177" s="94">
        <f t="shared" si="453"/>
        <v>67086.790000000008</v>
      </c>
      <c r="DQ177" s="93" t="str">
        <f t="shared" si="531"/>
        <v>nebija plānots</v>
      </c>
      <c r="DR177" s="96">
        <f t="shared" si="532"/>
        <v>67086.790000000008</v>
      </c>
      <c r="DS177" s="93" t="str">
        <f t="shared" si="533"/>
        <v>nebija plānots</v>
      </c>
      <c r="DT177" s="96">
        <f t="shared" si="534"/>
        <v>218605</v>
      </c>
      <c r="DU177" s="96">
        <f t="shared" si="556"/>
        <v>319948.26</v>
      </c>
      <c r="DV177" s="96">
        <f t="shared" si="536"/>
        <v>0</v>
      </c>
      <c r="DW177" s="96">
        <f t="shared" si="537"/>
        <v>319948.26</v>
      </c>
      <c r="DX177" s="93">
        <f t="shared" si="538"/>
        <v>1.4635907687381351</v>
      </c>
      <c r="DY177" s="96">
        <f t="shared" si="539"/>
        <v>101343.26000000001</v>
      </c>
      <c r="DZ177" s="93">
        <f t="shared" si="540"/>
        <v>0.46359076873813504</v>
      </c>
      <c r="EA177" s="83">
        <v>180884</v>
      </c>
      <c r="EB177" s="83">
        <v>0</v>
      </c>
      <c r="EC177" s="94">
        <v>0</v>
      </c>
      <c r="ED177" s="94">
        <f t="shared" si="541"/>
        <v>0</v>
      </c>
      <c r="EE177" s="93">
        <f t="shared" si="542"/>
        <v>0</v>
      </c>
      <c r="EF177" s="94">
        <f t="shared" si="445"/>
        <v>-180884</v>
      </c>
      <c r="EG177" s="93">
        <f t="shared" si="543"/>
        <v>-1</v>
      </c>
      <c r="EH177" s="96">
        <f t="shared" si="544"/>
        <v>399489</v>
      </c>
      <c r="EI177" s="96">
        <f t="shared" si="557"/>
        <v>319948.26</v>
      </c>
      <c r="EJ177" s="96">
        <f t="shared" si="546"/>
        <v>0</v>
      </c>
      <c r="EK177" s="96">
        <f t="shared" si="547"/>
        <v>319948.26</v>
      </c>
      <c r="EL177" s="93">
        <f t="shared" si="446"/>
        <v>0.80089379181904885</v>
      </c>
      <c r="EM177" s="96">
        <f t="shared" si="447"/>
        <v>-79540.739999999991</v>
      </c>
      <c r="EN177" s="93">
        <f t="shared" si="548"/>
        <v>-0.19910620818095115</v>
      </c>
      <c r="EO177" s="83">
        <f t="shared" si="454"/>
        <v>399489</v>
      </c>
    </row>
    <row r="178" spans="1:145" ht="94.5" x14ac:dyDescent="0.25">
      <c r="A178" s="18" t="str">
        <f t="shared" si="549"/>
        <v>4.2.2.8.1</v>
      </c>
      <c r="B178" s="63">
        <v>4</v>
      </c>
      <c r="C178" s="73" t="s">
        <v>253</v>
      </c>
      <c r="D178" s="65" t="s">
        <v>254</v>
      </c>
      <c r="E178" s="73" t="s">
        <v>274</v>
      </c>
      <c r="F178" s="65" t="s">
        <v>290</v>
      </c>
      <c r="G178" s="66" t="s">
        <v>291</v>
      </c>
      <c r="H178" s="65" t="s">
        <v>292</v>
      </c>
      <c r="I178" s="66">
        <v>1</v>
      </c>
      <c r="J178" s="72" t="s">
        <v>28</v>
      </c>
      <c r="K178" s="63" t="s">
        <v>14</v>
      </c>
      <c r="L178" s="83">
        <v>0</v>
      </c>
      <c r="M178" s="83">
        <v>105807.39</v>
      </c>
      <c r="N178" s="83">
        <v>0</v>
      </c>
      <c r="O178" s="83">
        <v>49876</v>
      </c>
      <c r="P178" s="83">
        <v>49875.700000000004</v>
      </c>
      <c r="Q178" s="93">
        <f t="shared" si="455"/>
        <v>0.99999398508300597</v>
      </c>
      <c r="R178" s="94">
        <f t="shared" si="456"/>
        <v>-0.29999999999563443</v>
      </c>
      <c r="S178" s="93">
        <f t="shared" si="457"/>
        <v>-6.0149169940579525E-6</v>
      </c>
      <c r="T178" s="96">
        <f t="shared" si="458"/>
        <v>49876</v>
      </c>
      <c r="U178" s="96">
        <f t="shared" si="459"/>
        <v>49875.700000000004</v>
      </c>
      <c r="V178" s="93">
        <f t="shared" si="460"/>
        <v>0.99999398508300597</v>
      </c>
      <c r="W178" s="96">
        <f t="shared" si="461"/>
        <v>-0.29999999999563443</v>
      </c>
      <c r="X178" s="93">
        <f t="shared" si="462"/>
        <v>-6.0149169940579525E-6</v>
      </c>
      <c r="Y178" s="83">
        <v>0</v>
      </c>
      <c r="Z178" s="83">
        <v>0</v>
      </c>
      <c r="AA178" s="93" t="str">
        <f t="shared" si="463"/>
        <v>nebija plānots</v>
      </c>
      <c r="AB178" s="94">
        <f t="shared" si="464"/>
        <v>0</v>
      </c>
      <c r="AC178" s="93" t="str">
        <f t="shared" si="465"/>
        <v>nebija plānots</v>
      </c>
      <c r="AD178" s="96">
        <f t="shared" si="466"/>
        <v>49876</v>
      </c>
      <c r="AE178" s="96">
        <f t="shared" si="467"/>
        <v>49875.700000000004</v>
      </c>
      <c r="AF178" s="93">
        <f t="shared" si="468"/>
        <v>0.99999398508300597</v>
      </c>
      <c r="AG178" s="96">
        <f t="shared" si="469"/>
        <v>-0.29999999999563443</v>
      </c>
      <c r="AH178" s="93">
        <f t="shared" si="470"/>
        <v>-6.0149169940579525E-6</v>
      </c>
      <c r="AI178" s="83">
        <v>0</v>
      </c>
      <c r="AJ178" s="83">
        <v>0</v>
      </c>
      <c r="AK178" s="93" t="str">
        <f t="shared" si="471"/>
        <v>nebija plānots</v>
      </c>
      <c r="AL178" s="96">
        <f t="shared" si="472"/>
        <v>0</v>
      </c>
      <c r="AM178" s="93" t="str">
        <f t="shared" si="473"/>
        <v>nebija plānots</v>
      </c>
      <c r="AN178" s="96">
        <f t="shared" si="474"/>
        <v>49876</v>
      </c>
      <c r="AO178" s="96">
        <f t="shared" si="550"/>
        <v>49875.700000000004</v>
      </c>
      <c r="AP178" s="93">
        <f t="shared" si="476"/>
        <v>0.99999398508300597</v>
      </c>
      <c r="AQ178" s="96">
        <f t="shared" si="477"/>
        <v>-0.29999999999563443</v>
      </c>
      <c r="AR178" s="93">
        <f t="shared" si="478"/>
        <v>-6.0149169940579525E-6</v>
      </c>
      <c r="AS178" s="83">
        <v>0</v>
      </c>
      <c r="AT178" s="83">
        <v>43552.43</v>
      </c>
      <c r="AU178" s="93" t="str">
        <f t="shared" si="479"/>
        <v>nebija plānots</v>
      </c>
      <c r="AV178" s="96">
        <f t="shared" si="480"/>
        <v>43552.43</v>
      </c>
      <c r="AW178" s="93" t="str">
        <f t="shared" si="481"/>
        <v>nebija plānots</v>
      </c>
      <c r="AX178" s="96">
        <f t="shared" si="482"/>
        <v>49876</v>
      </c>
      <c r="AY178" s="96">
        <f t="shared" si="551"/>
        <v>93428.13</v>
      </c>
      <c r="AZ178" s="93">
        <f t="shared" si="484"/>
        <v>1.8732081562274441</v>
      </c>
      <c r="BA178" s="96">
        <f t="shared" si="485"/>
        <v>43552.130000000005</v>
      </c>
      <c r="BB178" s="93">
        <f t="shared" si="486"/>
        <v>0.87320815622744419</v>
      </c>
      <c r="BC178" s="83">
        <v>35945</v>
      </c>
      <c r="BD178" s="83">
        <v>0</v>
      </c>
      <c r="BE178" s="93">
        <f t="shared" si="487"/>
        <v>0</v>
      </c>
      <c r="BF178" s="96">
        <f t="shared" si="488"/>
        <v>-35945</v>
      </c>
      <c r="BG178" s="93">
        <f t="shared" si="489"/>
        <v>-1</v>
      </c>
      <c r="BH178" s="96">
        <f t="shared" si="490"/>
        <v>85821</v>
      </c>
      <c r="BI178" s="96">
        <f t="shared" si="552"/>
        <v>93428.13</v>
      </c>
      <c r="BJ178" s="93">
        <f t="shared" si="492"/>
        <v>1.0886394938301815</v>
      </c>
      <c r="BK178" s="96">
        <f t="shared" si="493"/>
        <v>7607.1300000000047</v>
      </c>
      <c r="BL178" s="93">
        <f t="shared" si="494"/>
        <v>8.8639493830181479E-2</v>
      </c>
      <c r="BM178" s="83">
        <v>0</v>
      </c>
      <c r="BN178" s="83">
        <v>0</v>
      </c>
      <c r="BO178" s="93" t="str">
        <f t="shared" si="495"/>
        <v>nebija plānots</v>
      </c>
      <c r="BP178" s="96">
        <f t="shared" si="496"/>
        <v>0</v>
      </c>
      <c r="BQ178" s="93" t="str">
        <f t="shared" si="497"/>
        <v>nebija plānots</v>
      </c>
      <c r="BR178" s="96">
        <f t="shared" si="498"/>
        <v>85821</v>
      </c>
      <c r="BS178" s="96">
        <f t="shared" si="553"/>
        <v>93428.13</v>
      </c>
      <c r="BT178" s="93">
        <f t="shared" si="500"/>
        <v>1.0886394938301815</v>
      </c>
      <c r="BU178" s="96">
        <f t="shared" si="501"/>
        <v>7607.1300000000047</v>
      </c>
      <c r="BV178" s="93">
        <f t="shared" si="502"/>
        <v>8.8639493830181479E-2</v>
      </c>
      <c r="BW178" s="83">
        <v>0</v>
      </c>
      <c r="BX178" s="83">
        <v>14623.54</v>
      </c>
      <c r="BY178" s="94">
        <v>0</v>
      </c>
      <c r="BZ178" s="94">
        <f t="shared" si="448"/>
        <v>14623.54</v>
      </c>
      <c r="CA178" s="93" t="str">
        <f t="shared" si="503"/>
        <v>nebija plānots</v>
      </c>
      <c r="CB178" s="96">
        <f t="shared" si="504"/>
        <v>14623.54</v>
      </c>
      <c r="CC178" s="93" t="str">
        <f t="shared" si="505"/>
        <v>nebija plānots</v>
      </c>
      <c r="CD178" s="96">
        <f t="shared" si="449"/>
        <v>85821</v>
      </c>
      <c r="CE178" s="96">
        <f t="shared" si="450"/>
        <v>108051.67000000001</v>
      </c>
      <c r="CF178" s="96">
        <f t="shared" si="506"/>
        <v>0</v>
      </c>
      <c r="CG178" s="96">
        <f t="shared" si="507"/>
        <v>108051.67000000001</v>
      </c>
      <c r="CH178" s="93">
        <f t="shared" si="508"/>
        <v>1.2590353176961351</v>
      </c>
      <c r="CI178" s="96">
        <f t="shared" si="509"/>
        <v>22230.670000000013</v>
      </c>
      <c r="CJ178" s="93">
        <f t="shared" si="510"/>
        <v>0.25903531769613514</v>
      </c>
      <c r="CK178" s="83">
        <v>6437</v>
      </c>
      <c r="CL178" s="83">
        <v>0</v>
      </c>
      <c r="CM178" s="94">
        <v>0</v>
      </c>
      <c r="CN178" s="94">
        <f t="shared" si="451"/>
        <v>0</v>
      </c>
      <c r="CO178" s="93">
        <f t="shared" si="511"/>
        <v>0</v>
      </c>
      <c r="CP178" s="96">
        <f t="shared" si="512"/>
        <v>-6437</v>
      </c>
      <c r="CQ178" s="93">
        <f t="shared" si="513"/>
        <v>-1</v>
      </c>
      <c r="CR178" s="96">
        <f t="shared" si="514"/>
        <v>92258</v>
      </c>
      <c r="CS178" s="96">
        <f t="shared" si="554"/>
        <v>108051.67000000001</v>
      </c>
      <c r="CT178" s="96">
        <f t="shared" si="516"/>
        <v>0</v>
      </c>
      <c r="CU178" s="96">
        <f t="shared" si="517"/>
        <v>108051.67000000001</v>
      </c>
      <c r="CV178" s="93">
        <f t="shared" si="518"/>
        <v>1.1711902490840904</v>
      </c>
      <c r="CW178" s="96">
        <f t="shared" si="519"/>
        <v>15793.670000000013</v>
      </c>
      <c r="CX178" s="93">
        <f t="shared" si="520"/>
        <v>0.17119024908409042</v>
      </c>
      <c r="CY178" s="83">
        <v>0</v>
      </c>
      <c r="CZ178" s="83">
        <v>0</v>
      </c>
      <c r="DA178" s="94">
        <v>0</v>
      </c>
      <c r="DB178" s="94">
        <f t="shared" si="452"/>
        <v>0</v>
      </c>
      <c r="DC178" s="93" t="str">
        <f t="shared" si="521"/>
        <v>nebija plānots</v>
      </c>
      <c r="DD178" s="96">
        <f t="shared" si="522"/>
        <v>0</v>
      </c>
      <c r="DE178" s="93" t="str">
        <f t="shared" si="523"/>
        <v>nebija plānots</v>
      </c>
      <c r="DF178" s="96">
        <f t="shared" si="524"/>
        <v>92258</v>
      </c>
      <c r="DG178" s="96">
        <f t="shared" si="555"/>
        <v>108051.67000000001</v>
      </c>
      <c r="DH178" s="96">
        <f t="shared" si="526"/>
        <v>0</v>
      </c>
      <c r="DI178" s="96">
        <f t="shared" si="527"/>
        <v>108051.67000000001</v>
      </c>
      <c r="DJ178" s="93">
        <f t="shared" si="528"/>
        <v>1.1711902490840904</v>
      </c>
      <c r="DK178" s="96">
        <f t="shared" si="529"/>
        <v>15793.670000000013</v>
      </c>
      <c r="DL178" s="93">
        <f t="shared" si="530"/>
        <v>0.17119024908409042</v>
      </c>
      <c r="DM178" s="83">
        <v>0</v>
      </c>
      <c r="DN178" s="83">
        <v>9061.39</v>
      </c>
      <c r="DO178" s="94">
        <v>0</v>
      </c>
      <c r="DP178" s="94">
        <f t="shared" si="453"/>
        <v>9061.39</v>
      </c>
      <c r="DQ178" s="93" t="str">
        <f t="shared" si="531"/>
        <v>nebija plānots</v>
      </c>
      <c r="DR178" s="96">
        <f t="shared" si="532"/>
        <v>9061.39</v>
      </c>
      <c r="DS178" s="93" t="str">
        <f t="shared" si="533"/>
        <v>nebija plānots</v>
      </c>
      <c r="DT178" s="96">
        <f t="shared" si="534"/>
        <v>92258</v>
      </c>
      <c r="DU178" s="96">
        <f t="shared" si="556"/>
        <v>117113.06000000001</v>
      </c>
      <c r="DV178" s="96">
        <f t="shared" si="536"/>
        <v>0</v>
      </c>
      <c r="DW178" s="96">
        <f t="shared" si="537"/>
        <v>117113.06000000001</v>
      </c>
      <c r="DX178" s="93">
        <f t="shared" si="538"/>
        <v>1.2694081814043228</v>
      </c>
      <c r="DY178" s="96">
        <f t="shared" si="539"/>
        <v>24855.060000000012</v>
      </c>
      <c r="DZ178" s="93">
        <f t="shared" si="540"/>
        <v>0.26940818140432277</v>
      </c>
      <c r="EA178" s="83">
        <v>12688</v>
      </c>
      <c r="EB178" s="83">
        <v>0</v>
      </c>
      <c r="EC178" s="94">
        <v>0</v>
      </c>
      <c r="ED178" s="94">
        <f t="shared" si="541"/>
        <v>0</v>
      </c>
      <c r="EE178" s="93">
        <f t="shared" si="542"/>
        <v>0</v>
      </c>
      <c r="EF178" s="94">
        <f t="shared" si="445"/>
        <v>-12688</v>
      </c>
      <c r="EG178" s="93">
        <f t="shared" si="543"/>
        <v>-1</v>
      </c>
      <c r="EH178" s="96">
        <f t="shared" si="544"/>
        <v>104946</v>
      </c>
      <c r="EI178" s="96">
        <f t="shared" si="557"/>
        <v>117113.06000000001</v>
      </c>
      <c r="EJ178" s="96">
        <f t="shared" si="546"/>
        <v>0</v>
      </c>
      <c r="EK178" s="96">
        <f t="shared" si="547"/>
        <v>117113.06000000001</v>
      </c>
      <c r="EL178" s="93">
        <f t="shared" si="446"/>
        <v>1.1159363863320184</v>
      </c>
      <c r="EM178" s="96">
        <f t="shared" si="447"/>
        <v>12167.060000000012</v>
      </c>
      <c r="EN178" s="93">
        <f t="shared" si="548"/>
        <v>0.11593638633201848</v>
      </c>
      <c r="EO178" s="83">
        <f t="shared" si="454"/>
        <v>104946</v>
      </c>
    </row>
    <row r="179" spans="1:145" ht="94.5" x14ac:dyDescent="0.25">
      <c r="A179" s="18" t="str">
        <f t="shared" si="549"/>
        <v>4.2.2.9.1</v>
      </c>
      <c r="B179" s="63">
        <v>4</v>
      </c>
      <c r="C179" s="73" t="s">
        <v>253</v>
      </c>
      <c r="D179" s="65" t="s">
        <v>254</v>
      </c>
      <c r="E179" s="73" t="s">
        <v>274</v>
      </c>
      <c r="F179" s="65" t="s">
        <v>290</v>
      </c>
      <c r="G179" s="66" t="s">
        <v>293</v>
      </c>
      <c r="H179" s="65" t="s">
        <v>294</v>
      </c>
      <c r="I179" s="66">
        <v>1</v>
      </c>
      <c r="J179" s="72" t="s">
        <v>28</v>
      </c>
      <c r="K179" s="63" t="s">
        <v>14</v>
      </c>
      <c r="L179" s="83">
        <v>0</v>
      </c>
      <c r="M179" s="83">
        <v>317973.63</v>
      </c>
      <c r="N179" s="83">
        <v>0</v>
      </c>
      <c r="O179" s="83">
        <v>0</v>
      </c>
      <c r="P179" s="83">
        <v>0</v>
      </c>
      <c r="Q179" s="93" t="str">
        <f t="shared" si="455"/>
        <v>nebija plānots</v>
      </c>
      <c r="R179" s="94">
        <f t="shared" si="456"/>
        <v>0</v>
      </c>
      <c r="S179" s="93" t="str">
        <f t="shared" si="457"/>
        <v>nebija plānots</v>
      </c>
      <c r="T179" s="96">
        <f t="shared" si="458"/>
        <v>0</v>
      </c>
      <c r="U179" s="96">
        <f t="shared" si="459"/>
        <v>0</v>
      </c>
      <c r="V179" s="93" t="str">
        <f t="shared" si="460"/>
        <v>nebija plānots</v>
      </c>
      <c r="W179" s="96">
        <f t="shared" si="461"/>
        <v>0</v>
      </c>
      <c r="X179" s="93" t="str">
        <f t="shared" si="462"/>
        <v>nebija plānots</v>
      </c>
      <c r="Y179" s="83">
        <v>203038.03</v>
      </c>
      <c r="Z179" s="83">
        <v>203038.03</v>
      </c>
      <c r="AA179" s="93">
        <f t="shared" si="463"/>
        <v>1</v>
      </c>
      <c r="AB179" s="94">
        <f t="shared" si="464"/>
        <v>0</v>
      </c>
      <c r="AC179" s="93">
        <f t="shared" si="465"/>
        <v>0</v>
      </c>
      <c r="AD179" s="96">
        <f t="shared" si="466"/>
        <v>203038.03</v>
      </c>
      <c r="AE179" s="96">
        <f t="shared" si="467"/>
        <v>203038.03</v>
      </c>
      <c r="AF179" s="93">
        <f t="shared" si="468"/>
        <v>1</v>
      </c>
      <c r="AG179" s="96">
        <f t="shared" si="469"/>
        <v>0</v>
      </c>
      <c r="AH179" s="93">
        <f t="shared" si="470"/>
        <v>0</v>
      </c>
      <c r="AI179" s="83">
        <v>0</v>
      </c>
      <c r="AJ179" s="83">
        <v>0</v>
      </c>
      <c r="AK179" s="93" t="str">
        <f t="shared" si="471"/>
        <v>nebija plānots</v>
      </c>
      <c r="AL179" s="96">
        <f t="shared" si="472"/>
        <v>0</v>
      </c>
      <c r="AM179" s="93" t="str">
        <f t="shared" si="473"/>
        <v>nebija plānots</v>
      </c>
      <c r="AN179" s="96">
        <f t="shared" si="474"/>
        <v>203038.03</v>
      </c>
      <c r="AO179" s="96">
        <f t="shared" si="550"/>
        <v>203038.03</v>
      </c>
      <c r="AP179" s="93">
        <f t="shared" si="476"/>
        <v>1</v>
      </c>
      <c r="AQ179" s="96">
        <f t="shared" si="477"/>
        <v>0</v>
      </c>
      <c r="AR179" s="93">
        <f t="shared" si="478"/>
        <v>0</v>
      </c>
      <c r="AS179" s="83">
        <v>0</v>
      </c>
      <c r="AT179" s="83">
        <v>0</v>
      </c>
      <c r="AU179" s="93" t="str">
        <f t="shared" si="479"/>
        <v>nebija plānots</v>
      </c>
      <c r="AV179" s="96">
        <f t="shared" si="480"/>
        <v>0</v>
      </c>
      <c r="AW179" s="93" t="str">
        <f t="shared" si="481"/>
        <v>nebija plānots</v>
      </c>
      <c r="AX179" s="96">
        <f t="shared" si="482"/>
        <v>203038.03</v>
      </c>
      <c r="AY179" s="96">
        <f t="shared" si="551"/>
        <v>203038.03</v>
      </c>
      <c r="AZ179" s="93">
        <f t="shared" si="484"/>
        <v>1</v>
      </c>
      <c r="BA179" s="96">
        <f t="shared" si="485"/>
        <v>0</v>
      </c>
      <c r="BB179" s="93">
        <f t="shared" si="486"/>
        <v>0</v>
      </c>
      <c r="BC179" s="83">
        <v>249470.56</v>
      </c>
      <c r="BD179" s="83">
        <v>217058.61</v>
      </c>
      <c r="BE179" s="93">
        <f t="shared" si="487"/>
        <v>0.87007705438268945</v>
      </c>
      <c r="BF179" s="96">
        <f t="shared" si="488"/>
        <v>-32411.950000000012</v>
      </c>
      <c r="BG179" s="93">
        <f t="shared" si="489"/>
        <v>-0.12992294561731058</v>
      </c>
      <c r="BH179" s="96">
        <f t="shared" si="490"/>
        <v>452508.58999999997</v>
      </c>
      <c r="BI179" s="96">
        <f t="shared" si="552"/>
        <v>420096.64</v>
      </c>
      <c r="BJ179" s="93">
        <f t="shared" si="492"/>
        <v>0.92837274094619959</v>
      </c>
      <c r="BK179" s="96">
        <f t="shared" si="493"/>
        <v>-32411.949999999953</v>
      </c>
      <c r="BL179" s="93">
        <f t="shared" si="494"/>
        <v>-7.1627259053800407E-2</v>
      </c>
      <c r="BM179" s="83">
        <v>0</v>
      </c>
      <c r="BN179" s="83">
        <v>0</v>
      </c>
      <c r="BO179" s="93" t="str">
        <f t="shared" si="495"/>
        <v>nebija plānots</v>
      </c>
      <c r="BP179" s="96">
        <f t="shared" si="496"/>
        <v>0</v>
      </c>
      <c r="BQ179" s="93" t="str">
        <f t="shared" si="497"/>
        <v>nebija plānots</v>
      </c>
      <c r="BR179" s="96">
        <f t="shared" si="498"/>
        <v>452508.58999999997</v>
      </c>
      <c r="BS179" s="96">
        <f t="shared" si="553"/>
        <v>420096.64</v>
      </c>
      <c r="BT179" s="93">
        <f t="shared" si="500"/>
        <v>0.92837274094619959</v>
      </c>
      <c r="BU179" s="96">
        <f t="shared" si="501"/>
        <v>-32411.949999999953</v>
      </c>
      <c r="BV179" s="93">
        <f t="shared" si="502"/>
        <v>-7.1627259053800407E-2</v>
      </c>
      <c r="BW179" s="83">
        <v>0</v>
      </c>
      <c r="BX179" s="83">
        <v>359236.72</v>
      </c>
      <c r="BY179" s="94">
        <v>0</v>
      </c>
      <c r="BZ179" s="94">
        <f t="shared" si="448"/>
        <v>359236.72</v>
      </c>
      <c r="CA179" s="93" t="str">
        <f t="shared" si="503"/>
        <v>nebija plānots</v>
      </c>
      <c r="CB179" s="96">
        <f t="shared" si="504"/>
        <v>359236.72</v>
      </c>
      <c r="CC179" s="93" t="str">
        <f t="shared" si="505"/>
        <v>nebija plānots</v>
      </c>
      <c r="CD179" s="96">
        <f t="shared" si="449"/>
        <v>452508.58999999997</v>
      </c>
      <c r="CE179" s="96">
        <f t="shared" si="450"/>
        <v>779333.36</v>
      </c>
      <c r="CF179" s="96">
        <f t="shared" si="506"/>
        <v>0</v>
      </c>
      <c r="CG179" s="96">
        <f t="shared" si="507"/>
        <v>779333.36</v>
      </c>
      <c r="CH179" s="93">
        <f t="shared" si="508"/>
        <v>1.7222509742853722</v>
      </c>
      <c r="CI179" s="96">
        <f t="shared" si="509"/>
        <v>326824.77</v>
      </c>
      <c r="CJ179" s="93">
        <f t="shared" si="510"/>
        <v>0.72225097428537222</v>
      </c>
      <c r="CK179" s="83">
        <v>402245.33</v>
      </c>
      <c r="CL179" s="83">
        <v>0</v>
      </c>
      <c r="CM179" s="94">
        <v>0</v>
      </c>
      <c r="CN179" s="94">
        <f t="shared" si="451"/>
        <v>0</v>
      </c>
      <c r="CO179" s="93">
        <f t="shared" si="511"/>
        <v>0</v>
      </c>
      <c r="CP179" s="96">
        <f t="shared" si="512"/>
        <v>-402245.33</v>
      </c>
      <c r="CQ179" s="93">
        <f t="shared" si="513"/>
        <v>-1</v>
      </c>
      <c r="CR179" s="96">
        <f t="shared" si="514"/>
        <v>854753.91999999993</v>
      </c>
      <c r="CS179" s="96">
        <f t="shared" si="554"/>
        <v>779333.36</v>
      </c>
      <c r="CT179" s="96">
        <f t="shared" si="516"/>
        <v>0</v>
      </c>
      <c r="CU179" s="96">
        <f t="shared" si="517"/>
        <v>779333.36</v>
      </c>
      <c r="CV179" s="93">
        <f t="shared" si="518"/>
        <v>0.91176342309140868</v>
      </c>
      <c r="CW179" s="96">
        <f t="shared" si="519"/>
        <v>-75420.559999999939</v>
      </c>
      <c r="CX179" s="93">
        <f t="shared" si="520"/>
        <v>-8.8236576908591366E-2</v>
      </c>
      <c r="CY179" s="83">
        <v>0</v>
      </c>
      <c r="CZ179" s="83">
        <v>250257.82</v>
      </c>
      <c r="DA179" s="94">
        <v>0</v>
      </c>
      <c r="DB179" s="94">
        <f t="shared" si="452"/>
        <v>250257.82</v>
      </c>
      <c r="DC179" s="93" t="str">
        <f t="shared" si="521"/>
        <v>nebija plānots</v>
      </c>
      <c r="DD179" s="96">
        <f t="shared" si="522"/>
        <v>250257.82</v>
      </c>
      <c r="DE179" s="93" t="str">
        <f t="shared" si="523"/>
        <v>nebija plānots</v>
      </c>
      <c r="DF179" s="96">
        <f t="shared" si="524"/>
        <v>854753.91999999993</v>
      </c>
      <c r="DG179" s="96">
        <f t="shared" si="555"/>
        <v>1029591.1799999999</v>
      </c>
      <c r="DH179" s="96">
        <f t="shared" si="526"/>
        <v>0</v>
      </c>
      <c r="DI179" s="96">
        <f t="shared" si="527"/>
        <v>1029591.1799999999</v>
      </c>
      <c r="DJ179" s="93">
        <f t="shared" si="528"/>
        <v>1.204546894619682</v>
      </c>
      <c r="DK179" s="96">
        <f t="shared" si="529"/>
        <v>174837.26</v>
      </c>
      <c r="DL179" s="93">
        <f t="shared" si="530"/>
        <v>0.20454689461968192</v>
      </c>
      <c r="DM179" s="83">
        <v>0</v>
      </c>
      <c r="DN179" s="83">
        <v>149017.32</v>
      </c>
      <c r="DO179" s="94">
        <v>0</v>
      </c>
      <c r="DP179" s="94">
        <f t="shared" si="453"/>
        <v>149017.32</v>
      </c>
      <c r="DQ179" s="93" t="str">
        <f t="shared" si="531"/>
        <v>nebija plānots</v>
      </c>
      <c r="DR179" s="96">
        <f t="shared" si="532"/>
        <v>149017.32</v>
      </c>
      <c r="DS179" s="93" t="str">
        <f t="shared" si="533"/>
        <v>nebija plānots</v>
      </c>
      <c r="DT179" s="96">
        <f t="shared" si="534"/>
        <v>854753.91999999993</v>
      </c>
      <c r="DU179" s="96">
        <f t="shared" si="556"/>
        <v>1178608.5</v>
      </c>
      <c r="DV179" s="96">
        <f t="shared" si="536"/>
        <v>0</v>
      </c>
      <c r="DW179" s="96">
        <f t="shared" si="537"/>
        <v>1178608.5</v>
      </c>
      <c r="DX179" s="93">
        <f t="shared" si="538"/>
        <v>1.3788863349114562</v>
      </c>
      <c r="DY179" s="96">
        <f t="shared" si="539"/>
        <v>323854.58000000007</v>
      </c>
      <c r="DZ179" s="93">
        <f t="shared" si="540"/>
        <v>0.37888633491145629</v>
      </c>
      <c r="EA179" s="83">
        <v>284432.05</v>
      </c>
      <c r="EB179" s="83">
        <v>0</v>
      </c>
      <c r="EC179" s="94">
        <v>0</v>
      </c>
      <c r="ED179" s="94">
        <f t="shared" si="541"/>
        <v>0</v>
      </c>
      <c r="EE179" s="93">
        <f t="shared" si="542"/>
        <v>0</v>
      </c>
      <c r="EF179" s="94">
        <f t="shared" si="445"/>
        <v>-284432.05</v>
      </c>
      <c r="EG179" s="93">
        <f t="shared" si="543"/>
        <v>-1</v>
      </c>
      <c r="EH179" s="96">
        <f t="shared" si="544"/>
        <v>1139185.97</v>
      </c>
      <c r="EI179" s="96">
        <f t="shared" si="557"/>
        <v>1178608.5</v>
      </c>
      <c r="EJ179" s="96">
        <f t="shared" si="546"/>
        <v>0</v>
      </c>
      <c r="EK179" s="96">
        <f t="shared" si="547"/>
        <v>1178608.5</v>
      </c>
      <c r="EL179" s="93">
        <f t="shared" si="446"/>
        <v>1.034605877388044</v>
      </c>
      <c r="EM179" s="96">
        <f t="shared" si="447"/>
        <v>39422.530000000028</v>
      </c>
      <c r="EN179" s="93">
        <f t="shared" si="548"/>
        <v>3.4605877388044048E-2</v>
      </c>
      <c r="EO179" s="83">
        <f t="shared" si="454"/>
        <v>1139185.97</v>
      </c>
    </row>
    <row r="180" spans="1:145" ht="94.5" x14ac:dyDescent="0.25">
      <c r="A180" s="18" t="str">
        <f t="shared" si="549"/>
        <v>4.2.2.9.2</v>
      </c>
      <c r="B180" s="63">
        <v>4</v>
      </c>
      <c r="C180" s="73" t="s">
        <v>253</v>
      </c>
      <c r="D180" s="65" t="s">
        <v>254</v>
      </c>
      <c r="E180" s="73" t="s">
        <v>274</v>
      </c>
      <c r="F180" s="65" t="s">
        <v>290</v>
      </c>
      <c r="G180" s="66" t="s">
        <v>293</v>
      </c>
      <c r="H180" s="65" t="s">
        <v>294</v>
      </c>
      <c r="I180" s="66">
        <v>2</v>
      </c>
      <c r="J180" s="72" t="s">
        <v>28</v>
      </c>
      <c r="K180" s="63" t="s">
        <v>14</v>
      </c>
      <c r="L180" s="83">
        <v>0</v>
      </c>
      <c r="M180" s="83">
        <v>680125.5</v>
      </c>
      <c r="N180" s="83">
        <v>0</v>
      </c>
      <c r="O180" s="83">
        <v>133302.38</v>
      </c>
      <c r="P180" s="83">
        <v>133302.38</v>
      </c>
      <c r="Q180" s="93">
        <f t="shared" si="455"/>
        <v>1</v>
      </c>
      <c r="R180" s="94">
        <f t="shared" si="456"/>
        <v>0</v>
      </c>
      <c r="S180" s="93">
        <f t="shared" si="457"/>
        <v>0</v>
      </c>
      <c r="T180" s="96">
        <f t="shared" si="458"/>
        <v>133302.38</v>
      </c>
      <c r="U180" s="96">
        <f t="shared" si="459"/>
        <v>133302.38</v>
      </c>
      <c r="V180" s="93">
        <f t="shared" si="460"/>
        <v>1</v>
      </c>
      <c r="W180" s="96">
        <f t="shared" si="461"/>
        <v>0</v>
      </c>
      <c r="X180" s="93">
        <f t="shared" si="462"/>
        <v>0</v>
      </c>
      <c r="Y180" s="83">
        <v>0</v>
      </c>
      <c r="Z180" s="83">
        <v>0</v>
      </c>
      <c r="AA180" s="93" t="str">
        <f t="shared" si="463"/>
        <v>nebija plānots</v>
      </c>
      <c r="AB180" s="94">
        <f t="shared" si="464"/>
        <v>0</v>
      </c>
      <c r="AC180" s="93" t="str">
        <f t="shared" si="465"/>
        <v>nebija plānots</v>
      </c>
      <c r="AD180" s="96">
        <f t="shared" si="466"/>
        <v>133302.38</v>
      </c>
      <c r="AE180" s="96">
        <f t="shared" si="467"/>
        <v>133302.38</v>
      </c>
      <c r="AF180" s="93">
        <f t="shared" si="468"/>
        <v>1</v>
      </c>
      <c r="AG180" s="96">
        <f t="shared" si="469"/>
        <v>0</v>
      </c>
      <c r="AH180" s="93">
        <f t="shared" si="470"/>
        <v>0</v>
      </c>
      <c r="AI180" s="83">
        <v>0</v>
      </c>
      <c r="AJ180" s="83">
        <v>0</v>
      </c>
      <c r="AK180" s="93" t="str">
        <f t="shared" si="471"/>
        <v>nebija plānots</v>
      </c>
      <c r="AL180" s="96">
        <f t="shared" si="472"/>
        <v>0</v>
      </c>
      <c r="AM180" s="93" t="str">
        <f t="shared" si="473"/>
        <v>nebija plānots</v>
      </c>
      <c r="AN180" s="96">
        <f t="shared" si="474"/>
        <v>133302.38</v>
      </c>
      <c r="AO180" s="96">
        <f t="shared" si="550"/>
        <v>133302.38</v>
      </c>
      <c r="AP180" s="93">
        <f t="shared" si="476"/>
        <v>1</v>
      </c>
      <c r="AQ180" s="96">
        <f t="shared" si="477"/>
        <v>0</v>
      </c>
      <c r="AR180" s="93">
        <f t="shared" si="478"/>
        <v>0</v>
      </c>
      <c r="AS180" s="83">
        <v>0</v>
      </c>
      <c r="AT180" s="83">
        <v>0</v>
      </c>
      <c r="AU180" s="93" t="str">
        <f t="shared" si="479"/>
        <v>nebija plānots</v>
      </c>
      <c r="AV180" s="96">
        <f t="shared" si="480"/>
        <v>0</v>
      </c>
      <c r="AW180" s="93" t="str">
        <f t="shared" si="481"/>
        <v>nebija plānots</v>
      </c>
      <c r="AX180" s="96">
        <f t="shared" si="482"/>
        <v>133302.38</v>
      </c>
      <c r="AY180" s="96">
        <f t="shared" si="551"/>
        <v>133302.38</v>
      </c>
      <c r="AZ180" s="93">
        <f t="shared" si="484"/>
        <v>1</v>
      </c>
      <c r="BA180" s="96">
        <f t="shared" si="485"/>
        <v>0</v>
      </c>
      <c r="BB180" s="93">
        <f t="shared" si="486"/>
        <v>0</v>
      </c>
      <c r="BC180" s="83">
        <v>0</v>
      </c>
      <c r="BD180" s="83">
        <v>0</v>
      </c>
      <c r="BE180" s="93" t="str">
        <f t="shared" si="487"/>
        <v>nebija plānots</v>
      </c>
      <c r="BF180" s="96">
        <f t="shared" si="488"/>
        <v>0</v>
      </c>
      <c r="BG180" s="93" t="str">
        <f t="shared" si="489"/>
        <v>nebija plānots</v>
      </c>
      <c r="BH180" s="96">
        <f t="shared" si="490"/>
        <v>133302.38</v>
      </c>
      <c r="BI180" s="96">
        <f t="shared" si="552"/>
        <v>133302.38</v>
      </c>
      <c r="BJ180" s="93">
        <f t="shared" si="492"/>
        <v>1</v>
      </c>
      <c r="BK180" s="96">
        <f t="shared" si="493"/>
        <v>0</v>
      </c>
      <c r="BL180" s="93">
        <f t="shared" si="494"/>
        <v>0</v>
      </c>
      <c r="BM180" s="83">
        <v>0</v>
      </c>
      <c r="BN180" s="83">
        <v>490530.4</v>
      </c>
      <c r="BO180" s="93" t="str">
        <f t="shared" si="495"/>
        <v>nebija plānots</v>
      </c>
      <c r="BP180" s="96">
        <f t="shared" si="496"/>
        <v>490530.4</v>
      </c>
      <c r="BQ180" s="93" t="str">
        <f t="shared" si="497"/>
        <v>nebija plānots</v>
      </c>
      <c r="BR180" s="96">
        <f t="shared" si="498"/>
        <v>133302.38</v>
      </c>
      <c r="BS180" s="96">
        <f t="shared" si="553"/>
        <v>623832.78</v>
      </c>
      <c r="BT180" s="93">
        <f t="shared" si="500"/>
        <v>4.6798322730621917</v>
      </c>
      <c r="BU180" s="96">
        <f t="shared" si="501"/>
        <v>490530.4</v>
      </c>
      <c r="BV180" s="93">
        <f t="shared" si="502"/>
        <v>3.6798322730621913</v>
      </c>
      <c r="BW180" s="83">
        <v>392173</v>
      </c>
      <c r="BX180" s="83">
        <v>0</v>
      </c>
      <c r="BY180" s="94">
        <v>0</v>
      </c>
      <c r="BZ180" s="94">
        <f t="shared" si="448"/>
        <v>0</v>
      </c>
      <c r="CA180" s="93">
        <f t="shared" si="503"/>
        <v>0</v>
      </c>
      <c r="CB180" s="96">
        <f t="shared" si="504"/>
        <v>-392173</v>
      </c>
      <c r="CC180" s="93">
        <f t="shared" si="505"/>
        <v>-1</v>
      </c>
      <c r="CD180" s="96">
        <f t="shared" si="449"/>
        <v>525475.38</v>
      </c>
      <c r="CE180" s="96">
        <f t="shared" si="450"/>
        <v>623832.78</v>
      </c>
      <c r="CF180" s="96">
        <f t="shared" si="506"/>
        <v>0</v>
      </c>
      <c r="CG180" s="96">
        <f t="shared" si="507"/>
        <v>623832.78</v>
      </c>
      <c r="CH180" s="93">
        <f t="shared" si="508"/>
        <v>1.1871779416192629</v>
      </c>
      <c r="CI180" s="96">
        <f t="shared" si="509"/>
        <v>98357.400000000023</v>
      </c>
      <c r="CJ180" s="93">
        <f t="shared" si="510"/>
        <v>0.18717794161926296</v>
      </c>
      <c r="CK180" s="83">
        <v>0</v>
      </c>
      <c r="CL180" s="83">
        <v>0</v>
      </c>
      <c r="CM180" s="94">
        <v>0</v>
      </c>
      <c r="CN180" s="94">
        <f t="shared" si="451"/>
        <v>0</v>
      </c>
      <c r="CO180" s="93" t="str">
        <f t="shared" si="511"/>
        <v>nebija plānots</v>
      </c>
      <c r="CP180" s="96">
        <f t="shared" si="512"/>
        <v>0</v>
      </c>
      <c r="CQ180" s="93" t="str">
        <f t="shared" si="513"/>
        <v>nebija plānots</v>
      </c>
      <c r="CR180" s="96">
        <f t="shared" si="514"/>
        <v>525475.38</v>
      </c>
      <c r="CS180" s="96">
        <f t="shared" si="554"/>
        <v>623832.78</v>
      </c>
      <c r="CT180" s="96">
        <f t="shared" si="516"/>
        <v>0</v>
      </c>
      <c r="CU180" s="96">
        <f t="shared" si="517"/>
        <v>623832.78</v>
      </c>
      <c r="CV180" s="93">
        <f t="shared" si="518"/>
        <v>1.1871779416192629</v>
      </c>
      <c r="CW180" s="96">
        <f t="shared" si="519"/>
        <v>98357.400000000023</v>
      </c>
      <c r="CX180" s="93">
        <f t="shared" si="520"/>
        <v>0.18717794161926296</v>
      </c>
      <c r="CY180" s="83">
        <v>157794</v>
      </c>
      <c r="CZ180" s="83">
        <v>175507.55</v>
      </c>
      <c r="DA180" s="94">
        <v>0</v>
      </c>
      <c r="DB180" s="94">
        <f t="shared" si="452"/>
        <v>175507.55</v>
      </c>
      <c r="DC180" s="93">
        <f t="shared" si="521"/>
        <v>1.112257436911416</v>
      </c>
      <c r="DD180" s="96">
        <f t="shared" si="522"/>
        <v>17713.549999999988</v>
      </c>
      <c r="DE180" s="93">
        <f t="shared" si="523"/>
        <v>0.11225743691141607</v>
      </c>
      <c r="DF180" s="96">
        <f t="shared" si="524"/>
        <v>683269.38</v>
      </c>
      <c r="DG180" s="96">
        <f t="shared" si="555"/>
        <v>799340.33000000007</v>
      </c>
      <c r="DH180" s="96">
        <f t="shared" si="526"/>
        <v>0</v>
      </c>
      <c r="DI180" s="96">
        <f t="shared" si="527"/>
        <v>799340.33000000007</v>
      </c>
      <c r="DJ180" s="93">
        <f t="shared" si="528"/>
        <v>1.1698758255492148</v>
      </c>
      <c r="DK180" s="96">
        <f t="shared" si="529"/>
        <v>116070.95000000007</v>
      </c>
      <c r="DL180" s="93">
        <f t="shared" si="530"/>
        <v>0.16987582554921468</v>
      </c>
      <c r="DM180" s="83">
        <v>0</v>
      </c>
      <c r="DN180" s="83">
        <v>0</v>
      </c>
      <c r="DO180" s="94">
        <v>0</v>
      </c>
      <c r="DP180" s="94">
        <f t="shared" si="453"/>
        <v>0</v>
      </c>
      <c r="DQ180" s="93" t="str">
        <f t="shared" si="531"/>
        <v>nebija plānots</v>
      </c>
      <c r="DR180" s="96">
        <f t="shared" si="532"/>
        <v>0</v>
      </c>
      <c r="DS180" s="93" t="str">
        <f t="shared" si="533"/>
        <v>nebija plānots</v>
      </c>
      <c r="DT180" s="96">
        <f t="shared" si="534"/>
        <v>683269.38</v>
      </c>
      <c r="DU180" s="96">
        <f t="shared" si="556"/>
        <v>799340.33000000007</v>
      </c>
      <c r="DV180" s="96">
        <f t="shared" si="536"/>
        <v>0</v>
      </c>
      <c r="DW180" s="96">
        <f t="shared" si="537"/>
        <v>799340.33000000007</v>
      </c>
      <c r="DX180" s="93">
        <f t="shared" si="538"/>
        <v>1.1698758255492148</v>
      </c>
      <c r="DY180" s="96">
        <f t="shared" si="539"/>
        <v>116070.95000000007</v>
      </c>
      <c r="DZ180" s="93">
        <f t="shared" si="540"/>
        <v>0.16987582554921468</v>
      </c>
      <c r="EA180" s="83">
        <v>0</v>
      </c>
      <c r="EB180" s="83">
        <v>0</v>
      </c>
      <c r="EC180" s="94">
        <v>0</v>
      </c>
      <c r="ED180" s="94">
        <f t="shared" si="541"/>
        <v>0</v>
      </c>
      <c r="EE180" s="93" t="str">
        <f t="shared" si="542"/>
        <v>nebija plānots</v>
      </c>
      <c r="EF180" s="94">
        <f t="shared" si="445"/>
        <v>0</v>
      </c>
      <c r="EG180" s="93" t="str">
        <f t="shared" si="543"/>
        <v>nebija plānots</v>
      </c>
      <c r="EH180" s="96">
        <f t="shared" si="544"/>
        <v>683269.38</v>
      </c>
      <c r="EI180" s="96">
        <f t="shared" si="557"/>
        <v>799340.33000000007</v>
      </c>
      <c r="EJ180" s="96">
        <f t="shared" si="546"/>
        <v>0</v>
      </c>
      <c r="EK180" s="96">
        <f t="shared" si="547"/>
        <v>799340.33000000007</v>
      </c>
      <c r="EL180" s="93">
        <f t="shared" si="446"/>
        <v>1.1698758255492148</v>
      </c>
      <c r="EM180" s="96">
        <f t="shared" si="447"/>
        <v>116070.95000000007</v>
      </c>
      <c r="EN180" s="93">
        <f t="shared" si="548"/>
        <v>0.16987582554921468</v>
      </c>
      <c r="EO180" s="83">
        <f t="shared" si="454"/>
        <v>683269.38</v>
      </c>
    </row>
    <row r="181" spans="1:145" ht="94.5" x14ac:dyDescent="0.25">
      <c r="A181" s="18" t="str">
        <f t="shared" si="549"/>
        <v>4.2.2.9.3</v>
      </c>
      <c r="B181" s="63">
        <v>4</v>
      </c>
      <c r="C181" s="73" t="s">
        <v>253</v>
      </c>
      <c r="D181" s="65" t="s">
        <v>254</v>
      </c>
      <c r="E181" s="73" t="s">
        <v>274</v>
      </c>
      <c r="F181" s="65" t="s">
        <v>290</v>
      </c>
      <c r="G181" s="66" t="s">
        <v>293</v>
      </c>
      <c r="H181" s="65" t="s">
        <v>294</v>
      </c>
      <c r="I181" s="66">
        <v>3</v>
      </c>
      <c r="J181" s="72" t="s">
        <v>28</v>
      </c>
      <c r="K181" s="63" t="s">
        <v>14</v>
      </c>
      <c r="L181" s="83">
        <v>0</v>
      </c>
      <c r="M181" s="83">
        <v>0</v>
      </c>
      <c r="N181" s="83">
        <v>0</v>
      </c>
      <c r="O181" s="83">
        <v>0</v>
      </c>
      <c r="P181" s="83">
        <v>0</v>
      </c>
      <c r="Q181" s="93" t="str">
        <f t="shared" si="455"/>
        <v>nebija plānots</v>
      </c>
      <c r="R181" s="94">
        <f t="shared" si="456"/>
        <v>0</v>
      </c>
      <c r="S181" s="93" t="str">
        <f t="shared" si="457"/>
        <v>nebija plānots</v>
      </c>
      <c r="T181" s="96">
        <f t="shared" si="458"/>
        <v>0</v>
      </c>
      <c r="U181" s="96">
        <f t="shared" si="459"/>
        <v>0</v>
      </c>
      <c r="V181" s="93" t="str">
        <f t="shared" si="460"/>
        <v>nebija plānots</v>
      </c>
      <c r="W181" s="96">
        <f t="shared" si="461"/>
        <v>0</v>
      </c>
      <c r="X181" s="93" t="str">
        <f t="shared" si="462"/>
        <v>nebija plānots</v>
      </c>
      <c r="Y181" s="83">
        <v>0</v>
      </c>
      <c r="Z181" s="83">
        <v>0</v>
      </c>
      <c r="AA181" s="93" t="str">
        <f t="shared" si="463"/>
        <v>nebija plānots</v>
      </c>
      <c r="AB181" s="94">
        <f t="shared" si="464"/>
        <v>0</v>
      </c>
      <c r="AC181" s="93" t="str">
        <f t="shared" si="465"/>
        <v>nebija plānots</v>
      </c>
      <c r="AD181" s="96">
        <f t="shared" si="466"/>
        <v>0</v>
      </c>
      <c r="AE181" s="96">
        <f t="shared" si="467"/>
        <v>0</v>
      </c>
      <c r="AF181" s="93" t="str">
        <f t="shared" si="468"/>
        <v>nebija plānots</v>
      </c>
      <c r="AG181" s="96">
        <f t="shared" si="469"/>
        <v>0</v>
      </c>
      <c r="AH181" s="93" t="str">
        <f t="shared" si="470"/>
        <v>nebija plānots</v>
      </c>
      <c r="AI181" s="83">
        <v>0</v>
      </c>
      <c r="AJ181" s="83">
        <v>0</v>
      </c>
      <c r="AK181" s="93" t="str">
        <f t="shared" si="471"/>
        <v>nebija plānots</v>
      </c>
      <c r="AL181" s="96">
        <f t="shared" si="472"/>
        <v>0</v>
      </c>
      <c r="AM181" s="93" t="str">
        <f t="shared" si="473"/>
        <v>nebija plānots</v>
      </c>
      <c r="AN181" s="96">
        <f t="shared" si="474"/>
        <v>0</v>
      </c>
      <c r="AO181" s="96">
        <f t="shared" si="550"/>
        <v>0</v>
      </c>
      <c r="AP181" s="93" t="str">
        <f t="shared" si="476"/>
        <v>nebija plānots</v>
      </c>
      <c r="AQ181" s="96">
        <f t="shared" si="477"/>
        <v>0</v>
      </c>
      <c r="AR181" s="93" t="str">
        <f t="shared" si="478"/>
        <v>nebija plānots</v>
      </c>
      <c r="AS181" s="83">
        <v>0</v>
      </c>
      <c r="AT181" s="83">
        <v>0</v>
      </c>
      <c r="AU181" s="93" t="str">
        <f t="shared" si="479"/>
        <v>nebija plānots</v>
      </c>
      <c r="AV181" s="96">
        <f t="shared" si="480"/>
        <v>0</v>
      </c>
      <c r="AW181" s="93" t="str">
        <f t="shared" si="481"/>
        <v>nebija plānots</v>
      </c>
      <c r="AX181" s="96">
        <f t="shared" si="482"/>
        <v>0</v>
      </c>
      <c r="AY181" s="96">
        <f t="shared" si="551"/>
        <v>0</v>
      </c>
      <c r="AZ181" s="93" t="str">
        <f t="shared" si="484"/>
        <v>nebija plānots</v>
      </c>
      <c r="BA181" s="96">
        <f t="shared" si="485"/>
        <v>0</v>
      </c>
      <c r="BB181" s="93" t="str">
        <f t="shared" si="486"/>
        <v>nebija plānots</v>
      </c>
      <c r="BC181" s="83">
        <v>0</v>
      </c>
      <c r="BD181" s="83">
        <v>0</v>
      </c>
      <c r="BE181" s="93" t="str">
        <f t="shared" si="487"/>
        <v>nebija plānots</v>
      </c>
      <c r="BF181" s="96">
        <f t="shared" si="488"/>
        <v>0</v>
      </c>
      <c r="BG181" s="93" t="str">
        <f t="shared" si="489"/>
        <v>nebija plānots</v>
      </c>
      <c r="BH181" s="96">
        <f t="shared" si="490"/>
        <v>0</v>
      </c>
      <c r="BI181" s="96">
        <f t="shared" si="552"/>
        <v>0</v>
      </c>
      <c r="BJ181" s="93" t="str">
        <f t="shared" si="492"/>
        <v>nebija plānots</v>
      </c>
      <c r="BK181" s="96">
        <f t="shared" si="493"/>
        <v>0</v>
      </c>
      <c r="BL181" s="93" t="str">
        <f t="shared" si="494"/>
        <v>nebija plānots</v>
      </c>
      <c r="BM181" s="83">
        <v>0</v>
      </c>
      <c r="BN181" s="83">
        <v>0</v>
      </c>
      <c r="BO181" s="93" t="str">
        <f t="shared" si="495"/>
        <v>nebija plānots</v>
      </c>
      <c r="BP181" s="96">
        <f t="shared" si="496"/>
        <v>0</v>
      </c>
      <c r="BQ181" s="93" t="str">
        <f t="shared" si="497"/>
        <v>nebija plānots</v>
      </c>
      <c r="BR181" s="96">
        <f t="shared" si="498"/>
        <v>0</v>
      </c>
      <c r="BS181" s="96">
        <f t="shared" si="553"/>
        <v>0</v>
      </c>
      <c r="BT181" s="93" t="str">
        <f t="shared" si="500"/>
        <v>nebija plānots</v>
      </c>
      <c r="BU181" s="96">
        <f t="shared" si="501"/>
        <v>0</v>
      </c>
      <c r="BV181" s="93" t="str">
        <f t="shared" si="502"/>
        <v>nebija plānots</v>
      </c>
      <c r="BW181" s="83">
        <v>0</v>
      </c>
      <c r="BX181" s="83">
        <v>0</v>
      </c>
      <c r="BY181" s="94">
        <v>0</v>
      </c>
      <c r="BZ181" s="94">
        <f t="shared" si="448"/>
        <v>0</v>
      </c>
      <c r="CA181" s="93" t="str">
        <f t="shared" si="503"/>
        <v>nebija plānots</v>
      </c>
      <c r="CB181" s="96">
        <f t="shared" si="504"/>
        <v>0</v>
      </c>
      <c r="CC181" s="93" t="str">
        <f t="shared" si="505"/>
        <v>nebija plānots</v>
      </c>
      <c r="CD181" s="96">
        <f t="shared" si="449"/>
        <v>0</v>
      </c>
      <c r="CE181" s="96">
        <f t="shared" si="450"/>
        <v>0</v>
      </c>
      <c r="CF181" s="96">
        <f t="shared" si="506"/>
        <v>0</v>
      </c>
      <c r="CG181" s="96">
        <f t="shared" si="507"/>
        <v>0</v>
      </c>
      <c r="CH181" s="93" t="str">
        <f t="shared" si="508"/>
        <v>nebija plānots</v>
      </c>
      <c r="CI181" s="96">
        <f t="shared" si="509"/>
        <v>0</v>
      </c>
      <c r="CJ181" s="93" t="str">
        <f t="shared" si="510"/>
        <v>nebija plānots</v>
      </c>
      <c r="CK181" s="83">
        <v>0</v>
      </c>
      <c r="CL181" s="83">
        <v>0</v>
      </c>
      <c r="CM181" s="94">
        <v>0</v>
      </c>
      <c r="CN181" s="94">
        <f t="shared" si="451"/>
        <v>0</v>
      </c>
      <c r="CO181" s="93" t="str">
        <f t="shared" si="511"/>
        <v>nebija plānots</v>
      </c>
      <c r="CP181" s="96">
        <f t="shared" si="512"/>
        <v>0</v>
      </c>
      <c r="CQ181" s="93" t="str">
        <f t="shared" si="513"/>
        <v>nebija plānots</v>
      </c>
      <c r="CR181" s="96">
        <f t="shared" si="514"/>
        <v>0</v>
      </c>
      <c r="CS181" s="96">
        <f t="shared" si="554"/>
        <v>0</v>
      </c>
      <c r="CT181" s="96">
        <f t="shared" si="516"/>
        <v>0</v>
      </c>
      <c r="CU181" s="96">
        <f t="shared" si="517"/>
        <v>0</v>
      </c>
      <c r="CV181" s="93" t="str">
        <f t="shared" si="518"/>
        <v>nebija plānots</v>
      </c>
      <c r="CW181" s="96">
        <f t="shared" si="519"/>
        <v>0</v>
      </c>
      <c r="CX181" s="93" t="str">
        <f t="shared" si="520"/>
        <v>nebija plānots</v>
      </c>
      <c r="CY181" s="83">
        <v>0</v>
      </c>
      <c r="CZ181" s="83">
        <v>0</v>
      </c>
      <c r="DA181" s="94">
        <v>0</v>
      </c>
      <c r="DB181" s="94">
        <f t="shared" si="452"/>
        <v>0</v>
      </c>
      <c r="DC181" s="93" t="str">
        <f t="shared" si="521"/>
        <v>nebija plānots</v>
      </c>
      <c r="DD181" s="96">
        <f t="shared" si="522"/>
        <v>0</v>
      </c>
      <c r="DE181" s="93" t="str">
        <f t="shared" si="523"/>
        <v>nebija plānots</v>
      </c>
      <c r="DF181" s="96">
        <f t="shared" si="524"/>
        <v>0</v>
      </c>
      <c r="DG181" s="96">
        <f t="shared" si="555"/>
        <v>0</v>
      </c>
      <c r="DH181" s="96">
        <f t="shared" si="526"/>
        <v>0</v>
      </c>
      <c r="DI181" s="96">
        <f t="shared" si="527"/>
        <v>0</v>
      </c>
      <c r="DJ181" s="93" t="str">
        <f t="shared" si="528"/>
        <v>nebija plānots</v>
      </c>
      <c r="DK181" s="96">
        <f t="shared" si="529"/>
        <v>0</v>
      </c>
      <c r="DL181" s="93" t="str">
        <f t="shared" si="530"/>
        <v>nebija plānots</v>
      </c>
      <c r="DM181" s="83">
        <v>0</v>
      </c>
      <c r="DN181" s="83">
        <v>0</v>
      </c>
      <c r="DO181" s="94">
        <v>0</v>
      </c>
      <c r="DP181" s="94">
        <f t="shared" si="453"/>
        <v>0</v>
      </c>
      <c r="DQ181" s="93" t="str">
        <f t="shared" si="531"/>
        <v>nebija plānots</v>
      </c>
      <c r="DR181" s="96">
        <f t="shared" si="532"/>
        <v>0</v>
      </c>
      <c r="DS181" s="93" t="str">
        <f t="shared" si="533"/>
        <v>nebija plānots</v>
      </c>
      <c r="DT181" s="96">
        <f t="shared" si="534"/>
        <v>0</v>
      </c>
      <c r="DU181" s="96">
        <f t="shared" si="556"/>
        <v>0</v>
      </c>
      <c r="DV181" s="96">
        <f t="shared" si="536"/>
        <v>0</v>
      </c>
      <c r="DW181" s="96">
        <f t="shared" si="537"/>
        <v>0</v>
      </c>
      <c r="DX181" s="93" t="str">
        <f t="shared" si="538"/>
        <v>nebija plānots</v>
      </c>
      <c r="DY181" s="96">
        <f t="shared" si="539"/>
        <v>0</v>
      </c>
      <c r="DZ181" s="93" t="str">
        <f t="shared" si="540"/>
        <v>nebija plānots</v>
      </c>
      <c r="EA181" s="83">
        <v>0</v>
      </c>
      <c r="EB181" s="83">
        <v>0</v>
      </c>
      <c r="EC181" s="94">
        <v>0</v>
      </c>
      <c r="ED181" s="94">
        <f t="shared" si="541"/>
        <v>0</v>
      </c>
      <c r="EE181" s="93" t="str">
        <f t="shared" si="542"/>
        <v>nebija plānots</v>
      </c>
      <c r="EF181" s="94">
        <f t="shared" si="445"/>
        <v>0</v>
      </c>
      <c r="EG181" s="93" t="str">
        <f t="shared" si="543"/>
        <v>nebija plānots</v>
      </c>
      <c r="EH181" s="96">
        <f t="shared" si="544"/>
        <v>0</v>
      </c>
      <c r="EI181" s="96">
        <f t="shared" si="557"/>
        <v>0</v>
      </c>
      <c r="EJ181" s="96">
        <f t="shared" si="546"/>
        <v>0</v>
      </c>
      <c r="EK181" s="96">
        <f t="shared" si="547"/>
        <v>0</v>
      </c>
      <c r="EL181" s="93" t="str">
        <f t="shared" si="446"/>
        <v>nebija plānots</v>
      </c>
      <c r="EM181" s="96">
        <f t="shared" si="447"/>
        <v>0</v>
      </c>
      <c r="EN181" s="93" t="str">
        <f t="shared" si="548"/>
        <v>nebija plānots</v>
      </c>
      <c r="EO181" s="83">
        <f t="shared" si="454"/>
        <v>0</v>
      </c>
    </row>
    <row r="182" spans="1:145" ht="94.5" x14ac:dyDescent="0.25">
      <c r="A182" s="18" t="str">
        <f t="shared" si="549"/>
        <v>4.2.2.10._</v>
      </c>
      <c r="B182" s="63">
        <v>4</v>
      </c>
      <c r="C182" s="73" t="s">
        <v>253</v>
      </c>
      <c r="D182" s="65" t="s">
        <v>254</v>
      </c>
      <c r="E182" s="73" t="s">
        <v>274</v>
      </c>
      <c r="F182" s="65" t="s">
        <v>290</v>
      </c>
      <c r="G182" s="66" t="s">
        <v>295</v>
      </c>
      <c r="H182" s="65" t="s">
        <v>296</v>
      </c>
      <c r="I182" s="66" t="s">
        <v>27</v>
      </c>
      <c r="J182" s="72" t="s">
        <v>28</v>
      </c>
      <c r="K182" s="63" t="s">
        <v>14</v>
      </c>
      <c r="L182" s="83">
        <v>0</v>
      </c>
      <c r="M182" s="83">
        <v>0</v>
      </c>
      <c r="N182" s="83">
        <v>0</v>
      </c>
      <c r="O182" s="83">
        <v>0</v>
      </c>
      <c r="P182" s="83">
        <v>0</v>
      </c>
      <c r="Q182" s="93" t="str">
        <f t="shared" si="455"/>
        <v>nebija plānots</v>
      </c>
      <c r="R182" s="94">
        <f t="shared" si="456"/>
        <v>0</v>
      </c>
      <c r="S182" s="93" t="str">
        <f t="shared" si="457"/>
        <v>nebija plānots</v>
      </c>
      <c r="T182" s="96">
        <f t="shared" si="458"/>
        <v>0</v>
      </c>
      <c r="U182" s="96">
        <f t="shared" si="459"/>
        <v>0</v>
      </c>
      <c r="V182" s="93" t="str">
        <f t="shared" si="460"/>
        <v>nebija plānots</v>
      </c>
      <c r="W182" s="96">
        <f t="shared" si="461"/>
        <v>0</v>
      </c>
      <c r="X182" s="93" t="str">
        <f t="shared" si="462"/>
        <v>nebija plānots</v>
      </c>
      <c r="Y182" s="83">
        <v>0</v>
      </c>
      <c r="Z182" s="83">
        <v>0</v>
      </c>
      <c r="AA182" s="93" t="str">
        <f t="shared" si="463"/>
        <v>nebija plānots</v>
      </c>
      <c r="AB182" s="94">
        <f t="shared" si="464"/>
        <v>0</v>
      </c>
      <c r="AC182" s="93" t="str">
        <f t="shared" si="465"/>
        <v>nebija plānots</v>
      </c>
      <c r="AD182" s="96">
        <f t="shared" si="466"/>
        <v>0</v>
      </c>
      <c r="AE182" s="96">
        <f t="shared" si="467"/>
        <v>0</v>
      </c>
      <c r="AF182" s="93" t="str">
        <f t="shared" si="468"/>
        <v>nebija plānots</v>
      </c>
      <c r="AG182" s="96">
        <f t="shared" si="469"/>
        <v>0</v>
      </c>
      <c r="AH182" s="93" t="str">
        <f t="shared" si="470"/>
        <v>nebija plānots</v>
      </c>
      <c r="AI182" s="83">
        <v>0</v>
      </c>
      <c r="AJ182" s="83">
        <v>0</v>
      </c>
      <c r="AK182" s="93" t="str">
        <f t="shared" si="471"/>
        <v>nebija plānots</v>
      </c>
      <c r="AL182" s="96">
        <f t="shared" si="472"/>
        <v>0</v>
      </c>
      <c r="AM182" s="93" t="str">
        <f t="shared" si="473"/>
        <v>nebija plānots</v>
      </c>
      <c r="AN182" s="96">
        <f t="shared" si="474"/>
        <v>0</v>
      </c>
      <c r="AO182" s="96">
        <f t="shared" si="550"/>
        <v>0</v>
      </c>
      <c r="AP182" s="93" t="str">
        <f t="shared" si="476"/>
        <v>nebija plānots</v>
      </c>
      <c r="AQ182" s="96">
        <f t="shared" si="477"/>
        <v>0</v>
      </c>
      <c r="AR182" s="93" t="str">
        <f t="shared" si="478"/>
        <v>nebija plānots</v>
      </c>
      <c r="AS182" s="83">
        <v>0</v>
      </c>
      <c r="AT182" s="83">
        <v>0</v>
      </c>
      <c r="AU182" s="93" t="str">
        <f t="shared" si="479"/>
        <v>nebija plānots</v>
      </c>
      <c r="AV182" s="96">
        <f t="shared" si="480"/>
        <v>0</v>
      </c>
      <c r="AW182" s="93" t="str">
        <f t="shared" si="481"/>
        <v>nebija plānots</v>
      </c>
      <c r="AX182" s="96">
        <f t="shared" si="482"/>
        <v>0</v>
      </c>
      <c r="AY182" s="96">
        <f t="shared" si="551"/>
        <v>0</v>
      </c>
      <c r="AZ182" s="93" t="str">
        <f t="shared" si="484"/>
        <v>nebija plānots</v>
      </c>
      <c r="BA182" s="96">
        <f t="shared" si="485"/>
        <v>0</v>
      </c>
      <c r="BB182" s="93" t="str">
        <f t="shared" si="486"/>
        <v>nebija plānots</v>
      </c>
      <c r="BC182" s="83">
        <v>0</v>
      </c>
      <c r="BD182" s="83">
        <v>0</v>
      </c>
      <c r="BE182" s="93" t="str">
        <f t="shared" si="487"/>
        <v>nebija plānots</v>
      </c>
      <c r="BF182" s="96">
        <f t="shared" si="488"/>
        <v>0</v>
      </c>
      <c r="BG182" s="93" t="str">
        <f t="shared" si="489"/>
        <v>nebija plānots</v>
      </c>
      <c r="BH182" s="96">
        <f t="shared" si="490"/>
        <v>0</v>
      </c>
      <c r="BI182" s="96">
        <f t="shared" si="552"/>
        <v>0</v>
      </c>
      <c r="BJ182" s="93" t="str">
        <f t="shared" si="492"/>
        <v>nebija plānots</v>
      </c>
      <c r="BK182" s="96">
        <f t="shared" si="493"/>
        <v>0</v>
      </c>
      <c r="BL182" s="93" t="str">
        <f t="shared" si="494"/>
        <v>nebija plānots</v>
      </c>
      <c r="BM182" s="83">
        <v>0</v>
      </c>
      <c r="BN182" s="83">
        <v>0</v>
      </c>
      <c r="BO182" s="93" t="str">
        <f t="shared" si="495"/>
        <v>nebija plānots</v>
      </c>
      <c r="BP182" s="96">
        <f t="shared" si="496"/>
        <v>0</v>
      </c>
      <c r="BQ182" s="93" t="str">
        <f t="shared" si="497"/>
        <v>nebija plānots</v>
      </c>
      <c r="BR182" s="96">
        <f t="shared" si="498"/>
        <v>0</v>
      </c>
      <c r="BS182" s="96">
        <f t="shared" si="553"/>
        <v>0</v>
      </c>
      <c r="BT182" s="93" t="str">
        <f t="shared" si="500"/>
        <v>nebija plānots</v>
      </c>
      <c r="BU182" s="96">
        <f t="shared" si="501"/>
        <v>0</v>
      </c>
      <c r="BV182" s="93" t="str">
        <f t="shared" si="502"/>
        <v>nebija plānots</v>
      </c>
      <c r="BW182" s="83">
        <v>0</v>
      </c>
      <c r="BX182" s="83">
        <v>0</v>
      </c>
      <c r="BY182" s="94">
        <v>0</v>
      </c>
      <c r="BZ182" s="94">
        <f t="shared" si="448"/>
        <v>0</v>
      </c>
      <c r="CA182" s="93" t="str">
        <f t="shared" si="503"/>
        <v>nebija plānots</v>
      </c>
      <c r="CB182" s="96">
        <f t="shared" si="504"/>
        <v>0</v>
      </c>
      <c r="CC182" s="93" t="str">
        <f t="shared" si="505"/>
        <v>nebija plānots</v>
      </c>
      <c r="CD182" s="96">
        <f t="shared" si="449"/>
        <v>0</v>
      </c>
      <c r="CE182" s="96">
        <f t="shared" si="450"/>
        <v>0</v>
      </c>
      <c r="CF182" s="96">
        <f t="shared" si="506"/>
        <v>0</v>
      </c>
      <c r="CG182" s="96">
        <f t="shared" si="507"/>
        <v>0</v>
      </c>
      <c r="CH182" s="93" t="str">
        <f t="shared" si="508"/>
        <v>nebija plānots</v>
      </c>
      <c r="CI182" s="96">
        <f t="shared" si="509"/>
        <v>0</v>
      </c>
      <c r="CJ182" s="93" t="str">
        <f t="shared" si="510"/>
        <v>nebija plānots</v>
      </c>
      <c r="CK182" s="83">
        <v>0</v>
      </c>
      <c r="CL182" s="83">
        <v>0</v>
      </c>
      <c r="CM182" s="94">
        <v>0</v>
      </c>
      <c r="CN182" s="94">
        <f t="shared" si="451"/>
        <v>0</v>
      </c>
      <c r="CO182" s="93" t="str">
        <f t="shared" si="511"/>
        <v>nebija plānots</v>
      </c>
      <c r="CP182" s="96">
        <f t="shared" si="512"/>
        <v>0</v>
      </c>
      <c r="CQ182" s="93" t="str">
        <f t="shared" si="513"/>
        <v>nebija plānots</v>
      </c>
      <c r="CR182" s="96">
        <f t="shared" si="514"/>
        <v>0</v>
      </c>
      <c r="CS182" s="96">
        <f t="shared" si="554"/>
        <v>0</v>
      </c>
      <c r="CT182" s="96">
        <f t="shared" si="516"/>
        <v>0</v>
      </c>
      <c r="CU182" s="96">
        <f t="shared" si="517"/>
        <v>0</v>
      </c>
      <c r="CV182" s="93" t="str">
        <f t="shared" si="518"/>
        <v>nebija plānots</v>
      </c>
      <c r="CW182" s="96">
        <f t="shared" si="519"/>
        <v>0</v>
      </c>
      <c r="CX182" s="93" t="str">
        <f t="shared" si="520"/>
        <v>nebija plānots</v>
      </c>
      <c r="CY182" s="83">
        <v>0</v>
      </c>
      <c r="CZ182" s="83">
        <v>0</v>
      </c>
      <c r="DA182" s="94">
        <v>0</v>
      </c>
      <c r="DB182" s="94">
        <f t="shared" si="452"/>
        <v>0</v>
      </c>
      <c r="DC182" s="93" t="str">
        <f t="shared" si="521"/>
        <v>nebija plānots</v>
      </c>
      <c r="DD182" s="96">
        <f t="shared" si="522"/>
        <v>0</v>
      </c>
      <c r="DE182" s="93" t="str">
        <f t="shared" si="523"/>
        <v>nebija plānots</v>
      </c>
      <c r="DF182" s="96">
        <f t="shared" si="524"/>
        <v>0</v>
      </c>
      <c r="DG182" s="96">
        <f t="shared" si="555"/>
        <v>0</v>
      </c>
      <c r="DH182" s="96">
        <f t="shared" si="526"/>
        <v>0</v>
      </c>
      <c r="DI182" s="96">
        <f t="shared" si="527"/>
        <v>0</v>
      </c>
      <c r="DJ182" s="93" t="str">
        <f t="shared" si="528"/>
        <v>nebija plānots</v>
      </c>
      <c r="DK182" s="96">
        <f t="shared" si="529"/>
        <v>0</v>
      </c>
      <c r="DL182" s="93" t="str">
        <f t="shared" si="530"/>
        <v>nebija plānots</v>
      </c>
      <c r="DM182" s="83">
        <v>0</v>
      </c>
      <c r="DN182" s="83">
        <v>0</v>
      </c>
      <c r="DO182" s="94">
        <v>0</v>
      </c>
      <c r="DP182" s="94">
        <f t="shared" si="453"/>
        <v>0</v>
      </c>
      <c r="DQ182" s="93" t="str">
        <f t="shared" si="531"/>
        <v>nebija plānots</v>
      </c>
      <c r="DR182" s="96">
        <f t="shared" si="532"/>
        <v>0</v>
      </c>
      <c r="DS182" s="93" t="str">
        <f t="shared" si="533"/>
        <v>nebija plānots</v>
      </c>
      <c r="DT182" s="96">
        <f t="shared" si="534"/>
        <v>0</v>
      </c>
      <c r="DU182" s="96">
        <f t="shared" si="556"/>
        <v>0</v>
      </c>
      <c r="DV182" s="96">
        <f t="shared" si="536"/>
        <v>0</v>
      </c>
      <c r="DW182" s="96">
        <f t="shared" si="537"/>
        <v>0</v>
      </c>
      <c r="DX182" s="93" t="str">
        <f t="shared" si="538"/>
        <v>nebija plānots</v>
      </c>
      <c r="DY182" s="96">
        <f t="shared" si="539"/>
        <v>0</v>
      </c>
      <c r="DZ182" s="93" t="str">
        <f t="shared" si="540"/>
        <v>nebija plānots</v>
      </c>
      <c r="EA182" s="83">
        <v>0</v>
      </c>
      <c r="EB182" s="83">
        <v>0</v>
      </c>
      <c r="EC182" s="94">
        <v>0</v>
      </c>
      <c r="ED182" s="94">
        <f t="shared" si="541"/>
        <v>0</v>
      </c>
      <c r="EE182" s="93" t="str">
        <f t="shared" si="542"/>
        <v>nebija plānots</v>
      </c>
      <c r="EF182" s="94">
        <f t="shared" si="445"/>
        <v>0</v>
      </c>
      <c r="EG182" s="93" t="str">
        <f t="shared" si="543"/>
        <v>nebija plānots</v>
      </c>
      <c r="EH182" s="96">
        <f t="shared" si="544"/>
        <v>0</v>
      </c>
      <c r="EI182" s="96">
        <f t="shared" si="557"/>
        <v>0</v>
      </c>
      <c r="EJ182" s="96">
        <f t="shared" si="546"/>
        <v>0</v>
      </c>
      <c r="EK182" s="96">
        <f t="shared" si="547"/>
        <v>0</v>
      </c>
      <c r="EL182" s="93" t="str">
        <f t="shared" si="446"/>
        <v>nebija plānots</v>
      </c>
      <c r="EM182" s="96">
        <f t="shared" si="447"/>
        <v>0</v>
      </c>
      <c r="EN182" s="93" t="str">
        <f t="shared" si="548"/>
        <v>nebija plānots</v>
      </c>
      <c r="EO182" s="83">
        <f t="shared" si="454"/>
        <v>0</v>
      </c>
    </row>
    <row r="183" spans="1:145" ht="94.5" x14ac:dyDescent="0.25">
      <c r="A183" s="18" t="str">
        <f t="shared" si="549"/>
        <v>4.2.2.11.1</v>
      </c>
      <c r="B183" s="63">
        <v>4</v>
      </c>
      <c r="C183" s="73" t="s">
        <v>253</v>
      </c>
      <c r="D183" s="65" t="s">
        <v>254</v>
      </c>
      <c r="E183" s="73" t="s">
        <v>274</v>
      </c>
      <c r="F183" s="65" t="s">
        <v>290</v>
      </c>
      <c r="G183" s="66" t="s">
        <v>297</v>
      </c>
      <c r="H183" s="65" t="s">
        <v>298</v>
      </c>
      <c r="I183" s="66">
        <v>1</v>
      </c>
      <c r="J183" s="72" t="s">
        <v>28</v>
      </c>
      <c r="K183" s="63" t="s">
        <v>14</v>
      </c>
      <c r="L183" s="83">
        <v>0</v>
      </c>
      <c r="M183" s="83">
        <v>0</v>
      </c>
      <c r="N183" s="83">
        <v>0</v>
      </c>
      <c r="O183" s="83">
        <v>0</v>
      </c>
      <c r="P183" s="83">
        <v>0</v>
      </c>
      <c r="Q183" s="93" t="str">
        <f t="shared" si="455"/>
        <v>nebija plānots</v>
      </c>
      <c r="R183" s="94">
        <f t="shared" si="456"/>
        <v>0</v>
      </c>
      <c r="S183" s="93" t="str">
        <f t="shared" si="457"/>
        <v>nebija plānots</v>
      </c>
      <c r="T183" s="96">
        <f t="shared" si="458"/>
        <v>0</v>
      </c>
      <c r="U183" s="96">
        <f t="shared" si="459"/>
        <v>0</v>
      </c>
      <c r="V183" s="93" t="str">
        <f t="shared" si="460"/>
        <v>nebija plānots</v>
      </c>
      <c r="W183" s="96">
        <f t="shared" si="461"/>
        <v>0</v>
      </c>
      <c r="X183" s="93" t="str">
        <f t="shared" si="462"/>
        <v>nebija plānots</v>
      </c>
      <c r="Y183" s="83">
        <v>0</v>
      </c>
      <c r="Z183" s="83">
        <v>0</v>
      </c>
      <c r="AA183" s="93" t="str">
        <f t="shared" si="463"/>
        <v>nebija plānots</v>
      </c>
      <c r="AB183" s="94">
        <f t="shared" si="464"/>
        <v>0</v>
      </c>
      <c r="AC183" s="93" t="str">
        <f t="shared" si="465"/>
        <v>nebija plānots</v>
      </c>
      <c r="AD183" s="96">
        <f t="shared" si="466"/>
        <v>0</v>
      </c>
      <c r="AE183" s="96">
        <f t="shared" si="467"/>
        <v>0</v>
      </c>
      <c r="AF183" s="93" t="str">
        <f t="shared" si="468"/>
        <v>nebija plānots</v>
      </c>
      <c r="AG183" s="96">
        <f t="shared" si="469"/>
        <v>0</v>
      </c>
      <c r="AH183" s="93" t="str">
        <f t="shared" si="470"/>
        <v>nebija plānots</v>
      </c>
      <c r="AI183" s="83">
        <v>0</v>
      </c>
      <c r="AJ183" s="83">
        <v>0</v>
      </c>
      <c r="AK183" s="93" t="str">
        <f t="shared" si="471"/>
        <v>nebija plānots</v>
      </c>
      <c r="AL183" s="96">
        <f t="shared" si="472"/>
        <v>0</v>
      </c>
      <c r="AM183" s="93" t="str">
        <f t="shared" si="473"/>
        <v>nebija plānots</v>
      </c>
      <c r="AN183" s="96">
        <f t="shared" si="474"/>
        <v>0</v>
      </c>
      <c r="AO183" s="96">
        <f t="shared" si="550"/>
        <v>0</v>
      </c>
      <c r="AP183" s="93" t="str">
        <f t="shared" si="476"/>
        <v>nebija plānots</v>
      </c>
      <c r="AQ183" s="96">
        <f t="shared" si="477"/>
        <v>0</v>
      </c>
      <c r="AR183" s="93" t="str">
        <f t="shared" si="478"/>
        <v>nebija plānots</v>
      </c>
      <c r="AS183" s="83">
        <v>0</v>
      </c>
      <c r="AT183" s="83">
        <v>0</v>
      </c>
      <c r="AU183" s="93" t="str">
        <f t="shared" si="479"/>
        <v>nebija plānots</v>
      </c>
      <c r="AV183" s="96">
        <f t="shared" si="480"/>
        <v>0</v>
      </c>
      <c r="AW183" s="93" t="str">
        <f t="shared" si="481"/>
        <v>nebija plānots</v>
      </c>
      <c r="AX183" s="96">
        <f t="shared" si="482"/>
        <v>0</v>
      </c>
      <c r="AY183" s="96">
        <f t="shared" si="551"/>
        <v>0</v>
      </c>
      <c r="AZ183" s="93" t="str">
        <f t="shared" si="484"/>
        <v>nebija plānots</v>
      </c>
      <c r="BA183" s="96">
        <f t="shared" si="485"/>
        <v>0</v>
      </c>
      <c r="BB183" s="93" t="str">
        <f t="shared" si="486"/>
        <v>nebija plānots</v>
      </c>
      <c r="BC183" s="83">
        <v>0</v>
      </c>
      <c r="BD183" s="83">
        <v>0</v>
      </c>
      <c r="BE183" s="93" t="str">
        <f t="shared" si="487"/>
        <v>nebija plānots</v>
      </c>
      <c r="BF183" s="96">
        <f t="shared" si="488"/>
        <v>0</v>
      </c>
      <c r="BG183" s="93" t="str">
        <f t="shared" si="489"/>
        <v>nebija plānots</v>
      </c>
      <c r="BH183" s="96">
        <f t="shared" si="490"/>
        <v>0</v>
      </c>
      <c r="BI183" s="96">
        <f t="shared" si="552"/>
        <v>0</v>
      </c>
      <c r="BJ183" s="93" t="str">
        <f t="shared" si="492"/>
        <v>nebija plānots</v>
      </c>
      <c r="BK183" s="96">
        <f t="shared" si="493"/>
        <v>0</v>
      </c>
      <c r="BL183" s="93" t="str">
        <f t="shared" si="494"/>
        <v>nebija plānots</v>
      </c>
      <c r="BM183" s="83">
        <v>0</v>
      </c>
      <c r="BN183" s="83">
        <v>0</v>
      </c>
      <c r="BO183" s="93" t="str">
        <f t="shared" si="495"/>
        <v>nebija plānots</v>
      </c>
      <c r="BP183" s="96">
        <f t="shared" si="496"/>
        <v>0</v>
      </c>
      <c r="BQ183" s="93" t="str">
        <f t="shared" si="497"/>
        <v>nebija plānots</v>
      </c>
      <c r="BR183" s="96">
        <f t="shared" si="498"/>
        <v>0</v>
      </c>
      <c r="BS183" s="96">
        <f t="shared" si="553"/>
        <v>0</v>
      </c>
      <c r="BT183" s="93" t="str">
        <f t="shared" si="500"/>
        <v>nebija plānots</v>
      </c>
      <c r="BU183" s="96">
        <f t="shared" si="501"/>
        <v>0</v>
      </c>
      <c r="BV183" s="93" t="str">
        <f t="shared" si="502"/>
        <v>nebija plānots</v>
      </c>
      <c r="BW183" s="83">
        <v>0</v>
      </c>
      <c r="BX183" s="83">
        <v>0</v>
      </c>
      <c r="BY183" s="94">
        <v>0</v>
      </c>
      <c r="BZ183" s="94">
        <f t="shared" si="448"/>
        <v>0</v>
      </c>
      <c r="CA183" s="93" t="str">
        <f t="shared" si="503"/>
        <v>nebija plānots</v>
      </c>
      <c r="CB183" s="96">
        <f t="shared" si="504"/>
        <v>0</v>
      </c>
      <c r="CC183" s="93" t="str">
        <f t="shared" si="505"/>
        <v>nebija plānots</v>
      </c>
      <c r="CD183" s="96">
        <f t="shared" si="449"/>
        <v>0</v>
      </c>
      <c r="CE183" s="96">
        <f t="shared" si="450"/>
        <v>0</v>
      </c>
      <c r="CF183" s="96">
        <f t="shared" si="506"/>
        <v>0</v>
      </c>
      <c r="CG183" s="96">
        <f t="shared" si="507"/>
        <v>0</v>
      </c>
      <c r="CH183" s="93" t="str">
        <f t="shared" si="508"/>
        <v>nebija plānots</v>
      </c>
      <c r="CI183" s="96">
        <f t="shared" si="509"/>
        <v>0</v>
      </c>
      <c r="CJ183" s="93" t="str">
        <f t="shared" si="510"/>
        <v>nebija plānots</v>
      </c>
      <c r="CK183" s="83">
        <v>0</v>
      </c>
      <c r="CL183" s="83">
        <v>0</v>
      </c>
      <c r="CM183" s="94">
        <v>0</v>
      </c>
      <c r="CN183" s="94">
        <f t="shared" si="451"/>
        <v>0</v>
      </c>
      <c r="CO183" s="93" t="str">
        <f t="shared" si="511"/>
        <v>nebija plānots</v>
      </c>
      <c r="CP183" s="96">
        <f t="shared" si="512"/>
        <v>0</v>
      </c>
      <c r="CQ183" s="93" t="str">
        <f t="shared" si="513"/>
        <v>nebija plānots</v>
      </c>
      <c r="CR183" s="96">
        <f t="shared" si="514"/>
        <v>0</v>
      </c>
      <c r="CS183" s="96">
        <f t="shared" si="554"/>
        <v>0</v>
      </c>
      <c r="CT183" s="96">
        <f t="shared" si="516"/>
        <v>0</v>
      </c>
      <c r="CU183" s="96">
        <f t="shared" si="517"/>
        <v>0</v>
      </c>
      <c r="CV183" s="93" t="str">
        <f t="shared" si="518"/>
        <v>nebija plānots</v>
      </c>
      <c r="CW183" s="96">
        <f t="shared" si="519"/>
        <v>0</v>
      </c>
      <c r="CX183" s="93" t="str">
        <f t="shared" si="520"/>
        <v>nebija plānots</v>
      </c>
      <c r="CY183" s="83">
        <v>0</v>
      </c>
      <c r="CZ183" s="83">
        <v>0</v>
      </c>
      <c r="DA183" s="94">
        <v>0</v>
      </c>
      <c r="DB183" s="94">
        <f t="shared" si="452"/>
        <v>0</v>
      </c>
      <c r="DC183" s="93" t="str">
        <f t="shared" si="521"/>
        <v>nebija plānots</v>
      </c>
      <c r="DD183" s="96">
        <f t="shared" si="522"/>
        <v>0</v>
      </c>
      <c r="DE183" s="93" t="str">
        <f t="shared" si="523"/>
        <v>nebija plānots</v>
      </c>
      <c r="DF183" s="96">
        <f t="shared" si="524"/>
        <v>0</v>
      </c>
      <c r="DG183" s="96">
        <f t="shared" si="555"/>
        <v>0</v>
      </c>
      <c r="DH183" s="96">
        <f t="shared" si="526"/>
        <v>0</v>
      </c>
      <c r="DI183" s="96">
        <f t="shared" si="527"/>
        <v>0</v>
      </c>
      <c r="DJ183" s="93" t="str">
        <f t="shared" si="528"/>
        <v>nebija plānots</v>
      </c>
      <c r="DK183" s="96">
        <f t="shared" si="529"/>
        <v>0</v>
      </c>
      <c r="DL183" s="93" t="str">
        <f t="shared" si="530"/>
        <v>nebija plānots</v>
      </c>
      <c r="DM183" s="83">
        <v>0</v>
      </c>
      <c r="DN183" s="83">
        <v>0</v>
      </c>
      <c r="DO183" s="94">
        <v>0</v>
      </c>
      <c r="DP183" s="94">
        <f t="shared" si="453"/>
        <v>0</v>
      </c>
      <c r="DQ183" s="93" t="str">
        <f t="shared" si="531"/>
        <v>nebija plānots</v>
      </c>
      <c r="DR183" s="96">
        <f t="shared" si="532"/>
        <v>0</v>
      </c>
      <c r="DS183" s="93" t="str">
        <f t="shared" si="533"/>
        <v>nebija plānots</v>
      </c>
      <c r="DT183" s="96">
        <f t="shared" si="534"/>
        <v>0</v>
      </c>
      <c r="DU183" s="96">
        <f t="shared" si="556"/>
        <v>0</v>
      </c>
      <c r="DV183" s="96">
        <f t="shared" si="536"/>
        <v>0</v>
      </c>
      <c r="DW183" s="96">
        <f t="shared" si="537"/>
        <v>0</v>
      </c>
      <c r="DX183" s="93" t="str">
        <f t="shared" si="538"/>
        <v>nebija plānots</v>
      </c>
      <c r="DY183" s="96">
        <f t="shared" si="539"/>
        <v>0</v>
      </c>
      <c r="DZ183" s="93" t="str">
        <f t="shared" si="540"/>
        <v>nebija plānots</v>
      </c>
      <c r="EA183" s="83">
        <v>450000</v>
      </c>
      <c r="EB183" s="83">
        <v>0</v>
      </c>
      <c r="EC183" s="94">
        <v>0</v>
      </c>
      <c r="ED183" s="94">
        <f t="shared" si="541"/>
        <v>0</v>
      </c>
      <c r="EE183" s="93">
        <f t="shared" si="542"/>
        <v>0</v>
      </c>
      <c r="EF183" s="94">
        <f t="shared" si="445"/>
        <v>-450000</v>
      </c>
      <c r="EG183" s="93">
        <f t="shared" si="543"/>
        <v>-1</v>
      </c>
      <c r="EH183" s="96">
        <f t="shared" si="544"/>
        <v>450000</v>
      </c>
      <c r="EI183" s="96">
        <f t="shared" si="557"/>
        <v>0</v>
      </c>
      <c r="EJ183" s="96">
        <f t="shared" si="546"/>
        <v>0</v>
      </c>
      <c r="EK183" s="96">
        <f t="shared" si="547"/>
        <v>0</v>
      </c>
      <c r="EL183" s="93">
        <f t="shared" si="446"/>
        <v>0</v>
      </c>
      <c r="EM183" s="96">
        <f t="shared" si="447"/>
        <v>-450000</v>
      </c>
      <c r="EN183" s="93">
        <f t="shared" si="548"/>
        <v>-1</v>
      </c>
      <c r="EO183" s="83">
        <f t="shared" si="454"/>
        <v>450000</v>
      </c>
    </row>
    <row r="184" spans="1:145" ht="94.5" x14ac:dyDescent="0.25">
      <c r="A184" s="18" t="str">
        <f t="shared" si="549"/>
        <v>4.2.2.11.2</v>
      </c>
      <c r="B184" s="63">
        <v>4</v>
      </c>
      <c r="C184" s="73" t="s">
        <v>253</v>
      </c>
      <c r="D184" s="65" t="s">
        <v>254</v>
      </c>
      <c r="E184" s="73" t="s">
        <v>274</v>
      </c>
      <c r="F184" s="65" t="s">
        <v>290</v>
      </c>
      <c r="G184" s="66" t="s">
        <v>297</v>
      </c>
      <c r="H184" s="65" t="s">
        <v>298</v>
      </c>
      <c r="I184" s="66">
        <v>2</v>
      </c>
      <c r="J184" s="72" t="s">
        <v>28</v>
      </c>
      <c r="K184" s="63" t="s">
        <v>14</v>
      </c>
      <c r="L184" s="83">
        <v>0</v>
      </c>
      <c r="M184" s="83">
        <v>0</v>
      </c>
      <c r="N184" s="83">
        <v>0</v>
      </c>
      <c r="O184" s="83">
        <v>0</v>
      </c>
      <c r="P184" s="83">
        <v>0</v>
      </c>
      <c r="Q184" s="93" t="str">
        <f t="shared" si="455"/>
        <v>nebija plānots</v>
      </c>
      <c r="R184" s="94">
        <f t="shared" si="456"/>
        <v>0</v>
      </c>
      <c r="S184" s="93" t="str">
        <f t="shared" si="457"/>
        <v>nebija plānots</v>
      </c>
      <c r="T184" s="96">
        <f t="shared" si="458"/>
        <v>0</v>
      </c>
      <c r="U184" s="96">
        <f t="shared" si="459"/>
        <v>0</v>
      </c>
      <c r="V184" s="93" t="str">
        <f t="shared" si="460"/>
        <v>nebija plānots</v>
      </c>
      <c r="W184" s="96">
        <f t="shared" si="461"/>
        <v>0</v>
      </c>
      <c r="X184" s="93" t="str">
        <f t="shared" si="462"/>
        <v>nebija plānots</v>
      </c>
      <c r="Y184" s="83">
        <v>0</v>
      </c>
      <c r="Z184" s="83">
        <v>0</v>
      </c>
      <c r="AA184" s="93" t="str">
        <f t="shared" si="463"/>
        <v>nebija plānots</v>
      </c>
      <c r="AB184" s="94">
        <f t="shared" si="464"/>
        <v>0</v>
      </c>
      <c r="AC184" s="93" t="str">
        <f t="shared" si="465"/>
        <v>nebija plānots</v>
      </c>
      <c r="AD184" s="96">
        <f t="shared" si="466"/>
        <v>0</v>
      </c>
      <c r="AE184" s="96">
        <f t="shared" si="467"/>
        <v>0</v>
      </c>
      <c r="AF184" s="93" t="str">
        <f t="shared" si="468"/>
        <v>nebija plānots</v>
      </c>
      <c r="AG184" s="96">
        <f t="shared" si="469"/>
        <v>0</v>
      </c>
      <c r="AH184" s="93" t="str">
        <f t="shared" si="470"/>
        <v>nebija plānots</v>
      </c>
      <c r="AI184" s="83">
        <v>0</v>
      </c>
      <c r="AJ184" s="83">
        <v>0</v>
      </c>
      <c r="AK184" s="93" t="str">
        <f t="shared" si="471"/>
        <v>nebija plānots</v>
      </c>
      <c r="AL184" s="96">
        <f t="shared" si="472"/>
        <v>0</v>
      </c>
      <c r="AM184" s="93" t="str">
        <f t="shared" si="473"/>
        <v>nebija plānots</v>
      </c>
      <c r="AN184" s="96">
        <f t="shared" si="474"/>
        <v>0</v>
      </c>
      <c r="AO184" s="96">
        <f t="shared" si="550"/>
        <v>0</v>
      </c>
      <c r="AP184" s="93" t="str">
        <f t="shared" si="476"/>
        <v>nebija plānots</v>
      </c>
      <c r="AQ184" s="96">
        <f t="shared" si="477"/>
        <v>0</v>
      </c>
      <c r="AR184" s="93" t="str">
        <f t="shared" si="478"/>
        <v>nebija plānots</v>
      </c>
      <c r="AS184" s="83">
        <v>0</v>
      </c>
      <c r="AT184" s="83">
        <v>0</v>
      </c>
      <c r="AU184" s="93" t="str">
        <f t="shared" si="479"/>
        <v>nebija plānots</v>
      </c>
      <c r="AV184" s="96">
        <f t="shared" si="480"/>
        <v>0</v>
      </c>
      <c r="AW184" s="93" t="str">
        <f t="shared" si="481"/>
        <v>nebija plānots</v>
      </c>
      <c r="AX184" s="96">
        <f t="shared" si="482"/>
        <v>0</v>
      </c>
      <c r="AY184" s="96">
        <f t="shared" si="551"/>
        <v>0</v>
      </c>
      <c r="AZ184" s="93" t="str">
        <f t="shared" si="484"/>
        <v>nebija plānots</v>
      </c>
      <c r="BA184" s="96">
        <f t="shared" si="485"/>
        <v>0</v>
      </c>
      <c r="BB184" s="93" t="str">
        <f t="shared" si="486"/>
        <v>nebija plānots</v>
      </c>
      <c r="BC184" s="83">
        <v>0</v>
      </c>
      <c r="BD184" s="83">
        <v>0</v>
      </c>
      <c r="BE184" s="93" t="str">
        <f t="shared" si="487"/>
        <v>nebija plānots</v>
      </c>
      <c r="BF184" s="96">
        <f t="shared" si="488"/>
        <v>0</v>
      </c>
      <c r="BG184" s="93" t="str">
        <f t="shared" si="489"/>
        <v>nebija plānots</v>
      </c>
      <c r="BH184" s="96">
        <f t="shared" si="490"/>
        <v>0</v>
      </c>
      <c r="BI184" s="96">
        <f t="shared" si="552"/>
        <v>0</v>
      </c>
      <c r="BJ184" s="93" t="str">
        <f t="shared" si="492"/>
        <v>nebija plānots</v>
      </c>
      <c r="BK184" s="96">
        <f t="shared" si="493"/>
        <v>0</v>
      </c>
      <c r="BL184" s="93" t="str">
        <f t="shared" si="494"/>
        <v>nebija plānots</v>
      </c>
      <c r="BM184" s="83">
        <v>0</v>
      </c>
      <c r="BN184" s="83">
        <v>0</v>
      </c>
      <c r="BO184" s="93" t="str">
        <f t="shared" si="495"/>
        <v>nebija plānots</v>
      </c>
      <c r="BP184" s="96">
        <f t="shared" si="496"/>
        <v>0</v>
      </c>
      <c r="BQ184" s="93" t="str">
        <f t="shared" si="497"/>
        <v>nebija plānots</v>
      </c>
      <c r="BR184" s="96">
        <f t="shared" si="498"/>
        <v>0</v>
      </c>
      <c r="BS184" s="96">
        <f t="shared" si="553"/>
        <v>0</v>
      </c>
      <c r="BT184" s="93" t="str">
        <f t="shared" si="500"/>
        <v>nebija plānots</v>
      </c>
      <c r="BU184" s="96">
        <f t="shared" si="501"/>
        <v>0</v>
      </c>
      <c r="BV184" s="93" t="str">
        <f t="shared" si="502"/>
        <v>nebija plānots</v>
      </c>
      <c r="BW184" s="83">
        <v>0</v>
      </c>
      <c r="BX184" s="83">
        <v>0</v>
      </c>
      <c r="BY184" s="94">
        <v>0</v>
      </c>
      <c r="BZ184" s="94">
        <f t="shared" si="448"/>
        <v>0</v>
      </c>
      <c r="CA184" s="93" t="str">
        <f t="shared" si="503"/>
        <v>nebija plānots</v>
      </c>
      <c r="CB184" s="96">
        <f t="shared" si="504"/>
        <v>0</v>
      </c>
      <c r="CC184" s="93" t="str">
        <f t="shared" si="505"/>
        <v>nebija plānots</v>
      </c>
      <c r="CD184" s="96">
        <f t="shared" si="449"/>
        <v>0</v>
      </c>
      <c r="CE184" s="96">
        <f t="shared" si="450"/>
        <v>0</v>
      </c>
      <c r="CF184" s="96">
        <f t="shared" si="506"/>
        <v>0</v>
      </c>
      <c r="CG184" s="96">
        <f t="shared" si="507"/>
        <v>0</v>
      </c>
      <c r="CH184" s="93" t="str">
        <f t="shared" si="508"/>
        <v>nebija plānots</v>
      </c>
      <c r="CI184" s="96">
        <f t="shared" si="509"/>
        <v>0</v>
      </c>
      <c r="CJ184" s="93" t="str">
        <f t="shared" si="510"/>
        <v>nebija plānots</v>
      </c>
      <c r="CK184" s="83">
        <v>0</v>
      </c>
      <c r="CL184" s="83">
        <v>0</v>
      </c>
      <c r="CM184" s="94">
        <v>0</v>
      </c>
      <c r="CN184" s="94">
        <f t="shared" si="451"/>
        <v>0</v>
      </c>
      <c r="CO184" s="93" t="str">
        <f t="shared" si="511"/>
        <v>nebija plānots</v>
      </c>
      <c r="CP184" s="96">
        <f t="shared" si="512"/>
        <v>0</v>
      </c>
      <c r="CQ184" s="93" t="str">
        <f t="shared" si="513"/>
        <v>nebija plānots</v>
      </c>
      <c r="CR184" s="96">
        <f t="shared" si="514"/>
        <v>0</v>
      </c>
      <c r="CS184" s="96">
        <f t="shared" si="554"/>
        <v>0</v>
      </c>
      <c r="CT184" s="96">
        <f t="shared" si="516"/>
        <v>0</v>
      </c>
      <c r="CU184" s="96">
        <f t="shared" si="517"/>
        <v>0</v>
      </c>
      <c r="CV184" s="93" t="str">
        <f t="shared" si="518"/>
        <v>nebija plānots</v>
      </c>
      <c r="CW184" s="96">
        <f t="shared" si="519"/>
        <v>0</v>
      </c>
      <c r="CX184" s="93" t="str">
        <f t="shared" si="520"/>
        <v>nebija plānots</v>
      </c>
      <c r="CY184" s="83">
        <v>0</v>
      </c>
      <c r="CZ184" s="83">
        <v>0</v>
      </c>
      <c r="DA184" s="94">
        <v>0</v>
      </c>
      <c r="DB184" s="94">
        <f t="shared" si="452"/>
        <v>0</v>
      </c>
      <c r="DC184" s="93" t="str">
        <f t="shared" si="521"/>
        <v>nebija plānots</v>
      </c>
      <c r="DD184" s="96">
        <f t="shared" si="522"/>
        <v>0</v>
      </c>
      <c r="DE184" s="93" t="str">
        <f t="shared" si="523"/>
        <v>nebija plānots</v>
      </c>
      <c r="DF184" s="96">
        <f t="shared" si="524"/>
        <v>0</v>
      </c>
      <c r="DG184" s="96">
        <f t="shared" si="555"/>
        <v>0</v>
      </c>
      <c r="DH184" s="96">
        <f t="shared" si="526"/>
        <v>0</v>
      </c>
      <c r="DI184" s="96">
        <f t="shared" si="527"/>
        <v>0</v>
      </c>
      <c r="DJ184" s="93" t="str">
        <f t="shared" si="528"/>
        <v>nebija plānots</v>
      </c>
      <c r="DK184" s="96">
        <f t="shared" si="529"/>
        <v>0</v>
      </c>
      <c r="DL184" s="93" t="str">
        <f t="shared" si="530"/>
        <v>nebija plānots</v>
      </c>
      <c r="DM184" s="83">
        <v>0</v>
      </c>
      <c r="DN184" s="83">
        <v>0</v>
      </c>
      <c r="DO184" s="94">
        <v>0</v>
      </c>
      <c r="DP184" s="94">
        <f t="shared" si="453"/>
        <v>0</v>
      </c>
      <c r="DQ184" s="93" t="str">
        <f t="shared" si="531"/>
        <v>nebija plānots</v>
      </c>
      <c r="DR184" s="96">
        <f t="shared" si="532"/>
        <v>0</v>
      </c>
      <c r="DS184" s="93" t="str">
        <f t="shared" si="533"/>
        <v>nebija plānots</v>
      </c>
      <c r="DT184" s="96">
        <f t="shared" si="534"/>
        <v>0</v>
      </c>
      <c r="DU184" s="96">
        <f t="shared" si="556"/>
        <v>0</v>
      </c>
      <c r="DV184" s="96">
        <f t="shared" si="536"/>
        <v>0</v>
      </c>
      <c r="DW184" s="96">
        <f t="shared" si="537"/>
        <v>0</v>
      </c>
      <c r="DX184" s="93" t="str">
        <f t="shared" si="538"/>
        <v>nebija plānots</v>
      </c>
      <c r="DY184" s="96">
        <f t="shared" si="539"/>
        <v>0</v>
      </c>
      <c r="DZ184" s="93" t="str">
        <f t="shared" si="540"/>
        <v>nebija plānots</v>
      </c>
      <c r="EA184" s="83">
        <v>0</v>
      </c>
      <c r="EB184" s="83">
        <v>0</v>
      </c>
      <c r="EC184" s="94">
        <v>0</v>
      </c>
      <c r="ED184" s="94">
        <f t="shared" si="541"/>
        <v>0</v>
      </c>
      <c r="EE184" s="93" t="str">
        <f t="shared" si="542"/>
        <v>nebija plānots</v>
      </c>
      <c r="EF184" s="94">
        <f t="shared" si="445"/>
        <v>0</v>
      </c>
      <c r="EG184" s="93" t="str">
        <f t="shared" si="543"/>
        <v>nebija plānots</v>
      </c>
      <c r="EH184" s="96">
        <f t="shared" si="544"/>
        <v>0</v>
      </c>
      <c r="EI184" s="96">
        <f t="shared" si="557"/>
        <v>0</v>
      </c>
      <c r="EJ184" s="96">
        <f t="shared" si="546"/>
        <v>0</v>
      </c>
      <c r="EK184" s="96">
        <f t="shared" si="547"/>
        <v>0</v>
      </c>
      <c r="EL184" s="93" t="str">
        <f t="shared" si="446"/>
        <v>nebija plānots</v>
      </c>
      <c r="EM184" s="96">
        <f t="shared" si="447"/>
        <v>0</v>
      </c>
      <c r="EN184" s="93" t="str">
        <f t="shared" si="548"/>
        <v>nebija plānots</v>
      </c>
      <c r="EO184" s="83">
        <f t="shared" si="454"/>
        <v>0</v>
      </c>
    </row>
    <row r="185" spans="1:145" ht="136.5" x14ac:dyDescent="0.25">
      <c r="A185" s="18" t="str">
        <f t="shared" si="549"/>
        <v>4.2.3.1._</v>
      </c>
      <c r="B185" s="63">
        <v>4</v>
      </c>
      <c r="C185" s="73" t="s">
        <v>253</v>
      </c>
      <c r="D185" s="65" t="s">
        <v>254</v>
      </c>
      <c r="E185" s="73" t="s">
        <v>299</v>
      </c>
      <c r="F185" s="65" t="s">
        <v>300</v>
      </c>
      <c r="G185" s="66" t="s">
        <v>301</v>
      </c>
      <c r="H185" s="65" t="s">
        <v>302</v>
      </c>
      <c r="I185" s="66" t="s">
        <v>27</v>
      </c>
      <c r="J185" s="68" t="s">
        <v>28</v>
      </c>
      <c r="K185" s="63" t="s">
        <v>14</v>
      </c>
      <c r="L185" s="83">
        <v>0</v>
      </c>
      <c r="M185" s="83">
        <v>0</v>
      </c>
      <c r="N185" s="83">
        <v>0</v>
      </c>
      <c r="O185" s="83">
        <v>0</v>
      </c>
      <c r="P185" s="83">
        <v>0</v>
      </c>
      <c r="Q185" s="93" t="str">
        <f t="shared" si="455"/>
        <v>nebija plānots</v>
      </c>
      <c r="R185" s="94">
        <f t="shared" si="456"/>
        <v>0</v>
      </c>
      <c r="S185" s="93" t="str">
        <f t="shared" si="457"/>
        <v>nebija plānots</v>
      </c>
      <c r="T185" s="96">
        <f t="shared" si="458"/>
        <v>0</v>
      </c>
      <c r="U185" s="96">
        <f t="shared" si="459"/>
        <v>0</v>
      </c>
      <c r="V185" s="93" t="str">
        <f t="shared" si="460"/>
        <v>nebija plānots</v>
      </c>
      <c r="W185" s="96">
        <f t="shared" si="461"/>
        <v>0</v>
      </c>
      <c r="X185" s="93" t="str">
        <f t="shared" si="462"/>
        <v>nebija plānots</v>
      </c>
      <c r="Y185" s="83">
        <v>69151</v>
      </c>
      <c r="Z185" s="83">
        <v>69150.58</v>
      </c>
      <c r="AA185" s="93">
        <f t="shared" si="463"/>
        <v>0.99999392633512174</v>
      </c>
      <c r="AB185" s="94">
        <f t="shared" si="464"/>
        <v>-0.41999999999825377</v>
      </c>
      <c r="AC185" s="93">
        <f t="shared" si="465"/>
        <v>-6.0736648782845334E-6</v>
      </c>
      <c r="AD185" s="96">
        <f t="shared" si="466"/>
        <v>69151</v>
      </c>
      <c r="AE185" s="96">
        <f t="shared" si="467"/>
        <v>69150.58</v>
      </c>
      <c r="AF185" s="93">
        <f t="shared" si="468"/>
        <v>0.99999392633512174</v>
      </c>
      <c r="AG185" s="96">
        <f t="shared" si="469"/>
        <v>-0.41999999999825377</v>
      </c>
      <c r="AH185" s="93">
        <f t="shared" si="470"/>
        <v>-6.0736648782845334E-6</v>
      </c>
      <c r="AI185" s="83">
        <v>0</v>
      </c>
      <c r="AJ185" s="83">
        <v>0</v>
      </c>
      <c r="AK185" s="93" t="str">
        <f t="shared" si="471"/>
        <v>nebija plānots</v>
      </c>
      <c r="AL185" s="96">
        <f t="shared" si="472"/>
        <v>0</v>
      </c>
      <c r="AM185" s="93" t="str">
        <f t="shared" si="473"/>
        <v>nebija plānots</v>
      </c>
      <c r="AN185" s="96">
        <f t="shared" si="474"/>
        <v>69151</v>
      </c>
      <c r="AO185" s="96">
        <f t="shared" si="550"/>
        <v>69150.58</v>
      </c>
      <c r="AP185" s="93">
        <f t="shared" si="476"/>
        <v>0.99999392633512174</v>
      </c>
      <c r="AQ185" s="96">
        <f t="shared" si="477"/>
        <v>-0.41999999999825377</v>
      </c>
      <c r="AR185" s="93">
        <f t="shared" si="478"/>
        <v>-6.0736648782845334E-6</v>
      </c>
      <c r="AS185" s="83">
        <v>0</v>
      </c>
      <c r="AT185" s="83">
        <v>0</v>
      </c>
      <c r="AU185" s="93" t="str">
        <f t="shared" si="479"/>
        <v>nebija plānots</v>
      </c>
      <c r="AV185" s="96">
        <f t="shared" si="480"/>
        <v>0</v>
      </c>
      <c r="AW185" s="93" t="str">
        <f t="shared" si="481"/>
        <v>nebija plānots</v>
      </c>
      <c r="AX185" s="96">
        <f t="shared" si="482"/>
        <v>69151</v>
      </c>
      <c r="AY185" s="96">
        <f t="shared" si="551"/>
        <v>69150.58</v>
      </c>
      <c r="AZ185" s="93">
        <f t="shared" si="484"/>
        <v>0.99999392633512174</v>
      </c>
      <c r="BA185" s="96">
        <f t="shared" si="485"/>
        <v>-0.41999999999825377</v>
      </c>
      <c r="BB185" s="93">
        <f t="shared" si="486"/>
        <v>-6.0736648782845334E-6</v>
      </c>
      <c r="BC185" s="83">
        <v>242782</v>
      </c>
      <c r="BD185" s="83">
        <v>264760.82</v>
      </c>
      <c r="BE185" s="93">
        <f t="shared" si="487"/>
        <v>1.0905290342776648</v>
      </c>
      <c r="BF185" s="96">
        <f t="shared" si="488"/>
        <v>21978.820000000007</v>
      </c>
      <c r="BG185" s="93">
        <f t="shared" si="489"/>
        <v>9.0529034277664761E-2</v>
      </c>
      <c r="BH185" s="96">
        <f t="shared" si="490"/>
        <v>311933</v>
      </c>
      <c r="BI185" s="96">
        <f t="shared" si="552"/>
        <v>333911.40000000002</v>
      </c>
      <c r="BJ185" s="93">
        <f t="shared" si="492"/>
        <v>1.0704587203021163</v>
      </c>
      <c r="BK185" s="96">
        <f t="shared" si="493"/>
        <v>21978.400000000023</v>
      </c>
      <c r="BL185" s="93">
        <f t="shared" si="494"/>
        <v>7.0458720302116237E-2</v>
      </c>
      <c r="BM185" s="83">
        <v>0</v>
      </c>
      <c r="BN185" s="83">
        <v>0</v>
      </c>
      <c r="BO185" s="93" t="str">
        <f t="shared" si="495"/>
        <v>nebija plānots</v>
      </c>
      <c r="BP185" s="96">
        <f t="shared" si="496"/>
        <v>0</v>
      </c>
      <c r="BQ185" s="93" t="str">
        <f t="shared" si="497"/>
        <v>nebija plānots</v>
      </c>
      <c r="BR185" s="96">
        <f t="shared" si="498"/>
        <v>311933</v>
      </c>
      <c r="BS185" s="96">
        <f t="shared" si="553"/>
        <v>333911.40000000002</v>
      </c>
      <c r="BT185" s="93">
        <f t="shared" si="500"/>
        <v>1.0704587203021163</v>
      </c>
      <c r="BU185" s="96">
        <f t="shared" si="501"/>
        <v>21978.400000000023</v>
      </c>
      <c r="BV185" s="93">
        <f t="shared" si="502"/>
        <v>7.0458720302116237E-2</v>
      </c>
      <c r="BW185" s="83">
        <v>0</v>
      </c>
      <c r="BX185" s="83">
        <v>0</v>
      </c>
      <c r="BY185" s="94">
        <v>0</v>
      </c>
      <c r="BZ185" s="94">
        <f t="shared" si="448"/>
        <v>0</v>
      </c>
      <c r="CA185" s="93" t="str">
        <f t="shared" si="503"/>
        <v>nebija plānots</v>
      </c>
      <c r="CB185" s="96">
        <f t="shared" si="504"/>
        <v>0</v>
      </c>
      <c r="CC185" s="93" t="str">
        <f t="shared" si="505"/>
        <v>nebija plānots</v>
      </c>
      <c r="CD185" s="96">
        <f t="shared" si="449"/>
        <v>311933</v>
      </c>
      <c r="CE185" s="96">
        <f t="shared" si="450"/>
        <v>333911.40000000002</v>
      </c>
      <c r="CF185" s="96">
        <f t="shared" si="506"/>
        <v>0</v>
      </c>
      <c r="CG185" s="96">
        <f t="shared" si="507"/>
        <v>333911.40000000002</v>
      </c>
      <c r="CH185" s="93">
        <f t="shared" si="508"/>
        <v>1.0704587203021163</v>
      </c>
      <c r="CI185" s="96">
        <f t="shared" si="509"/>
        <v>21978.400000000023</v>
      </c>
      <c r="CJ185" s="93">
        <f t="shared" si="510"/>
        <v>7.0458720302116237E-2</v>
      </c>
      <c r="CK185" s="83">
        <v>0</v>
      </c>
      <c r="CL185" s="83">
        <v>332806.53000000003</v>
      </c>
      <c r="CM185" s="94">
        <v>0</v>
      </c>
      <c r="CN185" s="94">
        <f t="shared" si="451"/>
        <v>332806.53000000003</v>
      </c>
      <c r="CO185" s="93" t="str">
        <f t="shared" si="511"/>
        <v>nebija plānots</v>
      </c>
      <c r="CP185" s="96">
        <f t="shared" si="512"/>
        <v>332806.53000000003</v>
      </c>
      <c r="CQ185" s="93" t="str">
        <f t="shared" si="513"/>
        <v>nebija plānots</v>
      </c>
      <c r="CR185" s="96">
        <f t="shared" si="514"/>
        <v>311933</v>
      </c>
      <c r="CS185" s="96">
        <f t="shared" si="554"/>
        <v>666717.93000000005</v>
      </c>
      <c r="CT185" s="96">
        <f t="shared" si="516"/>
        <v>0</v>
      </c>
      <c r="CU185" s="96">
        <f t="shared" si="517"/>
        <v>666717.93000000005</v>
      </c>
      <c r="CV185" s="93">
        <f t="shared" si="518"/>
        <v>2.1373754299801559</v>
      </c>
      <c r="CW185" s="96">
        <f t="shared" si="519"/>
        <v>354784.93000000005</v>
      </c>
      <c r="CX185" s="93">
        <f t="shared" si="520"/>
        <v>1.1373754299801562</v>
      </c>
      <c r="CY185" s="83">
        <v>263858</v>
      </c>
      <c r="CZ185" s="83">
        <v>66642.759999999995</v>
      </c>
      <c r="DA185" s="94">
        <v>0</v>
      </c>
      <c r="DB185" s="94">
        <f t="shared" si="452"/>
        <v>66642.759999999995</v>
      </c>
      <c r="DC185" s="93">
        <f t="shared" si="521"/>
        <v>0.25257054931061401</v>
      </c>
      <c r="DD185" s="96">
        <f t="shared" si="522"/>
        <v>-197215.24</v>
      </c>
      <c r="DE185" s="93">
        <f t="shared" si="523"/>
        <v>-0.74742945068938593</v>
      </c>
      <c r="DF185" s="96">
        <f t="shared" si="524"/>
        <v>575791</v>
      </c>
      <c r="DG185" s="96">
        <f t="shared" si="555"/>
        <v>733360.69000000006</v>
      </c>
      <c r="DH185" s="96">
        <f t="shared" si="526"/>
        <v>0</v>
      </c>
      <c r="DI185" s="96">
        <f t="shared" si="527"/>
        <v>733360.69000000006</v>
      </c>
      <c r="DJ185" s="93">
        <f t="shared" si="528"/>
        <v>1.2736577855506599</v>
      </c>
      <c r="DK185" s="96">
        <f t="shared" si="529"/>
        <v>157569.69000000006</v>
      </c>
      <c r="DL185" s="93">
        <f t="shared" si="530"/>
        <v>0.27365778555066</v>
      </c>
      <c r="DM185" s="83">
        <v>61941</v>
      </c>
      <c r="DN185" s="83">
        <v>0</v>
      </c>
      <c r="DO185" s="94">
        <v>0</v>
      </c>
      <c r="DP185" s="94">
        <f t="shared" si="453"/>
        <v>0</v>
      </c>
      <c r="DQ185" s="93">
        <f t="shared" si="531"/>
        <v>0</v>
      </c>
      <c r="DR185" s="96">
        <f t="shared" si="532"/>
        <v>-61941</v>
      </c>
      <c r="DS185" s="93">
        <f t="shared" si="533"/>
        <v>-1</v>
      </c>
      <c r="DT185" s="96">
        <f t="shared" si="534"/>
        <v>637732</v>
      </c>
      <c r="DU185" s="96">
        <f t="shared" si="556"/>
        <v>733360.69000000006</v>
      </c>
      <c r="DV185" s="96">
        <f t="shared" si="536"/>
        <v>0</v>
      </c>
      <c r="DW185" s="96">
        <f t="shared" si="537"/>
        <v>733360.69000000006</v>
      </c>
      <c r="DX185" s="93">
        <f t="shared" si="538"/>
        <v>1.1499512177529119</v>
      </c>
      <c r="DY185" s="96">
        <f t="shared" si="539"/>
        <v>95628.690000000061</v>
      </c>
      <c r="DZ185" s="93">
        <f t="shared" si="540"/>
        <v>0.14995121775291198</v>
      </c>
      <c r="EA185" s="83">
        <v>0</v>
      </c>
      <c r="EB185" s="83">
        <v>199552.07</v>
      </c>
      <c r="EC185" s="94">
        <v>0</v>
      </c>
      <c r="ED185" s="94">
        <f t="shared" si="541"/>
        <v>199552.07</v>
      </c>
      <c r="EE185" s="93" t="str">
        <f t="shared" si="542"/>
        <v>nebija plānots</v>
      </c>
      <c r="EF185" s="94">
        <f t="shared" si="445"/>
        <v>199552.07</v>
      </c>
      <c r="EG185" s="93" t="str">
        <f t="shared" si="543"/>
        <v>nebija plānots</v>
      </c>
      <c r="EH185" s="96">
        <f t="shared" si="544"/>
        <v>637732</v>
      </c>
      <c r="EI185" s="96">
        <f t="shared" si="557"/>
        <v>932912.76</v>
      </c>
      <c r="EJ185" s="96">
        <f t="shared" si="546"/>
        <v>0</v>
      </c>
      <c r="EK185" s="96">
        <f t="shared" si="547"/>
        <v>932912.76</v>
      </c>
      <c r="EL185" s="93">
        <f t="shared" si="446"/>
        <v>1.4628601983278242</v>
      </c>
      <c r="EM185" s="96">
        <f t="shared" si="447"/>
        <v>295180.76</v>
      </c>
      <c r="EN185" s="93">
        <f t="shared" si="548"/>
        <v>0.46286019832782427</v>
      </c>
      <c r="EO185" s="83">
        <f t="shared" si="454"/>
        <v>637732</v>
      </c>
    </row>
    <row r="186" spans="1:145" ht="136.5" x14ac:dyDescent="0.25">
      <c r="A186" s="18" t="str">
        <f t="shared" si="549"/>
        <v>4.2.3.2.1</v>
      </c>
      <c r="B186" s="63">
        <v>4</v>
      </c>
      <c r="C186" s="73" t="s">
        <v>253</v>
      </c>
      <c r="D186" s="65" t="s">
        <v>254</v>
      </c>
      <c r="E186" s="73" t="s">
        <v>299</v>
      </c>
      <c r="F186" s="65" t="s">
        <v>300</v>
      </c>
      <c r="G186" s="66" t="s">
        <v>303</v>
      </c>
      <c r="H186" s="65" t="s">
        <v>304</v>
      </c>
      <c r="I186" s="66">
        <v>1</v>
      </c>
      <c r="J186" s="68" t="s">
        <v>28</v>
      </c>
      <c r="K186" s="63" t="s">
        <v>14</v>
      </c>
      <c r="L186" s="83">
        <v>0</v>
      </c>
      <c r="M186" s="83">
        <v>0</v>
      </c>
      <c r="N186" s="83">
        <v>0</v>
      </c>
      <c r="O186" s="83">
        <v>0</v>
      </c>
      <c r="P186" s="83">
        <v>0</v>
      </c>
      <c r="Q186" s="93" t="str">
        <f t="shared" si="455"/>
        <v>nebija plānots</v>
      </c>
      <c r="R186" s="94">
        <f t="shared" si="456"/>
        <v>0</v>
      </c>
      <c r="S186" s="93" t="str">
        <f t="shared" si="457"/>
        <v>nebija plānots</v>
      </c>
      <c r="T186" s="96">
        <f t="shared" si="458"/>
        <v>0</v>
      </c>
      <c r="U186" s="96">
        <f t="shared" si="459"/>
        <v>0</v>
      </c>
      <c r="V186" s="93" t="str">
        <f t="shared" si="460"/>
        <v>nebija plānots</v>
      </c>
      <c r="W186" s="96">
        <f t="shared" si="461"/>
        <v>0</v>
      </c>
      <c r="X186" s="93" t="str">
        <f t="shared" si="462"/>
        <v>nebija plānots</v>
      </c>
      <c r="Y186" s="83">
        <v>0</v>
      </c>
      <c r="Z186" s="83">
        <v>0</v>
      </c>
      <c r="AA186" s="93" t="str">
        <f t="shared" si="463"/>
        <v>nebija plānots</v>
      </c>
      <c r="AB186" s="94">
        <f t="shared" si="464"/>
        <v>0</v>
      </c>
      <c r="AC186" s="93" t="str">
        <f t="shared" si="465"/>
        <v>nebija plānots</v>
      </c>
      <c r="AD186" s="96">
        <f t="shared" si="466"/>
        <v>0</v>
      </c>
      <c r="AE186" s="96">
        <f t="shared" si="467"/>
        <v>0</v>
      </c>
      <c r="AF186" s="93" t="str">
        <f t="shared" si="468"/>
        <v>nebija plānots</v>
      </c>
      <c r="AG186" s="96">
        <f t="shared" si="469"/>
        <v>0</v>
      </c>
      <c r="AH186" s="93" t="str">
        <f t="shared" si="470"/>
        <v>nebija plānots</v>
      </c>
      <c r="AI186" s="83">
        <v>0</v>
      </c>
      <c r="AJ186" s="83">
        <v>0</v>
      </c>
      <c r="AK186" s="93" t="str">
        <f t="shared" si="471"/>
        <v>nebija plānots</v>
      </c>
      <c r="AL186" s="96">
        <f t="shared" si="472"/>
        <v>0</v>
      </c>
      <c r="AM186" s="93" t="str">
        <f t="shared" si="473"/>
        <v>nebija plānots</v>
      </c>
      <c r="AN186" s="96">
        <f t="shared" si="474"/>
        <v>0</v>
      </c>
      <c r="AO186" s="96">
        <f t="shared" si="550"/>
        <v>0</v>
      </c>
      <c r="AP186" s="93" t="str">
        <f t="shared" si="476"/>
        <v>nebija plānots</v>
      </c>
      <c r="AQ186" s="96">
        <f t="shared" si="477"/>
        <v>0</v>
      </c>
      <c r="AR186" s="93" t="str">
        <f t="shared" si="478"/>
        <v>nebija plānots</v>
      </c>
      <c r="AS186" s="83">
        <v>0</v>
      </c>
      <c r="AT186" s="83">
        <v>0</v>
      </c>
      <c r="AU186" s="93" t="str">
        <f t="shared" si="479"/>
        <v>nebija plānots</v>
      </c>
      <c r="AV186" s="96">
        <f t="shared" si="480"/>
        <v>0</v>
      </c>
      <c r="AW186" s="93" t="str">
        <f t="shared" si="481"/>
        <v>nebija plānots</v>
      </c>
      <c r="AX186" s="96">
        <f t="shared" si="482"/>
        <v>0</v>
      </c>
      <c r="AY186" s="96">
        <f t="shared" si="551"/>
        <v>0</v>
      </c>
      <c r="AZ186" s="93" t="str">
        <f t="shared" si="484"/>
        <v>nebija plānots</v>
      </c>
      <c r="BA186" s="96">
        <f t="shared" si="485"/>
        <v>0</v>
      </c>
      <c r="BB186" s="93" t="str">
        <f t="shared" si="486"/>
        <v>nebija plānots</v>
      </c>
      <c r="BC186" s="83">
        <v>0</v>
      </c>
      <c r="BD186" s="83">
        <v>0</v>
      </c>
      <c r="BE186" s="93" t="str">
        <f t="shared" si="487"/>
        <v>nebija plānots</v>
      </c>
      <c r="BF186" s="96">
        <f t="shared" si="488"/>
        <v>0</v>
      </c>
      <c r="BG186" s="93" t="str">
        <f t="shared" si="489"/>
        <v>nebija plānots</v>
      </c>
      <c r="BH186" s="96">
        <f t="shared" si="490"/>
        <v>0</v>
      </c>
      <c r="BI186" s="96">
        <f t="shared" si="552"/>
        <v>0</v>
      </c>
      <c r="BJ186" s="93" t="str">
        <f t="shared" si="492"/>
        <v>nebija plānots</v>
      </c>
      <c r="BK186" s="96">
        <f t="shared" si="493"/>
        <v>0</v>
      </c>
      <c r="BL186" s="93" t="str">
        <f t="shared" si="494"/>
        <v>nebija plānots</v>
      </c>
      <c r="BM186" s="83">
        <v>0</v>
      </c>
      <c r="BN186" s="83">
        <v>0</v>
      </c>
      <c r="BO186" s="93" t="str">
        <f t="shared" si="495"/>
        <v>nebija plānots</v>
      </c>
      <c r="BP186" s="96">
        <f t="shared" si="496"/>
        <v>0</v>
      </c>
      <c r="BQ186" s="93" t="str">
        <f t="shared" si="497"/>
        <v>nebija plānots</v>
      </c>
      <c r="BR186" s="96">
        <f t="shared" si="498"/>
        <v>0</v>
      </c>
      <c r="BS186" s="96">
        <f t="shared" si="553"/>
        <v>0</v>
      </c>
      <c r="BT186" s="93" t="str">
        <f t="shared" si="500"/>
        <v>nebija plānots</v>
      </c>
      <c r="BU186" s="96">
        <f t="shared" si="501"/>
        <v>0</v>
      </c>
      <c r="BV186" s="93" t="str">
        <f t="shared" si="502"/>
        <v>nebija plānots</v>
      </c>
      <c r="BW186" s="83">
        <v>0</v>
      </c>
      <c r="BX186" s="83">
        <v>0</v>
      </c>
      <c r="BY186" s="94">
        <v>0</v>
      </c>
      <c r="BZ186" s="94">
        <f t="shared" si="448"/>
        <v>0</v>
      </c>
      <c r="CA186" s="93" t="str">
        <f t="shared" si="503"/>
        <v>nebija plānots</v>
      </c>
      <c r="CB186" s="96">
        <f t="shared" si="504"/>
        <v>0</v>
      </c>
      <c r="CC186" s="93" t="str">
        <f t="shared" si="505"/>
        <v>nebija plānots</v>
      </c>
      <c r="CD186" s="96">
        <f t="shared" si="449"/>
        <v>0</v>
      </c>
      <c r="CE186" s="96">
        <f t="shared" si="450"/>
        <v>0</v>
      </c>
      <c r="CF186" s="96">
        <f t="shared" si="506"/>
        <v>0</v>
      </c>
      <c r="CG186" s="96">
        <f t="shared" si="507"/>
        <v>0</v>
      </c>
      <c r="CH186" s="93" t="str">
        <f t="shared" si="508"/>
        <v>nebija plānots</v>
      </c>
      <c r="CI186" s="96">
        <f t="shared" si="509"/>
        <v>0</v>
      </c>
      <c r="CJ186" s="93" t="str">
        <f t="shared" si="510"/>
        <v>nebija plānots</v>
      </c>
      <c r="CK186" s="83">
        <v>0</v>
      </c>
      <c r="CL186" s="83">
        <v>0</v>
      </c>
      <c r="CM186" s="94">
        <v>0</v>
      </c>
      <c r="CN186" s="94">
        <f t="shared" si="451"/>
        <v>0</v>
      </c>
      <c r="CO186" s="93" t="str">
        <f t="shared" si="511"/>
        <v>nebija plānots</v>
      </c>
      <c r="CP186" s="96">
        <f t="shared" si="512"/>
        <v>0</v>
      </c>
      <c r="CQ186" s="93" t="str">
        <f t="shared" si="513"/>
        <v>nebija plānots</v>
      </c>
      <c r="CR186" s="96">
        <f t="shared" si="514"/>
        <v>0</v>
      </c>
      <c r="CS186" s="96">
        <f t="shared" si="554"/>
        <v>0</v>
      </c>
      <c r="CT186" s="96">
        <f t="shared" si="516"/>
        <v>0</v>
      </c>
      <c r="CU186" s="96">
        <f t="shared" si="517"/>
        <v>0</v>
      </c>
      <c r="CV186" s="93" t="str">
        <f t="shared" si="518"/>
        <v>nebija plānots</v>
      </c>
      <c r="CW186" s="96">
        <f t="shared" si="519"/>
        <v>0</v>
      </c>
      <c r="CX186" s="93" t="str">
        <f t="shared" si="520"/>
        <v>nebija plānots</v>
      </c>
      <c r="CY186" s="83">
        <v>0</v>
      </c>
      <c r="CZ186" s="83">
        <v>0</v>
      </c>
      <c r="DA186" s="94">
        <v>0</v>
      </c>
      <c r="DB186" s="94">
        <f t="shared" si="452"/>
        <v>0</v>
      </c>
      <c r="DC186" s="93" t="str">
        <f t="shared" si="521"/>
        <v>nebija plānots</v>
      </c>
      <c r="DD186" s="96">
        <f t="shared" si="522"/>
        <v>0</v>
      </c>
      <c r="DE186" s="93" t="str">
        <f t="shared" si="523"/>
        <v>nebija plānots</v>
      </c>
      <c r="DF186" s="96">
        <f t="shared" si="524"/>
        <v>0</v>
      </c>
      <c r="DG186" s="96">
        <f t="shared" si="555"/>
        <v>0</v>
      </c>
      <c r="DH186" s="96">
        <f t="shared" si="526"/>
        <v>0</v>
      </c>
      <c r="DI186" s="96">
        <f t="shared" si="527"/>
        <v>0</v>
      </c>
      <c r="DJ186" s="93" t="str">
        <f t="shared" si="528"/>
        <v>nebija plānots</v>
      </c>
      <c r="DK186" s="96">
        <f t="shared" si="529"/>
        <v>0</v>
      </c>
      <c r="DL186" s="93" t="str">
        <f t="shared" si="530"/>
        <v>nebija plānots</v>
      </c>
      <c r="DM186" s="83">
        <v>0</v>
      </c>
      <c r="DN186" s="83">
        <v>0</v>
      </c>
      <c r="DO186" s="94">
        <v>0</v>
      </c>
      <c r="DP186" s="94">
        <f t="shared" si="453"/>
        <v>0</v>
      </c>
      <c r="DQ186" s="93" t="str">
        <f t="shared" si="531"/>
        <v>nebija plānots</v>
      </c>
      <c r="DR186" s="96">
        <f t="shared" si="532"/>
        <v>0</v>
      </c>
      <c r="DS186" s="93" t="str">
        <f t="shared" si="533"/>
        <v>nebija plānots</v>
      </c>
      <c r="DT186" s="96">
        <f t="shared" si="534"/>
        <v>0</v>
      </c>
      <c r="DU186" s="96">
        <f t="shared" si="556"/>
        <v>0</v>
      </c>
      <c r="DV186" s="96">
        <f t="shared" si="536"/>
        <v>0</v>
      </c>
      <c r="DW186" s="96">
        <f t="shared" si="537"/>
        <v>0</v>
      </c>
      <c r="DX186" s="93" t="str">
        <f t="shared" si="538"/>
        <v>nebija plānots</v>
      </c>
      <c r="DY186" s="96">
        <f t="shared" si="539"/>
        <v>0</v>
      </c>
      <c r="DZ186" s="93" t="str">
        <f t="shared" si="540"/>
        <v>nebija plānots</v>
      </c>
      <c r="EA186" s="83">
        <v>0</v>
      </c>
      <c r="EB186" s="83">
        <v>0</v>
      </c>
      <c r="EC186" s="94">
        <v>0</v>
      </c>
      <c r="ED186" s="94">
        <f t="shared" si="541"/>
        <v>0</v>
      </c>
      <c r="EE186" s="93" t="str">
        <f t="shared" si="542"/>
        <v>nebija plānots</v>
      </c>
      <c r="EF186" s="94">
        <f t="shared" si="445"/>
        <v>0</v>
      </c>
      <c r="EG186" s="93" t="str">
        <f t="shared" si="543"/>
        <v>nebija plānots</v>
      </c>
      <c r="EH186" s="96">
        <f t="shared" si="544"/>
        <v>0</v>
      </c>
      <c r="EI186" s="96">
        <f t="shared" si="557"/>
        <v>0</v>
      </c>
      <c r="EJ186" s="96">
        <f t="shared" si="546"/>
        <v>0</v>
      </c>
      <c r="EK186" s="96">
        <f t="shared" si="547"/>
        <v>0</v>
      </c>
      <c r="EL186" s="93" t="str">
        <f t="shared" si="446"/>
        <v>nebija plānots</v>
      </c>
      <c r="EM186" s="96">
        <f t="shared" si="447"/>
        <v>0</v>
      </c>
      <c r="EN186" s="93" t="str">
        <f t="shared" si="548"/>
        <v>nebija plānots</v>
      </c>
      <c r="EO186" s="83">
        <f t="shared" si="454"/>
        <v>0</v>
      </c>
    </row>
    <row r="187" spans="1:145" ht="136.5" x14ac:dyDescent="0.25">
      <c r="A187" s="18" t="str">
        <f t="shared" si="549"/>
        <v>4.2.3.2.2</v>
      </c>
      <c r="B187" s="63">
        <v>4</v>
      </c>
      <c r="C187" s="73" t="s">
        <v>253</v>
      </c>
      <c r="D187" s="65" t="s">
        <v>254</v>
      </c>
      <c r="E187" s="73" t="s">
        <v>299</v>
      </c>
      <c r="F187" s="65" t="s">
        <v>300</v>
      </c>
      <c r="G187" s="66" t="s">
        <v>303</v>
      </c>
      <c r="H187" s="65" t="s">
        <v>304</v>
      </c>
      <c r="I187" s="66">
        <v>2</v>
      </c>
      <c r="J187" s="68" t="s">
        <v>28</v>
      </c>
      <c r="K187" s="63" t="s">
        <v>14</v>
      </c>
      <c r="L187" s="83">
        <v>0</v>
      </c>
      <c r="M187" s="83">
        <v>0</v>
      </c>
      <c r="N187" s="83">
        <v>0</v>
      </c>
      <c r="O187" s="83">
        <v>0</v>
      </c>
      <c r="P187" s="83">
        <v>0</v>
      </c>
      <c r="Q187" s="93" t="str">
        <f t="shared" si="455"/>
        <v>nebija plānots</v>
      </c>
      <c r="R187" s="94">
        <f t="shared" si="456"/>
        <v>0</v>
      </c>
      <c r="S187" s="93" t="str">
        <f t="shared" si="457"/>
        <v>nebija plānots</v>
      </c>
      <c r="T187" s="96">
        <f t="shared" si="458"/>
        <v>0</v>
      </c>
      <c r="U187" s="96">
        <f t="shared" si="459"/>
        <v>0</v>
      </c>
      <c r="V187" s="93" t="str">
        <f t="shared" si="460"/>
        <v>nebija plānots</v>
      </c>
      <c r="W187" s="96">
        <f t="shared" si="461"/>
        <v>0</v>
      </c>
      <c r="X187" s="93" t="str">
        <f t="shared" si="462"/>
        <v>nebija plānots</v>
      </c>
      <c r="Y187" s="83">
        <v>0</v>
      </c>
      <c r="Z187" s="83">
        <v>0</v>
      </c>
      <c r="AA187" s="93" t="str">
        <f t="shared" si="463"/>
        <v>nebija plānots</v>
      </c>
      <c r="AB187" s="94">
        <f t="shared" si="464"/>
        <v>0</v>
      </c>
      <c r="AC187" s="93" t="str">
        <f t="shared" si="465"/>
        <v>nebija plānots</v>
      </c>
      <c r="AD187" s="96">
        <f t="shared" si="466"/>
        <v>0</v>
      </c>
      <c r="AE187" s="96">
        <f t="shared" si="467"/>
        <v>0</v>
      </c>
      <c r="AF187" s="93" t="str">
        <f t="shared" si="468"/>
        <v>nebija plānots</v>
      </c>
      <c r="AG187" s="96">
        <f t="shared" si="469"/>
        <v>0</v>
      </c>
      <c r="AH187" s="93" t="str">
        <f t="shared" si="470"/>
        <v>nebija plānots</v>
      </c>
      <c r="AI187" s="83">
        <v>0</v>
      </c>
      <c r="AJ187" s="83">
        <v>0</v>
      </c>
      <c r="AK187" s="93" t="str">
        <f t="shared" si="471"/>
        <v>nebija plānots</v>
      </c>
      <c r="AL187" s="96">
        <f t="shared" si="472"/>
        <v>0</v>
      </c>
      <c r="AM187" s="93" t="str">
        <f t="shared" si="473"/>
        <v>nebija plānots</v>
      </c>
      <c r="AN187" s="96">
        <f t="shared" si="474"/>
        <v>0</v>
      </c>
      <c r="AO187" s="96">
        <f t="shared" si="550"/>
        <v>0</v>
      </c>
      <c r="AP187" s="93" t="str">
        <f t="shared" si="476"/>
        <v>nebija plānots</v>
      </c>
      <c r="AQ187" s="96">
        <f t="shared" si="477"/>
        <v>0</v>
      </c>
      <c r="AR187" s="93" t="str">
        <f t="shared" si="478"/>
        <v>nebija plānots</v>
      </c>
      <c r="AS187" s="83">
        <v>0</v>
      </c>
      <c r="AT187" s="83">
        <v>0</v>
      </c>
      <c r="AU187" s="93" t="str">
        <f t="shared" si="479"/>
        <v>nebija plānots</v>
      </c>
      <c r="AV187" s="96">
        <f t="shared" si="480"/>
        <v>0</v>
      </c>
      <c r="AW187" s="93" t="str">
        <f t="shared" si="481"/>
        <v>nebija plānots</v>
      </c>
      <c r="AX187" s="96">
        <f t="shared" si="482"/>
        <v>0</v>
      </c>
      <c r="AY187" s="96">
        <f t="shared" si="551"/>
        <v>0</v>
      </c>
      <c r="AZ187" s="93" t="str">
        <f t="shared" si="484"/>
        <v>nebija plānots</v>
      </c>
      <c r="BA187" s="96">
        <f t="shared" si="485"/>
        <v>0</v>
      </c>
      <c r="BB187" s="93" t="str">
        <f t="shared" si="486"/>
        <v>nebija plānots</v>
      </c>
      <c r="BC187" s="83">
        <v>0</v>
      </c>
      <c r="BD187" s="83">
        <v>0</v>
      </c>
      <c r="BE187" s="93" t="str">
        <f t="shared" si="487"/>
        <v>nebija plānots</v>
      </c>
      <c r="BF187" s="96">
        <f t="shared" si="488"/>
        <v>0</v>
      </c>
      <c r="BG187" s="93" t="str">
        <f t="shared" si="489"/>
        <v>nebija plānots</v>
      </c>
      <c r="BH187" s="96">
        <f t="shared" si="490"/>
        <v>0</v>
      </c>
      <c r="BI187" s="96">
        <f t="shared" si="552"/>
        <v>0</v>
      </c>
      <c r="BJ187" s="93" t="str">
        <f t="shared" si="492"/>
        <v>nebija plānots</v>
      </c>
      <c r="BK187" s="96">
        <f t="shared" si="493"/>
        <v>0</v>
      </c>
      <c r="BL187" s="93" t="str">
        <f t="shared" si="494"/>
        <v>nebija plānots</v>
      </c>
      <c r="BM187" s="83">
        <v>0</v>
      </c>
      <c r="BN187" s="83">
        <v>0</v>
      </c>
      <c r="BO187" s="93" t="str">
        <f t="shared" si="495"/>
        <v>nebija plānots</v>
      </c>
      <c r="BP187" s="96">
        <f t="shared" si="496"/>
        <v>0</v>
      </c>
      <c r="BQ187" s="93" t="str">
        <f t="shared" si="497"/>
        <v>nebija plānots</v>
      </c>
      <c r="BR187" s="96">
        <f t="shared" si="498"/>
        <v>0</v>
      </c>
      <c r="BS187" s="96">
        <f t="shared" si="553"/>
        <v>0</v>
      </c>
      <c r="BT187" s="93" t="str">
        <f t="shared" si="500"/>
        <v>nebija plānots</v>
      </c>
      <c r="BU187" s="96">
        <f t="shared" si="501"/>
        <v>0</v>
      </c>
      <c r="BV187" s="93" t="str">
        <f t="shared" si="502"/>
        <v>nebija plānots</v>
      </c>
      <c r="BW187" s="83">
        <v>0</v>
      </c>
      <c r="BX187" s="83">
        <v>0</v>
      </c>
      <c r="BY187" s="94">
        <v>0</v>
      </c>
      <c r="BZ187" s="94">
        <f t="shared" si="448"/>
        <v>0</v>
      </c>
      <c r="CA187" s="93" t="str">
        <f t="shared" si="503"/>
        <v>nebija plānots</v>
      </c>
      <c r="CB187" s="96">
        <f t="shared" si="504"/>
        <v>0</v>
      </c>
      <c r="CC187" s="93" t="str">
        <f t="shared" si="505"/>
        <v>nebija plānots</v>
      </c>
      <c r="CD187" s="96">
        <f t="shared" si="449"/>
        <v>0</v>
      </c>
      <c r="CE187" s="96">
        <f t="shared" si="450"/>
        <v>0</v>
      </c>
      <c r="CF187" s="96">
        <f t="shared" si="506"/>
        <v>0</v>
      </c>
      <c r="CG187" s="96">
        <f t="shared" si="507"/>
        <v>0</v>
      </c>
      <c r="CH187" s="93" t="str">
        <f t="shared" si="508"/>
        <v>nebija plānots</v>
      </c>
      <c r="CI187" s="96">
        <f t="shared" si="509"/>
        <v>0</v>
      </c>
      <c r="CJ187" s="93" t="str">
        <f t="shared" si="510"/>
        <v>nebija plānots</v>
      </c>
      <c r="CK187" s="83">
        <v>0</v>
      </c>
      <c r="CL187" s="83">
        <v>0</v>
      </c>
      <c r="CM187" s="94">
        <v>0</v>
      </c>
      <c r="CN187" s="94">
        <f t="shared" si="451"/>
        <v>0</v>
      </c>
      <c r="CO187" s="93" t="str">
        <f t="shared" si="511"/>
        <v>nebija plānots</v>
      </c>
      <c r="CP187" s="96">
        <f t="shared" si="512"/>
        <v>0</v>
      </c>
      <c r="CQ187" s="93" t="str">
        <f t="shared" si="513"/>
        <v>nebija plānots</v>
      </c>
      <c r="CR187" s="96">
        <f t="shared" si="514"/>
        <v>0</v>
      </c>
      <c r="CS187" s="96">
        <f t="shared" si="554"/>
        <v>0</v>
      </c>
      <c r="CT187" s="96">
        <f t="shared" si="516"/>
        <v>0</v>
      </c>
      <c r="CU187" s="96">
        <f t="shared" si="517"/>
        <v>0</v>
      </c>
      <c r="CV187" s="93" t="str">
        <f t="shared" si="518"/>
        <v>nebija plānots</v>
      </c>
      <c r="CW187" s="96">
        <f t="shared" si="519"/>
        <v>0</v>
      </c>
      <c r="CX187" s="93" t="str">
        <f t="shared" si="520"/>
        <v>nebija plānots</v>
      </c>
      <c r="CY187" s="83">
        <v>0</v>
      </c>
      <c r="CZ187" s="83">
        <v>0</v>
      </c>
      <c r="DA187" s="94">
        <v>0</v>
      </c>
      <c r="DB187" s="94">
        <f t="shared" si="452"/>
        <v>0</v>
      </c>
      <c r="DC187" s="93" t="str">
        <f t="shared" si="521"/>
        <v>nebija plānots</v>
      </c>
      <c r="DD187" s="96">
        <f t="shared" si="522"/>
        <v>0</v>
      </c>
      <c r="DE187" s="93" t="str">
        <f t="shared" si="523"/>
        <v>nebija plānots</v>
      </c>
      <c r="DF187" s="96">
        <f t="shared" si="524"/>
        <v>0</v>
      </c>
      <c r="DG187" s="96">
        <f t="shared" si="555"/>
        <v>0</v>
      </c>
      <c r="DH187" s="96">
        <f t="shared" si="526"/>
        <v>0</v>
      </c>
      <c r="DI187" s="96">
        <f t="shared" si="527"/>
        <v>0</v>
      </c>
      <c r="DJ187" s="93" t="str">
        <f t="shared" si="528"/>
        <v>nebija plānots</v>
      </c>
      <c r="DK187" s="96">
        <f t="shared" si="529"/>
        <v>0</v>
      </c>
      <c r="DL187" s="93" t="str">
        <f t="shared" si="530"/>
        <v>nebija plānots</v>
      </c>
      <c r="DM187" s="83">
        <v>0</v>
      </c>
      <c r="DN187" s="83">
        <v>0</v>
      </c>
      <c r="DO187" s="94">
        <v>0</v>
      </c>
      <c r="DP187" s="94">
        <f t="shared" si="453"/>
        <v>0</v>
      </c>
      <c r="DQ187" s="93" t="str">
        <f t="shared" si="531"/>
        <v>nebija plānots</v>
      </c>
      <c r="DR187" s="96">
        <f t="shared" si="532"/>
        <v>0</v>
      </c>
      <c r="DS187" s="93" t="str">
        <f t="shared" si="533"/>
        <v>nebija plānots</v>
      </c>
      <c r="DT187" s="96">
        <f t="shared" si="534"/>
        <v>0</v>
      </c>
      <c r="DU187" s="96">
        <f t="shared" si="556"/>
        <v>0</v>
      </c>
      <c r="DV187" s="96">
        <f t="shared" si="536"/>
        <v>0</v>
      </c>
      <c r="DW187" s="96">
        <f t="shared" si="537"/>
        <v>0</v>
      </c>
      <c r="DX187" s="93" t="str">
        <f t="shared" si="538"/>
        <v>nebija plānots</v>
      </c>
      <c r="DY187" s="96">
        <f t="shared" si="539"/>
        <v>0</v>
      </c>
      <c r="DZ187" s="93" t="str">
        <f t="shared" si="540"/>
        <v>nebija plānots</v>
      </c>
      <c r="EA187" s="83">
        <v>0</v>
      </c>
      <c r="EB187" s="83">
        <v>0</v>
      </c>
      <c r="EC187" s="94">
        <v>0</v>
      </c>
      <c r="ED187" s="94">
        <f t="shared" si="541"/>
        <v>0</v>
      </c>
      <c r="EE187" s="93" t="str">
        <f t="shared" si="542"/>
        <v>nebija plānots</v>
      </c>
      <c r="EF187" s="94">
        <f t="shared" si="445"/>
        <v>0</v>
      </c>
      <c r="EG187" s="93" t="str">
        <f t="shared" si="543"/>
        <v>nebija plānots</v>
      </c>
      <c r="EH187" s="96">
        <f t="shared" si="544"/>
        <v>0</v>
      </c>
      <c r="EI187" s="96">
        <f t="shared" si="557"/>
        <v>0</v>
      </c>
      <c r="EJ187" s="96">
        <f t="shared" si="546"/>
        <v>0</v>
      </c>
      <c r="EK187" s="96">
        <f t="shared" si="547"/>
        <v>0</v>
      </c>
      <c r="EL187" s="93" t="str">
        <f t="shared" si="446"/>
        <v>nebija plānots</v>
      </c>
      <c r="EM187" s="96">
        <f t="shared" si="447"/>
        <v>0</v>
      </c>
      <c r="EN187" s="93" t="str">
        <f t="shared" si="548"/>
        <v>nebija plānots</v>
      </c>
      <c r="EO187" s="83">
        <f t="shared" si="454"/>
        <v>0</v>
      </c>
    </row>
    <row r="188" spans="1:145" ht="136.5" x14ac:dyDescent="0.25">
      <c r="A188" s="18" t="str">
        <f t="shared" si="549"/>
        <v>4.2.3.3._</v>
      </c>
      <c r="B188" s="63">
        <v>4</v>
      </c>
      <c r="C188" s="73" t="s">
        <v>253</v>
      </c>
      <c r="D188" s="65" t="s">
        <v>254</v>
      </c>
      <c r="E188" s="73" t="s">
        <v>299</v>
      </c>
      <c r="F188" s="65" t="s">
        <v>300</v>
      </c>
      <c r="G188" s="66" t="s">
        <v>305</v>
      </c>
      <c r="H188" s="65" t="s">
        <v>306</v>
      </c>
      <c r="I188" s="66" t="s">
        <v>27</v>
      </c>
      <c r="J188" s="72" t="s">
        <v>307</v>
      </c>
      <c r="K188" s="63" t="s">
        <v>14</v>
      </c>
      <c r="L188" s="83">
        <v>0</v>
      </c>
      <c r="M188" s="83">
        <v>0</v>
      </c>
      <c r="N188" s="83">
        <v>0</v>
      </c>
      <c r="O188" s="83">
        <v>0</v>
      </c>
      <c r="P188" s="83">
        <v>0</v>
      </c>
      <c r="Q188" s="93" t="str">
        <f t="shared" si="455"/>
        <v>nebija plānots</v>
      </c>
      <c r="R188" s="94">
        <f t="shared" si="456"/>
        <v>0</v>
      </c>
      <c r="S188" s="93" t="str">
        <f t="shared" si="457"/>
        <v>nebija plānots</v>
      </c>
      <c r="T188" s="96">
        <f t="shared" si="458"/>
        <v>0</v>
      </c>
      <c r="U188" s="96">
        <f t="shared" si="459"/>
        <v>0</v>
      </c>
      <c r="V188" s="93" t="str">
        <f t="shared" si="460"/>
        <v>nebija plānots</v>
      </c>
      <c r="W188" s="96">
        <f t="shared" si="461"/>
        <v>0</v>
      </c>
      <c r="X188" s="93" t="str">
        <f t="shared" si="462"/>
        <v>nebija plānots</v>
      </c>
      <c r="Y188" s="83">
        <v>0</v>
      </c>
      <c r="Z188" s="83">
        <v>0</v>
      </c>
      <c r="AA188" s="93" t="str">
        <f t="shared" si="463"/>
        <v>nebija plānots</v>
      </c>
      <c r="AB188" s="94">
        <f t="shared" si="464"/>
        <v>0</v>
      </c>
      <c r="AC188" s="93" t="str">
        <f t="shared" si="465"/>
        <v>nebija plānots</v>
      </c>
      <c r="AD188" s="96">
        <f t="shared" si="466"/>
        <v>0</v>
      </c>
      <c r="AE188" s="96">
        <f t="shared" si="467"/>
        <v>0</v>
      </c>
      <c r="AF188" s="93" t="str">
        <f t="shared" si="468"/>
        <v>nebija plānots</v>
      </c>
      <c r="AG188" s="96">
        <f t="shared" si="469"/>
        <v>0</v>
      </c>
      <c r="AH188" s="93" t="str">
        <f t="shared" si="470"/>
        <v>nebija plānots</v>
      </c>
      <c r="AI188" s="83">
        <v>0</v>
      </c>
      <c r="AJ188" s="83">
        <v>0</v>
      </c>
      <c r="AK188" s="93" t="str">
        <f t="shared" si="471"/>
        <v>nebija plānots</v>
      </c>
      <c r="AL188" s="96">
        <f t="shared" si="472"/>
        <v>0</v>
      </c>
      <c r="AM188" s="93" t="str">
        <f t="shared" si="473"/>
        <v>nebija plānots</v>
      </c>
      <c r="AN188" s="96">
        <f t="shared" si="474"/>
        <v>0</v>
      </c>
      <c r="AO188" s="96">
        <f t="shared" si="550"/>
        <v>0</v>
      </c>
      <c r="AP188" s="93" t="str">
        <f t="shared" si="476"/>
        <v>nebija plānots</v>
      </c>
      <c r="AQ188" s="96">
        <f t="shared" si="477"/>
        <v>0</v>
      </c>
      <c r="AR188" s="93" t="str">
        <f t="shared" si="478"/>
        <v>nebija plānots</v>
      </c>
      <c r="AS188" s="83">
        <v>0</v>
      </c>
      <c r="AT188" s="83">
        <v>0</v>
      </c>
      <c r="AU188" s="93" t="str">
        <f t="shared" si="479"/>
        <v>nebija plānots</v>
      </c>
      <c r="AV188" s="96">
        <f t="shared" si="480"/>
        <v>0</v>
      </c>
      <c r="AW188" s="93" t="str">
        <f t="shared" si="481"/>
        <v>nebija plānots</v>
      </c>
      <c r="AX188" s="96">
        <f t="shared" si="482"/>
        <v>0</v>
      </c>
      <c r="AY188" s="96">
        <f t="shared" si="551"/>
        <v>0</v>
      </c>
      <c r="AZ188" s="93" t="str">
        <f t="shared" si="484"/>
        <v>nebija plānots</v>
      </c>
      <c r="BA188" s="96">
        <f t="shared" si="485"/>
        <v>0</v>
      </c>
      <c r="BB188" s="93" t="str">
        <f t="shared" si="486"/>
        <v>nebija plānots</v>
      </c>
      <c r="BC188" s="83">
        <v>0</v>
      </c>
      <c r="BD188" s="83">
        <v>0</v>
      </c>
      <c r="BE188" s="93" t="str">
        <f t="shared" si="487"/>
        <v>nebija plānots</v>
      </c>
      <c r="BF188" s="96">
        <f t="shared" si="488"/>
        <v>0</v>
      </c>
      <c r="BG188" s="93" t="str">
        <f t="shared" si="489"/>
        <v>nebija plānots</v>
      </c>
      <c r="BH188" s="96">
        <f t="shared" si="490"/>
        <v>0</v>
      </c>
      <c r="BI188" s="96">
        <f t="shared" si="552"/>
        <v>0</v>
      </c>
      <c r="BJ188" s="93" t="str">
        <f t="shared" si="492"/>
        <v>nebija plānots</v>
      </c>
      <c r="BK188" s="96">
        <f t="shared" si="493"/>
        <v>0</v>
      </c>
      <c r="BL188" s="93" t="str">
        <f t="shared" si="494"/>
        <v>nebija plānots</v>
      </c>
      <c r="BM188" s="83">
        <v>0</v>
      </c>
      <c r="BN188" s="83">
        <v>0</v>
      </c>
      <c r="BO188" s="93" t="str">
        <f t="shared" si="495"/>
        <v>nebija plānots</v>
      </c>
      <c r="BP188" s="96">
        <f t="shared" si="496"/>
        <v>0</v>
      </c>
      <c r="BQ188" s="93" t="str">
        <f t="shared" si="497"/>
        <v>nebija plānots</v>
      </c>
      <c r="BR188" s="96">
        <f t="shared" si="498"/>
        <v>0</v>
      </c>
      <c r="BS188" s="96">
        <f t="shared" si="553"/>
        <v>0</v>
      </c>
      <c r="BT188" s="93" t="str">
        <f t="shared" si="500"/>
        <v>nebija plānots</v>
      </c>
      <c r="BU188" s="96">
        <f t="shared" si="501"/>
        <v>0</v>
      </c>
      <c r="BV188" s="93" t="str">
        <f t="shared" si="502"/>
        <v>nebija plānots</v>
      </c>
      <c r="BW188" s="83">
        <v>0</v>
      </c>
      <c r="BX188" s="83">
        <v>0</v>
      </c>
      <c r="BY188" s="94">
        <v>0</v>
      </c>
      <c r="BZ188" s="94">
        <f t="shared" si="448"/>
        <v>0</v>
      </c>
      <c r="CA188" s="93" t="str">
        <f t="shared" si="503"/>
        <v>nebija plānots</v>
      </c>
      <c r="CB188" s="96">
        <f t="shared" si="504"/>
        <v>0</v>
      </c>
      <c r="CC188" s="93" t="str">
        <f t="shared" si="505"/>
        <v>nebija plānots</v>
      </c>
      <c r="CD188" s="96">
        <f t="shared" si="449"/>
        <v>0</v>
      </c>
      <c r="CE188" s="96">
        <f t="shared" si="450"/>
        <v>0</v>
      </c>
      <c r="CF188" s="96">
        <f t="shared" si="506"/>
        <v>0</v>
      </c>
      <c r="CG188" s="96">
        <f t="shared" si="507"/>
        <v>0</v>
      </c>
      <c r="CH188" s="93" t="str">
        <f t="shared" si="508"/>
        <v>nebija plānots</v>
      </c>
      <c r="CI188" s="96">
        <f t="shared" si="509"/>
        <v>0</v>
      </c>
      <c r="CJ188" s="93" t="str">
        <f t="shared" si="510"/>
        <v>nebija plānots</v>
      </c>
      <c r="CK188" s="83">
        <v>0</v>
      </c>
      <c r="CL188" s="83">
        <v>0</v>
      </c>
      <c r="CM188" s="94">
        <v>0</v>
      </c>
      <c r="CN188" s="94">
        <f t="shared" si="451"/>
        <v>0</v>
      </c>
      <c r="CO188" s="93" t="str">
        <f t="shared" si="511"/>
        <v>nebija plānots</v>
      </c>
      <c r="CP188" s="96">
        <f t="shared" si="512"/>
        <v>0</v>
      </c>
      <c r="CQ188" s="93" t="str">
        <f t="shared" si="513"/>
        <v>nebija plānots</v>
      </c>
      <c r="CR188" s="96">
        <f t="shared" si="514"/>
        <v>0</v>
      </c>
      <c r="CS188" s="96">
        <f t="shared" si="554"/>
        <v>0</v>
      </c>
      <c r="CT188" s="96">
        <f t="shared" si="516"/>
        <v>0</v>
      </c>
      <c r="CU188" s="96">
        <f t="shared" si="517"/>
        <v>0</v>
      </c>
      <c r="CV188" s="93" t="str">
        <f t="shared" si="518"/>
        <v>nebija plānots</v>
      </c>
      <c r="CW188" s="96">
        <f t="shared" si="519"/>
        <v>0</v>
      </c>
      <c r="CX188" s="93" t="str">
        <f t="shared" si="520"/>
        <v>nebija plānots</v>
      </c>
      <c r="CY188" s="83">
        <v>0</v>
      </c>
      <c r="CZ188" s="83">
        <v>0</v>
      </c>
      <c r="DA188" s="94">
        <v>0</v>
      </c>
      <c r="DB188" s="94">
        <f t="shared" si="452"/>
        <v>0</v>
      </c>
      <c r="DC188" s="93" t="str">
        <f t="shared" si="521"/>
        <v>nebija plānots</v>
      </c>
      <c r="DD188" s="96">
        <f t="shared" si="522"/>
        <v>0</v>
      </c>
      <c r="DE188" s="93" t="str">
        <f t="shared" si="523"/>
        <v>nebija plānots</v>
      </c>
      <c r="DF188" s="96">
        <f t="shared" si="524"/>
        <v>0</v>
      </c>
      <c r="DG188" s="96">
        <f t="shared" si="555"/>
        <v>0</v>
      </c>
      <c r="DH188" s="96">
        <f t="shared" si="526"/>
        <v>0</v>
      </c>
      <c r="DI188" s="96">
        <f t="shared" si="527"/>
        <v>0</v>
      </c>
      <c r="DJ188" s="93" t="str">
        <f t="shared" si="528"/>
        <v>nebija plānots</v>
      </c>
      <c r="DK188" s="96">
        <f t="shared" si="529"/>
        <v>0</v>
      </c>
      <c r="DL188" s="93" t="str">
        <f t="shared" si="530"/>
        <v>nebija plānots</v>
      </c>
      <c r="DM188" s="83">
        <v>0</v>
      </c>
      <c r="DN188" s="83">
        <v>9178.23</v>
      </c>
      <c r="DO188" s="94">
        <v>0</v>
      </c>
      <c r="DP188" s="94">
        <f t="shared" si="453"/>
        <v>9178.23</v>
      </c>
      <c r="DQ188" s="93" t="str">
        <f t="shared" si="531"/>
        <v>nebija plānots</v>
      </c>
      <c r="DR188" s="96">
        <f t="shared" si="532"/>
        <v>9178.23</v>
      </c>
      <c r="DS188" s="93" t="str">
        <f t="shared" si="533"/>
        <v>nebija plānots</v>
      </c>
      <c r="DT188" s="96">
        <f t="shared" si="534"/>
        <v>0</v>
      </c>
      <c r="DU188" s="96">
        <f t="shared" si="556"/>
        <v>9178.23</v>
      </c>
      <c r="DV188" s="96">
        <f t="shared" si="536"/>
        <v>0</v>
      </c>
      <c r="DW188" s="96">
        <f t="shared" si="537"/>
        <v>9178.23</v>
      </c>
      <c r="DX188" s="93" t="str">
        <f t="shared" si="538"/>
        <v>nebija plānots</v>
      </c>
      <c r="DY188" s="96">
        <f t="shared" si="539"/>
        <v>9178.23</v>
      </c>
      <c r="DZ188" s="93" t="str">
        <f t="shared" si="540"/>
        <v>nebija plānots</v>
      </c>
      <c r="EA188" s="83">
        <v>16311.210000000001</v>
      </c>
      <c r="EB188" s="83">
        <v>8920.8799999999992</v>
      </c>
      <c r="EC188" s="94">
        <v>0</v>
      </c>
      <c r="ED188" s="94">
        <f t="shared" si="541"/>
        <v>8920.8799999999992</v>
      </c>
      <c r="EE188" s="93">
        <f t="shared" si="542"/>
        <v>0.54691712018912142</v>
      </c>
      <c r="EF188" s="94">
        <f t="shared" si="445"/>
        <v>-7390.3300000000017</v>
      </c>
      <c r="EG188" s="93">
        <f t="shared" si="543"/>
        <v>-0.45308287981087864</v>
      </c>
      <c r="EH188" s="96">
        <f t="shared" si="544"/>
        <v>16311.210000000001</v>
      </c>
      <c r="EI188" s="96">
        <f t="shared" si="557"/>
        <v>18099.11</v>
      </c>
      <c r="EJ188" s="96">
        <f t="shared" si="546"/>
        <v>0</v>
      </c>
      <c r="EK188" s="96">
        <f t="shared" si="547"/>
        <v>18099.11</v>
      </c>
      <c r="EL188" s="93">
        <f t="shared" si="446"/>
        <v>1.1096117332803637</v>
      </c>
      <c r="EM188" s="96">
        <f t="shared" si="447"/>
        <v>1787.8999999999996</v>
      </c>
      <c r="EN188" s="93">
        <f t="shared" si="548"/>
        <v>0.1096117332803636</v>
      </c>
      <c r="EO188" s="83">
        <f t="shared" si="454"/>
        <v>16311.210000000001</v>
      </c>
    </row>
    <row r="189" spans="1:145" ht="136.5" x14ac:dyDescent="0.25">
      <c r="A189" s="18" t="str">
        <f t="shared" si="549"/>
        <v>4.2.3.4.1</v>
      </c>
      <c r="B189" s="63">
        <v>4</v>
      </c>
      <c r="C189" s="73" t="s">
        <v>253</v>
      </c>
      <c r="D189" s="65" t="s">
        <v>254</v>
      </c>
      <c r="E189" s="73" t="s">
        <v>299</v>
      </c>
      <c r="F189" s="65" t="s">
        <v>308</v>
      </c>
      <c r="G189" s="66" t="s">
        <v>309</v>
      </c>
      <c r="H189" s="65" t="s">
        <v>310</v>
      </c>
      <c r="I189" s="66">
        <v>1</v>
      </c>
      <c r="J189" s="68" t="s">
        <v>28</v>
      </c>
      <c r="K189" s="63" t="s">
        <v>14</v>
      </c>
      <c r="L189" s="83">
        <v>0</v>
      </c>
      <c r="M189" s="83">
        <v>316811.34999999998</v>
      </c>
      <c r="N189" s="83">
        <v>0</v>
      </c>
      <c r="O189" s="83">
        <v>63325</v>
      </c>
      <c r="P189" s="83">
        <v>63324.55</v>
      </c>
      <c r="Q189" s="93">
        <f t="shared" si="455"/>
        <v>0.99999289380181611</v>
      </c>
      <c r="R189" s="94">
        <f t="shared" si="456"/>
        <v>-0.44999999999708962</v>
      </c>
      <c r="S189" s="93">
        <f t="shared" si="457"/>
        <v>-7.1061981839256161E-6</v>
      </c>
      <c r="T189" s="96">
        <f t="shared" si="458"/>
        <v>63325</v>
      </c>
      <c r="U189" s="96">
        <f t="shared" si="459"/>
        <v>63324.55</v>
      </c>
      <c r="V189" s="93">
        <f t="shared" si="460"/>
        <v>0.99999289380181611</v>
      </c>
      <c r="W189" s="96">
        <f t="shared" si="461"/>
        <v>-0.44999999999708962</v>
      </c>
      <c r="X189" s="93">
        <f t="shared" si="462"/>
        <v>-7.1061981839256161E-6</v>
      </c>
      <c r="Y189" s="83">
        <v>0</v>
      </c>
      <c r="Z189" s="83">
        <v>0</v>
      </c>
      <c r="AA189" s="93" t="str">
        <f t="shared" si="463"/>
        <v>nebija plānots</v>
      </c>
      <c r="AB189" s="94">
        <f t="shared" si="464"/>
        <v>0</v>
      </c>
      <c r="AC189" s="93" t="str">
        <f t="shared" si="465"/>
        <v>nebija plānots</v>
      </c>
      <c r="AD189" s="96">
        <f t="shared" si="466"/>
        <v>63325</v>
      </c>
      <c r="AE189" s="96">
        <f t="shared" si="467"/>
        <v>63324.55</v>
      </c>
      <c r="AF189" s="93">
        <f t="shared" si="468"/>
        <v>0.99999289380181611</v>
      </c>
      <c r="AG189" s="96">
        <f t="shared" si="469"/>
        <v>-0.44999999999708962</v>
      </c>
      <c r="AH189" s="93">
        <f t="shared" si="470"/>
        <v>-7.1061981839256161E-6</v>
      </c>
      <c r="AI189" s="83">
        <v>0</v>
      </c>
      <c r="AJ189" s="83">
        <v>0</v>
      </c>
      <c r="AK189" s="93" t="str">
        <f t="shared" si="471"/>
        <v>nebija plānots</v>
      </c>
      <c r="AL189" s="96">
        <f t="shared" si="472"/>
        <v>0</v>
      </c>
      <c r="AM189" s="93" t="str">
        <f t="shared" si="473"/>
        <v>nebija plānots</v>
      </c>
      <c r="AN189" s="96">
        <f t="shared" si="474"/>
        <v>63325</v>
      </c>
      <c r="AO189" s="96">
        <f t="shared" si="550"/>
        <v>63324.55</v>
      </c>
      <c r="AP189" s="93">
        <f t="shared" si="476"/>
        <v>0.99999289380181611</v>
      </c>
      <c r="AQ189" s="96">
        <f t="shared" si="477"/>
        <v>-0.44999999999708962</v>
      </c>
      <c r="AR189" s="93">
        <f t="shared" si="478"/>
        <v>-7.1061981839256161E-6</v>
      </c>
      <c r="AS189" s="83">
        <v>0</v>
      </c>
      <c r="AT189" s="83">
        <v>228718.2</v>
      </c>
      <c r="AU189" s="93" t="str">
        <f t="shared" si="479"/>
        <v>nebija plānots</v>
      </c>
      <c r="AV189" s="96">
        <f t="shared" si="480"/>
        <v>228718.2</v>
      </c>
      <c r="AW189" s="93" t="str">
        <f t="shared" si="481"/>
        <v>nebija plānots</v>
      </c>
      <c r="AX189" s="96">
        <f t="shared" si="482"/>
        <v>63325</v>
      </c>
      <c r="AY189" s="96">
        <f t="shared" si="551"/>
        <v>292042.75</v>
      </c>
      <c r="AZ189" s="93">
        <f t="shared" si="484"/>
        <v>4.611808132649033</v>
      </c>
      <c r="BA189" s="96">
        <f t="shared" si="485"/>
        <v>228717.75</v>
      </c>
      <c r="BB189" s="93">
        <f t="shared" si="486"/>
        <v>3.6118081326490326</v>
      </c>
      <c r="BC189" s="83">
        <v>143757</v>
      </c>
      <c r="BD189" s="83">
        <v>0</v>
      </c>
      <c r="BE189" s="93">
        <f t="shared" si="487"/>
        <v>0</v>
      </c>
      <c r="BF189" s="96">
        <f t="shared" si="488"/>
        <v>-143757</v>
      </c>
      <c r="BG189" s="93">
        <f t="shared" si="489"/>
        <v>-1</v>
      </c>
      <c r="BH189" s="96">
        <f t="shared" si="490"/>
        <v>207082</v>
      </c>
      <c r="BI189" s="96">
        <f t="shared" si="552"/>
        <v>292042.75</v>
      </c>
      <c r="BJ189" s="93">
        <f t="shared" si="492"/>
        <v>1.4102758810519505</v>
      </c>
      <c r="BK189" s="96">
        <f t="shared" si="493"/>
        <v>84960.75</v>
      </c>
      <c r="BL189" s="93">
        <f t="shared" si="494"/>
        <v>0.41027588105195045</v>
      </c>
      <c r="BM189" s="83">
        <v>0</v>
      </c>
      <c r="BN189" s="83">
        <v>0</v>
      </c>
      <c r="BO189" s="93" t="str">
        <f t="shared" si="495"/>
        <v>nebija plānots</v>
      </c>
      <c r="BP189" s="96">
        <f t="shared" si="496"/>
        <v>0</v>
      </c>
      <c r="BQ189" s="93" t="str">
        <f t="shared" si="497"/>
        <v>nebija plānots</v>
      </c>
      <c r="BR189" s="96">
        <f t="shared" si="498"/>
        <v>207082</v>
      </c>
      <c r="BS189" s="96">
        <f t="shared" si="553"/>
        <v>292042.75</v>
      </c>
      <c r="BT189" s="93">
        <f t="shared" si="500"/>
        <v>1.4102758810519505</v>
      </c>
      <c r="BU189" s="96">
        <f t="shared" si="501"/>
        <v>84960.75</v>
      </c>
      <c r="BV189" s="93">
        <f t="shared" si="502"/>
        <v>0.41027588105195045</v>
      </c>
      <c r="BW189" s="83">
        <v>0</v>
      </c>
      <c r="BX189" s="83">
        <v>292322.51</v>
      </c>
      <c r="BY189" s="94">
        <v>0</v>
      </c>
      <c r="BZ189" s="94">
        <f t="shared" si="448"/>
        <v>292322.51</v>
      </c>
      <c r="CA189" s="93" t="str">
        <f t="shared" si="503"/>
        <v>nebija plānots</v>
      </c>
      <c r="CB189" s="96">
        <f t="shared" si="504"/>
        <v>292322.51</v>
      </c>
      <c r="CC189" s="93" t="str">
        <f t="shared" si="505"/>
        <v>nebija plānots</v>
      </c>
      <c r="CD189" s="96">
        <f t="shared" si="449"/>
        <v>207082</v>
      </c>
      <c r="CE189" s="96">
        <f t="shared" si="450"/>
        <v>584365.26</v>
      </c>
      <c r="CF189" s="96">
        <f t="shared" si="506"/>
        <v>0</v>
      </c>
      <c r="CG189" s="96">
        <f t="shared" si="507"/>
        <v>584365.26</v>
      </c>
      <c r="CH189" s="93">
        <f t="shared" si="508"/>
        <v>2.8219027245245845</v>
      </c>
      <c r="CI189" s="96">
        <f t="shared" si="509"/>
        <v>377283.26</v>
      </c>
      <c r="CJ189" s="93">
        <f t="shared" si="510"/>
        <v>1.8219027245245845</v>
      </c>
      <c r="CK189" s="83">
        <v>191250</v>
      </c>
      <c r="CL189" s="83">
        <v>0</v>
      </c>
      <c r="CM189" s="94">
        <v>0</v>
      </c>
      <c r="CN189" s="94">
        <f t="shared" si="451"/>
        <v>0</v>
      </c>
      <c r="CO189" s="93">
        <f t="shared" si="511"/>
        <v>0</v>
      </c>
      <c r="CP189" s="96">
        <f t="shared" si="512"/>
        <v>-191250</v>
      </c>
      <c r="CQ189" s="93">
        <f t="shared" si="513"/>
        <v>-1</v>
      </c>
      <c r="CR189" s="96">
        <f t="shared" si="514"/>
        <v>398332</v>
      </c>
      <c r="CS189" s="96">
        <f t="shared" si="554"/>
        <v>584365.26</v>
      </c>
      <c r="CT189" s="96">
        <f t="shared" si="516"/>
        <v>0</v>
      </c>
      <c r="CU189" s="96">
        <f t="shared" si="517"/>
        <v>584365.26</v>
      </c>
      <c r="CV189" s="93">
        <f t="shared" si="518"/>
        <v>1.4670306678850809</v>
      </c>
      <c r="CW189" s="96">
        <f t="shared" si="519"/>
        <v>186033.26</v>
      </c>
      <c r="CX189" s="93">
        <f t="shared" si="520"/>
        <v>0.4670306678850808</v>
      </c>
      <c r="CY189" s="83">
        <v>108375</v>
      </c>
      <c r="CZ189" s="83">
        <v>148790.64000000001</v>
      </c>
      <c r="DA189" s="94">
        <v>0</v>
      </c>
      <c r="DB189" s="94">
        <f t="shared" si="452"/>
        <v>148790.64000000001</v>
      </c>
      <c r="DC189" s="93">
        <f t="shared" si="521"/>
        <v>1.3729240138408305</v>
      </c>
      <c r="DD189" s="96">
        <f t="shared" si="522"/>
        <v>40415.640000000014</v>
      </c>
      <c r="DE189" s="93">
        <f t="shared" si="523"/>
        <v>0.37292401384083057</v>
      </c>
      <c r="DF189" s="96">
        <f t="shared" si="524"/>
        <v>506707</v>
      </c>
      <c r="DG189" s="96">
        <f t="shared" si="555"/>
        <v>733155.9</v>
      </c>
      <c r="DH189" s="96">
        <f t="shared" si="526"/>
        <v>0</v>
      </c>
      <c r="DI189" s="96">
        <f t="shared" si="527"/>
        <v>733155.9</v>
      </c>
      <c r="DJ189" s="93">
        <f t="shared" si="528"/>
        <v>1.4469030425867415</v>
      </c>
      <c r="DK189" s="96">
        <f t="shared" si="529"/>
        <v>226448.90000000002</v>
      </c>
      <c r="DL189" s="93">
        <f t="shared" si="530"/>
        <v>0.44690304258674152</v>
      </c>
      <c r="DM189" s="83">
        <v>0</v>
      </c>
      <c r="DN189" s="83">
        <v>0</v>
      </c>
      <c r="DO189" s="94">
        <v>0</v>
      </c>
      <c r="DP189" s="94">
        <f t="shared" si="453"/>
        <v>0</v>
      </c>
      <c r="DQ189" s="93" t="str">
        <f t="shared" si="531"/>
        <v>nebija plānots</v>
      </c>
      <c r="DR189" s="96">
        <f t="shared" si="532"/>
        <v>0</v>
      </c>
      <c r="DS189" s="93" t="str">
        <f t="shared" si="533"/>
        <v>nebija plānots</v>
      </c>
      <c r="DT189" s="96">
        <f t="shared" si="534"/>
        <v>506707</v>
      </c>
      <c r="DU189" s="96">
        <f t="shared" si="556"/>
        <v>733155.9</v>
      </c>
      <c r="DV189" s="96">
        <f t="shared" si="536"/>
        <v>0</v>
      </c>
      <c r="DW189" s="96">
        <f t="shared" si="537"/>
        <v>733155.9</v>
      </c>
      <c r="DX189" s="93">
        <f t="shared" si="538"/>
        <v>1.4469030425867415</v>
      </c>
      <c r="DY189" s="96">
        <f t="shared" si="539"/>
        <v>226448.90000000002</v>
      </c>
      <c r="DZ189" s="93">
        <f t="shared" si="540"/>
        <v>0.44690304258674152</v>
      </c>
      <c r="EA189" s="83">
        <v>0</v>
      </c>
      <c r="EB189" s="83">
        <v>0</v>
      </c>
      <c r="EC189" s="94">
        <v>0</v>
      </c>
      <c r="ED189" s="94">
        <f t="shared" si="541"/>
        <v>0</v>
      </c>
      <c r="EE189" s="93" t="str">
        <f t="shared" si="542"/>
        <v>nebija plānots</v>
      </c>
      <c r="EF189" s="94">
        <f t="shared" si="445"/>
        <v>0</v>
      </c>
      <c r="EG189" s="93" t="str">
        <f t="shared" si="543"/>
        <v>nebija plānots</v>
      </c>
      <c r="EH189" s="96">
        <f t="shared" si="544"/>
        <v>506707</v>
      </c>
      <c r="EI189" s="96">
        <f t="shared" si="557"/>
        <v>733155.9</v>
      </c>
      <c r="EJ189" s="96">
        <f t="shared" si="546"/>
        <v>0</v>
      </c>
      <c r="EK189" s="96">
        <f t="shared" si="547"/>
        <v>733155.9</v>
      </c>
      <c r="EL189" s="93">
        <f t="shared" si="446"/>
        <v>1.4469030425867415</v>
      </c>
      <c r="EM189" s="96">
        <f t="shared" si="447"/>
        <v>226448.90000000002</v>
      </c>
      <c r="EN189" s="93">
        <f t="shared" si="548"/>
        <v>0.44690304258674152</v>
      </c>
      <c r="EO189" s="83">
        <f t="shared" si="454"/>
        <v>506707</v>
      </c>
    </row>
    <row r="190" spans="1:145" ht="115.5" x14ac:dyDescent="0.25">
      <c r="A190" s="18" t="str">
        <f t="shared" si="549"/>
        <v>4.2.4.1.1</v>
      </c>
      <c r="B190" s="63">
        <v>4</v>
      </c>
      <c r="C190" s="73" t="s">
        <v>253</v>
      </c>
      <c r="D190" s="65" t="s">
        <v>254</v>
      </c>
      <c r="E190" s="73" t="s">
        <v>311</v>
      </c>
      <c r="F190" s="65" t="s">
        <v>312</v>
      </c>
      <c r="G190" s="66" t="s">
        <v>313</v>
      </c>
      <c r="H190" s="65" t="s">
        <v>314</v>
      </c>
      <c r="I190" s="66">
        <v>1</v>
      </c>
      <c r="J190" s="68" t="s">
        <v>51</v>
      </c>
      <c r="K190" s="63" t="s">
        <v>14</v>
      </c>
      <c r="L190" s="83">
        <v>0</v>
      </c>
      <c r="M190" s="83">
        <v>0</v>
      </c>
      <c r="N190" s="83">
        <v>0</v>
      </c>
      <c r="O190" s="83">
        <v>0</v>
      </c>
      <c r="P190" s="83">
        <v>0</v>
      </c>
      <c r="Q190" s="93" t="str">
        <f t="shared" si="455"/>
        <v>nebija plānots</v>
      </c>
      <c r="R190" s="94">
        <f t="shared" si="456"/>
        <v>0</v>
      </c>
      <c r="S190" s="93" t="str">
        <f t="shared" si="457"/>
        <v>nebija plānots</v>
      </c>
      <c r="T190" s="96">
        <f t="shared" si="458"/>
        <v>0</v>
      </c>
      <c r="U190" s="96">
        <f t="shared" si="459"/>
        <v>0</v>
      </c>
      <c r="V190" s="93" t="str">
        <f t="shared" si="460"/>
        <v>nebija plānots</v>
      </c>
      <c r="W190" s="96">
        <f t="shared" si="461"/>
        <v>0</v>
      </c>
      <c r="X190" s="93" t="str">
        <f t="shared" si="462"/>
        <v>nebija plānots</v>
      </c>
      <c r="Y190" s="83">
        <v>0</v>
      </c>
      <c r="Z190" s="83">
        <v>256693.8</v>
      </c>
      <c r="AA190" s="93" t="str">
        <f t="shared" si="463"/>
        <v>nebija plānots</v>
      </c>
      <c r="AB190" s="94">
        <f t="shared" si="464"/>
        <v>256693.8</v>
      </c>
      <c r="AC190" s="93" t="str">
        <f t="shared" si="465"/>
        <v>nebija plānots</v>
      </c>
      <c r="AD190" s="96">
        <f t="shared" si="466"/>
        <v>0</v>
      </c>
      <c r="AE190" s="96">
        <f t="shared" si="467"/>
        <v>256693.8</v>
      </c>
      <c r="AF190" s="93" t="str">
        <f t="shared" si="468"/>
        <v>nebija plānots</v>
      </c>
      <c r="AG190" s="96">
        <f t="shared" si="469"/>
        <v>256693.8</v>
      </c>
      <c r="AH190" s="93" t="str">
        <f t="shared" si="470"/>
        <v>nebija plānots</v>
      </c>
      <c r="AI190" s="83">
        <v>0</v>
      </c>
      <c r="AJ190" s="83">
        <v>133253.91999999998</v>
      </c>
      <c r="AK190" s="93" t="str">
        <f t="shared" si="471"/>
        <v>nebija plānots</v>
      </c>
      <c r="AL190" s="96">
        <f t="shared" si="472"/>
        <v>133253.91999999998</v>
      </c>
      <c r="AM190" s="93" t="str">
        <f t="shared" si="473"/>
        <v>nebija plānots</v>
      </c>
      <c r="AN190" s="96">
        <f t="shared" si="474"/>
        <v>0</v>
      </c>
      <c r="AO190" s="96">
        <f t="shared" si="550"/>
        <v>389947.72</v>
      </c>
      <c r="AP190" s="93" t="str">
        <f t="shared" si="476"/>
        <v>nebija plānots</v>
      </c>
      <c r="AQ190" s="96">
        <f t="shared" si="477"/>
        <v>389947.72</v>
      </c>
      <c r="AR190" s="93" t="str">
        <f t="shared" si="478"/>
        <v>nebija plānots</v>
      </c>
      <c r="AS190" s="83">
        <v>0</v>
      </c>
      <c r="AT190" s="83">
        <v>33829.19</v>
      </c>
      <c r="AU190" s="93" t="str">
        <f t="shared" si="479"/>
        <v>nebija plānots</v>
      </c>
      <c r="AV190" s="96">
        <f t="shared" si="480"/>
        <v>33829.19</v>
      </c>
      <c r="AW190" s="93" t="str">
        <f t="shared" si="481"/>
        <v>nebija plānots</v>
      </c>
      <c r="AX190" s="96">
        <f t="shared" si="482"/>
        <v>0</v>
      </c>
      <c r="AY190" s="96">
        <f t="shared" si="551"/>
        <v>423776.91</v>
      </c>
      <c r="AZ190" s="93" t="str">
        <f t="shared" si="484"/>
        <v>nebija plānots</v>
      </c>
      <c r="BA190" s="96">
        <f t="shared" si="485"/>
        <v>423776.91</v>
      </c>
      <c r="BB190" s="93" t="str">
        <f t="shared" si="486"/>
        <v>nebija plānots</v>
      </c>
      <c r="BC190" s="83">
        <v>500000</v>
      </c>
      <c r="BD190" s="83">
        <v>0</v>
      </c>
      <c r="BE190" s="93">
        <f t="shared" si="487"/>
        <v>0</v>
      </c>
      <c r="BF190" s="96">
        <f t="shared" si="488"/>
        <v>-500000</v>
      </c>
      <c r="BG190" s="93">
        <f t="shared" si="489"/>
        <v>-1</v>
      </c>
      <c r="BH190" s="96">
        <f t="shared" si="490"/>
        <v>500000</v>
      </c>
      <c r="BI190" s="96">
        <f t="shared" si="552"/>
        <v>423776.91</v>
      </c>
      <c r="BJ190" s="93">
        <f t="shared" si="492"/>
        <v>0.8475538199999999</v>
      </c>
      <c r="BK190" s="96">
        <f t="shared" si="493"/>
        <v>-76223.090000000026</v>
      </c>
      <c r="BL190" s="93">
        <f t="shared" si="494"/>
        <v>-0.15244618000000004</v>
      </c>
      <c r="BM190" s="83">
        <v>0</v>
      </c>
      <c r="BN190" s="83">
        <v>14530.49</v>
      </c>
      <c r="BO190" s="93" t="str">
        <f t="shared" si="495"/>
        <v>nebija plānots</v>
      </c>
      <c r="BP190" s="96">
        <f t="shared" si="496"/>
        <v>14530.49</v>
      </c>
      <c r="BQ190" s="93" t="str">
        <f t="shared" si="497"/>
        <v>nebija plānots</v>
      </c>
      <c r="BR190" s="96">
        <f t="shared" si="498"/>
        <v>500000</v>
      </c>
      <c r="BS190" s="96">
        <f t="shared" si="553"/>
        <v>438307.39999999997</v>
      </c>
      <c r="BT190" s="93">
        <f t="shared" si="500"/>
        <v>0.87661479999999992</v>
      </c>
      <c r="BU190" s="96">
        <f t="shared" si="501"/>
        <v>-61692.600000000035</v>
      </c>
      <c r="BV190" s="93">
        <f t="shared" si="502"/>
        <v>-0.12338520000000007</v>
      </c>
      <c r="BW190" s="83">
        <v>0</v>
      </c>
      <c r="BX190" s="83">
        <v>59627.62</v>
      </c>
      <c r="BY190" s="94">
        <v>0</v>
      </c>
      <c r="BZ190" s="94">
        <f t="shared" si="448"/>
        <v>59627.62</v>
      </c>
      <c r="CA190" s="93" t="str">
        <f t="shared" si="503"/>
        <v>nebija plānots</v>
      </c>
      <c r="CB190" s="96">
        <f t="shared" si="504"/>
        <v>59627.62</v>
      </c>
      <c r="CC190" s="93" t="str">
        <f t="shared" si="505"/>
        <v>nebija plānots</v>
      </c>
      <c r="CD190" s="96">
        <f t="shared" si="449"/>
        <v>500000</v>
      </c>
      <c r="CE190" s="96">
        <f t="shared" si="450"/>
        <v>497935.01999999996</v>
      </c>
      <c r="CF190" s="96">
        <f t="shared" si="506"/>
        <v>0</v>
      </c>
      <c r="CG190" s="96">
        <f t="shared" si="507"/>
        <v>497935.01999999996</v>
      </c>
      <c r="CH190" s="93">
        <f t="shared" si="508"/>
        <v>0.9958700399999999</v>
      </c>
      <c r="CI190" s="96">
        <f t="shared" si="509"/>
        <v>-2064.9800000000396</v>
      </c>
      <c r="CJ190" s="93">
        <f t="shared" si="510"/>
        <v>-4.1299600000000792E-3</v>
      </c>
      <c r="CK190" s="83">
        <v>0</v>
      </c>
      <c r="CL190" s="83">
        <v>109866.16</v>
      </c>
      <c r="CM190" s="94">
        <v>0</v>
      </c>
      <c r="CN190" s="94">
        <f t="shared" si="451"/>
        <v>109866.16</v>
      </c>
      <c r="CO190" s="93" t="str">
        <f t="shared" si="511"/>
        <v>nebija plānots</v>
      </c>
      <c r="CP190" s="96">
        <f t="shared" si="512"/>
        <v>109866.16</v>
      </c>
      <c r="CQ190" s="93" t="str">
        <f t="shared" si="513"/>
        <v>nebija plānots</v>
      </c>
      <c r="CR190" s="96">
        <f t="shared" si="514"/>
        <v>500000</v>
      </c>
      <c r="CS190" s="96">
        <f t="shared" si="554"/>
        <v>607801.17999999993</v>
      </c>
      <c r="CT190" s="96">
        <f t="shared" si="516"/>
        <v>0</v>
      </c>
      <c r="CU190" s="96">
        <f t="shared" si="517"/>
        <v>607801.17999999993</v>
      </c>
      <c r="CV190" s="93">
        <f t="shared" si="518"/>
        <v>1.2156023599999999</v>
      </c>
      <c r="CW190" s="96">
        <f t="shared" si="519"/>
        <v>107801.17999999993</v>
      </c>
      <c r="CX190" s="93">
        <f t="shared" si="520"/>
        <v>0.21560235999999988</v>
      </c>
      <c r="CY190" s="83">
        <v>0</v>
      </c>
      <c r="CZ190" s="83">
        <v>232851.09</v>
      </c>
      <c r="DA190" s="94">
        <v>0</v>
      </c>
      <c r="DB190" s="94">
        <f t="shared" si="452"/>
        <v>232851.09</v>
      </c>
      <c r="DC190" s="93" t="str">
        <f t="shared" si="521"/>
        <v>nebija plānots</v>
      </c>
      <c r="DD190" s="96">
        <f t="shared" si="522"/>
        <v>232851.09</v>
      </c>
      <c r="DE190" s="93" t="str">
        <f t="shared" si="523"/>
        <v>nebija plānots</v>
      </c>
      <c r="DF190" s="96">
        <f t="shared" si="524"/>
        <v>500000</v>
      </c>
      <c r="DG190" s="96">
        <f t="shared" si="555"/>
        <v>840652.2699999999</v>
      </c>
      <c r="DH190" s="96">
        <f t="shared" si="526"/>
        <v>0</v>
      </c>
      <c r="DI190" s="96">
        <f t="shared" si="527"/>
        <v>840652.2699999999</v>
      </c>
      <c r="DJ190" s="93">
        <f t="shared" si="528"/>
        <v>1.6813045399999997</v>
      </c>
      <c r="DK190" s="96">
        <f t="shared" si="529"/>
        <v>340652.2699999999</v>
      </c>
      <c r="DL190" s="93">
        <f t="shared" si="530"/>
        <v>0.68130453999999985</v>
      </c>
      <c r="DM190" s="83">
        <v>800000</v>
      </c>
      <c r="DN190" s="83">
        <v>17842.560000000001</v>
      </c>
      <c r="DO190" s="94">
        <v>0</v>
      </c>
      <c r="DP190" s="94">
        <f t="shared" si="453"/>
        <v>17842.560000000001</v>
      </c>
      <c r="DQ190" s="93">
        <f t="shared" si="531"/>
        <v>2.2303200000000002E-2</v>
      </c>
      <c r="DR190" s="96">
        <f t="shared" si="532"/>
        <v>-782157.44</v>
      </c>
      <c r="DS190" s="93">
        <f t="shared" si="533"/>
        <v>-0.97769679999999992</v>
      </c>
      <c r="DT190" s="96">
        <f t="shared" si="534"/>
        <v>1300000</v>
      </c>
      <c r="DU190" s="96">
        <f t="shared" si="556"/>
        <v>858494.83</v>
      </c>
      <c r="DV190" s="96">
        <f t="shared" si="536"/>
        <v>0</v>
      </c>
      <c r="DW190" s="96">
        <f t="shared" si="537"/>
        <v>858494.83</v>
      </c>
      <c r="DX190" s="93">
        <f t="shared" si="538"/>
        <v>0.66038063846153838</v>
      </c>
      <c r="DY190" s="96">
        <f t="shared" si="539"/>
        <v>-441505.17000000004</v>
      </c>
      <c r="DZ190" s="93">
        <f t="shared" si="540"/>
        <v>-0.33961936153846156</v>
      </c>
      <c r="EA190" s="83">
        <v>0</v>
      </c>
      <c r="EB190" s="83">
        <v>40319.449999999997</v>
      </c>
      <c r="EC190" s="94">
        <v>0</v>
      </c>
      <c r="ED190" s="94">
        <f t="shared" si="541"/>
        <v>40319.449999999997</v>
      </c>
      <c r="EE190" s="93" t="str">
        <f t="shared" si="542"/>
        <v>nebija plānots</v>
      </c>
      <c r="EF190" s="94">
        <f t="shared" si="445"/>
        <v>40319.449999999997</v>
      </c>
      <c r="EG190" s="93" t="str">
        <f t="shared" si="543"/>
        <v>nebija plānots</v>
      </c>
      <c r="EH190" s="96">
        <f t="shared" si="544"/>
        <v>1300000</v>
      </c>
      <c r="EI190" s="96">
        <f t="shared" si="557"/>
        <v>898814.27999999991</v>
      </c>
      <c r="EJ190" s="96">
        <f t="shared" si="546"/>
        <v>0</v>
      </c>
      <c r="EK190" s="96">
        <f t="shared" si="547"/>
        <v>898814.27999999991</v>
      </c>
      <c r="EL190" s="93">
        <f t="shared" si="446"/>
        <v>0.69139559999999989</v>
      </c>
      <c r="EM190" s="96">
        <f t="shared" si="447"/>
        <v>-401185.72000000009</v>
      </c>
      <c r="EN190" s="93">
        <f t="shared" si="548"/>
        <v>-0.30860440000000006</v>
      </c>
      <c r="EO190" s="83">
        <f t="shared" si="454"/>
        <v>1300000</v>
      </c>
    </row>
    <row r="191" spans="1:145" ht="115.5" x14ac:dyDescent="0.25">
      <c r="A191" s="18" t="str">
        <f t="shared" si="549"/>
        <v>4.2.4.1.2</v>
      </c>
      <c r="B191" s="63">
        <v>4</v>
      </c>
      <c r="C191" s="73" t="s">
        <v>253</v>
      </c>
      <c r="D191" s="65" t="s">
        <v>254</v>
      </c>
      <c r="E191" s="73" t="s">
        <v>311</v>
      </c>
      <c r="F191" s="65" t="s">
        <v>312</v>
      </c>
      <c r="G191" s="66" t="s">
        <v>313</v>
      </c>
      <c r="H191" s="65" t="s">
        <v>314</v>
      </c>
      <c r="I191" s="66">
        <v>2</v>
      </c>
      <c r="J191" s="80" t="s">
        <v>28</v>
      </c>
      <c r="K191" s="63" t="s">
        <v>14</v>
      </c>
      <c r="L191" s="83">
        <v>0</v>
      </c>
      <c r="M191" s="83">
        <v>0</v>
      </c>
      <c r="N191" s="83">
        <v>0</v>
      </c>
      <c r="O191" s="83">
        <v>0</v>
      </c>
      <c r="P191" s="83">
        <v>0</v>
      </c>
      <c r="Q191" s="93" t="str">
        <f t="shared" si="455"/>
        <v>nebija plānots</v>
      </c>
      <c r="R191" s="94">
        <f t="shared" si="456"/>
        <v>0</v>
      </c>
      <c r="S191" s="93" t="str">
        <f t="shared" si="457"/>
        <v>nebija plānots</v>
      </c>
      <c r="T191" s="96">
        <f t="shared" si="458"/>
        <v>0</v>
      </c>
      <c r="U191" s="96">
        <f t="shared" si="459"/>
        <v>0</v>
      </c>
      <c r="V191" s="93" t="str">
        <f t="shared" si="460"/>
        <v>nebija plānots</v>
      </c>
      <c r="W191" s="96">
        <f t="shared" si="461"/>
        <v>0</v>
      </c>
      <c r="X191" s="93" t="str">
        <f t="shared" si="462"/>
        <v>nebija plānots</v>
      </c>
      <c r="Y191" s="83">
        <v>0</v>
      </c>
      <c r="Z191" s="83">
        <v>0</v>
      </c>
      <c r="AA191" s="93" t="str">
        <f t="shared" si="463"/>
        <v>nebija plānots</v>
      </c>
      <c r="AB191" s="94">
        <f t="shared" si="464"/>
        <v>0</v>
      </c>
      <c r="AC191" s="93" t="str">
        <f t="shared" si="465"/>
        <v>nebija plānots</v>
      </c>
      <c r="AD191" s="96">
        <f t="shared" si="466"/>
        <v>0</v>
      </c>
      <c r="AE191" s="96">
        <f t="shared" si="467"/>
        <v>0</v>
      </c>
      <c r="AF191" s="93" t="str">
        <f t="shared" si="468"/>
        <v>nebija plānots</v>
      </c>
      <c r="AG191" s="96">
        <f t="shared" si="469"/>
        <v>0</v>
      </c>
      <c r="AH191" s="93" t="str">
        <f t="shared" si="470"/>
        <v>nebija plānots</v>
      </c>
      <c r="AI191" s="83">
        <v>0</v>
      </c>
      <c r="AJ191" s="83">
        <v>0</v>
      </c>
      <c r="AK191" s="93" t="str">
        <f t="shared" si="471"/>
        <v>nebija plānots</v>
      </c>
      <c r="AL191" s="96">
        <f t="shared" si="472"/>
        <v>0</v>
      </c>
      <c r="AM191" s="93" t="str">
        <f t="shared" si="473"/>
        <v>nebija plānots</v>
      </c>
      <c r="AN191" s="96">
        <f t="shared" si="474"/>
        <v>0</v>
      </c>
      <c r="AO191" s="96">
        <f t="shared" si="550"/>
        <v>0</v>
      </c>
      <c r="AP191" s="93" t="str">
        <f t="shared" si="476"/>
        <v>nebija plānots</v>
      </c>
      <c r="AQ191" s="96">
        <f t="shared" si="477"/>
        <v>0</v>
      </c>
      <c r="AR191" s="93" t="str">
        <f t="shared" si="478"/>
        <v>nebija plānots</v>
      </c>
      <c r="AS191" s="83">
        <v>0</v>
      </c>
      <c r="AT191" s="83">
        <v>0</v>
      </c>
      <c r="AU191" s="93" t="str">
        <f t="shared" si="479"/>
        <v>nebija plānots</v>
      </c>
      <c r="AV191" s="96">
        <f t="shared" si="480"/>
        <v>0</v>
      </c>
      <c r="AW191" s="93" t="str">
        <f t="shared" si="481"/>
        <v>nebija plānots</v>
      </c>
      <c r="AX191" s="96">
        <f t="shared" si="482"/>
        <v>0</v>
      </c>
      <c r="AY191" s="96">
        <f t="shared" si="551"/>
        <v>0</v>
      </c>
      <c r="AZ191" s="93" t="str">
        <f t="shared" si="484"/>
        <v>nebija plānots</v>
      </c>
      <c r="BA191" s="96">
        <f t="shared" si="485"/>
        <v>0</v>
      </c>
      <c r="BB191" s="93" t="str">
        <f t="shared" si="486"/>
        <v>nebija plānots</v>
      </c>
      <c r="BC191" s="83">
        <v>0</v>
      </c>
      <c r="BD191" s="83">
        <v>0</v>
      </c>
      <c r="BE191" s="93" t="str">
        <f t="shared" si="487"/>
        <v>nebija plānots</v>
      </c>
      <c r="BF191" s="96">
        <f t="shared" si="488"/>
        <v>0</v>
      </c>
      <c r="BG191" s="93" t="str">
        <f t="shared" si="489"/>
        <v>nebija plānots</v>
      </c>
      <c r="BH191" s="96">
        <f t="shared" si="490"/>
        <v>0</v>
      </c>
      <c r="BI191" s="96">
        <f t="shared" si="552"/>
        <v>0</v>
      </c>
      <c r="BJ191" s="93" t="str">
        <f t="shared" si="492"/>
        <v>nebija plānots</v>
      </c>
      <c r="BK191" s="96">
        <f t="shared" si="493"/>
        <v>0</v>
      </c>
      <c r="BL191" s="93" t="str">
        <f t="shared" si="494"/>
        <v>nebija plānots</v>
      </c>
      <c r="BM191" s="83">
        <v>0</v>
      </c>
      <c r="BN191" s="83">
        <v>0</v>
      </c>
      <c r="BO191" s="93" t="str">
        <f t="shared" si="495"/>
        <v>nebija plānots</v>
      </c>
      <c r="BP191" s="96">
        <f t="shared" si="496"/>
        <v>0</v>
      </c>
      <c r="BQ191" s="93" t="str">
        <f t="shared" si="497"/>
        <v>nebija plānots</v>
      </c>
      <c r="BR191" s="96">
        <f t="shared" si="498"/>
        <v>0</v>
      </c>
      <c r="BS191" s="96">
        <f t="shared" si="553"/>
        <v>0</v>
      </c>
      <c r="BT191" s="93" t="str">
        <f t="shared" si="500"/>
        <v>nebija plānots</v>
      </c>
      <c r="BU191" s="96">
        <f t="shared" si="501"/>
        <v>0</v>
      </c>
      <c r="BV191" s="93" t="str">
        <f t="shared" si="502"/>
        <v>nebija plānots</v>
      </c>
      <c r="BW191" s="83">
        <v>0</v>
      </c>
      <c r="BX191" s="83">
        <v>0</v>
      </c>
      <c r="BY191" s="94">
        <v>0</v>
      </c>
      <c r="BZ191" s="94">
        <f t="shared" si="448"/>
        <v>0</v>
      </c>
      <c r="CA191" s="93" t="str">
        <f t="shared" si="503"/>
        <v>nebija plānots</v>
      </c>
      <c r="CB191" s="96">
        <f t="shared" si="504"/>
        <v>0</v>
      </c>
      <c r="CC191" s="93" t="str">
        <f t="shared" si="505"/>
        <v>nebija plānots</v>
      </c>
      <c r="CD191" s="96">
        <f t="shared" si="449"/>
        <v>0</v>
      </c>
      <c r="CE191" s="96">
        <f t="shared" si="450"/>
        <v>0</v>
      </c>
      <c r="CF191" s="96">
        <f t="shared" si="506"/>
        <v>0</v>
      </c>
      <c r="CG191" s="96">
        <f t="shared" si="507"/>
        <v>0</v>
      </c>
      <c r="CH191" s="93" t="str">
        <f t="shared" si="508"/>
        <v>nebija plānots</v>
      </c>
      <c r="CI191" s="96">
        <f t="shared" si="509"/>
        <v>0</v>
      </c>
      <c r="CJ191" s="93" t="str">
        <f t="shared" si="510"/>
        <v>nebija plānots</v>
      </c>
      <c r="CK191" s="83">
        <v>0</v>
      </c>
      <c r="CL191" s="83">
        <v>0</v>
      </c>
      <c r="CM191" s="94">
        <v>0</v>
      </c>
      <c r="CN191" s="94">
        <f t="shared" si="451"/>
        <v>0</v>
      </c>
      <c r="CO191" s="93" t="str">
        <f t="shared" si="511"/>
        <v>nebija plānots</v>
      </c>
      <c r="CP191" s="96">
        <f t="shared" si="512"/>
        <v>0</v>
      </c>
      <c r="CQ191" s="93" t="str">
        <f t="shared" si="513"/>
        <v>nebija plānots</v>
      </c>
      <c r="CR191" s="96">
        <f t="shared" si="514"/>
        <v>0</v>
      </c>
      <c r="CS191" s="96">
        <f t="shared" si="554"/>
        <v>0</v>
      </c>
      <c r="CT191" s="96">
        <f t="shared" si="516"/>
        <v>0</v>
      </c>
      <c r="CU191" s="96">
        <f t="shared" si="517"/>
        <v>0</v>
      </c>
      <c r="CV191" s="93" t="str">
        <f t="shared" si="518"/>
        <v>nebija plānots</v>
      </c>
      <c r="CW191" s="96">
        <f t="shared" si="519"/>
        <v>0</v>
      </c>
      <c r="CX191" s="93" t="str">
        <f t="shared" si="520"/>
        <v>nebija plānots</v>
      </c>
      <c r="CY191" s="83">
        <v>0</v>
      </c>
      <c r="CZ191" s="83">
        <v>0</v>
      </c>
      <c r="DA191" s="94">
        <v>0</v>
      </c>
      <c r="DB191" s="94">
        <f t="shared" si="452"/>
        <v>0</v>
      </c>
      <c r="DC191" s="93" t="str">
        <f t="shared" si="521"/>
        <v>nebija plānots</v>
      </c>
      <c r="DD191" s="96">
        <f t="shared" si="522"/>
        <v>0</v>
      </c>
      <c r="DE191" s="93" t="str">
        <f t="shared" si="523"/>
        <v>nebija plānots</v>
      </c>
      <c r="DF191" s="96">
        <f t="shared" si="524"/>
        <v>0</v>
      </c>
      <c r="DG191" s="96">
        <f t="shared" si="555"/>
        <v>0</v>
      </c>
      <c r="DH191" s="96">
        <f t="shared" si="526"/>
        <v>0</v>
      </c>
      <c r="DI191" s="96">
        <f t="shared" si="527"/>
        <v>0</v>
      </c>
      <c r="DJ191" s="93" t="str">
        <f t="shared" si="528"/>
        <v>nebija plānots</v>
      </c>
      <c r="DK191" s="96">
        <f t="shared" si="529"/>
        <v>0</v>
      </c>
      <c r="DL191" s="93" t="str">
        <f t="shared" si="530"/>
        <v>nebija plānots</v>
      </c>
      <c r="DM191" s="83">
        <v>0</v>
      </c>
      <c r="DN191" s="83">
        <v>0</v>
      </c>
      <c r="DO191" s="94">
        <v>0</v>
      </c>
      <c r="DP191" s="94">
        <f t="shared" si="453"/>
        <v>0</v>
      </c>
      <c r="DQ191" s="93" t="str">
        <f t="shared" si="531"/>
        <v>nebija plānots</v>
      </c>
      <c r="DR191" s="96">
        <f t="shared" si="532"/>
        <v>0</v>
      </c>
      <c r="DS191" s="93" t="str">
        <f t="shared" si="533"/>
        <v>nebija plānots</v>
      </c>
      <c r="DT191" s="96">
        <f t="shared" si="534"/>
        <v>0</v>
      </c>
      <c r="DU191" s="96">
        <f t="shared" si="556"/>
        <v>0</v>
      </c>
      <c r="DV191" s="96">
        <f t="shared" si="536"/>
        <v>0</v>
      </c>
      <c r="DW191" s="96">
        <f t="shared" si="537"/>
        <v>0</v>
      </c>
      <c r="DX191" s="93" t="str">
        <f t="shared" si="538"/>
        <v>nebija plānots</v>
      </c>
      <c r="DY191" s="96">
        <f t="shared" si="539"/>
        <v>0</v>
      </c>
      <c r="DZ191" s="93" t="str">
        <f t="shared" si="540"/>
        <v>nebija plānots</v>
      </c>
      <c r="EA191" s="83">
        <v>0</v>
      </c>
      <c r="EB191" s="83">
        <v>0</v>
      </c>
      <c r="EC191" s="94">
        <v>0</v>
      </c>
      <c r="ED191" s="94">
        <f t="shared" si="541"/>
        <v>0</v>
      </c>
      <c r="EE191" s="93" t="str">
        <f t="shared" si="542"/>
        <v>nebija plānots</v>
      </c>
      <c r="EF191" s="94">
        <f t="shared" si="445"/>
        <v>0</v>
      </c>
      <c r="EG191" s="93" t="str">
        <f t="shared" si="543"/>
        <v>nebija plānots</v>
      </c>
      <c r="EH191" s="96">
        <f t="shared" si="544"/>
        <v>0</v>
      </c>
      <c r="EI191" s="96">
        <f t="shared" si="557"/>
        <v>0</v>
      </c>
      <c r="EJ191" s="96">
        <f t="shared" si="546"/>
        <v>0</v>
      </c>
      <c r="EK191" s="96">
        <f t="shared" si="547"/>
        <v>0</v>
      </c>
      <c r="EL191" s="93" t="str">
        <f t="shared" si="446"/>
        <v>nebija plānots</v>
      </c>
      <c r="EM191" s="96">
        <f t="shared" si="447"/>
        <v>0</v>
      </c>
      <c r="EN191" s="93" t="str">
        <f t="shared" si="548"/>
        <v>nebija plānots</v>
      </c>
      <c r="EO191" s="83">
        <f t="shared" si="454"/>
        <v>0</v>
      </c>
    </row>
    <row r="192" spans="1:145" ht="115.5" x14ac:dyDescent="0.25">
      <c r="A192" s="18" t="str">
        <f t="shared" si="549"/>
        <v>4.2.4.2.1</v>
      </c>
      <c r="B192" s="63">
        <v>4</v>
      </c>
      <c r="C192" s="73" t="s">
        <v>253</v>
      </c>
      <c r="D192" s="65" t="s">
        <v>254</v>
      </c>
      <c r="E192" s="73" t="s">
        <v>311</v>
      </c>
      <c r="F192" s="65" t="s">
        <v>312</v>
      </c>
      <c r="G192" s="66" t="s">
        <v>315</v>
      </c>
      <c r="H192" s="65" t="s">
        <v>316</v>
      </c>
      <c r="I192" s="66">
        <v>1</v>
      </c>
      <c r="J192" s="80" t="s">
        <v>28</v>
      </c>
      <c r="K192" s="63" t="s">
        <v>14</v>
      </c>
      <c r="L192" s="83">
        <v>0</v>
      </c>
      <c r="M192" s="83">
        <v>2275.1</v>
      </c>
      <c r="N192" s="83">
        <v>0</v>
      </c>
      <c r="O192" s="83">
        <v>2263</v>
      </c>
      <c r="P192" s="83">
        <v>2262.91</v>
      </c>
      <c r="Q192" s="93">
        <f t="shared" si="455"/>
        <v>0.99996022978347321</v>
      </c>
      <c r="R192" s="94">
        <f t="shared" si="456"/>
        <v>-9.0000000000145519E-2</v>
      </c>
      <c r="S192" s="93">
        <f t="shared" si="457"/>
        <v>-3.9770216526798729E-5</v>
      </c>
      <c r="T192" s="96">
        <f t="shared" si="458"/>
        <v>2263</v>
      </c>
      <c r="U192" s="96">
        <f t="shared" si="459"/>
        <v>2262.91</v>
      </c>
      <c r="V192" s="93">
        <f t="shared" si="460"/>
        <v>0.99996022978347321</v>
      </c>
      <c r="W192" s="96">
        <f t="shared" si="461"/>
        <v>-9.0000000000145519E-2</v>
      </c>
      <c r="X192" s="93">
        <f t="shared" si="462"/>
        <v>-3.9770216526798729E-5</v>
      </c>
      <c r="Y192" s="83">
        <v>0</v>
      </c>
      <c r="Z192" s="83">
        <v>0</v>
      </c>
      <c r="AA192" s="93" t="str">
        <f t="shared" si="463"/>
        <v>nebija plānots</v>
      </c>
      <c r="AB192" s="94">
        <f t="shared" si="464"/>
        <v>0</v>
      </c>
      <c r="AC192" s="93" t="str">
        <f t="shared" si="465"/>
        <v>nebija plānots</v>
      </c>
      <c r="AD192" s="96">
        <f t="shared" si="466"/>
        <v>2263</v>
      </c>
      <c r="AE192" s="96">
        <f t="shared" si="467"/>
        <v>2262.91</v>
      </c>
      <c r="AF192" s="93">
        <f t="shared" si="468"/>
        <v>0.99996022978347321</v>
      </c>
      <c r="AG192" s="96">
        <f t="shared" si="469"/>
        <v>-9.0000000000145519E-2</v>
      </c>
      <c r="AH192" s="93">
        <f t="shared" si="470"/>
        <v>-3.9770216526798729E-5</v>
      </c>
      <c r="AI192" s="83">
        <v>0</v>
      </c>
      <c r="AJ192" s="83">
        <v>0</v>
      </c>
      <c r="AK192" s="93" t="str">
        <f t="shared" si="471"/>
        <v>nebija plānots</v>
      </c>
      <c r="AL192" s="96">
        <f t="shared" si="472"/>
        <v>0</v>
      </c>
      <c r="AM192" s="93" t="str">
        <f t="shared" si="473"/>
        <v>nebija plānots</v>
      </c>
      <c r="AN192" s="96">
        <f t="shared" si="474"/>
        <v>2263</v>
      </c>
      <c r="AO192" s="96">
        <f t="shared" si="550"/>
        <v>2262.91</v>
      </c>
      <c r="AP192" s="93">
        <f t="shared" si="476"/>
        <v>0.99996022978347321</v>
      </c>
      <c r="AQ192" s="96">
        <f t="shared" si="477"/>
        <v>-9.0000000000145519E-2</v>
      </c>
      <c r="AR192" s="93">
        <f t="shared" si="478"/>
        <v>-3.9770216526798729E-5</v>
      </c>
      <c r="AS192" s="83">
        <v>0</v>
      </c>
      <c r="AT192" s="83">
        <v>0</v>
      </c>
      <c r="AU192" s="93" t="str">
        <f t="shared" si="479"/>
        <v>nebija plānots</v>
      </c>
      <c r="AV192" s="96">
        <f t="shared" si="480"/>
        <v>0</v>
      </c>
      <c r="AW192" s="93" t="str">
        <f t="shared" si="481"/>
        <v>nebija plānots</v>
      </c>
      <c r="AX192" s="96">
        <f t="shared" si="482"/>
        <v>2263</v>
      </c>
      <c r="AY192" s="96">
        <f t="shared" si="551"/>
        <v>2262.91</v>
      </c>
      <c r="AZ192" s="93">
        <f t="shared" si="484"/>
        <v>0.99996022978347321</v>
      </c>
      <c r="BA192" s="96">
        <f t="shared" si="485"/>
        <v>-9.0000000000145519E-2</v>
      </c>
      <c r="BB192" s="93">
        <f t="shared" si="486"/>
        <v>-3.9770216526798729E-5</v>
      </c>
      <c r="BC192" s="83">
        <v>0</v>
      </c>
      <c r="BD192" s="83">
        <v>0</v>
      </c>
      <c r="BE192" s="93" t="str">
        <f t="shared" si="487"/>
        <v>nebija plānots</v>
      </c>
      <c r="BF192" s="96">
        <f t="shared" si="488"/>
        <v>0</v>
      </c>
      <c r="BG192" s="93" t="str">
        <f t="shared" si="489"/>
        <v>nebija plānots</v>
      </c>
      <c r="BH192" s="96">
        <f t="shared" si="490"/>
        <v>2263</v>
      </c>
      <c r="BI192" s="96">
        <f t="shared" si="552"/>
        <v>2262.91</v>
      </c>
      <c r="BJ192" s="93">
        <f t="shared" si="492"/>
        <v>0.99996022978347321</v>
      </c>
      <c r="BK192" s="96">
        <f t="shared" si="493"/>
        <v>-9.0000000000145519E-2</v>
      </c>
      <c r="BL192" s="93">
        <f t="shared" si="494"/>
        <v>-3.9770216526798729E-5</v>
      </c>
      <c r="BM192" s="83">
        <v>354801</v>
      </c>
      <c r="BN192" s="83">
        <v>68166.25</v>
      </c>
      <c r="BO192" s="93">
        <f t="shared" si="495"/>
        <v>0.1921253040436752</v>
      </c>
      <c r="BP192" s="96">
        <f t="shared" si="496"/>
        <v>-286634.75</v>
      </c>
      <c r="BQ192" s="93">
        <f t="shared" si="497"/>
        <v>-0.80787469595632477</v>
      </c>
      <c r="BR192" s="96">
        <f t="shared" si="498"/>
        <v>357064</v>
      </c>
      <c r="BS192" s="96">
        <f t="shared" si="553"/>
        <v>70429.16</v>
      </c>
      <c r="BT192" s="93">
        <f t="shared" si="500"/>
        <v>0.19724519974010263</v>
      </c>
      <c r="BU192" s="96">
        <f t="shared" si="501"/>
        <v>-286634.83999999997</v>
      </c>
      <c r="BV192" s="93">
        <f t="shared" si="502"/>
        <v>-0.80275480025989732</v>
      </c>
      <c r="BW192" s="83">
        <v>0</v>
      </c>
      <c r="BX192" s="83">
        <v>0</v>
      </c>
      <c r="BY192" s="94">
        <v>0</v>
      </c>
      <c r="BZ192" s="94">
        <f t="shared" si="448"/>
        <v>0</v>
      </c>
      <c r="CA192" s="93" t="str">
        <f t="shared" si="503"/>
        <v>nebija plānots</v>
      </c>
      <c r="CB192" s="96">
        <f t="shared" si="504"/>
        <v>0</v>
      </c>
      <c r="CC192" s="93" t="str">
        <f t="shared" si="505"/>
        <v>nebija plānots</v>
      </c>
      <c r="CD192" s="96">
        <f t="shared" si="449"/>
        <v>357064</v>
      </c>
      <c r="CE192" s="96">
        <f t="shared" si="450"/>
        <v>70429.16</v>
      </c>
      <c r="CF192" s="96">
        <f t="shared" si="506"/>
        <v>0</v>
      </c>
      <c r="CG192" s="96">
        <f t="shared" si="507"/>
        <v>70429.16</v>
      </c>
      <c r="CH192" s="93">
        <f t="shared" si="508"/>
        <v>0.19724519974010263</v>
      </c>
      <c r="CI192" s="96">
        <f t="shared" si="509"/>
        <v>-286634.83999999997</v>
      </c>
      <c r="CJ192" s="93">
        <f t="shared" si="510"/>
        <v>-0.80275480025989732</v>
      </c>
      <c r="CK192" s="83">
        <v>0</v>
      </c>
      <c r="CL192" s="83">
        <v>0</v>
      </c>
      <c r="CM192" s="94">
        <v>0</v>
      </c>
      <c r="CN192" s="94">
        <f t="shared" si="451"/>
        <v>0</v>
      </c>
      <c r="CO192" s="93" t="str">
        <f t="shared" si="511"/>
        <v>nebija plānots</v>
      </c>
      <c r="CP192" s="96">
        <f t="shared" si="512"/>
        <v>0</v>
      </c>
      <c r="CQ192" s="93" t="str">
        <f t="shared" si="513"/>
        <v>nebija plānots</v>
      </c>
      <c r="CR192" s="96">
        <f t="shared" si="514"/>
        <v>357064</v>
      </c>
      <c r="CS192" s="96">
        <f t="shared" si="554"/>
        <v>70429.16</v>
      </c>
      <c r="CT192" s="96">
        <f t="shared" si="516"/>
        <v>0</v>
      </c>
      <c r="CU192" s="96">
        <f t="shared" si="517"/>
        <v>70429.16</v>
      </c>
      <c r="CV192" s="93">
        <f t="shared" si="518"/>
        <v>0.19724519974010263</v>
      </c>
      <c r="CW192" s="96">
        <f t="shared" si="519"/>
        <v>-286634.83999999997</v>
      </c>
      <c r="CX192" s="93">
        <f t="shared" si="520"/>
        <v>-0.80275480025989732</v>
      </c>
      <c r="CY192" s="83">
        <v>0</v>
      </c>
      <c r="CZ192" s="83">
        <v>908339.63</v>
      </c>
      <c r="DA192" s="94">
        <v>0</v>
      </c>
      <c r="DB192" s="94">
        <f t="shared" si="452"/>
        <v>908339.63</v>
      </c>
      <c r="DC192" s="93" t="str">
        <f t="shared" si="521"/>
        <v>nebija plānots</v>
      </c>
      <c r="DD192" s="96">
        <f t="shared" si="522"/>
        <v>908339.63</v>
      </c>
      <c r="DE192" s="93" t="str">
        <f t="shared" si="523"/>
        <v>nebija plānots</v>
      </c>
      <c r="DF192" s="96">
        <f t="shared" si="524"/>
        <v>357064</v>
      </c>
      <c r="DG192" s="96">
        <f t="shared" si="555"/>
        <v>978768.79</v>
      </c>
      <c r="DH192" s="96">
        <f t="shared" si="526"/>
        <v>0</v>
      </c>
      <c r="DI192" s="96">
        <f t="shared" si="527"/>
        <v>978768.79</v>
      </c>
      <c r="DJ192" s="93">
        <f t="shared" si="528"/>
        <v>2.741157859655412</v>
      </c>
      <c r="DK192" s="96">
        <f t="shared" si="529"/>
        <v>621704.79</v>
      </c>
      <c r="DL192" s="93">
        <f t="shared" si="530"/>
        <v>1.741157859655412</v>
      </c>
      <c r="DM192" s="83">
        <v>1458779</v>
      </c>
      <c r="DN192" s="83">
        <v>720138.33</v>
      </c>
      <c r="DO192" s="94">
        <v>0</v>
      </c>
      <c r="DP192" s="94">
        <f t="shared" si="453"/>
        <v>720138.33</v>
      </c>
      <c r="DQ192" s="93">
        <f t="shared" si="531"/>
        <v>0.49365827860148792</v>
      </c>
      <c r="DR192" s="96">
        <f t="shared" si="532"/>
        <v>-738640.67</v>
      </c>
      <c r="DS192" s="93">
        <f t="shared" si="533"/>
        <v>-0.50634172139851208</v>
      </c>
      <c r="DT192" s="96">
        <f t="shared" si="534"/>
        <v>1815843</v>
      </c>
      <c r="DU192" s="96">
        <f t="shared" si="556"/>
        <v>1698907.12</v>
      </c>
      <c r="DV192" s="96">
        <f t="shared" si="536"/>
        <v>0</v>
      </c>
      <c r="DW192" s="96">
        <f t="shared" si="537"/>
        <v>1698907.12</v>
      </c>
      <c r="DX192" s="93">
        <f t="shared" si="538"/>
        <v>0.93560242818349393</v>
      </c>
      <c r="DY192" s="96">
        <f t="shared" si="539"/>
        <v>-116935.87999999989</v>
      </c>
      <c r="DZ192" s="93">
        <f t="shared" si="540"/>
        <v>-6.43975718165061E-2</v>
      </c>
      <c r="EA192" s="83">
        <v>0</v>
      </c>
      <c r="EB192" s="83">
        <v>0</v>
      </c>
      <c r="EC192" s="94">
        <v>0</v>
      </c>
      <c r="ED192" s="94">
        <f t="shared" si="541"/>
        <v>0</v>
      </c>
      <c r="EE192" s="93" t="str">
        <f t="shared" si="542"/>
        <v>nebija plānots</v>
      </c>
      <c r="EF192" s="94">
        <f t="shared" si="445"/>
        <v>0</v>
      </c>
      <c r="EG192" s="93" t="str">
        <f t="shared" si="543"/>
        <v>nebija plānots</v>
      </c>
      <c r="EH192" s="96">
        <f t="shared" si="544"/>
        <v>1815843</v>
      </c>
      <c r="EI192" s="96">
        <f t="shared" si="557"/>
        <v>1698907.12</v>
      </c>
      <c r="EJ192" s="96">
        <f t="shared" si="546"/>
        <v>0</v>
      </c>
      <c r="EK192" s="96">
        <f t="shared" si="547"/>
        <v>1698907.12</v>
      </c>
      <c r="EL192" s="93">
        <f t="shared" si="446"/>
        <v>0.93560242818349393</v>
      </c>
      <c r="EM192" s="96">
        <f t="shared" si="447"/>
        <v>-116935.87999999989</v>
      </c>
      <c r="EN192" s="93">
        <f t="shared" si="548"/>
        <v>-6.43975718165061E-2</v>
      </c>
      <c r="EO192" s="83">
        <f t="shared" si="454"/>
        <v>1815843</v>
      </c>
    </row>
    <row r="193" spans="1:145" ht="115.5" x14ac:dyDescent="0.25">
      <c r="A193" s="18" t="str">
        <f t="shared" si="549"/>
        <v>4.2.4.3._</v>
      </c>
      <c r="B193" s="63">
        <v>4</v>
      </c>
      <c r="C193" s="73" t="s">
        <v>253</v>
      </c>
      <c r="D193" s="65" t="s">
        <v>254</v>
      </c>
      <c r="E193" s="73" t="s">
        <v>311</v>
      </c>
      <c r="F193" s="65" t="s">
        <v>312</v>
      </c>
      <c r="G193" s="76" t="s">
        <v>317</v>
      </c>
      <c r="H193" s="65" t="s">
        <v>318</v>
      </c>
      <c r="I193" s="66" t="s">
        <v>27</v>
      </c>
      <c r="J193" s="71" t="s">
        <v>81</v>
      </c>
      <c r="K193" s="63" t="s">
        <v>14</v>
      </c>
      <c r="L193" s="83">
        <v>0</v>
      </c>
      <c r="M193" s="83">
        <v>0</v>
      </c>
      <c r="N193" s="83">
        <v>0</v>
      </c>
      <c r="O193" s="83">
        <v>0</v>
      </c>
      <c r="P193" s="83">
        <v>0</v>
      </c>
      <c r="Q193" s="93" t="str">
        <f t="shared" si="455"/>
        <v>nebija plānots</v>
      </c>
      <c r="R193" s="94">
        <f t="shared" si="456"/>
        <v>0</v>
      </c>
      <c r="S193" s="93" t="str">
        <f t="shared" si="457"/>
        <v>nebija plānots</v>
      </c>
      <c r="T193" s="96">
        <f t="shared" si="458"/>
        <v>0</v>
      </c>
      <c r="U193" s="96">
        <f t="shared" si="459"/>
        <v>0</v>
      </c>
      <c r="V193" s="93" t="str">
        <f t="shared" si="460"/>
        <v>nebija plānots</v>
      </c>
      <c r="W193" s="96">
        <f t="shared" si="461"/>
        <v>0</v>
      </c>
      <c r="X193" s="93" t="str">
        <f t="shared" si="462"/>
        <v>nebija plānots</v>
      </c>
      <c r="Y193" s="83">
        <v>0</v>
      </c>
      <c r="Z193" s="83">
        <v>0</v>
      </c>
      <c r="AA193" s="93" t="str">
        <f t="shared" si="463"/>
        <v>nebija plānots</v>
      </c>
      <c r="AB193" s="94">
        <f t="shared" si="464"/>
        <v>0</v>
      </c>
      <c r="AC193" s="93" t="str">
        <f t="shared" si="465"/>
        <v>nebija plānots</v>
      </c>
      <c r="AD193" s="96">
        <f t="shared" si="466"/>
        <v>0</v>
      </c>
      <c r="AE193" s="96">
        <f t="shared" si="467"/>
        <v>0</v>
      </c>
      <c r="AF193" s="93" t="str">
        <f t="shared" si="468"/>
        <v>nebija plānots</v>
      </c>
      <c r="AG193" s="96">
        <f t="shared" si="469"/>
        <v>0</v>
      </c>
      <c r="AH193" s="93" t="str">
        <f t="shared" si="470"/>
        <v>nebija plānots</v>
      </c>
      <c r="AI193" s="83">
        <v>0</v>
      </c>
      <c r="AJ193" s="83">
        <v>0</v>
      </c>
      <c r="AK193" s="93" t="str">
        <f t="shared" si="471"/>
        <v>nebija plānots</v>
      </c>
      <c r="AL193" s="96">
        <f t="shared" si="472"/>
        <v>0</v>
      </c>
      <c r="AM193" s="93" t="str">
        <f t="shared" si="473"/>
        <v>nebija plānots</v>
      </c>
      <c r="AN193" s="96">
        <f t="shared" si="474"/>
        <v>0</v>
      </c>
      <c r="AO193" s="96">
        <f t="shared" si="550"/>
        <v>0</v>
      </c>
      <c r="AP193" s="93" t="str">
        <f t="shared" si="476"/>
        <v>nebija plānots</v>
      </c>
      <c r="AQ193" s="96">
        <f t="shared" si="477"/>
        <v>0</v>
      </c>
      <c r="AR193" s="93" t="str">
        <f t="shared" si="478"/>
        <v>nebija plānots</v>
      </c>
      <c r="AS193" s="83">
        <v>0</v>
      </c>
      <c r="AT193" s="83">
        <v>0</v>
      </c>
      <c r="AU193" s="93" t="str">
        <f t="shared" si="479"/>
        <v>nebija plānots</v>
      </c>
      <c r="AV193" s="96">
        <f t="shared" si="480"/>
        <v>0</v>
      </c>
      <c r="AW193" s="93" t="str">
        <f t="shared" si="481"/>
        <v>nebija plānots</v>
      </c>
      <c r="AX193" s="96">
        <f t="shared" si="482"/>
        <v>0</v>
      </c>
      <c r="AY193" s="96">
        <f t="shared" si="551"/>
        <v>0</v>
      </c>
      <c r="AZ193" s="93" t="str">
        <f t="shared" si="484"/>
        <v>nebija plānots</v>
      </c>
      <c r="BA193" s="96">
        <f t="shared" si="485"/>
        <v>0</v>
      </c>
      <c r="BB193" s="93" t="str">
        <f t="shared" si="486"/>
        <v>nebija plānots</v>
      </c>
      <c r="BC193" s="83">
        <v>0</v>
      </c>
      <c r="BD193" s="83">
        <v>0</v>
      </c>
      <c r="BE193" s="93" t="str">
        <f t="shared" si="487"/>
        <v>nebija plānots</v>
      </c>
      <c r="BF193" s="96">
        <f t="shared" si="488"/>
        <v>0</v>
      </c>
      <c r="BG193" s="93" t="str">
        <f t="shared" si="489"/>
        <v>nebija plānots</v>
      </c>
      <c r="BH193" s="96">
        <f t="shared" si="490"/>
        <v>0</v>
      </c>
      <c r="BI193" s="96">
        <f t="shared" si="552"/>
        <v>0</v>
      </c>
      <c r="BJ193" s="93" t="str">
        <f t="shared" si="492"/>
        <v>nebija plānots</v>
      </c>
      <c r="BK193" s="96">
        <f t="shared" si="493"/>
        <v>0</v>
      </c>
      <c r="BL193" s="93" t="str">
        <f t="shared" si="494"/>
        <v>nebija plānots</v>
      </c>
      <c r="BM193" s="83">
        <v>0</v>
      </c>
      <c r="BN193" s="83">
        <v>0</v>
      </c>
      <c r="BO193" s="93" t="str">
        <f t="shared" si="495"/>
        <v>nebija plānots</v>
      </c>
      <c r="BP193" s="96">
        <f t="shared" si="496"/>
        <v>0</v>
      </c>
      <c r="BQ193" s="93" t="str">
        <f t="shared" si="497"/>
        <v>nebija plānots</v>
      </c>
      <c r="BR193" s="96">
        <f t="shared" si="498"/>
        <v>0</v>
      </c>
      <c r="BS193" s="96">
        <f t="shared" si="553"/>
        <v>0</v>
      </c>
      <c r="BT193" s="93" t="str">
        <f t="shared" si="500"/>
        <v>nebija plānots</v>
      </c>
      <c r="BU193" s="96">
        <f t="shared" si="501"/>
        <v>0</v>
      </c>
      <c r="BV193" s="93" t="str">
        <f t="shared" si="502"/>
        <v>nebija plānots</v>
      </c>
      <c r="BW193" s="83">
        <v>0</v>
      </c>
      <c r="BX193" s="83">
        <v>0</v>
      </c>
      <c r="BY193" s="94">
        <v>0</v>
      </c>
      <c r="BZ193" s="94">
        <f t="shared" si="448"/>
        <v>0</v>
      </c>
      <c r="CA193" s="93" t="str">
        <f t="shared" si="503"/>
        <v>nebija plānots</v>
      </c>
      <c r="CB193" s="96">
        <f t="shared" si="504"/>
        <v>0</v>
      </c>
      <c r="CC193" s="93" t="str">
        <f t="shared" si="505"/>
        <v>nebija plānots</v>
      </c>
      <c r="CD193" s="96">
        <f t="shared" si="449"/>
        <v>0</v>
      </c>
      <c r="CE193" s="96">
        <f t="shared" si="450"/>
        <v>0</v>
      </c>
      <c r="CF193" s="96">
        <f t="shared" si="506"/>
        <v>0</v>
      </c>
      <c r="CG193" s="96">
        <f t="shared" si="507"/>
        <v>0</v>
      </c>
      <c r="CH193" s="93" t="str">
        <f t="shared" si="508"/>
        <v>nebija plānots</v>
      </c>
      <c r="CI193" s="96">
        <f t="shared" si="509"/>
        <v>0</v>
      </c>
      <c r="CJ193" s="93" t="str">
        <f t="shared" si="510"/>
        <v>nebija plānots</v>
      </c>
      <c r="CK193" s="83">
        <v>0</v>
      </c>
      <c r="CL193" s="83">
        <v>0</v>
      </c>
      <c r="CM193" s="94">
        <v>0</v>
      </c>
      <c r="CN193" s="94">
        <f t="shared" si="451"/>
        <v>0</v>
      </c>
      <c r="CO193" s="93" t="str">
        <f t="shared" si="511"/>
        <v>nebija plānots</v>
      </c>
      <c r="CP193" s="96">
        <f t="shared" si="512"/>
        <v>0</v>
      </c>
      <c r="CQ193" s="93" t="str">
        <f t="shared" si="513"/>
        <v>nebija plānots</v>
      </c>
      <c r="CR193" s="96">
        <f t="shared" si="514"/>
        <v>0</v>
      </c>
      <c r="CS193" s="96">
        <f t="shared" si="554"/>
        <v>0</v>
      </c>
      <c r="CT193" s="96">
        <f t="shared" si="516"/>
        <v>0</v>
      </c>
      <c r="CU193" s="96">
        <f t="shared" si="517"/>
        <v>0</v>
      </c>
      <c r="CV193" s="93" t="str">
        <f t="shared" si="518"/>
        <v>nebija plānots</v>
      </c>
      <c r="CW193" s="96">
        <f t="shared" si="519"/>
        <v>0</v>
      </c>
      <c r="CX193" s="93" t="str">
        <f t="shared" si="520"/>
        <v>nebija plānots</v>
      </c>
      <c r="CY193" s="83">
        <v>0</v>
      </c>
      <c r="CZ193" s="83">
        <v>0</v>
      </c>
      <c r="DA193" s="94">
        <v>0</v>
      </c>
      <c r="DB193" s="94">
        <f t="shared" si="452"/>
        <v>0</v>
      </c>
      <c r="DC193" s="93" t="str">
        <f t="shared" si="521"/>
        <v>nebija plānots</v>
      </c>
      <c r="DD193" s="96">
        <f t="shared" si="522"/>
        <v>0</v>
      </c>
      <c r="DE193" s="93" t="str">
        <f t="shared" si="523"/>
        <v>nebija plānots</v>
      </c>
      <c r="DF193" s="96">
        <f t="shared" si="524"/>
        <v>0</v>
      </c>
      <c r="DG193" s="96">
        <f t="shared" si="555"/>
        <v>0</v>
      </c>
      <c r="DH193" s="96">
        <f t="shared" si="526"/>
        <v>0</v>
      </c>
      <c r="DI193" s="96">
        <f t="shared" si="527"/>
        <v>0</v>
      </c>
      <c r="DJ193" s="93" t="str">
        <f t="shared" si="528"/>
        <v>nebija plānots</v>
      </c>
      <c r="DK193" s="96">
        <f t="shared" si="529"/>
        <v>0</v>
      </c>
      <c r="DL193" s="93" t="str">
        <f t="shared" si="530"/>
        <v>nebija plānots</v>
      </c>
      <c r="DM193" s="83">
        <v>0</v>
      </c>
      <c r="DN193" s="83">
        <v>0</v>
      </c>
      <c r="DO193" s="94">
        <v>0</v>
      </c>
      <c r="DP193" s="94">
        <f t="shared" si="453"/>
        <v>0</v>
      </c>
      <c r="DQ193" s="93" t="str">
        <f t="shared" si="531"/>
        <v>nebija plānots</v>
      </c>
      <c r="DR193" s="96">
        <f t="shared" si="532"/>
        <v>0</v>
      </c>
      <c r="DS193" s="93" t="str">
        <f t="shared" si="533"/>
        <v>nebija plānots</v>
      </c>
      <c r="DT193" s="96">
        <f t="shared" si="534"/>
        <v>0</v>
      </c>
      <c r="DU193" s="96">
        <f t="shared" si="556"/>
        <v>0</v>
      </c>
      <c r="DV193" s="96">
        <f t="shared" si="536"/>
        <v>0</v>
      </c>
      <c r="DW193" s="96">
        <f t="shared" si="537"/>
        <v>0</v>
      </c>
      <c r="DX193" s="93" t="str">
        <f t="shared" si="538"/>
        <v>nebija plānots</v>
      </c>
      <c r="DY193" s="96">
        <f t="shared" si="539"/>
        <v>0</v>
      </c>
      <c r="DZ193" s="93" t="str">
        <f t="shared" si="540"/>
        <v>nebija plānots</v>
      </c>
      <c r="EA193" s="83">
        <v>0</v>
      </c>
      <c r="EB193" s="83">
        <v>0</v>
      </c>
      <c r="EC193" s="94">
        <v>0</v>
      </c>
      <c r="ED193" s="94">
        <f t="shared" si="541"/>
        <v>0</v>
      </c>
      <c r="EE193" s="93" t="str">
        <f t="shared" si="542"/>
        <v>nebija plānots</v>
      </c>
      <c r="EF193" s="94">
        <f t="shared" si="445"/>
        <v>0</v>
      </c>
      <c r="EG193" s="93" t="str">
        <f t="shared" si="543"/>
        <v>nebija plānots</v>
      </c>
      <c r="EH193" s="96">
        <f t="shared" si="544"/>
        <v>0</v>
      </c>
      <c r="EI193" s="96">
        <f t="shared" si="557"/>
        <v>0</v>
      </c>
      <c r="EJ193" s="96">
        <f t="shared" si="546"/>
        <v>0</v>
      </c>
      <c r="EK193" s="96">
        <f t="shared" si="547"/>
        <v>0</v>
      </c>
      <c r="EL193" s="93" t="str">
        <f t="shared" si="446"/>
        <v>nebija plānots</v>
      </c>
      <c r="EM193" s="96">
        <f t="shared" si="447"/>
        <v>0</v>
      </c>
      <c r="EN193" s="93" t="str">
        <f t="shared" si="548"/>
        <v>nebija plānots</v>
      </c>
      <c r="EO193" s="83">
        <f t="shared" si="454"/>
        <v>0</v>
      </c>
    </row>
    <row r="194" spans="1:145" ht="94.5" x14ac:dyDescent="0.25">
      <c r="A194" s="18" t="str">
        <f t="shared" si="549"/>
        <v>4.3.1.2._</v>
      </c>
      <c r="B194" s="63">
        <v>4</v>
      </c>
      <c r="C194" s="73" t="s">
        <v>319</v>
      </c>
      <c r="D194" s="65" t="s">
        <v>320</v>
      </c>
      <c r="E194" s="73" t="s">
        <v>321</v>
      </c>
      <c r="F194" s="65" t="s">
        <v>322</v>
      </c>
      <c r="G194" s="66" t="s">
        <v>326</v>
      </c>
      <c r="H194" s="65" t="s">
        <v>327</v>
      </c>
      <c r="I194" s="66" t="s">
        <v>27</v>
      </c>
      <c r="J194" s="68" t="s">
        <v>325</v>
      </c>
      <c r="K194" s="63" t="s">
        <v>16</v>
      </c>
      <c r="L194" s="83">
        <v>0</v>
      </c>
      <c r="M194" s="83">
        <v>57799.21</v>
      </c>
      <c r="N194" s="83">
        <v>0</v>
      </c>
      <c r="O194" s="83">
        <v>0</v>
      </c>
      <c r="P194" s="83">
        <v>0</v>
      </c>
      <c r="Q194" s="93" t="str">
        <f t="shared" si="455"/>
        <v>nebija plānots</v>
      </c>
      <c r="R194" s="94">
        <f t="shared" si="456"/>
        <v>0</v>
      </c>
      <c r="S194" s="93" t="str">
        <f t="shared" si="457"/>
        <v>nebija plānots</v>
      </c>
      <c r="T194" s="96">
        <f t="shared" si="458"/>
        <v>0</v>
      </c>
      <c r="U194" s="96">
        <f t="shared" si="459"/>
        <v>0</v>
      </c>
      <c r="V194" s="93" t="str">
        <f t="shared" si="460"/>
        <v>nebija plānots</v>
      </c>
      <c r="W194" s="96">
        <f t="shared" si="461"/>
        <v>0</v>
      </c>
      <c r="X194" s="93" t="str">
        <f t="shared" si="462"/>
        <v>nebija plānots</v>
      </c>
      <c r="Y194" s="83">
        <v>0</v>
      </c>
      <c r="Z194" s="83">
        <v>0</v>
      </c>
      <c r="AA194" s="93" t="str">
        <f t="shared" si="463"/>
        <v>nebija plānots</v>
      </c>
      <c r="AB194" s="94">
        <f t="shared" si="464"/>
        <v>0</v>
      </c>
      <c r="AC194" s="93" t="str">
        <f t="shared" si="465"/>
        <v>nebija plānots</v>
      </c>
      <c r="AD194" s="96">
        <f t="shared" si="466"/>
        <v>0</v>
      </c>
      <c r="AE194" s="96">
        <f t="shared" si="467"/>
        <v>0</v>
      </c>
      <c r="AF194" s="93" t="str">
        <f t="shared" si="468"/>
        <v>nebija plānots</v>
      </c>
      <c r="AG194" s="96">
        <f t="shared" si="469"/>
        <v>0</v>
      </c>
      <c r="AH194" s="93" t="str">
        <f t="shared" si="470"/>
        <v>nebija plānots</v>
      </c>
      <c r="AI194" s="83">
        <v>0</v>
      </c>
      <c r="AJ194" s="83">
        <v>0</v>
      </c>
      <c r="AK194" s="93" t="str">
        <f t="shared" si="471"/>
        <v>nebija plānots</v>
      </c>
      <c r="AL194" s="96">
        <f t="shared" si="472"/>
        <v>0</v>
      </c>
      <c r="AM194" s="93" t="str">
        <f t="shared" si="473"/>
        <v>nebija plānots</v>
      </c>
      <c r="AN194" s="96">
        <f t="shared" si="474"/>
        <v>0</v>
      </c>
      <c r="AO194" s="96">
        <f t="shared" si="550"/>
        <v>0</v>
      </c>
      <c r="AP194" s="93" t="str">
        <f t="shared" si="476"/>
        <v>nebija plānots</v>
      </c>
      <c r="AQ194" s="96">
        <f t="shared" si="477"/>
        <v>0</v>
      </c>
      <c r="AR194" s="93" t="str">
        <f t="shared" si="478"/>
        <v>nebija plānots</v>
      </c>
      <c r="AS194" s="83">
        <v>64388</v>
      </c>
      <c r="AT194" s="83">
        <v>92906.13</v>
      </c>
      <c r="AU194" s="93">
        <f t="shared" si="479"/>
        <v>1.442910635522147</v>
      </c>
      <c r="AV194" s="96">
        <f t="shared" si="480"/>
        <v>28518.130000000005</v>
      </c>
      <c r="AW194" s="93">
        <f t="shared" si="481"/>
        <v>0.44291063552214704</v>
      </c>
      <c r="AX194" s="96">
        <f t="shared" si="482"/>
        <v>64388</v>
      </c>
      <c r="AY194" s="96">
        <f t="shared" si="551"/>
        <v>92906.13</v>
      </c>
      <c r="AZ194" s="93">
        <f t="shared" si="484"/>
        <v>1.442910635522147</v>
      </c>
      <c r="BA194" s="96">
        <f t="shared" si="485"/>
        <v>28518.130000000005</v>
      </c>
      <c r="BB194" s="93">
        <f t="shared" si="486"/>
        <v>0.44291063552214704</v>
      </c>
      <c r="BC194" s="83">
        <v>0</v>
      </c>
      <c r="BD194" s="83">
        <v>0</v>
      </c>
      <c r="BE194" s="93" t="str">
        <f t="shared" si="487"/>
        <v>nebija plānots</v>
      </c>
      <c r="BF194" s="96">
        <f t="shared" si="488"/>
        <v>0</v>
      </c>
      <c r="BG194" s="93" t="str">
        <f t="shared" si="489"/>
        <v>nebija plānots</v>
      </c>
      <c r="BH194" s="96">
        <f t="shared" si="490"/>
        <v>64388</v>
      </c>
      <c r="BI194" s="96">
        <f t="shared" si="552"/>
        <v>92906.13</v>
      </c>
      <c r="BJ194" s="93">
        <f t="shared" si="492"/>
        <v>1.442910635522147</v>
      </c>
      <c r="BK194" s="96">
        <f t="shared" si="493"/>
        <v>28518.130000000005</v>
      </c>
      <c r="BL194" s="93">
        <f t="shared" si="494"/>
        <v>0.44291063552214704</v>
      </c>
      <c r="BM194" s="83">
        <v>0</v>
      </c>
      <c r="BN194" s="83">
        <v>0</v>
      </c>
      <c r="BO194" s="93" t="str">
        <f t="shared" si="495"/>
        <v>nebija plānots</v>
      </c>
      <c r="BP194" s="96">
        <f t="shared" si="496"/>
        <v>0</v>
      </c>
      <c r="BQ194" s="93" t="str">
        <f t="shared" si="497"/>
        <v>nebija plānots</v>
      </c>
      <c r="BR194" s="96">
        <f t="shared" si="498"/>
        <v>64388</v>
      </c>
      <c r="BS194" s="96">
        <f t="shared" si="553"/>
        <v>92906.13</v>
      </c>
      <c r="BT194" s="93">
        <f t="shared" si="500"/>
        <v>1.442910635522147</v>
      </c>
      <c r="BU194" s="96">
        <f t="shared" si="501"/>
        <v>28518.130000000005</v>
      </c>
      <c r="BV194" s="93">
        <f t="shared" si="502"/>
        <v>0.44291063552214704</v>
      </c>
      <c r="BW194" s="83">
        <v>0</v>
      </c>
      <c r="BX194" s="83">
        <v>0</v>
      </c>
      <c r="BY194" s="94">
        <v>0</v>
      </c>
      <c r="BZ194" s="94">
        <f t="shared" si="448"/>
        <v>0</v>
      </c>
      <c r="CA194" s="93" t="str">
        <f t="shared" si="503"/>
        <v>nebija plānots</v>
      </c>
      <c r="CB194" s="96">
        <f t="shared" si="504"/>
        <v>0</v>
      </c>
      <c r="CC194" s="93" t="str">
        <f t="shared" si="505"/>
        <v>nebija plānots</v>
      </c>
      <c r="CD194" s="96">
        <f t="shared" si="449"/>
        <v>64388</v>
      </c>
      <c r="CE194" s="96">
        <f t="shared" si="450"/>
        <v>92906.13</v>
      </c>
      <c r="CF194" s="96">
        <f t="shared" si="506"/>
        <v>0</v>
      </c>
      <c r="CG194" s="96">
        <f t="shared" si="507"/>
        <v>92906.13</v>
      </c>
      <c r="CH194" s="93">
        <f t="shared" si="508"/>
        <v>1.442910635522147</v>
      </c>
      <c r="CI194" s="96">
        <f t="shared" si="509"/>
        <v>28518.130000000005</v>
      </c>
      <c r="CJ194" s="93">
        <f t="shared" si="510"/>
        <v>0.44291063552214704</v>
      </c>
      <c r="CK194" s="83">
        <v>0</v>
      </c>
      <c r="CL194" s="83">
        <v>445548.85000000003</v>
      </c>
      <c r="CM194" s="94">
        <v>0</v>
      </c>
      <c r="CN194" s="94">
        <f t="shared" si="451"/>
        <v>445548.85000000003</v>
      </c>
      <c r="CO194" s="93" t="str">
        <f t="shared" si="511"/>
        <v>nebija plānots</v>
      </c>
      <c r="CP194" s="96">
        <f t="shared" si="512"/>
        <v>445548.85000000003</v>
      </c>
      <c r="CQ194" s="93" t="str">
        <f t="shared" si="513"/>
        <v>nebija plānots</v>
      </c>
      <c r="CR194" s="96">
        <f t="shared" si="514"/>
        <v>64388</v>
      </c>
      <c r="CS194" s="96">
        <f t="shared" si="554"/>
        <v>538454.98</v>
      </c>
      <c r="CT194" s="96">
        <f t="shared" si="516"/>
        <v>0</v>
      </c>
      <c r="CU194" s="96">
        <f t="shared" si="517"/>
        <v>538454.98</v>
      </c>
      <c r="CV194" s="93">
        <f t="shared" si="518"/>
        <v>8.362660433621171</v>
      </c>
      <c r="CW194" s="96">
        <f t="shared" si="519"/>
        <v>474066.98</v>
      </c>
      <c r="CX194" s="93">
        <f t="shared" si="520"/>
        <v>7.362660433621171</v>
      </c>
      <c r="CY194" s="83">
        <v>0</v>
      </c>
      <c r="CZ194" s="83">
        <v>484497.81</v>
      </c>
      <c r="DA194" s="94">
        <v>0</v>
      </c>
      <c r="DB194" s="94">
        <f t="shared" si="452"/>
        <v>484497.81</v>
      </c>
      <c r="DC194" s="93" t="str">
        <f t="shared" si="521"/>
        <v>nebija plānots</v>
      </c>
      <c r="DD194" s="96">
        <f t="shared" si="522"/>
        <v>484497.81</v>
      </c>
      <c r="DE194" s="93" t="str">
        <f t="shared" si="523"/>
        <v>nebija plānots</v>
      </c>
      <c r="DF194" s="96">
        <f t="shared" si="524"/>
        <v>64388</v>
      </c>
      <c r="DG194" s="96">
        <f t="shared" si="555"/>
        <v>1022952.79</v>
      </c>
      <c r="DH194" s="96">
        <f t="shared" si="526"/>
        <v>0</v>
      </c>
      <c r="DI194" s="96">
        <f t="shared" si="527"/>
        <v>1022952.79</v>
      </c>
      <c r="DJ194" s="93">
        <f t="shared" si="528"/>
        <v>15.887320463440393</v>
      </c>
      <c r="DK194" s="96">
        <f t="shared" si="529"/>
        <v>958564.79</v>
      </c>
      <c r="DL194" s="93">
        <f t="shared" si="530"/>
        <v>14.887320463440393</v>
      </c>
      <c r="DM194" s="83">
        <v>111563</v>
      </c>
      <c r="DN194" s="83">
        <v>0</v>
      </c>
      <c r="DO194" s="94">
        <v>0</v>
      </c>
      <c r="DP194" s="94">
        <f t="shared" si="453"/>
        <v>0</v>
      </c>
      <c r="DQ194" s="93">
        <f t="shared" si="531"/>
        <v>0</v>
      </c>
      <c r="DR194" s="96">
        <f t="shared" si="532"/>
        <v>-111563</v>
      </c>
      <c r="DS194" s="93">
        <f t="shared" si="533"/>
        <v>-1</v>
      </c>
      <c r="DT194" s="96">
        <f t="shared" si="534"/>
        <v>175951</v>
      </c>
      <c r="DU194" s="96">
        <f t="shared" si="556"/>
        <v>1022952.79</v>
      </c>
      <c r="DV194" s="96">
        <f t="shared" si="536"/>
        <v>0</v>
      </c>
      <c r="DW194" s="96">
        <f t="shared" si="537"/>
        <v>1022952.79</v>
      </c>
      <c r="DX194" s="93">
        <f t="shared" si="538"/>
        <v>5.8138503901654444</v>
      </c>
      <c r="DY194" s="96">
        <f t="shared" si="539"/>
        <v>847001.79</v>
      </c>
      <c r="DZ194" s="93">
        <f t="shared" si="540"/>
        <v>4.8138503901654444</v>
      </c>
      <c r="EA194" s="83">
        <v>0</v>
      </c>
      <c r="EB194" s="83">
        <v>0</v>
      </c>
      <c r="EC194" s="94">
        <v>0</v>
      </c>
      <c r="ED194" s="94">
        <f t="shared" si="541"/>
        <v>0</v>
      </c>
      <c r="EE194" s="93" t="str">
        <f t="shared" si="542"/>
        <v>nebija plānots</v>
      </c>
      <c r="EF194" s="94">
        <f t="shared" si="445"/>
        <v>0</v>
      </c>
      <c r="EG194" s="93" t="str">
        <f t="shared" si="543"/>
        <v>nebija plānots</v>
      </c>
      <c r="EH194" s="96">
        <f t="shared" si="544"/>
        <v>175951</v>
      </c>
      <c r="EI194" s="96">
        <f t="shared" si="557"/>
        <v>1022952.79</v>
      </c>
      <c r="EJ194" s="96">
        <f t="shared" si="546"/>
        <v>0</v>
      </c>
      <c r="EK194" s="96">
        <f t="shared" si="547"/>
        <v>1022952.79</v>
      </c>
      <c r="EL194" s="93">
        <f t="shared" si="446"/>
        <v>5.8138503901654444</v>
      </c>
      <c r="EM194" s="96">
        <f t="shared" si="447"/>
        <v>847001.79</v>
      </c>
      <c r="EN194" s="93">
        <f t="shared" si="548"/>
        <v>4.8138503901654444</v>
      </c>
      <c r="EO194" s="83">
        <f t="shared" si="454"/>
        <v>175951</v>
      </c>
    </row>
    <row r="195" spans="1:145" ht="94.5" x14ac:dyDescent="0.25">
      <c r="A195" s="18" t="str">
        <f t="shared" si="549"/>
        <v>4.3.1.3.1</v>
      </c>
      <c r="B195" s="63">
        <v>4</v>
      </c>
      <c r="C195" s="73" t="s">
        <v>319</v>
      </c>
      <c r="D195" s="65" t="s">
        <v>320</v>
      </c>
      <c r="E195" s="73" t="s">
        <v>321</v>
      </c>
      <c r="F195" s="65" t="s">
        <v>322</v>
      </c>
      <c r="G195" s="66" t="s">
        <v>328</v>
      </c>
      <c r="H195" s="65" t="s">
        <v>329</v>
      </c>
      <c r="I195" s="63">
        <v>1</v>
      </c>
      <c r="J195" s="68" t="s">
        <v>51</v>
      </c>
      <c r="K195" s="63" t="s">
        <v>16</v>
      </c>
      <c r="L195" s="83">
        <v>0</v>
      </c>
      <c r="M195" s="83">
        <v>623543.92000000004</v>
      </c>
      <c r="N195" s="83">
        <v>628399.5</v>
      </c>
      <c r="O195" s="83">
        <v>764720</v>
      </c>
      <c r="P195" s="83">
        <v>764719.75</v>
      </c>
      <c r="Q195" s="93">
        <f t="shared" si="455"/>
        <v>0.99999967308295845</v>
      </c>
      <c r="R195" s="94">
        <f t="shared" si="456"/>
        <v>-0.25</v>
      </c>
      <c r="S195" s="93">
        <f t="shared" si="457"/>
        <v>-3.2691704153154095E-7</v>
      </c>
      <c r="T195" s="96">
        <f t="shared" si="458"/>
        <v>1393119.5</v>
      </c>
      <c r="U195" s="96">
        <f t="shared" si="459"/>
        <v>1393119.25</v>
      </c>
      <c r="V195" s="93">
        <f t="shared" si="460"/>
        <v>0.99999982054662218</v>
      </c>
      <c r="W195" s="96">
        <f t="shared" si="461"/>
        <v>-0.25</v>
      </c>
      <c r="X195" s="93">
        <f t="shared" si="462"/>
        <v>-1.7945337783298562E-7</v>
      </c>
      <c r="Y195" s="83">
        <v>115182</v>
      </c>
      <c r="Z195" s="83">
        <v>188825.1</v>
      </c>
      <c r="AA195" s="93">
        <f t="shared" si="463"/>
        <v>1.6393629212897849</v>
      </c>
      <c r="AB195" s="94">
        <f t="shared" si="464"/>
        <v>73643.100000000006</v>
      </c>
      <c r="AC195" s="93">
        <f t="shared" si="465"/>
        <v>0.63936292128978489</v>
      </c>
      <c r="AD195" s="96">
        <f t="shared" si="466"/>
        <v>1508301.5</v>
      </c>
      <c r="AE195" s="96">
        <f t="shared" si="467"/>
        <v>1581944.35</v>
      </c>
      <c r="AF195" s="93">
        <f t="shared" si="468"/>
        <v>1.0488250194009621</v>
      </c>
      <c r="AG195" s="96">
        <f t="shared" si="469"/>
        <v>73642.850000000093</v>
      </c>
      <c r="AH195" s="93">
        <f t="shared" si="470"/>
        <v>4.8825019400962004E-2</v>
      </c>
      <c r="AI195" s="83">
        <v>210536</v>
      </c>
      <c r="AJ195" s="83">
        <v>408429.62</v>
      </c>
      <c r="AK195" s="93">
        <f t="shared" si="471"/>
        <v>1.9399514572329672</v>
      </c>
      <c r="AL195" s="96">
        <f t="shared" si="472"/>
        <v>197893.62</v>
      </c>
      <c r="AM195" s="93">
        <f t="shared" si="473"/>
        <v>0.93995145723296725</v>
      </c>
      <c r="AN195" s="96">
        <f t="shared" si="474"/>
        <v>1718837.5</v>
      </c>
      <c r="AO195" s="96">
        <f t="shared" si="550"/>
        <v>1990373.9700000002</v>
      </c>
      <c r="AP195" s="93">
        <f t="shared" si="476"/>
        <v>1.1579768128168022</v>
      </c>
      <c r="AQ195" s="96">
        <f t="shared" si="477"/>
        <v>271536.4700000002</v>
      </c>
      <c r="AR195" s="93">
        <f t="shared" si="478"/>
        <v>0.15797681281680218</v>
      </c>
      <c r="AS195" s="83">
        <v>456555</v>
      </c>
      <c r="AT195" s="83">
        <v>398866.17000000004</v>
      </c>
      <c r="AU195" s="93">
        <f t="shared" si="479"/>
        <v>0.87364319742418772</v>
      </c>
      <c r="AV195" s="96">
        <f t="shared" si="480"/>
        <v>-57688.829999999958</v>
      </c>
      <c r="AW195" s="93">
        <f t="shared" si="481"/>
        <v>-0.12635680257581225</v>
      </c>
      <c r="AX195" s="96">
        <f t="shared" si="482"/>
        <v>2175392.5</v>
      </c>
      <c r="AY195" s="96">
        <f t="shared" si="551"/>
        <v>2389240.14</v>
      </c>
      <c r="AZ195" s="93">
        <f t="shared" si="484"/>
        <v>1.0983030142836294</v>
      </c>
      <c r="BA195" s="96">
        <f t="shared" si="485"/>
        <v>213847.64000000013</v>
      </c>
      <c r="BB195" s="93">
        <f t="shared" si="486"/>
        <v>9.8303014283629336E-2</v>
      </c>
      <c r="BC195" s="83">
        <v>630212</v>
      </c>
      <c r="BD195" s="83">
        <v>1253858.1200000001</v>
      </c>
      <c r="BE195" s="93">
        <f t="shared" si="487"/>
        <v>1.9895814741705968</v>
      </c>
      <c r="BF195" s="96">
        <f t="shared" si="488"/>
        <v>623646.12000000011</v>
      </c>
      <c r="BG195" s="93">
        <f t="shared" si="489"/>
        <v>0.98958147417059672</v>
      </c>
      <c r="BH195" s="96">
        <f t="shared" si="490"/>
        <v>2805604.5</v>
      </c>
      <c r="BI195" s="96">
        <f t="shared" si="552"/>
        <v>3643098.2600000002</v>
      </c>
      <c r="BJ195" s="93">
        <f t="shared" si="492"/>
        <v>1.2985074197022426</v>
      </c>
      <c r="BK195" s="96">
        <f t="shared" si="493"/>
        <v>837493.76000000024</v>
      </c>
      <c r="BL195" s="93">
        <f t="shared" si="494"/>
        <v>0.29850741970224248</v>
      </c>
      <c r="BM195" s="83">
        <v>239130</v>
      </c>
      <c r="BN195" s="83">
        <v>276257.61</v>
      </c>
      <c r="BO195" s="93">
        <f t="shared" si="495"/>
        <v>1.1552611968385396</v>
      </c>
      <c r="BP195" s="96">
        <f t="shared" si="496"/>
        <v>37127.609999999986</v>
      </c>
      <c r="BQ195" s="93">
        <f t="shared" si="497"/>
        <v>0.15526119683853964</v>
      </c>
      <c r="BR195" s="96">
        <f t="shared" si="498"/>
        <v>3044734.5</v>
      </c>
      <c r="BS195" s="96">
        <f t="shared" si="553"/>
        <v>3919355.87</v>
      </c>
      <c r="BT195" s="93">
        <f t="shared" si="500"/>
        <v>1.2872570235598539</v>
      </c>
      <c r="BU195" s="96">
        <f t="shared" si="501"/>
        <v>874621.37000000011</v>
      </c>
      <c r="BV195" s="93">
        <f t="shared" si="502"/>
        <v>0.28725702355985394</v>
      </c>
      <c r="BW195" s="83">
        <v>222512</v>
      </c>
      <c r="BX195" s="83">
        <v>494279.36</v>
      </c>
      <c r="BY195" s="94">
        <v>0</v>
      </c>
      <c r="BZ195" s="94">
        <f t="shared" si="448"/>
        <v>494279.36</v>
      </c>
      <c r="CA195" s="93">
        <f t="shared" si="503"/>
        <v>2.2213604659523982</v>
      </c>
      <c r="CB195" s="96">
        <f t="shared" si="504"/>
        <v>271767.36</v>
      </c>
      <c r="CC195" s="93">
        <f t="shared" si="505"/>
        <v>1.221360465952398</v>
      </c>
      <c r="CD195" s="96">
        <f t="shared" si="449"/>
        <v>3267246.5</v>
      </c>
      <c r="CE195" s="96">
        <f t="shared" si="450"/>
        <v>4413635.2300000004</v>
      </c>
      <c r="CF195" s="96">
        <f t="shared" si="506"/>
        <v>0</v>
      </c>
      <c r="CG195" s="96">
        <f t="shared" si="507"/>
        <v>4413635.2300000004</v>
      </c>
      <c r="CH195" s="93">
        <f t="shared" si="508"/>
        <v>1.3508730455446201</v>
      </c>
      <c r="CI195" s="96">
        <f t="shared" si="509"/>
        <v>1146388.7300000004</v>
      </c>
      <c r="CJ195" s="93">
        <f t="shared" si="510"/>
        <v>0.35087304554462007</v>
      </c>
      <c r="CK195" s="83">
        <v>886984</v>
      </c>
      <c r="CL195" s="83">
        <v>945095.21</v>
      </c>
      <c r="CM195" s="94">
        <v>0</v>
      </c>
      <c r="CN195" s="94">
        <f t="shared" si="451"/>
        <v>945095.21</v>
      </c>
      <c r="CO195" s="93">
        <f t="shared" si="511"/>
        <v>1.0655155109900516</v>
      </c>
      <c r="CP195" s="96">
        <f t="shared" si="512"/>
        <v>58111.209999999963</v>
      </c>
      <c r="CQ195" s="93">
        <f t="shared" si="513"/>
        <v>6.5515510990051637E-2</v>
      </c>
      <c r="CR195" s="96">
        <f t="shared" si="514"/>
        <v>4154230.5</v>
      </c>
      <c r="CS195" s="96">
        <f t="shared" si="554"/>
        <v>5358730.4400000004</v>
      </c>
      <c r="CT195" s="96">
        <f t="shared" si="516"/>
        <v>0</v>
      </c>
      <c r="CU195" s="96">
        <f t="shared" si="517"/>
        <v>5358730.4400000004</v>
      </c>
      <c r="CV195" s="93">
        <f t="shared" si="518"/>
        <v>1.2899453797761102</v>
      </c>
      <c r="CW195" s="96">
        <f t="shared" si="519"/>
        <v>1204499.9400000004</v>
      </c>
      <c r="CX195" s="93">
        <f t="shared" si="520"/>
        <v>0.28994537977611023</v>
      </c>
      <c r="CY195" s="83">
        <v>605428</v>
      </c>
      <c r="CZ195" s="83">
        <v>742599.5199999999</v>
      </c>
      <c r="DA195" s="94">
        <v>0</v>
      </c>
      <c r="DB195" s="94">
        <f t="shared" si="452"/>
        <v>742599.5199999999</v>
      </c>
      <c r="DC195" s="93">
        <f t="shared" si="521"/>
        <v>1.2265695012453999</v>
      </c>
      <c r="DD195" s="96">
        <f t="shared" si="522"/>
        <v>137171.5199999999</v>
      </c>
      <c r="DE195" s="93">
        <f t="shared" si="523"/>
        <v>0.22656950124539979</v>
      </c>
      <c r="DF195" s="96">
        <f t="shared" si="524"/>
        <v>4759658.5</v>
      </c>
      <c r="DG195" s="96">
        <f t="shared" si="555"/>
        <v>6101329.96</v>
      </c>
      <c r="DH195" s="96">
        <f t="shared" si="526"/>
        <v>0</v>
      </c>
      <c r="DI195" s="96">
        <f t="shared" si="527"/>
        <v>6101329.96</v>
      </c>
      <c r="DJ195" s="93">
        <f t="shared" si="528"/>
        <v>1.2818839754995028</v>
      </c>
      <c r="DK195" s="96">
        <f t="shared" si="529"/>
        <v>1341671.46</v>
      </c>
      <c r="DL195" s="93">
        <f t="shared" si="530"/>
        <v>0.28188397549950273</v>
      </c>
      <c r="DM195" s="83">
        <v>157692</v>
      </c>
      <c r="DN195" s="83">
        <v>0</v>
      </c>
      <c r="DO195" s="94">
        <v>0</v>
      </c>
      <c r="DP195" s="94">
        <f t="shared" si="453"/>
        <v>0</v>
      </c>
      <c r="DQ195" s="93">
        <f t="shared" si="531"/>
        <v>0</v>
      </c>
      <c r="DR195" s="96">
        <f t="shared" si="532"/>
        <v>-157692</v>
      </c>
      <c r="DS195" s="93">
        <f t="shared" si="533"/>
        <v>-1</v>
      </c>
      <c r="DT195" s="96">
        <f t="shared" si="534"/>
        <v>4917350.5</v>
      </c>
      <c r="DU195" s="96">
        <f t="shared" si="556"/>
        <v>6101329.96</v>
      </c>
      <c r="DV195" s="96">
        <f t="shared" si="536"/>
        <v>0</v>
      </c>
      <c r="DW195" s="96">
        <f t="shared" si="537"/>
        <v>6101329.96</v>
      </c>
      <c r="DX195" s="93">
        <f t="shared" si="538"/>
        <v>1.2407758934409903</v>
      </c>
      <c r="DY195" s="96">
        <f t="shared" si="539"/>
        <v>1183979.46</v>
      </c>
      <c r="DZ195" s="93">
        <f t="shared" si="540"/>
        <v>0.24077589344099021</v>
      </c>
      <c r="EA195" s="83">
        <v>133836</v>
      </c>
      <c r="EB195" s="83">
        <v>117231.67</v>
      </c>
      <c r="EC195" s="94">
        <v>0</v>
      </c>
      <c r="ED195" s="94">
        <f t="shared" si="541"/>
        <v>117231.67</v>
      </c>
      <c r="EE195" s="93">
        <f t="shared" si="542"/>
        <v>0.87593524911085208</v>
      </c>
      <c r="EF195" s="94">
        <f t="shared" si="445"/>
        <v>-16604.330000000002</v>
      </c>
      <c r="EG195" s="93">
        <f t="shared" si="543"/>
        <v>-0.12406475088914792</v>
      </c>
      <c r="EH195" s="96">
        <f t="shared" si="544"/>
        <v>5051186.5</v>
      </c>
      <c r="EI195" s="96">
        <f t="shared" si="557"/>
        <v>6218561.6299999999</v>
      </c>
      <c r="EJ195" s="96">
        <f t="shared" si="546"/>
        <v>0</v>
      </c>
      <c r="EK195" s="96">
        <f t="shared" si="547"/>
        <v>6218561.6299999999</v>
      </c>
      <c r="EL195" s="93">
        <f t="shared" si="446"/>
        <v>1.2311090928834245</v>
      </c>
      <c r="EM195" s="96">
        <f t="shared" si="447"/>
        <v>1167375.1299999999</v>
      </c>
      <c r="EN195" s="93">
        <f t="shared" si="548"/>
        <v>0.23110909288342449</v>
      </c>
      <c r="EO195" s="83">
        <f t="shared" si="454"/>
        <v>5051186.5</v>
      </c>
    </row>
    <row r="196" spans="1:145" ht="94.5" x14ac:dyDescent="0.25">
      <c r="A196" s="18" t="str">
        <f t="shared" si="549"/>
        <v>4.3.1.3.2</v>
      </c>
      <c r="B196" s="63">
        <v>4</v>
      </c>
      <c r="C196" s="73" t="s">
        <v>319</v>
      </c>
      <c r="D196" s="65" t="s">
        <v>320</v>
      </c>
      <c r="E196" s="73" t="s">
        <v>321</v>
      </c>
      <c r="F196" s="65" t="s">
        <v>322</v>
      </c>
      <c r="G196" s="66" t="s">
        <v>328</v>
      </c>
      <c r="H196" s="65" t="s">
        <v>329</v>
      </c>
      <c r="I196" s="63">
        <v>2</v>
      </c>
      <c r="J196" s="68" t="s">
        <v>51</v>
      </c>
      <c r="K196" s="63" t="s">
        <v>16</v>
      </c>
      <c r="L196" s="83">
        <v>0</v>
      </c>
      <c r="M196" s="83">
        <v>0</v>
      </c>
      <c r="N196" s="83">
        <v>0</v>
      </c>
      <c r="O196" s="83">
        <v>0</v>
      </c>
      <c r="P196" s="83">
        <v>0</v>
      </c>
      <c r="Q196" s="93" t="str">
        <f t="shared" si="455"/>
        <v>nebija plānots</v>
      </c>
      <c r="R196" s="94">
        <f t="shared" si="456"/>
        <v>0</v>
      </c>
      <c r="S196" s="93" t="str">
        <f t="shared" si="457"/>
        <v>nebija plānots</v>
      </c>
      <c r="T196" s="96">
        <f t="shared" si="458"/>
        <v>0</v>
      </c>
      <c r="U196" s="96">
        <f t="shared" si="459"/>
        <v>0</v>
      </c>
      <c r="V196" s="93" t="str">
        <f t="shared" si="460"/>
        <v>nebija plānots</v>
      </c>
      <c r="W196" s="96">
        <f t="shared" si="461"/>
        <v>0</v>
      </c>
      <c r="X196" s="93" t="str">
        <f t="shared" si="462"/>
        <v>nebija plānots</v>
      </c>
      <c r="Y196" s="83">
        <v>0</v>
      </c>
      <c r="Z196" s="83">
        <v>0</v>
      </c>
      <c r="AA196" s="93" t="str">
        <f t="shared" si="463"/>
        <v>nebija plānots</v>
      </c>
      <c r="AB196" s="94">
        <f t="shared" si="464"/>
        <v>0</v>
      </c>
      <c r="AC196" s="93" t="str">
        <f t="shared" si="465"/>
        <v>nebija plānots</v>
      </c>
      <c r="AD196" s="96">
        <f t="shared" si="466"/>
        <v>0</v>
      </c>
      <c r="AE196" s="96">
        <f t="shared" si="467"/>
        <v>0</v>
      </c>
      <c r="AF196" s="93" t="str">
        <f t="shared" si="468"/>
        <v>nebija plānots</v>
      </c>
      <c r="AG196" s="96">
        <f t="shared" si="469"/>
        <v>0</v>
      </c>
      <c r="AH196" s="93" t="str">
        <f t="shared" si="470"/>
        <v>nebija plānots</v>
      </c>
      <c r="AI196" s="83">
        <v>0</v>
      </c>
      <c r="AJ196" s="83">
        <v>0</v>
      </c>
      <c r="AK196" s="93" t="str">
        <f t="shared" si="471"/>
        <v>nebija plānots</v>
      </c>
      <c r="AL196" s="96">
        <f t="shared" si="472"/>
        <v>0</v>
      </c>
      <c r="AM196" s="93" t="str">
        <f t="shared" si="473"/>
        <v>nebija plānots</v>
      </c>
      <c r="AN196" s="96">
        <f t="shared" si="474"/>
        <v>0</v>
      </c>
      <c r="AO196" s="96">
        <f t="shared" si="550"/>
        <v>0</v>
      </c>
      <c r="AP196" s="93" t="str">
        <f t="shared" si="476"/>
        <v>nebija plānots</v>
      </c>
      <c r="AQ196" s="96">
        <f t="shared" si="477"/>
        <v>0</v>
      </c>
      <c r="AR196" s="93" t="str">
        <f t="shared" si="478"/>
        <v>nebija plānots</v>
      </c>
      <c r="AS196" s="83">
        <v>0</v>
      </c>
      <c r="AT196" s="83">
        <v>0</v>
      </c>
      <c r="AU196" s="93" t="str">
        <f t="shared" si="479"/>
        <v>nebija plānots</v>
      </c>
      <c r="AV196" s="96">
        <f t="shared" si="480"/>
        <v>0</v>
      </c>
      <c r="AW196" s="93" t="str">
        <f t="shared" si="481"/>
        <v>nebija plānots</v>
      </c>
      <c r="AX196" s="96">
        <f t="shared" si="482"/>
        <v>0</v>
      </c>
      <c r="AY196" s="96">
        <f t="shared" si="551"/>
        <v>0</v>
      </c>
      <c r="AZ196" s="93" t="str">
        <f t="shared" si="484"/>
        <v>nebija plānots</v>
      </c>
      <c r="BA196" s="96">
        <f t="shared" si="485"/>
        <v>0</v>
      </c>
      <c r="BB196" s="93" t="str">
        <f t="shared" si="486"/>
        <v>nebija plānots</v>
      </c>
      <c r="BC196" s="83">
        <v>0</v>
      </c>
      <c r="BD196" s="83">
        <v>0</v>
      </c>
      <c r="BE196" s="93" t="str">
        <f t="shared" si="487"/>
        <v>nebija plānots</v>
      </c>
      <c r="BF196" s="96">
        <f t="shared" si="488"/>
        <v>0</v>
      </c>
      <c r="BG196" s="93" t="str">
        <f t="shared" si="489"/>
        <v>nebija plānots</v>
      </c>
      <c r="BH196" s="96">
        <f t="shared" si="490"/>
        <v>0</v>
      </c>
      <c r="BI196" s="96">
        <f t="shared" si="552"/>
        <v>0</v>
      </c>
      <c r="BJ196" s="93" t="str">
        <f t="shared" si="492"/>
        <v>nebija plānots</v>
      </c>
      <c r="BK196" s="96">
        <f t="shared" si="493"/>
        <v>0</v>
      </c>
      <c r="BL196" s="93" t="str">
        <f t="shared" si="494"/>
        <v>nebija plānots</v>
      </c>
      <c r="BM196" s="83">
        <v>0</v>
      </c>
      <c r="BN196" s="83">
        <v>0</v>
      </c>
      <c r="BO196" s="93" t="str">
        <f t="shared" si="495"/>
        <v>nebija plānots</v>
      </c>
      <c r="BP196" s="96">
        <f t="shared" si="496"/>
        <v>0</v>
      </c>
      <c r="BQ196" s="93" t="str">
        <f t="shared" si="497"/>
        <v>nebija plānots</v>
      </c>
      <c r="BR196" s="96">
        <f t="shared" si="498"/>
        <v>0</v>
      </c>
      <c r="BS196" s="96">
        <f t="shared" si="553"/>
        <v>0</v>
      </c>
      <c r="BT196" s="93" t="str">
        <f t="shared" si="500"/>
        <v>nebija plānots</v>
      </c>
      <c r="BU196" s="96">
        <f t="shared" si="501"/>
        <v>0</v>
      </c>
      <c r="BV196" s="93" t="str">
        <f t="shared" si="502"/>
        <v>nebija plānots</v>
      </c>
      <c r="BW196" s="83">
        <v>0</v>
      </c>
      <c r="BX196" s="83">
        <v>0</v>
      </c>
      <c r="BY196" s="94">
        <v>0</v>
      </c>
      <c r="BZ196" s="94">
        <f t="shared" si="448"/>
        <v>0</v>
      </c>
      <c r="CA196" s="93" t="str">
        <f t="shared" si="503"/>
        <v>nebija plānots</v>
      </c>
      <c r="CB196" s="96">
        <f t="shared" si="504"/>
        <v>0</v>
      </c>
      <c r="CC196" s="93" t="str">
        <f t="shared" si="505"/>
        <v>nebija plānots</v>
      </c>
      <c r="CD196" s="96">
        <f t="shared" si="449"/>
        <v>0</v>
      </c>
      <c r="CE196" s="96">
        <f t="shared" si="450"/>
        <v>0</v>
      </c>
      <c r="CF196" s="96">
        <f t="shared" si="506"/>
        <v>0</v>
      </c>
      <c r="CG196" s="96">
        <f t="shared" si="507"/>
        <v>0</v>
      </c>
      <c r="CH196" s="93" t="str">
        <f t="shared" si="508"/>
        <v>nebija plānots</v>
      </c>
      <c r="CI196" s="96">
        <f t="shared" si="509"/>
        <v>0</v>
      </c>
      <c r="CJ196" s="93" t="str">
        <f t="shared" si="510"/>
        <v>nebija plānots</v>
      </c>
      <c r="CK196" s="83">
        <v>0</v>
      </c>
      <c r="CL196" s="83">
        <v>0</v>
      </c>
      <c r="CM196" s="94">
        <v>0</v>
      </c>
      <c r="CN196" s="94">
        <f t="shared" si="451"/>
        <v>0</v>
      </c>
      <c r="CO196" s="93" t="str">
        <f t="shared" si="511"/>
        <v>nebija plānots</v>
      </c>
      <c r="CP196" s="96">
        <f t="shared" si="512"/>
        <v>0</v>
      </c>
      <c r="CQ196" s="93" t="str">
        <f t="shared" si="513"/>
        <v>nebija plānots</v>
      </c>
      <c r="CR196" s="96">
        <f t="shared" si="514"/>
        <v>0</v>
      </c>
      <c r="CS196" s="96">
        <f t="shared" si="554"/>
        <v>0</v>
      </c>
      <c r="CT196" s="96">
        <f t="shared" si="516"/>
        <v>0</v>
      </c>
      <c r="CU196" s="96">
        <f t="shared" si="517"/>
        <v>0</v>
      </c>
      <c r="CV196" s="93" t="str">
        <f t="shared" si="518"/>
        <v>nebija plānots</v>
      </c>
      <c r="CW196" s="96">
        <f t="shared" si="519"/>
        <v>0</v>
      </c>
      <c r="CX196" s="93" t="str">
        <f t="shared" si="520"/>
        <v>nebija plānots</v>
      </c>
      <c r="CY196" s="83">
        <v>0</v>
      </c>
      <c r="CZ196" s="83">
        <v>0</v>
      </c>
      <c r="DA196" s="94">
        <v>0</v>
      </c>
      <c r="DB196" s="94">
        <f t="shared" si="452"/>
        <v>0</v>
      </c>
      <c r="DC196" s="93" t="str">
        <f t="shared" si="521"/>
        <v>nebija plānots</v>
      </c>
      <c r="DD196" s="96">
        <f t="shared" si="522"/>
        <v>0</v>
      </c>
      <c r="DE196" s="93" t="str">
        <f t="shared" si="523"/>
        <v>nebija plānots</v>
      </c>
      <c r="DF196" s="96">
        <f t="shared" si="524"/>
        <v>0</v>
      </c>
      <c r="DG196" s="96">
        <f t="shared" si="555"/>
        <v>0</v>
      </c>
      <c r="DH196" s="96">
        <f t="shared" si="526"/>
        <v>0</v>
      </c>
      <c r="DI196" s="96">
        <f t="shared" si="527"/>
        <v>0</v>
      </c>
      <c r="DJ196" s="93" t="str">
        <f t="shared" si="528"/>
        <v>nebija plānots</v>
      </c>
      <c r="DK196" s="96">
        <f t="shared" si="529"/>
        <v>0</v>
      </c>
      <c r="DL196" s="93" t="str">
        <f t="shared" si="530"/>
        <v>nebija plānots</v>
      </c>
      <c r="DM196" s="83">
        <v>0</v>
      </c>
      <c r="DN196" s="83">
        <v>0</v>
      </c>
      <c r="DO196" s="94">
        <v>0</v>
      </c>
      <c r="DP196" s="94">
        <f t="shared" si="453"/>
        <v>0</v>
      </c>
      <c r="DQ196" s="93" t="str">
        <f t="shared" si="531"/>
        <v>nebija plānots</v>
      </c>
      <c r="DR196" s="96">
        <f t="shared" si="532"/>
        <v>0</v>
      </c>
      <c r="DS196" s="93" t="str">
        <f t="shared" si="533"/>
        <v>nebija plānots</v>
      </c>
      <c r="DT196" s="96">
        <f t="shared" si="534"/>
        <v>0</v>
      </c>
      <c r="DU196" s="96">
        <f t="shared" si="556"/>
        <v>0</v>
      </c>
      <c r="DV196" s="96">
        <f t="shared" si="536"/>
        <v>0</v>
      </c>
      <c r="DW196" s="96">
        <f t="shared" si="537"/>
        <v>0</v>
      </c>
      <c r="DX196" s="93" t="str">
        <f t="shared" si="538"/>
        <v>nebija plānots</v>
      </c>
      <c r="DY196" s="96">
        <f t="shared" si="539"/>
        <v>0</v>
      </c>
      <c r="DZ196" s="93" t="str">
        <f t="shared" si="540"/>
        <v>nebija plānots</v>
      </c>
      <c r="EA196" s="83">
        <v>0</v>
      </c>
      <c r="EB196" s="83">
        <v>0</v>
      </c>
      <c r="EC196" s="94">
        <v>0</v>
      </c>
      <c r="ED196" s="94">
        <f t="shared" si="541"/>
        <v>0</v>
      </c>
      <c r="EE196" s="93" t="str">
        <f t="shared" si="542"/>
        <v>nebija plānots</v>
      </c>
      <c r="EF196" s="94">
        <f t="shared" si="445"/>
        <v>0</v>
      </c>
      <c r="EG196" s="93" t="str">
        <f t="shared" si="543"/>
        <v>nebija plānots</v>
      </c>
      <c r="EH196" s="96">
        <f t="shared" si="544"/>
        <v>0</v>
      </c>
      <c r="EI196" s="96">
        <f t="shared" si="557"/>
        <v>0</v>
      </c>
      <c r="EJ196" s="96">
        <f t="shared" si="546"/>
        <v>0</v>
      </c>
      <c r="EK196" s="96">
        <f t="shared" si="547"/>
        <v>0</v>
      </c>
      <c r="EL196" s="93" t="str">
        <f t="shared" si="446"/>
        <v>nebija plānots</v>
      </c>
      <c r="EM196" s="96">
        <f t="shared" si="447"/>
        <v>0</v>
      </c>
      <c r="EN196" s="93" t="str">
        <f t="shared" si="548"/>
        <v>nebija plānots</v>
      </c>
      <c r="EO196" s="83">
        <f t="shared" si="454"/>
        <v>0</v>
      </c>
    </row>
    <row r="197" spans="1:145" ht="94.5" x14ac:dyDescent="0.25">
      <c r="A197" s="18" t="str">
        <f t="shared" si="549"/>
        <v>4.3.1.4._</v>
      </c>
      <c r="B197" s="63">
        <v>4</v>
      </c>
      <c r="C197" s="73" t="s">
        <v>319</v>
      </c>
      <c r="D197" s="65" t="s">
        <v>320</v>
      </c>
      <c r="E197" s="73" t="s">
        <v>321</v>
      </c>
      <c r="F197" s="65" t="s">
        <v>322</v>
      </c>
      <c r="G197" s="66" t="s">
        <v>330</v>
      </c>
      <c r="H197" s="65" t="s">
        <v>331</v>
      </c>
      <c r="I197" s="63" t="s">
        <v>27</v>
      </c>
      <c r="J197" s="68" t="s">
        <v>51</v>
      </c>
      <c r="K197" s="63" t="s">
        <v>16</v>
      </c>
      <c r="L197" s="83">
        <v>0</v>
      </c>
      <c r="M197" s="83">
        <v>0</v>
      </c>
      <c r="N197" s="83">
        <v>0</v>
      </c>
      <c r="O197" s="83">
        <v>0</v>
      </c>
      <c r="P197" s="83">
        <v>0</v>
      </c>
      <c r="Q197" s="93" t="str">
        <f t="shared" si="455"/>
        <v>nebija plānots</v>
      </c>
      <c r="R197" s="94">
        <f t="shared" si="456"/>
        <v>0</v>
      </c>
      <c r="S197" s="93" t="str">
        <f t="shared" si="457"/>
        <v>nebija plānots</v>
      </c>
      <c r="T197" s="96">
        <f t="shared" si="458"/>
        <v>0</v>
      </c>
      <c r="U197" s="96">
        <f t="shared" si="459"/>
        <v>0</v>
      </c>
      <c r="V197" s="93" t="str">
        <f t="shared" si="460"/>
        <v>nebija plānots</v>
      </c>
      <c r="W197" s="96">
        <f t="shared" si="461"/>
        <v>0</v>
      </c>
      <c r="X197" s="93" t="str">
        <f t="shared" si="462"/>
        <v>nebija plānots</v>
      </c>
      <c r="Y197" s="83">
        <v>0</v>
      </c>
      <c r="Z197" s="83">
        <v>0</v>
      </c>
      <c r="AA197" s="93" t="str">
        <f t="shared" si="463"/>
        <v>nebija plānots</v>
      </c>
      <c r="AB197" s="94">
        <f t="shared" si="464"/>
        <v>0</v>
      </c>
      <c r="AC197" s="93" t="str">
        <f t="shared" si="465"/>
        <v>nebija plānots</v>
      </c>
      <c r="AD197" s="96">
        <f t="shared" si="466"/>
        <v>0</v>
      </c>
      <c r="AE197" s="96">
        <f t="shared" si="467"/>
        <v>0</v>
      </c>
      <c r="AF197" s="93" t="str">
        <f t="shared" si="468"/>
        <v>nebija plānots</v>
      </c>
      <c r="AG197" s="96">
        <f t="shared" si="469"/>
        <v>0</v>
      </c>
      <c r="AH197" s="93" t="str">
        <f t="shared" si="470"/>
        <v>nebija plānots</v>
      </c>
      <c r="AI197" s="83">
        <v>0</v>
      </c>
      <c r="AJ197" s="83">
        <v>0</v>
      </c>
      <c r="AK197" s="93" t="str">
        <f t="shared" si="471"/>
        <v>nebija plānots</v>
      </c>
      <c r="AL197" s="96">
        <f t="shared" si="472"/>
        <v>0</v>
      </c>
      <c r="AM197" s="93" t="str">
        <f t="shared" si="473"/>
        <v>nebija plānots</v>
      </c>
      <c r="AN197" s="96">
        <f t="shared" si="474"/>
        <v>0</v>
      </c>
      <c r="AO197" s="96">
        <f t="shared" si="550"/>
        <v>0</v>
      </c>
      <c r="AP197" s="93" t="str">
        <f t="shared" si="476"/>
        <v>nebija plānots</v>
      </c>
      <c r="AQ197" s="96">
        <f t="shared" si="477"/>
        <v>0</v>
      </c>
      <c r="AR197" s="93" t="str">
        <f t="shared" si="478"/>
        <v>nebija plānots</v>
      </c>
      <c r="AS197" s="83">
        <v>0</v>
      </c>
      <c r="AT197" s="83">
        <v>0</v>
      </c>
      <c r="AU197" s="93" t="str">
        <f t="shared" si="479"/>
        <v>nebija plānots</v>
      </c>
      <c r="AV197" s="96">
        <f t="shared" si="480"/>
        <v>0</v>
      </c>
      <c r="AW197" s="93" t="str">
        <f t="shared" si="481"/>
        <v>nebija plānots</v>
      </c>
      <c r="AX197" s="96">
        <f t="shared" si="482"/>
        <v>0</v>
      </c>
      <c r="AY197" s="96">
        <f t="shared" si="551"/>
        <v>0</v>
      </c>
      <c r="AZ197" s="93" t="str">
        <f t="shared" si="484"/>
        <v>nebija plānots</v>
      </c>
      <c r="BA197" s="96">
        <f t="shared" si="485"/>
        <v>0</v>
      </c>
      <c r="BB197" s="93" t="str">
        <f t="shared" si="486"/>
        <v>nebija plānots</v>
      </c>
      <c r="BC197" s="83">
        <v>0</v>
      </c>
      <c r="BD197" s="83">
        <v>0</v>
      </c>
      <c r="BE197" s="93" t="str">
        <f t="shared" si="487"/>
        <v>nebija plānots</v>
      </c>
      <c r="BF197" s="96">
        <f t="shared" si="488"/>
        <v>0</v>
      </c>
      <c r="BG197" s="93" t="str">
        <f t="shared" si="489"/>
        <v>nebija plānots</v>
      </c>
      <c r="BH197" s="96">
        <f t="shared" si="490"/>
        <v>0</v>
      </c>
      <c r="BI197" s="96">
        <f t="shared" si="552"/>
        <v>0</v>
      </c>
      <c r="BJ197" s="93" t="str">
        <f t="shared" si="492"/>
        <v>nebija plānots</v>
      </c>
      <c r="BK197" s="96">
        <f t="shared" si="493"/>
        <v>0</v>
      </c>
      <c r="BL197" s="93" t="str">
        <f t="shared" si="494"/>
        <v>nebija plānots</v>
      </c>
      <c r="BM197" s="83">
        <v>0</v>
      </c>
      <c r="BN197" s="83">
        <v>0</v>
      </c>
      <c r="BO197" s="93" t="str">
        <f t="shared" si="495"/>
        <v>nebija plānots</v>
      </c>
      <c r="BP197" s="96">
        <f t="shared" si="496"/>
        <v>0</v>
      </c>
      <c r="BQ197" s="93" t="str">
        <f t="shared" si="497"/>
        <v>nebija plānots</v>
      </c>
      <c r="BR197" s="96">
        <f t="shared" si="498"/>
        <v>0</v>
      </c>
      <c r="BS197" s="96">
        <f t="shared" si="553"/>
        <v>0</v>
      </c>
      <c r="BT197" s="93" t="str">
        <f t="shared" si="500"/>
        <v>nebija plānots</v>
      </c>
      <c r="BU197" s="96">
        <f t="shared" si="501"/>
        <v>0</v>
      </c>
      <c r="BV197" s="93" t="str">
        <f t="shared" si="502"/>
        <v>nebija plānots</v>
      </c>
      <c r="BW197" s="83">
        <v>0</v>
      </c>
      <c r="BX197" s="83">
        <v>0</v>
      </c>
      <c r="BY197" s="94">
        <v>0</v>
      </c>
      <c r="BZ197" s="94">
        <f t="shared" si="448"/>
        <v>0</v>
      </c>
      <c r="CA197" s="93" t="str">
        <f t="shared" si="503"/>
        <v>nebija plānots</v>
      </c>
      <c r="CB197" s="96">
        <f t="shared" si="504"/>
        <v>0</v>
      </c>
      <c r="CC197" s="93" t="str">
        <f t="shared" si="505"/>
        <v>nebija plānots</v>
      </c>
      <c r="CD197" s="96">
        <f t="shared" si="449"/>
        <v>0</v>
      </c>
      <c r="CE197" s="96">
        <f t="shared" si="450"/>
        <v>0</v>
      </c>
      <c r="CF197" s="96">
        <f t="shared" si="506"/>
        <v>0</v>
      </c>
      <c r="CG197" s="96">
        <f t="shared" si="507"/>
        <v>0</v>
      </c>
      <c r="CH197" s="93" t="str">
        <f t="shared" si="508"/>
        <v>nebija plānots</v>
      </c>
      <c r="CI197" s="96">
        <f t="shared" si="509"/>
        <v>0</v>
      </c>
      <c r="CJ197" s="93" t="str">
        <f t="shared" si="510"/>
        <v>nebija plānots</v>
      </c>
      <c r="CK197" s="83">
        <v>0</v>
      </c>
      <c r="CL197" s="83">
        <v>0</v>
      </c>
      <c r="CM197" s="94">
        <v>0</v>
      </c>
      <c r="CN197" s="94">
        <f t="shared" si="451"/>
        <v>0</v>
      </c>
      <c r="CO197" s="93" t="str">
        <f t="shared" si="511"/>
        <v>nebija plānots</v>
      </c>
      <c r="CP197" s="96">
        <f t="shared" si="512"/>
        <v>0</v>
      </c>
      <c r="CQ197" s="93" t="str">
        <f t="shared" si="513"/>
        <v>nebija plānots</v>
      </c>
      <c r="CR197" s="96">
        <f t="shared" si="514"/>
        <v>0</v>
      </c>
      <c r="CS197" s="96">
        <f t="shared" si="554"/>
        <v>0</v>
      </c>
      <c r="CT197" s="96">
        <f t="shared" si="516"/>
        <v>0</v>
      </c>
      <c r="CU197" s="96">
        <f t="shared" si="517"/>
        <v>0</v>
      </c>
      <c r="CV197" s="93" t="str">
        <f t="shared" si="518"/>
        <v>nebija plānots</v>
      </c>
      <c r="CW197" s="96">
        <f t="shared" si="519"/>
        <v>0</v>
      </c>
      <c r="CX197" s="93" t="str">
        <f t="shared" si="520"/>
        <v>nebija plānots</v>
      </c>
      <c r="CY197" s="83">
        <v>0</v>
      </c>
      <c r="CZ197" s="83">
        <v>0</v>
      </c>
      <c r="DA197" s="94">
        <v>0</v>
      </c>
      <c r="DB197" s="94">
        <f t="shared" si="452"/>
        <v>0</v>
      </c>
      <c r="DC197" s="93" t="str">
        <f t="shared" si="521"/>
        <v>nebija plānots</v>
      </c>
      <c r="DD197" s="96">
        <f t="shared" si="522"/>
        <v>0</v>
      </c>
      <c r="DE197" s="93" t="str">
        <f t="shared" si="523"/>
        <v>nebija plānots</v>
      </c>
      <c r="DF197" s="96">
        <f t="shared" si="524"/>
        <v>0</v>
      </c>
      <c r="DG197" s="96">
        <f t="shared" si="555"/>
        <v>0</v>
      </c>
      <c r="DH197" s="96">
        <f t="shared" si="526"/>
        <v>0</v>
      </c>
      <c r="DI197" s="96">
        <f t="shared" si="527"/>
        <v>0</v>
      </c>
      <c r="DJ197" s="93" t="str">
        <f t="shared" si="528"/>
        <v>nebija plānots</v>
      </c>
      <c r="DK197" s="96">
        <f t="shared" si="529"/>
        <v>0</v>
      </c>
      <c r="DL197" s="93" t="str">
        <f t="shared" si="530"/>
        <v>nebija plānots</v>
      </c>
      <c r="DM197" s="83">
        <v>0</v>
      </c>
      <c r="DN197" s="83">
        <v>0</v>
      </c>
      <c r="DO197" s="94">
        <v>0</v>
      </c>
      <c r="DP197" s="94">
        <f t="shared" si="453"/>
        <v>0</v>
      </c>
      <c r="DQ197" s="93" t="str">
        <f t="shared" si="531"/>
        <v>nebija plānots</v>
      </c>
      <c r="DR197" s="96">
        <f t="shared" si="532"/>
        <v>0</v>
      </c>
      <c r="DS197" s="93" t="str">
        <f t="shared" si="533"/>
        <v>nebija plānots</v>
      </c>
      <c r="DT197" s="96">
        <f t="shared" si="534"/>
        <v>0</v>
      </c>
      <c r="DU197" s="96">
        <f t="shared" si="556"/>
        <v>0</v>
      </c>
      <c r="DV197" s="96">
        <f t="shared" si="536"/>
        <v>0</v>
      </c>
      <c r="DW197" s="96">
        <f t="shared" si="537"/>
        <v>0</v>
      </c>
      <c r="DX197" s="93" t="str">
        <f t="shared" si="538"/>
        <v>nebija plānots</v>
      </c>
      <c r="DY197" s="96">
        <f t="shared" si="539"/>
        <v>0</v>
      </c>
      <c r="DZ197" s="93" t="str">
        <f t="shared" si="540"/>
        <v>nebija plānots</v>
      </c>
      <c r="EA197" s="83">
        <v>0</v>
      </c>
      <c r="EB197" s="83">
        <v>0</v>
      </c>
      <c r="EC197" s="94">
        <v>0</v>
      </c>
      <c r="ED197" s="94">
        <f t="shared" si="541"/>
        <v>0</v>
      </c>
      <c r="EE197" s="93" t="str">
        <f t="shared" si="542"/>
        <v>nebija plānots</v>
      </c>
      <c r="EF197" s="94">
        <f t="shared" si="445"/>
        <v>0</v>
      </c>
      <c r="EG197" s="93" t="str">
        <f t="shared" si="543"/>
        <v>nebija plānots</v>
      </c>
      <c r="EH197" s="96">
        <f t="shared" si="544"/>
        <v>0</v>
      </c>
      <c r="EI197" s="96">
        <f t="shared" si="557"/>
        <v>0</v>
      </c>
      <c r="EJ197" s="96">
        <f t="shared" si="546"/>
        <v>0</v>
      </c>
      <c r="EK197" s="96">
        <f t="shared" si="547"/>
        <v>0</v>
      </c>
      <c r="EL197" s="93" t="str">
        <f t="shared" si="446"/>
        <v>nebija plānots</v>
      </c>
      <c r="EM197" s="96">
        <f t="shared" si="447"/>
        <v>0</v>
      </c>
      <c r="EN197" s="93" t="str">
        <f t="shared" si="548"/>
        <v>nebija plānots</v>
      </c>
      <c r="EO197" s="83">
        <f t="shared" si="454"/>
        <v>0</v>
      </c>
    </row>
    <row r="198" spans="1:145" ht="94.5" x14ac:dyDescent="0.25">
      <c r="A198" s="18" t="str">
        <f t="shared" si="549"/>
        <v>4.3.1.5._</v>
      </c>
      <c r="B198" s="63">
        <v>4</v>
      </c>
      <c r="C198" s="73" t="s">
        <v>319</v>
      </c>
      <c r="D198" s="65" t="s">
        <v>320</v>
      </c>
      <c r="E198" s="73" t="s">
        <v>321</v>
      </c>
      <c r="F198" s="65" t="s">
        <v>322</v>
      </c>
      <c r="G198" s="66" t="s">
        <v>332</v>
      </c>
      <c r="H198" s="65" t="s">
        <v>333</v>
      </c>
      <c r="I198" s="63" t="s">
        <v>27</v>
      </c>
      <c r="J198" s="68" t="s">
        <v>325</v>
      </c>
      <c r="K198" s="63" t="s">
        <v>16</v>
      </c>
      <c r="L198" s="83">
        <v>0</v>
      </c>
      <c r="M198" s="83">
        <v>0</v>
      </c>
      <c r="N198" s="83">
        <v>0</v>
      </c>
      <c r="O198" s="83">
        <v>0</v>
      </c>
      <c r="P198" s="83">
        <v>0</v>
      </c>
      <c r="Q198" s="93" t="str">
        <f t="shared" si="455"/>
        <v>nebija plānots</v>
      </c>
      <c r="R198" s="94">
        <f t="shared" si="456"/>
        <v>0</v>
      </c>
      <c r="S198" s="93" t="str">
        <f t="shared" si="457"/>
        <v>nebija plānots</v>
      </c>
      <c r="T198" s="96">
        <f t="shared" si="458"/>
        <v>0</v>
      </c>
      <c r="U198" s="96">
        <f t="shared" si="459"/>
        <v>0</v>
      </c>
      <c r="V198" s="93" t="str">
        <f t="shared" si="460"/>
        <v>nebija plānots</v>
      </c>
      <c r="W198" s="96">
        <f t="shared" si="461"/>
        <v>0</v>
      </c>
      <c r="X198" s="93" t="str">
        <f t="shared" si="462"/>
        <v>nebija plānots</v>
      </c>
      <c r="Y198" s="83">
        <v>0</v>
      </c>
      <c r="Z198" s="83">
        <v>0</v>
      </c>
      <c r="AA198" s="93" t="str">
        <f t="shared" si="463"/>
        <v>nebija plānots</v>
      </c>
      <c r="AB198" s="94">
        <f t="shared" si="464"/>
        <v>0</v>
      </c>
      <c r="AC198" s="93" t="str">
        <f t="shared" si="465"/>
        <v>nebija plānots</v>
      </c>
      <c r="AD198" s="96">
        <f t="shared" si="466"/>
        <v>0</v>
      </c>
      <c r="AE198" s="96">
        <f t="shared" si="467"/>
        <v>0</v>
      </c>
      <c r="AF198" s="93" t="str">
        <f t="shared" si="468"/>
        <v>nebija plānots</v>
      </c>
      <c r="AG198" s="96">
        <f t="shared" si="469"/>
        <v>0</v>
      </c>
      <c r="AH198" s="93" t="str">
        <f t="shared" si="470"/>
        <v>nebija plānots</v>
      </c>
      <c r="AI198" s="83">
        <v>213035</v>
      </c>
      <c r="AJ198" s="83">
        <v>0</v>
      </c>
      <c r="AK198" s="93">
        <f t="shared" si="471"/>
        <v>0</v>
      </c>
      <c r="AL198" s="96">
        <f t="shared" si="472"/>
        <v>-213035</v>
      </c>
      <c r="AM198" s="93">
        <f t="shared" si="473"/>
        <v>-1</v>
      </c>
      <c r="AN198" s="96">
        <f t="shared" si="474"/>
        <v>213035</v>
      </c>
      <c r="AO198" s="96">
        <f t="shared" si="550"/>
        <v>0</v>
      </c>
      <c r="AP198" s="93">
        <f t="shared" si="476"/>
        <v>0</v>
      </c>
      <c r="AQ198" s="96">
        <f t="shared" si="477"/>
        <v>-213035</v>
      </c>
      <c r="AR198" s="93">
        <f t="shared" si="478"/>
        <v>-1</v>
      </c>
      <c r="AS198" s="83">
        <v>9905</v>
      </c>
      <c r="AT198" s="83">
        <v>0</v>
      </c>
      <c r="AU198" s="93">
        <f t="shared" si="479"/>
        <v>0</v>
      </c>
      <c r="AV198" s="96">
        <f t="shared" si="480"/>
        <v>-9905</v>
      </c>
      <c r="AW198" s="93">
        <f t="shared" si="481"/>
        <v>-1</v>
      </c>
      <c r="AX198" s="96">
        <f t="shared" si="482"/>
        <v>222940</v>
      </c>
      <c r="AY198" s="96">
        <f t="shared" si="551"/>
        <v>0</v>
      </c>
      <c r="AZ198" s="93">
        <f t="shared" si="484"/>
        <v>0</v>
      </c>
      <c r="BA198" s="96">
        <f t="shared" si="485"/>
        <v>-222940</v>
      </c>
      <c r="BB198" s="93">
        <f t="shared" si="486"/>
        <v>-1</v>
      </c>
      <c r="BC198" s="83">
        <v>0</v>
      </c>
      <c r="BD198" s="83">
        <v>9394.39</v>
      </c>
      <c r="BE198" s="93" t="str">
        <f t="shared" si="487"/>
        <v>nebija plānots</v>
      </c>
      <c r="BF198" s="96">
        <f t="shared" si="488"/>
        <v>9394.39</v>
      </c>
      <c r="BG198" s="93" t="str">
        <f t="shared" si="489"/>
        <v>nebija plānots</v>
      </c>
      <c r="BH198" s="96">
        <f t="shared" si="490"/>
        <v>222940</v>
      </c>
      <c r="BI198" s="96">
        <f t="shared" si="552"/>
        <v>9394.39</v>
      </c>
      <c r="BJ198" s="93">
        <f t="shared" si="492"/>
        <v>4.2138647169642052E-2</v>
      </c>
      <c r="BK198" s="96">
        <f t="shared" si="493"/>
        <v>-213545.61</v>
      </c>
      <c r="BL198" s="93">
        <f t="shared" si="494"/>
        <v>-0.95786135283035789</v>
      </c>
      <c r="BM198" s="83">
        <v>23335</v>
      </c>
      <c r="BN198" s="83">
        <v>7984.29</v>
      </c>
      <c r="BO198" s="93">
        <f t="shared" si="495"/>
        <v>0.34215941718448684</v>
      </c>
      <c r="BP198" s="96">
        <f t="shared" si="496"/>
        <v>-15350.71</v>
      </c>
      <c r="BQ198" s="93">
        <f t="shared" si="497"/>
        <v>-0.65784058281551316</v>
      </c>
      <c r="BR198" s="96">
        <f t="shared" si="498"/>
        <v>246275</v>
      </c>
      <c r="BS198" s="96">
        <f t="shared" si="553"/>
        <v>17378.68</v>
      </c>
      <c r="BT198" s="93">
        <f t="shared" si="500"/>
        <v>7.0566155720231449E-2</v>
      </c>
      <c r="BU198" s="96">
        <f t="shared" si="501"/>
        <v>-228896.32</v>
      </c>
      <c r="BV198" s="93">
        <f t="shared" si="502"/>
        <v>-0.92943384427976861</v>
      </c>
      <c r="BW198" s="83">
        <v>0</v>
      </c>
      <c r="BX198" s="83">
        <v>0</v>
      </c>
      <c r="BY198" s="94">
        <v>0</v>
      </c>
      <c r="BZ198" s="94">
        <f t="shared" si="448"/>
        <v>0</v>
      </c>
      <c r="CA198" s="93" t="str">
        <f t="shared" si="503"/>
        <v>nebija plānots</v>
      </c>
      <c r="CB198" s="96">
        <f t="shared" si="504"/>
        <v>0</v>
      </c>
      <c r="CC198" s="93" t="str">
        <f t="shared" si="505"/>
        <v>nebija plānots</v>
      </c>
      <c r="CD198" s="96">
        <f t="shared" si="449"/>
        <v>246275</v>
      </c>
      <c r="CE198" s="96">
        <f t="shared" si="450"/>
        <v>17378.68</v>
      </c>
      <c r="CF198" s="96">
        <f t="shared" si="506"/>
        <v>0</v>
      </c>
      <c r="CG198" s="96">
        <f t="shared" si="507"/>
        <v>17378.68</v>
      </c>
      <c r="CH198" s="93">
        <f t="shared" si="508"/>
        <v>7.0566155720231449E-2</v>
      </c>
      <c r="CI198" s="96">
        <f t="shared" si="509"/>
        <v>-228896.32</v>
      </c>
      <c r="CJ198" s="93">
        <f t="shared" si="510"/>
        <v>-0.92943384427976861</v>
      </c>
      <c r="CK198" s="83">
        <v>0</v>
      </c>
      <c r="CL198" s="83">
        <v>0</v>
      </c>
      <c r="CM198" s="94">
        <v>0</v>
      </c>
      <c r="CN198" s="94">
        <f t="shared" si="451"/>
        <v>0</v>
      </c>
      <c r="CO198" s="93" t="str">
        <f t="shared" si="511"/>
        <v>nebija plānots</v>
      </c>
      <c r="CP198" s="96">
        <f t="shared" si="512"/>
        <v>0</v>
      </c>
      <c r="CQ198" s="93" t="str">
        <f t="shared" si="513"/>
        <v>nebija plānots</v>
      </c>
      <c r="CR198" s="96">
        <f t="shared" si="514"/>
        <v>246275</v>
      </c>
      <c r="CS198" s="96">
        <f t="shared" si="554"/>
        <v>17378.68</v>
      </c>
      <c r="CT198" s="96">
        <f t="shared" si="516"/>
        <v>0</v>
      </c>
      <c r="CU198" s="96">
        <f t="shared" si="517"/>
        <v>17378.68</v>
      </c>
      <c r="CV198" s="93">
        <f t="shared" si="518"/>
        <v>7.0566155720231449E-2</v>
      </c>
      <c r="CW198" s="96">
        <f t="shared" si="519"/>
        <v>-228896.32</v>
      </c>
      <c r="CX198" s="93">
        <f t="shared" si="520"/>
        <v>-0.92943384427976861</v>
      </c>
      <c r="CY198" s="83">
        <v>0</v>
      </c>
      <c r="CZ198" s="83">
        <v>0</v>
      </c>
      <c r="DA198" s="94">
        <v>0</v>
      </c>
      <c r="DB198" s="94">
        <f t="shared" si="452"/>
        <v>0</v>
      </c>
      <c r="DC198" s="93" t="str">
        <f t="shared" si="521"/>
        <v>nebija plānots</v>
      </c>
      <c r="DD198" s="96">
        <f t="shared" si="522"/>
        <v>0</v>
      </c>
      <c r="DE198" s="93" t="str">
        <f t="shared" si="523"/>
        <v>nebija plānots</v>
      </c>
      <c r="DF198" s="96">
        <f t="shared" si="524"/>
        <v>246275</v>
      </c>
      <c r="DG198" s="96">
        <f t="shared" si="555"/>
        <v>17378.68</v>
      </c>
      <c r="DH198" s="96">
        <f t="shared" si="526"/>
        <v>0</v>
      </c>
      <c r="DI198" s="96">
        <f t="shared" si="527"/>
        <v>17378.68</v>
      </c>
      <c r="DJ198" s="93">
        <f t="shared" si="528"/>
        <v>7.0566155720231449E-2</v>
      </c>
      <c r="DK198" s="96">
        <f t="shared" si="529"/>
        <v>-228896.32</v>
      </c>
      <c r="DL198" s="93">
        <f t="shared" si="530"/>
        <v>-0.92943384427976861</v>
      </c>
      <c r="DM198" s="83">
        <v>44426</v>
      </c>
      <c r="DN198" s="83">
        <v>0</v>
      </c>
      <c r="DO198" s="94">
        <v>0</v>
      </c>
      <c r="DP198" s="94">
        <f t="shared" si="453"/>
        <v>0</v>
      </c>
      <c r="DQ198" s="93">
        <f t="shared" si="531"/>
        <v>0</v>
      </c>
      <c r="DR198" s="96">
        <f t="shared" si="532"/>
        <v>-44426</v>
      </c>
      <c r="DS198" s="93">
        <f t="shared" si="533"/>
        <v>-1</v>
      </c>
      <c r="DT198" s="96">
        <f t="shared" si="534"/>
        <v>290701</v>
      </c>
      <c r="DU198" s="96">
        <f t="shared" si="556"/>
        <v>17378.68</v>
      </c>
      <c r="DV198" s="96">
        <f t="shared" si="536"/>
        <v>0</v>
      </c>
      <c r="DW198" s="96">
        <f t="shared" si="537"/>
        <v>17378.68</v>
      </c>
      <c r="DX198" s="93">
        <f t="shared" si="538"/>
        <v>5.9781975294202636E-2</v>
      </c>
      <c r="DY198" s="96">
        <f t="shared" si="539"/>
        <v>-273322.32</v>
      </c>
      <c r="DZ198" s="93">
        <f t="shared" si="540"/>
        <v>-0.94021802470579741</v>
      </c>
      <c r="EA198" s="83">
        <v>0</v>
      </c>
      <c r="EB198" s="83">
        <v>5759.6</v>
      </c>
      <c r="EC198" s="94">
        <v>0</v>
      </c>
      <c r="ED198" s="94">
        <f t="shared" si="541"/>
        <v>5759.6</v>
      </c>
      <c r="EE198" s="93" t="str">
        <f t="shared" si="542"/>
        <v>nebija plānots</v>
      </c>
      <c r="EF198" s="94">
        <f t="shared" si="445"/>
        <v>5759.6</v>
      </c>
      <c r="EG198" s="93" t="str">
        <f t="shared" si="543"/>
        <v>nebija plānots</v>
      </c>
      <c r="EH198" s="96">
        <f t="shared" si="544"/>
        <v>290701</v>
      </c>
      <c r="EI198" s="96">
        <f t="shared" si="557"/>
        <v>23138.28</v>
      </c>
      <c r="EJ198" s="96">
        <f t="shared" si="546"/>
        <v>0</v>
      </c>
      <c r="EK198" s="96">
        <f t="shared" si="547"/>
        <v>23138.28</v>
      </c>
      <c r="EL198" s="93">
        <f t="shared" si="446"/>
        <v>7.9594772635801045E-2</v>
      </c>
      <c r="EM198" s="96">
        <f t="shared" si="447"/>
        <v>-267562.71999999997</v>
      </c>
      <c r="EN198" s="93">
        <f t="shared" si="548"/>
        <v>-0.92040522736419883</v>
      </c>
      <c r="EO198" s="83">
        <f t="shared" si="454"/>
        <v>290701</v>
      </c>
    </row>
    <row r="199" spans="1:145" ht="42" x14ac:dyDescent="0.25">
      <c r="A199" s="18" t="str">
        <f t="shared" si="549"/>
        <v>4.3.2.0._</v>
      </c>
      <c r="B199" s="63">
        <v>4</v>
      </c>
      <c r="C199" s="73" t="s">
        <v>319</v>
      </c>
      <c r="D199" s="65" t="s">
        <v>320</v>
      </c>
      <c r="E199" s="73" t="s">
        <v>334</v>
      </c>
      <c r="F199" s="65" t="s">
        <v>335</v>
      </c>
      <c r="G199" s="66" t="s">
        <v>336</v>
      </c>
      <c r="H199" s="65" t="s">
        <v>335</v>
      </c>
      <c r="I199" s="66" t="s">
        <v>27</v>
      </c>
      <c r="J199" s="68" t="s">
        <v>307</v>
      </c>
      <c r="K199" s="63" t="s">
        <v>16</v>
      </c>
      <c r="L199" s="83">
        <v>0</v>
      </c>
      <c r="M199" s="83">
        <v>0</v>
      </c>
      <c r="N199" s="83">
        <v>0</v>
      </c>
      <c r="O199" s="83">
        <v>0</v>
      </c>
      <c r="P199" s="83">
        <v>0</v>
      </c>
      <c r="Q199" s="93" t="str">
        <f t="shared" si="455"/>
        <v>nebija plānots</v>
      </c>
      <c r="R199" s="94">
        <f t="shared" si="456"/>
        <v>0</v>
      </c>
      <c r="S199" s="93" t="str">
        <f t="shared" si="457"/>
        <v>nebija plānots</v>
      </c>
      <c r="T199" s="96">
        <f t="shared" si="458"/>
        <v>0</v>
      </c>
      <c r="U199" s="96">
        <f t="shared" si="459"/>
        <v>0</v>
      </c>
      <c r="V199" s="93" t="str">
        <f t="shared" si="460"/>
        <v>nebija plānots</v>
      </c>
      <c r="W199" s="96">
        <f t="shared" si="461"/>
        <v>0</v>
      </c>
      <c r="X199" s="93" t="str">
        <f t="shared" si="462"/>
        <v>nebija plānots</v>
      </c>
      <c r="Y199" s="83">
        <v>0</v>
      </c>
      <c r="Z199" s="83">
        <v>0</v>
      </c>
      <c r="AA199" s="93" t="str">
        <f t="shared" si="463"/>
        <v>nebija plānots</v>
      </c>
      <c r="AB199" s="94">
        <f t="shared" si="464"/>
        <v>0</v>
      </c>
      <c r="AC199" s="93" t="str">
        <f t="shared" si="465"/>
        <v>nebija plānots</v>
      </c>
      <c r="AD199" s="96">
        <f t="shared" si="466"/>
        <v>0</v>
      </c>
      <c r="AE199" s="96">
        <f t="shared" si="467"/>
        <v>0</v>
      </c>
      <c r="AF199" s="93" t="str">
        <f t="shared" si="468"/>
        <v>nebija plānots</v>
      </c>
      <c r="AG199" s="96">
        <f t="shared" si="469"/>
        <v>0</v>
      </c>
      <c r="AH199" s="93" t="str">
        <f t="shared" si="470"/>
        <v>nebija plānots</v>
      </c>
      <c r="AI199" s="83">
        <v>0</v>
      </c>
      <c r="AJ199" s="83">
        <v>0</v>
      </c>
      <c r="AK199" s="93" t="str">
        <f t="shared" si="471"/>
        <v>nebija plānots</v>
      </c>
      <c r="AL199" s="96">
        <f t="shared" si="472"/>
        <v>0</v>
      </c>
      <c r="AM199" s="93" t="str">
        <f t="shared" si="473"/>
        <v>nebija plānots</v>
      </c>
      <c r="AN199" s="96">
        <f t="shared" si="474"/>
        <v>0</v>
      </c>
      <c r="AO199" s="96">
        <f t="shared" si="550"/>
        <v>0</v>
      </c>
      <c r="AP199" s="93" t="str">
        <f t="shared" si="476"/>
        <v>nebija plānots</v>
      </c>
      <c r="AQ199" s="96">
        <f t="shared" si="477"/>
        <v>0</v>
      </c>
      <c r="AR199" s="93" t="str">
        <f t="shared" si="478"/>
        <v>nebija plānots</v>
      </c>
      <c r="AS199" s="83">
        <v>0</v>
      </c>
      <c r="AT199" s="83">
        <v>0</v>
      </c>
      <c r="AU199" s="93" t="str">
        <f t="shared" si="479"/>
        <v>nebija plānots</v>
      </c>
      <c r="AV199" s="96">
        <f t="shared" si="480"/>
        <v>0</v>
      </c>
      <c r="AW199" s="93" t="str">
        <f t="shared" si="481"/>
        <v>nebija plānots</v>
      </c>
      <c r="AX199" s="96">
        <f t="shared" si="482"/>
        <v>0</v>
      </c>
      <c r="AY199" s="96">
        <f t="shared" si="551"/>
        <v>0</v>
      </c>
      <c r="AZ199" s="93" t="str">
        <f t="shared" si="484"/>
        <v>nebija plānots</v>
      </c>
      <c r="BA199" s="96">
        <f t="shared" si="485"/>
        <v>0</v>
      </c>
      <c r="BB199" s="93" t="str">
        <f t="shared" si="486"/>
        <v>nebija plānots</v>
      </c>
      <c r="BC199" s="83">
        <v>0</v>
      </c>
      <c r="BD199" s="83">
        <v>0</v>
      </c>
      <c r="BE199" s="93" t="str">
        <f t="shared" si="487"/>
        <v>nebija plānots</v>
      </c>
      <c r="BF199" s="96">
        <f t="shared" si="488"/>
        <v>0</v>
      </c>
      <c r="BG199" s="93" t="str">
        <f t="shared" si="489"/>
        <v>nebija plānots</v>
      </c>
      <c r="BH199" s="96">
        <f t="shared" si="490"/>
        <v>0</v>
      </c>
      <c r="BI199" s="96">
        <f t="shared" si="552"/>
        <v>0</v>
      </c>
      <c r="BJ199" s="93" t="str">
        <f t="shared" si="492"/>
        <v>nebija plānots</v>
      </c>
      <c r="BK199" s="96">
        <f t="shared" si="493"/>
        <v>0</v>
      </c>
      <c r="BL199" s="93" t="str">
        <f t="shared" si="494"/>
        <v>nebija plānots</v>
      </c>
      <c r="BM199" s="83">
        <v>0</v>
      </c>
      <c r="BN199" s="83">
        <v>0</v>
      </c>
      <c r="BO199" s="93" t="str">
        <f t="shared" si="495"/>
        <v>nebija plānots</v>
      </c>
      <c r="BP199" s="96">
        <f t="shared" si="496"/>
        <v>0</v>
      </c>
      <c r="BQ199" s="93" t="str">
        <f t="shared" si="497"/>
        <v>nebija plānots</v>
      </c>
      <c r="BR199" s="96">
        <f t="shared" si="498"/>
        <v>0</v>
      </c>
      <c r="BS199" s="96">
        <f t="shared" si="553"/>
        <v>0</v>
      </c>
      <c r="BT199" s="93" t="str">
        <f t="shared" si="500"/>
        <v>nebija plānots</v>
      </c>
      <c r="BU199" s="96">
        <f t="shared" si="501"/>
        <v>0</v>
      </c>
      <c r="BV199" s="93" t="str">
        <f t="shared" si="502"/>
        <v>nebija plānots</v>
      </c>
      <c r="BW199" s="83">
        <v>0</v>
      </c>
      <c r="BX199" s="83">
        <v>0</v>
      </c>
      <c r="BY199" s="94">
        <v>0</v>
      </c>
      <c r="BZ199" s="94">
        <f t="shared" si="448"/>
        <v>0</v>
      </c>
      <c r="CA199" s="93" t="str">
        <f t="shared" si="503"/>
        <v>nebija plānots</v>
      </c>
      <c r="CB199" s="96">
        <f t="shared" si="504"/>
        <v>0</v>
      </c>
      <c r="CC199" s="93" t="str">
        <f t="shared" si="505"/>
        <v>nebija plānots</v>
      </c>
      <c r="CD199" s="96">
        <f t="shared" si="449"/>
        <v>0</v>
      </c>
      <c r="CE199" s="96">
        <f t="shared" si="450"/>
        <v>0</v>
      </c>
      <c r="CF199" s="96">
        <f t="shared" si="506"/>
        <v>0</v>
      </c>
      <c r="CG199" s="96">
        <f t="shared" si="507"/>
        <v>0</v>
      </c>
      <c r="CH199" s="93" t="str">
        <f t="shared" si="508"/>
        <v>nebija plānots</v>
      </c>
      <c r="CI199" s="96">
        <f t="shared" si="509"/>
        <v>0</v>
      </c>
      <c r="CJ199" s="93" t="str">
        <f t="shared" si="510"/>
        <v>nebija plānots</v>
      </c>
      <c r="CK199" s="83">
        <v>0</v>
      </c>
      <c r="CL199" s="83">
        <v>0</v>
      </c>
      <c r="CM199" s="94">
        <v>0</v>
      </c>
      <c r="CN199" s="94">
        <f t="shared" si="451"/>
        <v>0</v>
      </c>
      <c r="CO199" s="93" t="str">
        <f t="shared" si="511"/>
        <v>nebija plānots</v>
      </c>
      <c r="CP199" s="96">
        <f t="shared" si="512"/>
        <v>0</v>
      </c>
      <c r="CQ199" s="93" t="str">
        <f t="shared" si="513"/>
        <v>nebija plānots</v>
      </c>
      <c r="CR199" s="96">
        <f t="shared" si="514"/>
        <v>0</v>
      </c>
      <c r="CS199" s="96">
        <f t="shared" si="554"/>
        <v>0</v>
      </c>
      <c r="CT199" s="96">
        <f t="shared" si="516"/>
        <v>0</v>
      </c>
      <c r="CU199" s="96">
        <f t="shared" si="517"/>
        <v>0</v>
      </c>
      <c r="CV199" s="93" t="str">
        <f t="shared" si="518"/>
        <v>nebija plānots</v>
      </c>
      <c r="CW199" s="96">
        <f t="shared" si="519"/>
        <v>0</v>
      </c>
      <c r="CX199" s="93" t="str">
        <f t="shared" si="520"/>
        <v>nebija plānots</v>
      </c>
      <c r="CY199" s="83">
        <v>0</v>
      </c>
      <c r="CZ199" s="83">
        <v>0</v>
      </c>
      <c r="DA199" s="94">
        <v>0</v>
      </c>
      <c r="DB199" s="94">
        <f t="shared" si="452"/>
        <v>0</v>
      </c>
      <c r="DC199" s="93" t="str">
        <f t="shared" si="521"/>
        <v>nebija plānots</v>
      </c>
      <c r="DD199" s="96">
        <f t="shared" si="522"/>
        <v>0</v>
      </c>
      <c r="DE199" s="93" t="str">
        <f t="shared" si="523"/>
        <v>nebija plānots</v>
      </c>
      <c r="DF199" s="96">
        <f t="shared" si="524"/>
        <v>0</v>
      </c>
      <c r="DG199" s="96">
        <f t="shared" si="555"/>
        <v>0</v>
      </c>
      <c r="DH199" s="96">
        <f t="shared" si="526"/>
        <v>0</v>
      </c>
      <c r="DI199" s="96">
        <f t="shared" si="527"/>
        <v>0</v>
      </c>
      <c r="DJ199" s="93" t="str">
        <f t="shared" si="528"/>
        <v>nebija plānots</v>
      </c>
      <c r="DK199" s="96">
        <f t="shared" si="529"/>
        <v>0</v>
      </c>
      <c r="DL199" s="93" t="str">
        <f t="shared" si="530"/>
        <v>nebija plānots</v>
      </c>
      <c r="DM199" s="83">
        <v>0</v>
      </c>
      <c r="DN199" s="83">
        <v>0</v>
      </c>
      <c r="DO199" s="94">
        <v>0</v>
      </c>
      <c r="DP199" s="94">
        <f t="shared" si="453"/>
        <v>0</v>
      </c>
      <c r="DQ199" s="93" t="str">
        <f t="shared" si="531"/>
        <v>nebija plānots</v>
      </c>
      <c r="DR199" s="96">
        <f t="shared" si="532"/>
        <v>0</v>
      </c>
      <c r="DS199" s="93" t="str">
        <f t="shared" si="533"/>
        <v>nebija plānots</v>
      </c>
      <c r="DT199" s="96">
        <f t="shared" si="534"/>
        <v>0</v>
      </c>
      <c r="DU199" s="96">
        <f t="shared" si="556"/>
        <v>0</v>
      </c>
      <c r="DV199" s="96">
        <f t="shared" si="536"/>
        <v>0</v>
      </c>
      <c r="DW199" s="96">
        <f t="shared" si="537"/>
        <v>0</v>
      </c>
      <c r="DX199" s="93" t="str">
        <f t="shared" si="538"/>
        <v>nebija plānots</v>
      </c>
      <c r="DY199" s="96">
        <f t="shared" si="539"/>
        <v>0</v>
      </c>
      <c r="DZ199" s="93" t="str">
        <f t="shared" si="540"/>
        <v>nebija plānots</v>
      </c>
      <c r="EA199" s="83">
        <v>0</v>
      </c>
      <c r="EB199" s="83">
        <v>0</v>
      </c>
      <c r="EC199" s="94">
        <v>0</v>
      </c>
      <c r="ED199" s="94">
        <f t="shared" si="541"/>
        <v>0</v>
      </c>
      <c r="EE199" s="93" t="str">
        <f t="shared" si="542"/>
        <v>nebija plānots</v>
      </c>
      <c r="EF199" s="94">
        <f t="shared" si="445"/>
        <v>0</v>
      </c>
      <c r="EG199" s="93" t="str">
        <f t="shared" si="543"/>
        <v>nebija plānots</v>
      </c>
      <c r="EH199" s="96">
        <f t="shared" si="544"/>
        <v>0</v>
      </c>
      <c r="EI199" s="96">
        <f t="shared" si="557"/>
        <v>0</v>
      </c>
      <c r="EJ199" s="96">
        <f t="shared" si="546"/>
        <v>0</v>
      </c>
      <c r="EK199" s="96">
        <f t="shared" si="547"/>
        <v>0</v>
      </c>
      <c r="EL199" s="93" t="str">
        <f t="shared" si="446"/>
        <v>nebija plānots</v>
      </c>
      <c r="EM199" s="96">
        <f t="shared" si="447"/>
        <v>0</v>
      </c>
      <c r="EN199" s="93" t="str">
        <f t="shared" si="548"/>
        <v>nebija plānots</v>
      </c>
      <c r="EO199" s="83">
        <f t="shared" si="454"/>
        <v>0</v>
      </c>
    </row>
    <row r="200" spans="1:145" ht="105" x14ac:dyDescent="0.25">
      <c r="A200" s="18" t="str">
        <f t="shared" si="549"/>
        <v>4.3.3.1._</v>
      </c>
      <c r="B200" s="63">
        <v>4</v>
      </c>
      <c r="C200" s="73" t="s">
        <v>319</v>
      </c>
      <c r="D200" s="65" t="s">
        <v>320</v>
      </c>
      <c r="E200" s="73" t="s">
        <v>337</v>
      </c>
      <c r="F200" s="65" t="s">
        <v>338</v>
      </c>
      <c r="G200" s="66" t="s">
        <v>339</v>
      </c>
      <c r="H200" s="65" t="s">
        <v>340</v>
      </c>
      <c r="I200" s="66" t="s">
        <v>27</v>
      </c>
      <c r="J200" s="68" t="s">
        <v>325</v>
      </c>
      <c r="K200" s="63" t="s">
        <v>14</v>
      </c>
      <c r="L200" s="83">
        <v>0</v>
      </c>
      <c r="M200" s="83">
        <v>0</v>
      </c>
      <c r="N200" s="83">
        <v>0</v>
      </c>
      <c r="O200" s="83">
        <v>0</v>
      </c>
      <c r="P200" s="83">
        <v>0</v>
      </c>
      <c r="Q200" s="93" t="str">
        <f t="shared" si="455"/>
        <v>nebija plānots</v>
      </c>
      <c r="R200" s="94">
        <f t="shared" si="456"/>
        <v>0</v>
      </c>
      <c r="S200" s="93" t="str">
        <f t="shared" si="457"/>
        <v>nebija plānots</v>
      </c>
      <c r="T200" s="96">
        <f t="shared" si="458"/>
        <v>0</v>
      </c>
      <c r="U200" s="96">
        <f t="shared" si="459"/>
        <v>0</v>
      </c>
      <c r="V200" s="93" t="str">
        <f t="shared" si="460"/>
        <v>nebija plānots</v>
      </c>
      <c r="W200" s="96">
        <f t="shared" si="461"/>
        <v>0</v>
      </c>
      <c r="X200" s="93" t="str">
        <f t="shared" si="462"/>
        <v>nebija plānots</v>
      </c>
      <c r="Y200" s="83">
        <v>0</v>
      </c>
      <c r="Z200" s="83">
        <v>0</v>
      </c>
      <c r="AA200" s="93" t="str">
        <f t="shared" si="463"/>
        <v>nebija plānots</v>
      </c>
      <c r="AB200" s="94">
        <f t="shared" si="464"/>
        <v>0</v>
      </c>
      <c r="AC200" s="93" t="str">
        <f t="shared" si="465"/>
        <v>nebija plānots</v>
      </c>
      <c r="AD200" s="96">
        <f t="shared" si="466"/>
        <v>0</v>
      </c>
      <c r="AE200" s="96">
        <f t="shared" si="467"/>
        <v>0</v>
      </c>
      <c r="AF200" s="93" t="str">
        <f t="shared" si="468"/>
        <v>nebija plānots</v>
      </c>
      <c r="AG200" s="96">
        <f t="shared" si="469"/>
        <v>0</v>
      </c>
      <c r="AH200" s="93" t="str">
        <f t="shared" si="470"/>
        <v>nebija plānots</v>
      </c>
      <c r="AI200" s="83">
        <v>0</v>
      </c>
      <c r="AJ200" s="83">
        <v>0</v>
      </c>
      <c r="AK200" s="93" t="str">
        <f t="shared" si="471"/>
        <v>nebija plānots</v>
      </c>
      <c r="AL200" s="96">
        <f t="shared" si="472"/>
        <v>0</v>
      </c>
      <c r="AM200" s="93" t="str">
        <f t="shared" si="473"/>
        <v>nebija plānots</v>
      </c>
      <c r="AN200" s="96">
        <f t="shared" si="474"/>
        <v>0</v>
      </c>
      <c r="AO200" s="96">
        <f t="shared" si="550"/>
        <v>0</v>
      </c>
      <c r="AP200" s="93" t="str">
        <f t="shared" si="476"/>
        <v>nebija plānots</v>
      </c>
      <c r="AQ200" s="96">
        <f t="shared" si="477"/>
        <v>0</v>
      </c>
      <c r="AR200" s="93" t="str">
        <f t="shared" si="478"/>
        <v>nebija plānots</v>
      </c>
      <c r="AS200" s="83">
        <v>0</v>
      </c>
      <c r="AT200" s="83">
        <v>0</v>
      </c>
      <c r="AU200" s="93" t="str">
        <f t="shared" si="479"/>
        <v>nebija plānots</v>
      </c>
      <c r="AV200" s="96">
        <f t="shared" si="480"/>
        <v>0</v>
      </c>
      <c r="AW200" s="93" t="str">
        <f t="shared" si="481"/>
        <v>nebija plānots</v>
      </c>
      <c r="AX200" s="96">
        <f t="shared" si="482"/>
        <v>0</v>
      </c>
      <c r="AY200" s="96">
        <f t="shared" si="551"/>
        <v>0</v>
      </c>
      <c r="AZ200" s="93" t="str">
        <f t="shared" si="484"/>
        <v>nebija plānots</v>
      </c>
      <c r="BA200" s="96">
        <f t="shared" si="485"/>
        <v>0</v>
      </c>
      <c r="BB200" s="93" t="str">
        <f t="shared" si="486"/>
        <v>nebija plānots</v>
      </c>
      <c r="BC200" s="83">
        <v>0</v>
      </c>
      <c r="BD200" s="83">
        <v>0</v>
      </c>
      <c r="BE200" s="93" t="str">
        <f t="shared" si="487"/>
        <v>nebija plānots</v>
      </c>
      <c r="BF200" s="96">
        <f t="shared" si="488"/>
        <v>0</v>
      </c>
      <c r="BG200" s="93" t="str">
        <f t="shared" si="489"/>
        <v>nebija plānots</v>
      </c>
      <c r="BH200" s="96">
        <f t="shared" si="490"/>
        <v>0</v>
      </c>
      <c r="BI200" s="96">
        <f t="shared" si="552"/>
        <v>0</v>
      </c>
      <c r="BJ200" s="93" t="str">
        <f t="shared" si="492"/>
        <v>nebija plānots</v>
      </c>
      <c r="BK200" s="96">
        <f t="shared" si="493"/>
        <v>0</v>
      </c>
      <c r="BL200" s="93" t="str">
        <f t="shared" si="494"/>
        <v>nebija plānots</v>
      </c>
      <c r="BM200" s="83">
        <v>0</v>
      </c>
      <c r="BN200" s="83">
        <v>0</v>
      </c>
      <c r="BO200" s="93" t="str">
        <f t="shared" si="495"/>
        <v>nebija plānots</v>
      </c>
      <c r="BP200" s="96">
        <f t="shared" si="496"/>
        <v>0</v>
      </c>
      <c r="BQ200" s="93" t="str">
        <f t="shared" si="497"/>
        <v>nebija plānots</v>
      </c>
      <c r="BR200" s="96">
        <f t="shared" si="498"/>
        <v>0</v>
      </c>
      <c r="BS200" s="96">
        <f t="shared" si="553"/>
        <v>0</v>
      </c>
      <c r="BT200" s="93" t="str">
        <f t="shared" si="500"/>
        <v>nebija plānots</v>
      </c>
      <c r="BU200" s="96">
        <f t="shared" si="501"/>
        <v>0</v>
      </c>
      <c r="BV200" s="93" t="str">
        <f t="shared" si="502"/>
        <v>nebija plānots</v>
      </c>
      <c r="BW200" s="83">
        <v>0</v>
      </c>
      <c r="BX200" s="83">
        <v>0</v>
      </c>
      <c r="BY200" s="94">
        <v>0</v>
      </c>
      <c r="BZ200" s="94">
        <f t="shared" si="448"/>
        <v>0</v>
      </c>
      <c r="CA200" s="93" t="str">
        <f t="shared" si="503"/>
        <v>nebija plānots</v>
      </c>
      <c r="CB200" s="96">
        <f t="shared" si="504"/>
        <v>0</v>
      </c>
      <c r="CC200" s="93" t="str">
        <f t="shared" si="505"/>
        <v>nebija plānots</v>
      </c>
      <c r="CD200" s="96">
        <f t="shared" si="449"/>
        <v>0</v>
      </c>
      <c r="CE200" s="96">
        <f t="shared" si="450"/>
        <v>0</v>
      </c>
      <c r="CF200" s="96">
        <f t="shared" si="506"/>
        <v>0</v>
      </c>
      <c r="CG200" s="96">
        <f t="shared" si="507"/>
        <v>0</v>
      </c>
      <c r="CH200" s="93" t="str">
        <f t="shared" si="508"/>
        <v>nebija plānots</v>
      </c>
      <c r="CI200" s="96">
        <f t="shared" si="509"/>
        <v>0</v>
      </c>
      <c r="CJ200" s="93" t="str">
        <f t="shared" si="510"/>
        <v>nebija plānots</v>
      </c>
      <c r="CK200" s="83">
        <v>0</v>
      </c>
      <c r="CL200" s="83">
        <v>0</v>
      </c>
      <c r="CM200" s="94">
        <v>0</v>
      </c>
      <c r="CN200" s="94">
        <f t="shared" si="451"/>
        <v>0</v>
      </c>
      <c r="CO200" s="93" t="str">
        <f t="shared" si="511"/>
        <v>nebija plānots</v>
      </c>
      <c r="CP200" s="96">
        <f t="shared" si="512"/>
        <v>0</v>
      </c>
      <c r="CQ200" s="93" t="str">
        <f t="shared" si="513"/>
        <v>nebija plānots</v>
      </c>
      <c r="CR200" s="96">
        <f t="shared" si="514"/>
        <v>0</v>
      </c>
      <c r="CS200" s="96">
        <f t="shared" si="554"/>
        <v>0</v>
      </c>
      <c r="CT200" s="96">
        <f t="shared" si="516"/>
        <v>0</v>
      </c>
      <c r="CU200" s="96">
        <f t="shared" si="517"/>
        <v>0</v>
      </c>
      <c r="CV200" s="93" t="str">
        <f t="shared" si="518"/>
        <v>nebija plānots</v>
      </c>
      <c r="CW200" s="96">
        <f t="shared" si="519"/>
        <v>0</v>
      </c>
      <c r="CX200" s="93" t="str">
        <f t="shared" si="520"/>
        <v>nebija plānots</v>
      </c>
      <c r="CY200" s="83">
        <v>0</v>
      </c>
      <c r="CZ200" s="83">
        <v>0</v>
      </c>
      <c r="DA200" s="94">
        <v>0</v>
      </c>
      <c r="DB200" s="94">
        <f t="shared" si="452"/>
        <v>0</v>
      </c>
      <c r="DC200" s="93" t="str">
        <f t="shared" si="521"/>
        <v>nebija plānots</v>
      </c>
      <c r="DD200" s="96">
        <f t="shared" si="522"/>
        <v>0</v>
      </c>
      <c r="DE200" s="93" t="str">
        <f t="shared" si="523"/>
        <v>nebija plānots</v>
      </c>
      <c r="DF200" s="96">
        <f t="shared" si="524"/>
        <v>0</v>
      </c>
      <c r="DG200" s="96">
        <f t="shared" si="555"/>
        <v>0</v>
      </c>
      <c r="DH200" s="96">
        <f t="shared" si="526"/>
        <v>0</v>
      </c>
      <c r="DI200" s="96">
        <f t="shared" si="527"/>
        <v>0</v>
      </c>
      <c r="DJ200" s="93" t="str">
        <f t="shared" si="528"/>
        <v>nebija plānots</v>
      </c>
      <c r="DK200" s="96">
        <f t="shared" si="529"/>
        <v>0</v>
      </c>
      <c r="DL200" s="93" t="str">
        <f t="shared" si="530"/>
        <v>nebija plānots</v>
      </c>
      <c r="DM200" s="83">
        <v>0</v>
      </c>
      <c r="DN200" s="83">
        <v>0</v>
      </c>
      <c r="DO200" s="94">
        <v>0</v>
      </c>
      <c r="DP200" s="94">
        <f t="shared" si="453"/>
        <v>0</v>
      </c>
      <c r="DQ200" s="93" t="str">
        <f t="shared" si="531"/>
        <v>nebija plānots</v>
      </c>
      <c r="DR200" s="96">
        <f t="shared" si="532"/>
        <v>0</v>
      </c>
      <c r="DS200" s="93" t="str">
        <f t="shared" si="533"/>
        <v>nebija plānots</v>
      </c>
      <c r="DT200" s="96">
        <f t="shared" si="534"/>
        <v>0</v>
      </c>
      <c r="DU200" s="96">
        <f t="shared" si="556"/>
        <v>0</v>
      </c>
      <c r="DV200" s="96">
        <f t="shared" si="536"/>
        <v>0</v>
      </c>
      <c r="DW200" s="96">
        <f t="shared" si="537"/>
        <v>0</v>
      </c>
      <c r="DX200" s="93" t="str">
        <f t="shared" si="538"/>
        <v>nebija plānots</v>
      </c>
      <c r="DY200" s="96">
        <f t="shared" si="539"/>
        <v>0</v>
      </c>
      <c r="DZ200" s="93" t="str">
        <f t="shared" si="540"/>
        <v>nebija plānots</v>
      </c>
      <c r="EA200" s="83">
        <v>0</v>
      </c>
      <c r="EB200" s="83">
        <v>0</v>
      </c>
      <c r="EC200" s="94">
        <v>0</v>
      </c>
      <c r="ED200" s="94">
        <f t="shared" si="541"/>
        <v>0</v>
      </c>
      <c r="EE200" s="93" t="str">
        <f t="shared" si="542"/>
        <v>nebija plānots</v>
      </c>
      <c r="EF200" s="94">
        <f t="shared" si="445"/>
        <v>0</v>
      </c>
      <c r="EG200" s="93" t="str">
        <f t="shared" si="543"/>
        <v>nebija plānots</v>
      </c>
      <c r="EH200" s="96">
        <f t="shared" si="544"/>
        <v>0</v>
      </c>
      <c r="EI200" s="96">
        <f t="shared" si="557"/>
        <v>0</v>
      </c>
      <c r="EJ200" s="96">
        <f t="shared" si="546"/>
        <v>0</v>
      </c>
      <c r="EK200" s="96">
        <f t="shared" si="547"/>
        <v>0</v>
      </c>
      <c r="EL200" s="93" t="str">
        <f t="shared" si="446"/>
        <v>nebija plānots</v>
      </c>
      <c r="EM200" s="96">
        <f t="shared" si="447"/>
        <v>0</v>
      </c>
      <c r="EN200" s="93" t="str">
        <f t="shared" si="548"/>
        <v>nebija plānots</v>
      </c>
      <c r="EO200" s="83">
        <f t="shared" si="454"/>
        <v>0</v>
      </c>
    </row>
    <row r="201" spans="1:145" ht="105" x14ac:dyDescent="0.25">
      <c r="A201" s="18" t="str">
        <f t="shared" si="549"/>
        <v>4.3.3.2._</v>
      </c>
      <c r="B201" s="63">
        <v>4</v>
      </c>
      <c r="C201" s="73" t="s">
        <v>319</v>
      </c>
      <c r="D201" s="65" t="s">
        <v>320</v>
      </c>
      <c r="E201" s="73" t="s">
        <v>337</v>
      </c>
      <c r="F201" s="65" t="s">
        <v>338</v>
      </c>
      <c r="G201" s="66" t="s">
        <v>341</v>
      </c>
      <c r="H201" s="65" t="s">
        <v>342</v>
      </c>
      <c r="I201" s="66" t="s">
        <v>27</v>
      </c>
      <c r="J201" s="68" t="s">
        <v>325</v>
      </c>
      <c r="K201" s="63" t="s">
        <v>14</v>
      </c>
      <c r="L201" s="83">
        <v>0</v>
      </c>
      <c r="M201" s="83">
        <v>2578603.9</v>
      </c>
      <c r="N201" s="83">
        <v>0</v>
      </c>
      <c r="O201" s="83">
        <v>0</v>
      </c>
      <c r="P201" s="83">
        <v>0</v>
      </c>
      <c r="Q201" s="93" t="str">
        <f t="shared" si="455"/>
        <v>nebija plānots</v>
      </c>
      <c r="R201" s="94">
        <f t="shared" si="456"/>
        <v>0</v>
      </c>
      <c r="S201" s="93" t="str">
        <f t="shared" si="457"/>
        <v>nebija plānots</v>
      </c>
      <c r="T201" s="96">
        <f t="shared" si="458"/>
        <v>0</v>
      </c>
      <c r="U201" s="96">
        <f t="shared" si="459"/>
        <v>0</v>
      </c>
      <c r="V201" s="93" t="str">
        <f t="shared" si="460"/>
        <v>nebija plānots</v>
      </c>
      <c r="W201" s="96">
        <f t="shared" si="461"/>
        <v>0</v>
      </c>
      <c r="X201" s="93" t="str">
        <f t="shared" si="462"/>
        <v>nebija plānots</v>
      </c>
      <c r="Y201" s="83">
        <v>2480364</v>
      </c>
      <c r="Z201" s="83">
        <v>2463551.9900000002</v>
      </c>
      <c r="AA201" s="93">
        <f t="shared" si="463"/>
        <v>0.99322195855124495</v>
      </c>
      <c r="AB201" s="94">
        <f t="shared" si="464"/>
        <v>-16812.009999999776</v>
      </c>
      <c r="AC201" s="93">
        <f t="shared" si="465"/>
        <v>-6.7780414487550117E-3</v>
      </c>
      <c r="AD201" s="96">
        <f t="shared" si="466"/>
        <v>2480364</v>
      </c>
      <c r="AE201" s="96">
        <f t="shared" si="467"/>
        <v>2463551.9900000002</v>
      </c>
      <c r="AF201" s="93">
        <f t="shared" si="468"/>
        <v>0.99322195855124495</v>
      </c>
      <c r="AG201" s="96">
        <f t="shared" si="469"/>
        <v>-16812.009999999776</v>
      </c>
      <c r="AH201" s="93">
        <f t="shared" si="470"/>
        <v>-6.7780414487550117E-3</v>
      </c>
      <c r="AI201" s="83">
        <v>0</v>
      </c>
      <c r="AJ201" s="83">
        <v>0</v>
      </c>
      <c r="AK201" s="93" t="str">
        <f t="shared" si="471"/>
        <v>nebija plānots</v>
      </c>
      <c r="AL201" s="96">
        <f t="shared" si="472"/>
        <v>0</v>
      </c>
      <c r="AM201" s="93" t="str">
        <f t="shared" si="473"/>
        <v>nebija plānots</v>
      </c>
      <c r="AN201" s="96">
        <f t="shared" si="474"/>
        <v>2480364</v>
      </c>
      <c r="AO201" s="96">
        <f t="shared" si="550"/>
        <v>2463551.9900000002</v>
      </c>
      <c r="AP201" s="93">
        <f t="shared" si="476"/>
        <v>0.99322195855124495</v>
      </c>
      <c r="AQ201" s="96">
        <f t="shared" si="477"/>
        <v>-16812.009999999776</v>
      </c>
      <c r="AR201" s="93">
        <f t="shared" si="478"/>
        <v>-6.7780414487550117E-3</v>
      </c>
      <c r="AS201" s="83">
        <v>0</v>
      </c>
      <c r="AT201" s="83">
        <v>2735474.92</v>
      </c>
      <c r="AU201" s="93" t="str">
        <f t="shared" si="479"/>
        <v>nebija plānots</v>
      </c>
      <c r="AV201" s="96">
        <f t="shared" si="480"/>
        <v>2735474.92</v>
      </c>
      <c r="AW201" s="93" t="str">
        <f t="shared" si="481"/>
        <v>nebija plānots</v>
      </c>
      <c r="AX201" s="96">
        <f t="shared" si="482"/>
        <v>2480364</v>
      </c>
      <c r="AY201" s="96">
        <f t="shared" si="551"/>
        <v>5199026.91</v>
      </c>
      <c r="AZ201" s="93">
        <f t="shared" si="484"/>
        <v>2.0960741689526214</v>
      </c>
      <c r="BA201" s="96">
        <f t="shared" si="485"/>
        <v>2718662.91</v>
      </c>
      <c r="BB201" s="93">
        <f t="shared" si="486"/>
        <v>1.0960741689526214</v>
      </c>
      <c r="BC201" s="83">
        <v>1466250</v>
      </c>
      <c r="BD201" s="83">
        <v>0</v>
      </c>
      <c r="BE201" s="93">
        <f t="shared" si="487"/>
        <v>0</v>
      </c>
      <c r="BF201" s="96">
        <f t="shared" si="488"/>
        <v>-1466250</v>
      </c>
      <c r="BG201" s="93">
        <f t="shared" si="489"/>
        <v>-1</v>
      </c>
      <c r="BH201" s="96">
        <f t="shared" si="490"/>
        <v>3946614</v>
      </c>
      <c r="BI201" s="96">
        <f t="shared" si="552"/>
        <v>5199026.91</v>
      </c>
      <c r="BJ201" s="93">
        <f t="shared" si="492"/>
        <v>1.3173385869507381</v>
      </c>
      <c r="BK201" s="96">
        <f t="shared" si="493"/>
        <v>1252412.9100000001</v>
      </c>
      <c r="BL201" s="93">
        <f t="shared" si="494"/>
        <v>0.31733858695073808</v>
      </c>
      <c r="BM201" s="83">
        <v>0</v>
      </c>
      <c r="BN201" s="83">
        <v>0</v>
      </c>
      <c r="BO201" s="93" t="str">
        <f t="shared" si="495"/>
        <v>nebija plānots</v>
      </c>
      <c r="BP201" s="96">
        <f t="shared" si="496"/>
        <v>0</v>
      </c>
      <c r="BQ201" s="93" t="str">
        <f t="shared" si="497"/>
        <v>nebija plānots</v>
      </c>
      <c r="BR201" s="96">
        <f t="shared" si="498"/>
        <v>3946614</v>
      </c>
      <c r="BS201" s="96">
        <f t="shared" si="553"/>
        <v>5199026.91</v>
      </c>
      <c r="BT201" s="93">
        <f t="shared" si="500"/>
        <v>1.3173385869507381</v>
      </c>
      <c r="BU201" s="96">
        <f t="shared" si="501"/>
        <v>1252412.9100000001</v>
      </c>
      <c r="BV201" s="93">
        <f t="shared" si="502"/>
        <v>0.31733858695073808</v>
      </c>
      <c r="BW201" s="83">
        <v>0</v>
      </c>
      <c r="BX201" s="83">
        <v>16811.82</v>
      </c>
      <c r="BY201" s="94">
        <v>0</v>
      </c>
      <c r="BZ201" s="94">
        <f t="shared" si="448"/>
        <v>16811.82</v>
      </c>
      <c r="CA201" s="93" t="str">
        <f t="shared" si="503"/>
        <v>nebija plānots</v>
      </c>
      <c r="CB201" s="96">
        <f t="shared" si="504"/>
        <v>16811.82</v>
      </c>
      <c r="CC201" s="93" t="str">
        <f t="shared" si="505"/>
        <v>nebija plānots</v>
      </c>
      <c r="CD201" s="96">
        <f t="shared" si="449"/>
        <v>3946614</v>
      </c>
      <c r="CE201" s="96">
        <f t="shared" si="450"/>
        <v>5215838.7300000004</v>
      </c>
      <c r="CF201" s="96">
        <f t="shared" si="506"/>
        <v>0</v>
      </c>
      <c r="CG201" s="96">
        <f t="shared" si="507"/>
        <v>5215838.7300000004</v>
      </c>
      <c r="CH201" s="93">
        <f t="shared" si="508"/>
        <v>1.3215983954853452</v>
      </c>
      <c r="CI201" s="96">
        <f t="shared" si="509"/>
        <v>1269224.7300000004</v>
      </c>
      <c r="CJ201" s="93">
        <f t="shared" si="510"/>
        <v>0.32159839548534525</v>
      </c>
      <c r="CK201" s="83">
        <v>1804653</v>
      </c>
      <c r="CL201" s="83">
        <v>2871225.16</v>
      </c>
      <c r="CM201" s="94">
        <v>0</v>
      </c>
      <c r="CN201" s="94">
        <f t="shared" si="451"/>
        <v>2871225.16</v>
      </c>
      <c r="CO201" s="93">
        <f t="shared" si="511"/>
        <v>1.5910123220364247</v>
      </c>
      <c r="CP201" s="96">
        <f t="shared" si="512"/>
        <v>1066572.1600000001</v>
      </c>
      <c r="CQ201" s="93">
        <f t="shared" si="513"/>
        <v>0.59101232203642484</v>
      </c>
      <c r="CR201" s="96">
        <f t="shared" si="514"/>
        <v>5751267</v>
      </c>
      <c r="CS201" s="96">
        <f t="shared" si="554"/>
        <v>8087063.8900000006</v>
      </c>
      <c r="CT201" s="96">
        <f t="shared" si="516"/>
        <v>0</v>
      </c>
      <c r="CU201" s="96">
        <f t="shared" si="517"/>
        <v>8087063.8900000006</v>
      </c>
      <c r="CV201" s="93">
        <f t="shared" si="518"/>
        <v>1.406136054890166</v>
      </c>
      <c r="CW201" s="96">
        <f t="shared" si="519"/>
        <v>2335796.8900000006</v>
      </c>
      <c r="CX201" s="93">
        <f t="shared" si="520"/>
        <v>0.40613605489016602</v>
      </c>
      <c r="CY201" s="83">
        <v>0</v>
      </c>
      <c r="CZ201" s="83">
        <v>3136910.26</v>
      </c>
      <c r="DA201" s="94">
        <v>0</v>
      </c>
      <c r="DB201" s="94">
        <f t="shared" si="452"/>
        <v>3136910.26</v>
      </c>
      <c r="DC201" s="93" t="str">
        <f t="shared" si="521"/>
        <v>nebija plānots</v>
      </c>
      <c r="DD201" s="96">
        <f t="shared" si="522"/>
        <v>3136910.26</v>
      </c>
      <c r="DE201" s="93" t="str">
        <f t="shared" si="523"/>
        <v>nebija plānots</v>
      </c>
      <c r="DF201" s="96">
        <f t="shared" si="524"/>
        <v>5751267</v>
      </c>
      <c r="DG201" s="96">
        <f t="shared" si="555"/>
        <v>11223974.15</v>
      </c>
      <c r="DH201" s="96">
        <f t="shared" si="526"/>
        <v>0</v>
      </c>
      <c r="DI201" s="96">
        <f t="shared" si="527"/>
        <v>11223974.15</v>
      </c>
      <c r="DJ201" s="93">
        <f t="shared" si="528"/>
        <v>1.9515654811365915</v>
      </c>
      <c r="DK201" s="96">
        <f t="shared" si="529"/>
        <v>5472707.1500000004</v>
      </c>
      <c r="DL201" s="93">
        <f t="shared" si="530"/>
        <v>0.95156548113659134</v>
      </c>
      <c r="DM201" s="83">
        <v>0</v>
      </c>
      <c r="DN201" s="83">
        <v>0</v>
      </c>
      <c r="DO201" s="94">
        <v>0</v>
      </c>
      <c r="DP201" s="94">
        <f t="shared" si="453"/>
        <v>0</v>
      </c>
      <c r="DQ201" s="93" t="str">
        <f t="shared" si="531"/>
        <v>nebija plānots</v>
      </c>
      <c r="DR201" s="96">
        <f t="shared" si="532"/>
        <v>0</v>
      </c>
      <c r="DS201" s="93" t="str">
        <f t="shared" si="533"/>
        <v>nebija plānots</v>
      </c>
      <c r="DT201" s="96">
        <f t="shared" si="534"/>
        <v>5751267</v>
      </c>
      <c r="DU201" s="96">
        <f t="shared" si="556"/>
        <v>11223974.15</v>
      </c>
      <c r="DV201" s="96">
        <f t="shared" si="536"/>
        <v>0</v>
      </c>
      <c r="DW201" s="96">
        <f t="shared" si="537"/>
        <v>11223974.15</v>
      </c>
      <c r="DX201" s="93">
        <f t="shared" si="538"/>
        <v>1.9515654811365915</v>
      </c>
      <c r="DY201" s="96">
        <f t="shared" si="539"/>
        <v>5472707.1500000004</v>
      </c>
      <c r="DZ201" s="93">
        <f t="shared" si="540"/>
        <v>0.95156548113659134</v>
      </c>
      <c r="EA201" s="83">
        <v>1838512</v>
      </c>
      <c r="EB201" s="83">
        <v>0</v>
      </c>
      <c r="EC201" s="94">
        <v>0</v>
      </c>
      <c r="ED201" s="94">
        <f t="shared" si="541"/>
        <v>0</v>
      </c>
      <c r="EE201" s="93">
        <f t="shared" si="542"/>
        <v>0</v>
      </c>
      <c r="EF201" s="94">
        <f t="shared" si="445"/>
        <v>-1838512</v>
      </c>
      <c r="EG201" s="93">
        <f t="shared" si="543"/>
        <v>-1</v>
      </c>
      <c r="EH201" s="96">
        <f t="shared" si="544"/>
        <v>7589779</v>
      </c>
      <c r="EI201" s="96">
        <f t="shared" si="557"/>
        <v>11223974.15</v>
      </c>
      <c r="EJ201" s="96">
        <f t="shared" si="546"/>
        <v>0</v>
      </c>
      <c r="EK201" s="96">
        <f t="shared" si="547"/>
        <v>11223974.15</v>
      </c>
      <c r="EL201" s="93">
        <f t="shared" si="446"/>
        <v>1.4788275323958708</v>
      </c>
      <c r="EM201" s="96">
        <f t="shared" si="447"/>
        <v>3634195.1500000004</v>
      </c>
      <c r="EN201" s="93">
        <f t="shared" si="548"/>
        <v>0.47882753239587089</v>
      </c>
      <c r="EO201" s="83">
        <f t="shared" si="454"/>
        <v>7589779</v>
      </c>
    </row>
    <row r="202" spans="1:145" ht="105" x14ac:dyDescent="0.25">
      <c r="A202" s="18" t="str">
        <f t="shared" si="549"/>
        <v>4.3.3.3._</v>
      </c>
      <c r="B202" s="63">
        <v>4</v>
      </c>
      <c r="C202" s="73" t="s">
        <v>319</v>
      </c>
      <c r="D202" s="65" t="s">
        <v>320</v>
      </c>
      <c r="E202" s="73" t="s">
        <v>337</v>
      </c>
      <c r="F202" s="65" t="s">
        <v>338</v>
      </c>
      <c r="G202" s="66" t="s">
        <v>343</v>
      </c>
      <c r="H202" s="65" t="s">
        <v>344</v>
      </c>
      <c r="I202" s="66" t="s">
        <v>27</v>
      </c>
      <c r="J202" s="68" t="s">
        <v>325</v>
      </c>
      <c r="K202" s="63" t="s">
        <v>14</v>
      </c>
      <c r="L202" s="83">
        <v>0</v>
      </c>
      <c r="M202" s="83">
        <v>521567.02</v>
      </c>
      <c r="N202" s="83">
        <v>0</v>
      </c>
      <c r="O202" s="83">
        <v>0</v>
      </c>
      <c r="P202" s="83">
        <v>0</v>
      </c>
      <c r="Q202" s="93" t="str">
        <f t="shared" si="455"/>
        <v>nebija plānots</v>
      </c>
      <c r="R202" s="94">
        <f t="shared" si="456"/>
        <v>0</v>
      </c>
      <c r="S202" s="93" t="str">
        <f t="shared" si="457"/>
        <v>nebija plānots</v>
      </c>
      <c r="T202" s="96">
        <f t="shared" si="458"/>
        <v>0</v>
      </c>
      <c r="U202" s="96">
        <f t="shared" si="459"/>
        <v>0</v>
      </c>
      <c r="V202" s="93" t="str">
        <f t="shared" si="460"/>
        <v>nebija plānots</v>
      </c>
      <c r="W202" s="96">
        <f t="shared" si="461"/>
        <v>0</v>
      </c>
      <c r="X202" s="93" t="str">
        <f t="shared" si="462"/>
        <v>nebija plānots</v>
      </c>
      <c r="Y202" s="83">
        <v>0</v>
      </c>
      <c r="Z202" s="83">
        <v>0</v>
      </c>
      <c r="AA202" s="93" t="str">
        <f t="shared" si="463"/>
        <v>nebija plānots</v>
      </c>
      <c r="AB202" s="94">
        <f t="shared" si="464"/>
        <v>0</v>
      </c>
      <c r="AC202" s="93" t="str">
        <f t="shared" si="465"/>
        <v>nebija plānots</v>
      </c>
      <c r="AD202" s="96">
        <f t="shared" si="466"/>
        <v>0</v>
      </c>
      <c r="AE202" s="96">
        <f t="shared" si="467"/>
        <v>0</v>
      </c>
      <c r="AF202" s="93" t="str">
        <f t="shared" si="468"/>
        <v>nebija plānots</v>
      </c>
      <c r="AG202" s="96">
        <f t="shared" si="469"/>
        <v>0</v>
      </c>
      <c r="AH202" s="93" t="str">
        <f t="shared" si="470"/>
        <v>nebija plānots</v>
      </c>
      <c r="AI202" s="83">
        <v>0</v>
      </c>
      <c r="AJ202" s="83">
        <v>0</v>
      </c>
      <c r="AK202" s="93" t="str">
        <f t="shared" si="471"/>
        <v>nebija plānots</v>
      </c>
      <c r="AL202" s="96">
        <f t="shared" si="472"/>
        <v>0</v>
      </c>
      <c r="AM202" s="93" t="str">
        <f t="shared" si="473"/>
        <v>nebija plānots</v>
      </c>
      <c r="AN202" s="96">
        <f t="shared" si="474"/>
        <v>0</v>
      </c>
      <c r="AO202" s="96">
        <f t="shared" si="550"/>
        <v>0</v>
      </c>
      <c r="AP202" s="93" t="str">
        <f t="shared" si="476"/>
        <v>nebija plānots</v>
      </c>
      <c r="AQ202" s="96">
        <f t="shared" si="477"/>
        <v>0</v>
      </c>
      <c r="AR202" s="93" t="str">
        <f t="shared" si="478"/>
        <v>nebija plānots</v>
      </c>
      <c r="AS202" s="83">
        <v>0</v>
      </c>
      <c r="AT202" s="83">
        <v>702601.8</v>
      </c>
      <c r="AU202" s="93" t="str">
        <f t="shared" si="479"/>
        <v>nebija plānots</v>
      </c>
      <c r="AV202" s="96">
        <f t="shared" si="480"/>
        <v>702601.8</v>
      </c>
      <c r="AW202" s="93" t="str">
        <f t="shared" si="481"/>
        <v>nebija plānots</v>
      </c>
      <c r="AX202" s="96">
        <f t="shared" si="482"/>
        <v>0</v>
      </c>
      <c r="AY202" s="96">
        <f t="shared" si="551"/>
        <v>702601.8</v>
      </c>
      <c r="AZ202" s="93" t="str">
        <f t="shared" si="484"/>
        <v>nebija plānots</v>
      </c>
      <c r="BA202" s="96">
        <f t="shared" si="485"/>
        <v>702601.8</v>
      </c>
      <c r="BB202" s="93" t="str">
        <f t="shared" si="486"/>
        <v>nebija plānots</v>
      </c>
      <c r="BC202" s="83">
        <v>196715</v>
      </c>
      <c r="BD202" s="83">
        <v>0</v>
      </c>
      <c r="BE202" s="93">
        <f t="shared" si="487"/>
        <v>0</v>
      </c>
      <c r="BF202" s="96">
        <f t="shared" si="488"/>
        <v>-196715</v>
      </c>
      <c r="BG202" s="93">
        <f t="shared" si="489"/>
        <v>-1</v>
      </c>
      <c r="BH202" s="96">
        <f t="shared" si="490"/>
        <v>196715</v>
      </c>
      <c r="BI202" s="96">
        <f t="shared" si="552"/>
        <v>702601.8</v>
      </c>
      <c r="BJ202" s="93">
        <f t="shared" si="492"/>
        <v>3.5716737411991972</v>
      </c>
      <c r="BK202" s="96">
        <f t="shared" si="493"/>
        <v>505886.80000000005</v>
      </c>
      <c r="BL202" s="93">
        <f t="shared" si="494"/>
        <v>2.5716737411991972</v>
      </c>
      <c r="BM202" s="83">
        <v>0</v>
      </c>
      <c r="BN202" s="83">
        <v>0</v>
      </c>
      <c r="BO202" s="93" t="str">
        <f t="shared" si="495"/>
        <v>nebija plānots</v>
      </c>
      <c r="BP202" s="96">
        <f t="shared" si="496"/>
        <v>0</v>
      </c>
      <c r="BQ202" s="93" t="str">
        <f t="shared" si="497"/>
        <v>nebija plānots</v>
      </c>
      <c r="BR202" s="96">
        <f t="shared" si="498"/>
        <v>196715</v>
      </c>
      <c r="BS202" s="96">
        <f t="shared" si="553"/>
        <v>702601.8</v>
      </c>
      <c r="BT202" s="93">
        <f t="shared" si="500"/>
        <v>3.5716737411991972</v>
      </c>
      <c r="BU202" s="96">
        <f t="shared" si="501"/>
        <v>505886.80000000005</v>
      </c>
      <c r="BV202" s="93">
        <f t="shared" si="502"/>
        <v>2.5716737411991972</v>
      </c>
      <c r="BW202" s="83">
        <v>0</v>
      </c>
      <c r="BX202" s="83">
        <v>0</v>
      </c>
      <c r="BY202" s="94">
        <v>0</v>
      </c>
      <c r="BZ202" s="94">
        <f t="shared" si="448"/>
        <v>0</v>
      </c>
      <c r="CA202" s="93" t="str">
        <f t="shared" si="503"/>
        <v>nebija plānots</v>
      </c>
      <c r="CB202" s="96">
        <f t="shared" si="504"/>
        <v>0</v>
      </c>
      <c r="CC202" s="93" t="str">
        <f t="shared" si="505"/>
        <v>nebija plānots</v>
      </c>
      <c r="CD202" s="96">
        <f t="shared" si="449"/>
        <v>196715</v>
      </c>
      <c r="CE202" s="96">
        <f t="shared" si="450"/>
        <v>702601.8</v>
      </c>
      <c r="CF202" s="96">
        <f t="shared" si="506"/>
        <v>0</v>
      </c>
      <c r="CG202" s="96">
        <f t="shared" si="507"/>
        <v>702601.8</v>
      </c>
      <c r="CH202" s="93">
        <f t="shared" si="508"/>
        <v>3.5716737411991972</v>
      </c>
      <c r="CI202" s="96">
        <f t="shared" si="509"/>
        <v>505886.80000000005</v>
      </c>
      <c r="CJ202" s="93">
        <f t="shared" si="510"/>
        <v>2.5716737411991972</v>
      </c>
      <c r="CK202" s="83">
        <v>0</v>
      </c>
      <c r="CL202" s="83">
        <v>0</v>
      </c>
      <c r="CM202" s="94">
        <v>0</v>
      </c>
      <c r="CN202" s="94">
        <f t="shared" si="451"/>
        <v>0</v>
      </c>
      <c r="CO202" s="93" t="str">
        <f t="shared" si="511"/>
        <v>nebija plānots</v>
      </c>
      <c r="CP202" s="96">
        <f t="shared" si="512"/>
        <v>0</v>
      </c>
      <c r="CQ202" s="93" t="str">
        <f t="shared" si="513"/>
        <v>nebija plānots</v>
      </c>
      <c r="CR202" s="96">
        <f t="shared" si="514"/>
        <v>196715</v>
      </c>
      <c r="CS202" s="96">
        <f t="shared" si="554"/>
        <v>702601.8</v>
      </c>
      <c r="CT202" s="96">
        <f t="shared" si="516"/>
        <v>0</v>
      </c>
      <c r="CU202" s="96">
        <f t="shared" si="517"/>
        <v>702601.8</v>
      </c>
      <c r="CV202" s="93">
        <f t="shared" si="518"/>
        <v>3.5716737411991972</v>
      </c>
      <c r="CW202" s="96">
        <f t="shared" si="519"/>
        <v>505886.80000000005</v>
      </c>
      <c r="CX202" s="93">
        <f t="shared" si="520"/>
        <v>2.5716737411991972</v>
      </c>
      <c r="CY202" s="83">
        <v>0</v>
      </c>
      <c r="CZ202" s="83">
        <v>1245257.77</v>
      </c>
      <c r="DA202" s="94">
        <v>0</v>
      </c>
      <c r="DB202" s="94">
        <f t="shared" si="452"/>
        <v>1245257.77</v>
      </c>
      <c r="DC202" s="93" t="str">
        <f t="shared" si="521"/>
        <v>nebija plānots</v>
      </c>
      <c r="DD202" s="96">
        <f t="shared" si="522"/>
        <v>1245257.77</v>
      </c>
      <c r="DE202" s="93" t="str">
        <f t="shared" si="523"/>
        <v>nebija plānots</v>
      </c>
      <c r="DF202" s="96">
        <f t="shared" si="524"/>
        <v>196715</v>
      </c>
      <c r="DG202" s="96">
        <f t="shared" si="555"/>
        <v>1947859.57</v>
      </c>
      <c r="DH202" s="96">
        <f t="shared" si="526"/>
        <v>0</v>
      </c>
      <c r="DI202" s="96">
        <f t="shared" si="527"/>
        <v>1947859.57</v>
      </c>
      <c r="DJ202" s="93">
        <f t="shared" si="528"/>
        <v>9.9019371679841406</v>
      </c>
      <c r="DK202" s="96">
        <f t="shared" si="529"/>
        <v>1751144.57</v>
      </c>
      <c r="DL202" s="93">
        <f t="shared" si="530"/>
        <v>8.9019371679841406</v>
      </c>
      <c r="DM202" s="83">
        <v>379604</v>
      </c>
      <c r="DN202" s="83">
        <v>0</v>
      </c>
      <c r="DO202" s="94">
        <v>0</v>
      </c>
      <c r="DP202" s="94">
        <f t="shared" si="453"/>
        <v>0</v>
      </c>
      <c r="DQ202" s="93">
        <f t="shared" si="531"/>
        <v>0</v>
      </c>
      <c r="DR202" s="96">
        <f t="shared" si="532"/>
        <v>-379604</v>
      </c>
      <c r="DS202" s="93">
        <f t="shared" si="533"/>
        <v>-1</v>
      </c>
      <c r="DT202" s="96">
        <f t="shared" si="534"/>
        <v>576319</v>
      </c>
      <c r="DU202" s="96">
        <f t="shared" si="556"/>
        <v>1947859.57</v>
      </c>
      <c r="DV202" s="96">
        <f t="shared" si="536"/>
        <v>0</v>
      </c>
      <c r="DW202" s="96">
        <f t="shared" si="537"/>
        <v>1947859.57</v>
      </c>
      <c r="DX202" s="93">
        <f t="shared" si="538"/>
        <v>3.3798288274375823</v>
      </c>
      <c r="DY202" s="96">
        <f t="shared" si="539"/>
        <v>1371540.57</v>
      </c>
      <c r="DZ202" s="93">
        <f t="shared" si="540"/>
        <v>2.3798288274375823</v>
      </c>
      <c r="EA202" s="83">
        <v>0</v>
      </c>
      <c r="EB202" s="83">
        <v>0</v>
      </c>
      <c r="EC202" s="94">
        <v>0</v>
      </c>
      <c r="ED202" s="94">
        <f t="shared" si="541"/>
        <v>0</v>
      </c>
      <c r="EE202" s="93" t="str">
        <f t="shared" si="542"/>
        <v>nebija plānots</v>
      </c>
      <c r="EF202" s="94">
        <f t="shared" si="445"/>
        <v>0</v>
      </c>
      <c r="EG202" s="93" t="str">
        <f t="shared" si="543"/>
        <v>nebija plānots</v>
      </c>
      <c r="EH202" s="96">
        <f t="shared" si="544"/>
        <v>576319</v>
      </c>
      <c r="EI202" s="96">
        <f t="shared" si="557"/>
        <v>1947859.57</v>
      </c>
      <c r="EJ202" s="96">
        <f t="shared" si="546"/>
        <v>0</v>
      </c>
      <c r="EK202" s="96">
        <f t="shared" si="547"/>
        <v>1947859.57</v>
      </c>
      <c r="EL202" s="93">
        <f t="shared" si="446"/>
        <v>3.3798288274375823</v>
      </c>
      <c r="EM202" s="96">
        <f t="shared" si="447"/>
        <v>1371540.57</v>
      </c>
      <c r="EN202" s="93">
        <f t="shared" si="548"/>
        <v>2.3798288274375823</v>
      </c>
      <c r="EO202" s="83">
        <f t="shared" si="454"/>
        <v>576319</v>
      </c>
    </row>
    <row r="203" spans="1:145" ht="73.5" x14ac:dyDescent="0.25">
      <c r="A203" s="18" t="str">
        <f t="shared" si="549"/>
        <v>4.3.3.4._</v>
      </c>
      <c r="B203" s="63">
        <v>4</v>
      </c>
      <c r="C203" s="73" t="s">
        <v>319</v>
      </c>
      <c r="D203" s="65" t="s">
        <v>320</v>
      </c>
      <c r="E203" s="73" t="s">
        <v>337</v>
      </c>
      <c r="F203" s="65" t="s">
        <v>345</v>
      </c>
      <c r="G203" s="66" t="s">
        <v>346</v>
      </c>
      <c r="H203" s="65" t="s">
        <v>347</v>
      </c>
      <c r="I203" s="66" t="s">
        <v>27</v>
      </c>
      <c r="J203" s="68" t="s">
        <v>325</v>
      </c>
      <c r="K203" s="63" t="s">
        <v>14</v>
      </c>
      <c r="L203" s="83">
        <v>0</v>
      </c>
      <c r="M203" s="83">
        <v>119365.96</v>
      </c>
      <c r="N203" s="83">
        <v>0</v>
      </c>
      <c r="O203" s="83">
        <v>0</v>
      </c>
      <c r="P203" s="83">
        <v>0</v>
      </c>
      <c r="Q203" s="93" t="str">
        <f t="shared" si="455"/>
        <v>nebija plānots</v>
      </c>
      <c r="R203" s="94">
        <f t="shared" si="456"/>
        <v>0</v>
      </c>
      <c r="S203" s="93" t="str">
        <f t="shared" si="457"/>
        <v>nebija plānots</v>
      </c>
      <c r="T203" s="96">
        <f t="shared" si="458"/>
        <v>0</v>
      </c>
      <c r="U203" s="96">
        <f t="shared" si="459"/>
        <v>0</v>
      </c>
      <c r="V203" s="93" t="str">
        <f t="shared" si="460"/>
        <v>nebija plānots</v>
      </c>
      <c r="W203" s="96">
        <f t="shared" si="461"/>
        <v>0</v>
      </c>
      <c r="X203" s="93" t="str">
        <f t="shared" si="462"/>
        <v>nebija plānots</v>
      </c>
      <c r="Y203" s="83">
        <v>0</v>
      </c>
      <c r="Z203" s="83">
        <v>0</v>
      </c>
      <c r="AA203" s="93" t="str">
        <f t="shared" si="463"/>
        <v>nebija plānots</v>
      </c>
      <c r="AB203" s="94">
        <f t="shared" si="464"/>
        <v>0</v>
      </c>
      <c r="AC203" s="93" t="str">
        <f t="shared" si="465"/>
        <v>nebija plānots</v>
      </c>
      <c r="AD203" s="96">
        <f t="shared" si="466"/>
        <v>0</v>
      </c>
      <c r="AE203" s="96">
        <f t="shared" si="467"/>
        <v>0</v>
      </c>
      <c r="AF203" s="93" t="str">
        <f t="shared" si="468"/>
        <v>nebija plānots</v>
      </c>
      <c r="AG203" s="96">
        <f t="shared" si="469"/>
        <v>0</v>
      </c>
      <c r="AH203" s="93" t="str">
        <f t="shared" si="470"/>
        <v>nebija plānots</v>
      </c>
      <c r="AI203" s="83">
        <v>0</v>
      </c>
      <c r="AJ203" s="83">
        <v>0</v>
      </c>
      <c r="AK203" s="93" t="str">
        <f t="shared" si="471"/>
        <v>nebija plānots</v>
      </c>
      <c r="AL203" s="96">
        <f t="shared" si="472"/>
        <v>0</v>
      </c>
      <c r="AM203" s="93" t="str">
        <f t="shared" si="473"/>
        <v>nebija plānots</v>
      </c>
      <c r="AN203" s="96">
        <f t="shared" si="474"/>
        <v>0</v>
      </c>
      <c r="AO203" s="96">
        <f t="shared" si="550"/>
        <v>0</v>
      </c>
      <c r="AP203" s="93" t="str">
        <f t="shared" si="476"/>
        <v>nebija plānots</v>
      </c>
      <c r="AQ203" s="96">
        <f t="shared" si="477"/>
        <v>0</v>
      </c>
      <c r="AR203" s="93" t="str">
        <f t="shared" si="478"/>
        <v>nebija plānots</v>
      </c>
      <c r="AS203" s="83">
        <v>0</v>
      </c>
      <c r="AT203" s="83">
        <v>0</v>
      </c>
      <c r="AU203" s="93" t="str">
        <f t="shared" si="479"/>
        <v>nebija plānots</v>
      </c>
      <c r="AV203" s="96">
        <f t="shared" si="480"/>
        <v>0</v>
      </c>
      <c r="AW203" s="93" t="str">
        <f t="shared" si="481"/>
        <v>nebija plānots</v>
      </c>
      <c r="AX203" s="96">
        <f t="shared" si="482"/>
        <v>0</v>
      </c>
      <c r="AY203" s="96">
        <f t="shared" si="551"/>
        <v>0</v>
      </c>
      <c r="AZ203" s="93" t="str">
        <f t="shared" si="484"/>
        <v>nebija plānots</v>
      </c>
      <c r="BA203" s="96">
        <f t="shared" si="485"/>
        <v>0</v>
      </c>
      <c r="BB203" s="93" t="str">
        <f t="shared" si="486"/>
        <v>nebija plānots</v>
      </c>
      <c r="BC203" s="83">
        <v>59421</v>
      </c>
      <c r="BD203" s="83">
        <v>91316.4</v>
      </c>
      <c r="BE203" s="93">
        <f t="shared" si="487"/>
        <v>1.5367698288483869</v>
      </c>
      <c r="BF203" s="96">
        <f t="shared" si="488"/>
        <v>31895.399999999994</v>
      </c>
      <c r="BG203" s="93">
        <f t="shared" si="489"/>
        <v>0.53676982884838687</v>
      </c>
      <c r="BH203" s="96">
        <f t="shared" si="490"/>
        <v>59421</v>
      </c>
      <c r="BI203" s="96">
        <f t="shared" si="552"/>
        <v>91316.4</v>
      </c>
      <c r="BJ203" s="93">
        <f t="shared" si="492"/>
        <v>1.5367698288483869</v>
      </c>
      <c r="BK203" s="96">
        <f t="shared" si="493"/>
        <v>31895.399999999994</v>
      </c>
      <c r="BL203" s="93">
        <f t="shared" si="494"/>
        <v>0.53676982884838687</v>
      </c>
      <c r="BM203" s="83">
        <v>0</v>
      </c>
      <c r="BN203" s="83">
        <v>0</v>
      </c>
      <c r="BO203" s="93" t="str">
        <f t="shared" si="495"/>
        <v>nebija plānots</v>
      </c>
      <c r="BP203" s="96">
        <f t="shared" si="496"/>
        <v>0</v>
      </c>
      <c r="BQ203" s="93" t="str">
        <f t="shared" si="497"/>
        <v>nebija plānots</v>
      </c>
      <c r="BR203" s="96">
        <f t="shared" si="498"/>
        <v>59421</v>
      </c>
      <c r="BS203" s="96">
        <f t="shared" si="553"/>
        <v>91316.4</v>
      </c>
      <c r="BT203" s="93">
        <f t="shared" si="500"/>
        <v>1.5367698288483869</v>
      </c>
      <c r="BU203" s="96">
        <f t="shared" si="501"/>
        <v>31895.399999999994</v>
      </c>
      <c r="BV203" s="93">
        <f t="shared" si="502"/>
        <v>0.53676982884838687</v>
      </c>
      <c r="BW203" s="83">
        <v>0</v>
      </c>
      <c r="BX203" s="83">
        <v>0</v>
      </c>
      <c r="BY203" s="94">
        <v>0</v>
      </c>
      <c r="BZ203" s="94">
        <f t="shared" si="448"/>
        <v>0</v>
      </c>
      <c r="CA203" s="93" t="str">
        <f t="shared" si="503"/>
        <v>nebija plānots</v>
      </c>
      <c r="CB203" s="96">
        <f t="shared" si="504"/>
        <v>0</v>
      </c>
      <c r="CC203" s="93" t="str">
        <f t="shared" si="505"/>
        <v>nebija plānots</v>
      </c>
      <c r="CD203" s="96">
        <f t="shared" si="449"/>
        <v>59421</v>
      </c>
      <c r="CE203" s="96">
        <f t="shared" si="450"/>
        <v>91316.4</v>
      </c>
      <c r="CF203" s="96">
        <f t="shared" si="506"/>
        <v>0</v>
      </c>
      <c r="CG203" s="96">
        <f t="shared" si="507"/>
        <v>91316.4</v>
      </c>
      <c r="CH203" s="93">
        <f t="shared" si="508"/>
        <v>1.5367698288483869</v>
      </c>
      <c r="CI203" s="96">
        <f t="shared" si="509"/>
        <v>31895.399999999994</v>
      </c>
      <c r="CJ203" s="93">
        <f t="shared" si="510"/>
        <v>0.53676982884838687</v>
      </c>
      <c r="CK203" s="83">
        <v>0</v>
      </c>
      <c r="CL203" s="83">
        <v>73574.070000000007</v>
      </c>
      <c r="CM203" s="94">
        <v>0</v>
      </c>
      <c r="CN203" s="94">
        <f t="shared" si="451"/>
        <v>73574.070000000007</v>
      </c>
      <c r="CO203" s="93" t="str">
        <f t="shared" si="511"/>
        <v>nebija plānots</v>
      </c>
      <c r="CP203" s="96">
        <f t="shared" si="512"/>
        <v>73574.070000000007</v>
      </c>
      <c r="CQ203" s="93" t="str">
        <f t="shared" si="513"/>
        <v>nebija plānots</v>
      </c>
      <c r="CR203" s="96">
        <f t="shared" si="514"/>
        <v>59421</v>
      </c>
      <c r="CS203" s="96">
        <f t="shared" si="554"/>
        <v>164890.47</v>
      </c>
      <c r="CT203" s="96">
        <f t="shared" si="516"/>
        <v>0</v>
      </c>
      <c r="CU203" s="96">
        <f t="shared" si="517"/>
        <v>164890.47</v>
      </c>
      <c r="CV203" s="93">
        <f t="shared" si="518"/>
        <v>2.7749527944666026</v>
      </c>
      <c r="CW203" s="96">
        <f t="shared" si="519"/>
        <v>105469.47</v>
      </c>
      <c r="CX203" s="93">
        <f t="shared" si="520"/>
        <v>1.7749527944666028</v>
      </c>
      <c r="CY203" s="83">
        <v>0</v>
      </c>
      <c r="CZ203" s="83">
        <v>0</v>
      </c>
      <c r="DA203" s="94">
        <v>0</v>
      </c>
      <c r="DB203" s="94">
        <f t="shared" si="452"/>
        <v>0</v>
      </c>
      <c r="DC203" s="93" t="str">
        <f t="shared" si="521"/>
        <v>nebija plānots</v>
      </c>
      <c r="DD203" s="96">
        <f t="shared" si="522"/>
        <v>0</v>
      </c>
      <c r="DE203" s="93" t="str">
        <f t="shared" si="523"/>
        <v>nebija plānots</v>
      </c>
      <c r="DF203" s="96">
        <f t="shared" si="524"/>
        <v>59421</v>
      </c>
      <c r="DG203" s="96">
        <f t="shared" si="555"/>
        <v>164890.47</v>
      </c>
      <c r="DH203" s="96">
        <f t="shared" si="526"/>
        <v>0</v>
      </c>
      <c r="DI203" s="96">
        <f t="shared" si="527"/>
        <v>164890.47</v>
      </c>
      <c r="DJ203" s="93">
        <f t="shared" si="528"/>
        <v>2.7749527944666026</v>
      </c>
      <c r="DK203" s="96">
        <f t="shared" si="529"/>
        <v>105469.47</v>
      </c>
      <c r="DL203" s="93">
        <f t="shared" si="530"/>
        <v>1.7749527944666028</v>
      </c>
      <c r="DM203" s="83">
        <v>0</v>
      </c>
      <c r="DN203" s="83">
        <v>0</v>
      </c>
      <c r="DO203" s="94">
        <v>0</v>
      </c>
      <c r="DP203" s="94">
        <f t="shared" si="453"/>
        <v>0</v>
      </c>
      <c r="DQ203" s="93" t="str">
        <f t="shared" si="531"/>
        <v>nebija plānots</v>
      </c>
      <c r="DR203" s="96">
        <f t="shared" si="532"/>
        <v>0</v>
      </c>
      <c r="DS203" s="93" t="str">
        <f t="shared" si="533"/>
        <v>nebija plānots</v>
      </c>
      <c r="DT203" s="96">
        <f t="shared" si="534"/>
        <v>59421</v>
      </c>
      <c r="DU203" s="96">
        <f t="shared" si="556"/>
        <v>164890.47</v>
      </c>
      <c r="DV203" s="96">
        <f t="shared" si="536"/>
        <v>0</v>
      </c>
      <c r="DW203" s="96">
        <f t="shared" si="537"/>
        <v>164890.47</v>
      </c>
      <c r="DX203" s="93">
        <f t="shared" si="538"/>
        <v>2.7749527944666026</v>
      </c>
      <c r="DY203" s="96">
        <f t="shared" si="539"/>
        <v>105469.47</v>
      </c>
      <c r="DZ203" s="93">
        <f t="shared" si="540"/>
        <v>1.7749527944666028</v>
      </c>
      <c r="EA203" s="83">
        <v>84150</v>
      </c>
      <c r="EB203" s="83">
        <v>0</v>
      </c>
      <c r="EC203" s="94">
        <v>0</v>
      </c>
      <c r="ED203" s="94">
        <f t="shared" si="541"/>
        <v>0</v>
      </c>
      <c r="EE203" s="93">
        <f t="shared" si="542"/>
        <v>0</v>
      </c>
      <c r="EF203" s="94">
        <f t="shared" si="445"/>
        <v>-84150</v>
      </c>
      <c r="EG203" s="93">
        <f t="shared" si="543"/>
        <v>-1</v>
      </c>
      <c r="EH203" s="96">
        <f t="shared" si="544"/>
        <v>143571</v>
      </c>
      <c r="EI203" s="96">
        <f t="shared" si="557"/>
        <v>164890.47</v>
      </c>
      <c r="EJ203" s="96">
        <f t="shared" si="546"/>
        <v>0</v>
      </c>
      <c r="EK203" s="96">
        <f t="shared" si="547"/>
        <v>164890.47</v>
      </c>
      <c r="EL203" s="93">
        <f t="shared" si="446"/>
        <v>1.1484942641619826</v>
      </c>
      <c r="EM203" s="96">
        <f t="shared" si="447"/>
        <v>21319.47</v>
      </c>
      <c r="EN203" s="93">
        <f t="shared" si="548"/>
        <v>0.14849426416198258</v>
      </c>
      <c r="EO203" s="83">
        <f t="shared" si="454"/>
        <v>143571</v>
      </c>
    </row>
    <row r="204" spans="1:145" ht="73.5" x14ac:dyDescent="0.25">
      <c r="A204" s="18" t="str">
        <f t="shared" si="549"/>
        <v>4.3.3.5._</v>
      </c>
      <c r="B204" s="63">
        <v>4</v>
      </c>
      <c r="C204" s="73" t="s">
        <v>319</v>
      </c>
      <c r="D204" s="65" t="s">
        <v>320</v>
      </c>
      <c r="E204" s="73" t="s">
        <v>337</v>
      </c>
      <c r="F204" s="65" t="s">
        <v>345</v>
      </c>
      <c r="G204" s="66" t="s">
        <v>348</v>
      </c>
      <c r="H204" s="65" t="s">
        <v>349</v>
      </c>
      <c r="I204" s="66" t="s">
        <v>27</v>
      </c>
      <c r="J204" s="68" t="s">
        <v>325</v>
      </c>
      <c r="K204" s="63" t="s">
        <v>14</v>
      </c>
      <c r="L204" s="83">
        <v>0</v>
      </c>
      <c r="M204" s="83">
        <v>0</v>
      </c>
      <c r="N204" s="83">
        <v>0</v>
      </c>
      <c r="O204" s="83">
        <v>0</v>
      </c>
      <c r="P204" s="83">
        <v>0</v>
      </c>
      <c r="Q204" s="93" t="str">
        <f t="shared" si="455"/>
        <v>nebija plānots</v>
      </c>
      <c r="R204" s="94">
        <f t="shared" si="456"/>
        <v>0</v>
      </c>
      <c r="S204" s="93" t="str">
        <f t="shared" si="457"/>
        <v>nebija plānots</v>
      </c>
      <c r="T204" s="96">
        <f t="shared" si="458"/>
        <v>0</v>
      </c>
      <c r="U204" s="96">
        <f t="shared" si="459"/>
        <v>0</v>
      </c>
      <c r="V204" s="93" t="str">
        <f t="shared" si="460"/>
        <v>nebija plānots</v>
      </c>
      <c r="W204" s="96">
        <f t="shared" si="461"/>
        <v>0</v>
      </c>
      <c r="X204" s="93" t="str">
        <f t="shared" si="462"/>
        <v>nebija plānots</v>
      </c>
      <c r="Y204" s="83">
        <v>117582</v>
      </c>
      <c r="Z204" s="83">
        <v>116809.67</v>
      </c>
      <c r="AA204" s="93">
        <f t="shared" si="463"/>
        <v>0.99343156265414778</v>
      </c>
      <c r="AB204" s="94">
        <f t="shared" si="464"/>
        <v>-772.33000000000175</v>
      </c>
      <c r="AC204" s="93">
        <f t="shared" si="465"/>
        <v>-6.5684373458522712E-3</v>
      </c>
      <c r="AD204" s="96">
        <f t="shared" si="466"/>
        <v>117582</v>
      </c>
      <c r="AE204" s="96">
        <f t="shared" si="467"/>
        <v>116809.67</v>
      </c>
      <c r="AF204" s="93">
        <f t="shared" si="468"/>
        <v>0.99343156265414778</v>
      </c>
      <c r="AG204" s="96">
        <f t="shared" si="469"/>
        <v>-772.33000000000175</v>
      </c>
      <c r="AH204" s="93">
        <f t="shared" si="470"/>
        <v>-6.5684373458522712E-3</v>
      </c>
      <c r="AI204" s="83">
        <v>0</v>
      </c>
      <c r="AJ204" s="83">
        <v>0</v>
      </c>
      <c r="AK204" s="93" t="str">
        <f t="shared" si="471"/>
        <v>nebija plānots</v>
      </c>
      <c r="AL204" s="96">
        <f t="shared" si="472"/>
        <v>0</v>
      </c>
      <c r="AM204" s="93" t="str">
        <f t="shared" si="473"/>
        <v>nebija plānots</v>
      </c>
      <c r="AN204" s="96">
        <f t="shared" si="474"/>
        <v>117582</v>
      </c>
      <c r="AO204" s="96">
        <f t="shared" si="550"/>
        <v>116809.67</v>
      </c>
      <c r="AP204" s="93">
        <f t="shared" si="476"/>
        <v>0.99343156265414778</v>
      </c>
      <c r="AQ204" s="96">
        <f t="shared" si="477"/>
        <v>-772.33000000000175</v>
      </c>
      <c r="AR204" s="93">
        <f t="shared" si="478"/>
        <v>-6.5684373458522712E-3</v>
      </c>
      <c r="AS204" s="83">
        <v>0</v>
      </c>
      <c r="AT204" s="83">
        <v>51856.88</v>
      </c>
      <c r="AU204" s="93" t="str">
        <f t="shared" si="479"/>
        <v>nebija plānots</v>
      </c>
      <c r="AV204" s="96">
        <f t="shared" si="480"/>
        <v>51856.88</v>
      </c>
      <c r="AW204" s="93" t="str">
        <f t="shared" si="481"/>
        <v>nebija plānots</v>
      </c>
      <c r="AX204" s="96">
        <f t="shared" si="482"/>
        <v>117582</v>
      </c>
      <c r="AY204" s="96">
        <f t="shared" si="551"/>
        <v>168666.55</v>
      </c>
      <c r="AZ204" s="93">
        <f t="shared" si="484"/>
        <v>1.4344589307887261</v>
      </c>
      <c r="BA204" s="96">
        <f t="shared" si="485"/>
        <v>51084.549999999988</v>
      </c>
      <c r="BB204" s="93">
        <f t="shared" si="486"/>
        <v>0.43445893078872605</v>
      </c>
      <c r="BC204" s="83">
        <v>38327</v>
      </c>
      <c r="BD204" s="83">
        <v>0</v>
      </c>
      <c r="BE204" s="93">
        <f t="shared" si="487"/>
        <v>0</v>
      </c>
      <c r="BF204" s="96">
        <f t="shared" si="488"/>
        <v>-38327</v>
      </c>
      <c r="BG204" s="93">
        <f t="shared" si="489"/>
        <v>-1</v>
      </c>
      <c r="BH204" s="96">
        <f t="shared" si="490"/>
        <v>155909</v>
      </c>
      <c r="BI204" s="96">
        <f t="shared" si="552"/>
        <v>168666.55</v>
      </c>
      <c r="BJ204" s="93">
        <f t="shared" si="492"/>
        <v>1.0818268990244309</v>
      </c>
      <c r="BK204" s="96">
        <f t="shared" si="493"/>
        <v>12757.549999999988</v>
      </c>
      <c r="BL204" s="93">
        <f t="shared" si="494"/>
        <v>8.1826899024430841E-2</v>
      </c>
      <c r="BM204" s="83">
        <v>0</v>
      </c>
      <c r="BN204" s="83">
        <v>0</v>
      </c>
      <c r="BO204" s="93" t="str">
        <f t="shared" si="495"/>
        <v>nebija plānots</v>
      </c>
      <c r="BP204" s="96">
        <f t="shared" si="496"/>
        <v>0</v>
      </c>
      <c r="BQ204" s="93" t="str">
        <f t="shared" si="497"/>
        <v>nebija plānots</v>
      </c>
      <c r="BR204" s="96">
        <f t="shared" si="498"/>
        <v>155909</v>
      </c>
      <c r="BS204" s="96">
        <f t="shared" si="553"/>
        <v>168666.55</v>
      </c>
      <c r="BT204" s="93">
        <f t="shared" si="500"/>
        <v>1.0818268990244309</v>
      </c>
      <c r="BU204" s="96">
        <f t="shared" si="501"/>
        <v>12757.549999999988</v>
      </c>
      <c r="BV204" s="93">
        <f t="shared" si="502"/>
        <v>8.1826899024430841E-2</v>
      </c>
      <c r="BW204" s="83">
        <v>0</v>
      </c>
      <c r="BX204" s="83">
        <v>62371.05</v>
      </c>
      <c r="BY204" s="94">
        <v>0</v>
      </c>
      <c r="BZ204" s="94">
        <f t="shared" si="448"/>
        <v>62371.05</v>
      </c>
      <c r="CA204" s="93" t="str">
        <f t="shared" si="503"/>
        <v>nebija plānots</v>
      </c>
      <c r="CB204" s="96">
        <f t="shared" si="504"/>
        <v>62371.05</v>
      </c>
      <c r="CC204" s="93" t="str">
        <f t="shared" si="505"/>
        <v>nebija plānots</v>
      </c>
      <c r="CD204" s="96">
        <f t="shared" si="449"/>
        <v>155909</v>
      </c>
      <c r="CE204" s="96">
        <f t="shared" si="450"/>
        <v>231037.59999999998</v>
      </c>
      <c r="CF204" s="96">
        <f t="shared" si="506"/>
        <v>0</v>
      </c>
      <c r="CG204" s="96">
        <f t="shared" si="507"/>
        <v>231037.59999999998</v>
      </c>
      <c r="CH204" s="93">
        <f t="shared" si="508"/>
        <v>1.4818746833088532</v>
      </c>
      <c r="CI204" s="96">
        <f t="shared" si="509"/>
        <v>75128.599999999977</v>
      </c>
      <c r="CJ204" s="93">
        <f t="shared" si="510"/>
        <v>0.48187468330885308</v>
      </c>
      <c r="CK204" s="83">
        <v>77046</v>
      </c>
      <c r="CL204" s="83">
        <v>0</v>
      </c>
      <c r="CM204" s="94">
        <v>0</v>
      </c>
      <c r="CN204" s="94">
        <f t="shared" si="451"/>
        <v>0</v>
      </c>
      <c r="CO204" s="93">
        <f t="shared" si="511"/>
        <v>0</v>
      </c>
      <c r="CP204" s="96">
        <f t="shared" si="512"/>
        <v>-77046</v>
      </c>
      <c r="CQ204" s="93">
        <f t="shared" si="513"/>
        <v>-1</v>
      </c>
      <c r="CR204" s="96">
        <f t="shared" si="514"/>
        <v>232955</v>
      </c>
      <c r="CS204" s="96">
        <f t="shared" si="554"/>
        <v>231037.59999999998</v>
      </c>
      <c r="CT204" s="96">
        <f t="shared" si="516"/>
        <v>0</v>
      </c>
      <c r="CU204" s="96">
        <f t="shared" si="517"/>
        <v>231037.59999999998</v>
      </c>
      <c r="CV204" s="93">
        <f t="shared" si="518"/>
        <v>0.99176922581614468</v>
      </c>
      <c r="CW204" s="96">
        <f t="shared" si="519"/>
        <v>-1917.4000000000233</v>
      </c>
      <c r="CX204" s="93">
        <f t="shared" si="520"/>
        <v>-8.2307741838553508E-3</v>
      </c>
      <c r="CY204" s="83">
        <v>0</v>
      </c>
      <c r="CZ204" s="83">
        <v>37778.68</v>
      </c>
      <c r="DA204" s="94">
        <v>0</v>
      </c>
      <c r="DB204" s="94">
        <f t="shared" si="452"/>
        <v>37778.68</v>
      </c>
      <c r="DC204" s="93" t="str">
        <f t="shared" si="521"/>
        <v>nebija plānots</v>
      </c>
      <c r="DD204" s="96">
        <f t="shared" si="522"/>
        <v>37778.68</v>
      </c>
      <c r="DE204" s="93" t="str">
        <f t="shared" si="523"/>
        <v>nebija plānots</v>
      </c>
      <c r="DF204" s="96">
        <f t="shared" si="524"/>
        <v>232955</v>
      </c>
      <c r="DG204" s="96">
        <f t="shared" si="555"/>
        <v>268816.27999999997</v>
      </c>
      <c r="DH204" s="96">
        <f t="shared" si="526"/>
        <v>0</v>
      </c>
      <c r="DI204" s="96">
        <f t="shared" si="527"/>
        <v>268816.27999999997</v>
      </c>
      <c r="DJ204" s="93">
        <f t="shared" si="528"/>
        <v>1.1539408040179433</v>
      </c>
      <c r="DK204" s="96">
        <f t="shared" si="529"/>
        <v>35861.27999999997</v>
      </c>
      <c r="DL204" s="93">
        <f t="shared" si="530"/>
        <v>0.15394080401794324</v>
      </c>
      <c r="DM204" s="83">
        <v>0</v>
      </c>
      <c r="DN204" s="83">
        <v>0</v>
      </c>
      <c r="DO204" s="94">
        <v>0</v>
      </c>
      <c r="DP204" s="94">
        <f t="shared" si="453"/>
        <v>0</v>
      </c>
      <c r="DQ204" s="93" t="str">
        <f t="shared" si="531"/>
        <v>nebija plānots</v>
      </c>
      <c r="DR204" s="96">
        <f t="shared" si="532"/>
        <v>0</v>
      </c>
      <c r="DS204" s="93" t="str">
        <f t="shared" si="533"/>
        <v>nebija plānots</v>
      </c>
      <c r="DT204" s="96">
        <f t="shared" si="534"/>
        <v>232955</v>
      </c>
      <c r="DU204" s="96">
        <f t="shared" si="556"/>
        <v>268816.27999999997</v>
      </c>
      <c r="DV204" s="96">
        <f t="shared" si="536"/>
        <v>0</v>
      </c>
      <c r="DW204" s="96">
        <f t="shared" si="537"/>
        <v>268816.27999999997</v>
      </c>
      <c r="DX204" s="93">
        <f t="shared" si="538"/>
        <v>1.1539408040179433</v>
      </c>
      <c r="DY204" s="96">
        <f t="shared" si="539"/>
        <v>35861.27999999997</v>
      </c>
      <c r="DZ204" s="93">
        <f t="shared" si="540"/>
        <v>0.15394080401794324</v>
      </c>
      <c r="EA204" s="83">
        <v>204000</v>
      </c>
      <c r="EB204" s="83">
        <v>0</v>
      </c>
      <c r="EC204" s="94">
        <v>0</v>
      </c>
      <c r="ED204" s="94">
        <f t="shared" si="541"/>
        <v>0</v>
      </c>
      <c r="EE204" s="93">
        <f t="shared" si="542"/>
        <v>0</v>
      </c>
      <c r="EF204" s="94">
        <f t="shared" si="445"/>
        <v>-204000</v>
      </c>
      <c r="EG204" s="93">
        <f t="shared" si="543"/>
        <v>-1</v>
      </c>
      <c r="EH204" s="96">
        <f t="shared" si="544"/>
        <v>436955</v>
      </c>
      <c r="EI204" s="96">
        <f t="shared" si="557"/>
        <v>268816.27999999997</v>
      </c>
      <c r="EJ204" s="96">
        <f t="shared" si="546"/>
        <v>0</v>
      </c>
      <c r="EK204" s="96">
        <f t="shared" si="547"/>
        <v>268816.27999999997</v>
      </c>
      <c r="EL204" s="93">
        <f t="shared" si="446"/>
        <v>0.61520357931594782</v>
      </c>
      <c r="EM204" s="96">
        <f t="shared" si="447"/>
        <v>-168138.72000000003</v>
      </c>
      <c r="EN204" s="93">
        <f t="shared" si="548"/>
        <v>-0.38479642068405218</v>
      </c>
      <c r="EO204" s="83">
        <f t="shared" si="454"/>
        <v>436955</v>
      </c>
    </row>
    <row r="205" spans="1:145" ht="105" x14ac:dyDescent="0.25">
      <c r="A205" s="18" t="str">
        <f t="shared" si="549"/>
        <v>4.3.3.6._</v>
      </c>
      <c r="B205" s="63">
        <v>4</v>
      </c>
      <c r="C205" s="73" t="s">
        <v>319</v>
      </c>
      <c r="D205" s="65" t="s">
        <v>320</v>
      </c>
      <c r="E205" s="73" t="s">
        <v>337</v>
      </c>
      <c r="F205" s="65" t="s">
        <v>338</v>
      </c>
      <c r="G205" s="66" t="s">
        <v>350</v>
      </c>
      <c r="H205" s="65" t="s">
        <v>351</v>
      </c>
      <c r="I205" s="66" t="s">
        <v>27</v>
      </c>
      <c r="J205" s="68" t="s">
        <v>325</v>
      </c>
      <c r="K205" s="63" t="s">
        <v>14</v>
      </c>
      <c r="L205" s="83">
        <v>0</v>
      </c>
      <c r="M205" s="83">
        <v>256042.36000000002</v>
      </c>
      <c r="N205" s="83">
        <v>0</v>
      </c>
      <c r="O205" s="83">
        <v>0</v>
      </c>
      <c r="P205" s="83">
        <v>0</v>
      </c>
      <c r="Q205" s="93" t="str">
        <f t="shared" si="455"/>
        <v>nebija plānots</v>
      </c>
      <c r="R205" s="94">
        <f t="shared" si="456"/>
        <v>0</v>
      </c>
      <c r="S205" s="93" t="str">
        <f t="shared" si="457"/>
        <v>nebija plānots</v>
      </c>
      <c r="T205" s="96">
        <f t="shared" si="458"/>
        <v>0</v>
      </c>
      <c r="U205" s="96">
        <f t="shared" si="459"/>
        <v>0</v>
      </c>
      <c r="V205" s="93" t="str">
        <f t="shared" si="460"/>
        <v>nebija plānots</v>
      </c>
      <c r="W205" s="96">
        <f t="shared" si="461"/>
        <v>0</v>
      </c>
      <c r="X205" s="93" t="str">
        <f t="shared" si="462"/>
        <v>nebija plānots</v>
      </c>
      <c r="Y205" s="83">
        <v>0</v>
      </c>
      <c r="Z205" s="83">
        <v>0</v>
      </c>
      <c r="AA205" s="93" t="str">
        <f t="shared" si="463"/>
        <v>nebija plānots</v>
      </c>
      <c r="AB205" s="94">
        <f t="shared" si="464"/>
        <v>0</v>
      </c>
      <c r="AC205" s="93" t="str">
        <f t="shared" si="465"/>
        <v>nebija plānots</v>
      </c>
      <c r="AD205" s="96">
        <f t="shared" si="466"/>
        <v>0</v>
      </c>
      <c r="AE205" s="96">
        <f t="shared" si="467"/>
        <v>0</v>
      </c>
      <c r="AF205" s="93" t="str">
        <f t="shared" si="468"/>
        <v>nebija plānots</v>
      </c>
      <c r="AG205" s="96">
        <f t="shared" si="469"/>
        <v>0</v>
      </c>
      <c r="AH205" s="93" t="str">
        <f t="shared" si="470"/>
        <v>nebija plānots</v>
      </c>
      <c r="AI205" s="83">
        <v>145416</v>
      </c>
      <c r="AJ205" s="83">
        <v>140941.47</v>
      </c>
      <c r="AK205" s="93">
        <f t="shared" si="471"/>
        <v>0.96922945205479449</v>
      </c>
      <c r="AL205" s="96">
        <f t="shared" si="472"/>
        <v>-4474.5299999999988</v>
      </c>
      <c r="AM205" s="93">
        <f t="shared" si="473"/>
        <v>-3.0770547945205472E-2</v>
      </c>
      <c r="AN205" s="96">
        <f t="shared" si="474"/>
        <v>145416</v>
      </c>
      <c r="AO205" s="96">
        <f t="shared" si="550"/>
        <v>140941.47</v>
      </c>
      <c r="AP205" s="93">
        <f t="shared" si="476"/>
        <v>0.96922945205479449</v>
      </c>
      <c r="AQ205" s="96">
        <f t="shared" si="477"/>
        <v>-4474.5299999999988</v>
      </c>
      <c r="AR205" s="93">
        <f t="shared" si="478"/>
        <v>-3.0770547945205472E-2</v>
      </c>
      <c r="AS205" s="83">
        <v>0</v>
      </c>
      <c r="AT205" s="83">
        <v>0</v>
      </c>
      <c r="AU205" s="93" t="str">
        <f t="shared" si="479"/>
        <v>nebija plānots</v>
      </c>
      <c r="AV205" s="96">
        <f t="shared" si="480"/>
        <v>0</v>
      </c>
      <c r="AW205" s="93" t="str">
        <f t="shared" si="481"/>
        <v>nebija plānots</v>
      </c>
      <c r="AX205" s="96">
        <f t="shared" si="482"/>
        <v>145416</v>
      </c>
      <c r="AY205" s="96">
        <f t="shared" si="551"/>
        <v>140941.47</v>
      </c>
      <c r="AZ205" s="93">
        <f t="shared" si="484"/>
        <v>0.96922945205479449</v>
      </c>
      <c r="BA205" s="96">
        <f t="shared" si="485"/>
        <v>-4474.5299999999988</v>
      </c>
      <c r="BB205" s="93">
        <f t="shared" si="486"/>
        <v>-3.0770547945205472E-2</v>
      </c>
      <c r="BC205" s="83">
        <v>0</v>
      </c>
      <c r="BD205" s="83">
        <v>0</v>
      </c>
      <c r="BE205" s="93" t="str">
        <f t="shared" si="487"/>
        <v>nebija plānots</v>
      </c>
      <c r="BF205" s="96">
        <f t="shared" si="488"/>
        <v>0</v>
      </c>
      <c r="BG205" s="93" t="str">
        <f t="shared" si="489"/>
        <v>nebija plānots</v>
      </c>
      <c r="BH205" s="96">
        <f t="shared" si="490"/>
        <v>145416</v>
      </c>
      <c r="BI205" s="96">
        <f t="shared" si="552"/>
        <v>140941.47</v>
      </c>
      <c r="BJ205" s="93">
        <f t="shared" si="492"/>
        <v>0.96922945205479449</v>
      </c>
      <c r="BK205" s="96">
        <f t="shared" si="493"/>
        <v>-4474.5299999999988</v>
      </c>
      <c r="BL205" s="93">
        <f t="shared" si="494"/>
        <v>-3.0770547945205472E-2</v>
      </c>
      <c r="BM205" s="83">
        <v>97272</v>
      </c>
      <c r="BN205" s="83">
        <v>72564.56</v>
      </c>
      <c r="BO205" s="93">
        <f t="shared" si="495"/>
        <v>0.74599638128135537</v>
      </c>
      <c r="BP205" s="96">
        <f t="shared" si="496"/>
        <v>-24707.440000000002</v>
      </c>
      <c r="BQ205" s="93">
        <f t="shared" si="497"/>
        <v>-0.25400361871864463</v>
      </c>
      <c r="BR205" s="96">
        <f t="shared" si="498"/>
        <v>242688</v>
      </c>
      <c r="BS205" s="96">
        <f t="shared" si="553"/>
        <v>213506.03</v>
      </c>
      <c r="BT205" s="93">
        <f t="shared" si="500"/>
        <v>0.87975520009229957</v>
      </c>
      <c r="BU205" s="96">
        <f t="shared" si="501"/>
        <v>-29181.97</v>
      </c>
      <c r="BV205" s="93">
        <f t="shared" si="502"/>
        <v>-0.12024479990770043</v>
      </c>
      <c r="BW205" s="83">
        <v>0</v>
      </c>
      <c r="BX205" s="83">
        <v>0</v>
      </c>
      <c r="BY205" s="94">
        <v>0</v>
      </c>
      <c r="BZ205" s="94">
        <f t="shared" si="448"/>
        <v>0</v>
      </c>
      <c r="CA205" s="93" t="str">
        <f t="shared" si="503"/>
        <v>nebija plānots</v>
      </c>
      <c r="CB205" s="96">
        <f t="shared" si="504"/>
        <v>0</v>
      </c>
      <c r="CC205" s="93" t="str">
        <f t="shared" si="505"/>
        <v>nebija plānots</v>
      </c>
      <c r="CD205" s="96">
        <f t="shared" si="449"/>
        <v>242688</v>
      </c>
      <c r="CE205" s="96">
        <f t="shared" si="450"/>
        <v>213506.03</v>
      </c>
      <c r="CF205" s="96">
        <f t="shared" si="506"/>
        <v>0</v>
      </c>
      <c r="CG205" s="96">
        <f t="shared" si="507"/>
        <v>213506.03</v>
      </c>
      <c r="CH205" s="93">
        <f t="shared" si="508"/>
        <v>0.87975520009229957</v>
      </c>
      <c r="CI205" s="96">
        <f t="shared" si="509"/>
        <v>-29181.97</v>
      </c>
      <c r="CJ205" s="93">
        <f t="shared" si="510"/>
        <v>-0.12024479990770043</v>
      </c>
      <c r="CK205" s="83">
        <v>0</v>
      </c>
      <c r="CL205" s="83">
        <v>0</v>
      </c>
      <c r="CM205" s="94">
        <v>0</v>
      </c>
      <c r="CN205" s="94">
        <f t="shared" si="451"/>
        <v>0</v>
      </c>
      <c r="CO205" s="93" t="str">
        <f t="shared" si="511"/>
        <v>nebija plānots</v>
      </c>
      <c r="CP205" s="96">
        <f t="shared" si="512"/>
        <v>0</v>
      </c>
      <c r="CQ205" s="93" t="str">
        <f t="shared" si="513"/>
        <v>nebija plānots</v>
      </c>
      <c r="CR205" s="96">
        <f t="shared" si="514"/>
        <v>242688</v>
      </c>
      <c r="CS205" s="96">
        <f t="shared" si="554"/>
        <v>213506.03</v>
      </c>
      <c r="CT205" s="96">
        <f t="shared" si="516"/>
        <v>0</v>
      </c>
      <c r="CU205" s="96">
        <f t="shared" si="517"/>
        <v>213506.03</v>
      </c>
      <c r="CV205" s="93">
        <f t="shared" si="518"/>
        <v>0.87975520009229957</v>
      </c>
      <c r="CW205" s="96">
        <f t="shared" si="519"/>
        <v>-29181.97</v>
      </c>
      <c r="CX205" s="93">
        <f t="shared" si="520"/>
        <v>-0.12024479990770043</v>
      </c>
      <c r="CY205" s="83">
        <v>191440</v>
      </c>
      <c r="CZ205" s="83">
        <v>236832.14</v>
      </c>
      <c r="DA205" s="94">
        <v>0</v>
      </c>
      <c r="DB205" s="94">
        <f t="shared" si="452"/>
        <v>236832.14</v>
      </c>
      <c r="DC205" s="93">
        <f t="shared" si="521"/>
        <v>1.2371089636439616</v>
      </c>
      <c r="DD205" s="96">
        <f t="shared" si="522"/>
        <v>45392.140000000014</v>
      </c>
      <c r="DE205" s="93">
        <f t="shared" si="523"/>
        <v>0.23710896364396164</v>
      </c>
      <c r="DF205" s="96">
        <f t="shared" si="524"/>
        <v>434128</v>
      </c>
      <c r="DG205" s="96">
        <f t="shared" si="555"/>
        <v>450338.17000000004</v>
      </c>
      <c r="DH205" s="96">
        <f t="shared" si="526"/>
        <v>0</v>
      </c>
      <c r="DI205" s="96">
        <f t="shared" si="527"/>
        <v>450338.17000000004</v>
      </c>
      <c r="DJ205" s="93">
        <f t="shared" si="528"/>
        <v>1.0373396095160876</v>
      </c>
      <c r="DK205" s="96">
        <f t="shared" si="529"/>
        <v>16210.170000000042</v>
      </c>
      <c r="DL205" s="93">
        <f t="shared" si="530"/>
        <v>3.7339609516087516E-2</v>
      </c>
      <c r="DM205" s="83">
        <v>0</v>
      </c>
      <c r="DN205" s="83">
        <v>0</v>
      </c>
      <c r="DO205" s="94">
        <v>0</v>
      </c>
      <c r="DP205" s="94">
        <f t="shared" si="453"/>
        <v>0</v>
      </c>
      <c r="DQ205" s="93" t="str">
        <f t="shared" si="531"/>
        <v>nebija plānots</v>
      </c>
      <c r="DR205" s="96">
        <f t="shared" si="532"/>
        <v>0</v>
      </c>
      <c r="DS205" s="93" t="str">
        <f t="shared" si="533"/>
        <v>nebija plānots</v>
      </c>
      <c r="DT205" s="96">
        <f t="shared" si="534"/>
        <v>434128</v>
      </c>
      <c r="DU205" s="96">
        <f t="shared" si="556"/>
        <v>450338.17000000004</v>
      </c>
      <c r="DV205" s="96">
        <f t="shared" si="536"/>
        <v>0</v>
      </c>
      <c r="DW205" s="96">
        <f t="shared" si="537"/>
        <v>450338.17000000004</v>
      </c>
      <c r="DX205" s="93">
        <f t="shared" si="538"/>
        <v>1.0373396095160876</v>
      </c>
      <c r="DY205" s="96">
        <f t="shared" si="539"/>
        <v>16210.170000000042</v>
      </c>
      <c r="DZ205" s="93">
        <f t="shared" si="540"/>
        <v>3.7339609516087516E-2</v>
      </c>
      <c r="EA205" s="83">
        <v>0</v>
      </c>
      <c r="EB205" s="83">
        <v>83075.399999999994</v>
      </c>
      <c r="EC205" s="94">
        <v>0</v>
      </c>
      <c r="ED205" s="94">
        <f t="shared" si="541"/>
        <v>83075.399999999994</v>
      </c>
      <c r="EE205" s="93" t="str">
        <f t="shared" si="542"/>
        <v>nebija plānots</v>
      </c>
      <c r="EF205" s="94">
        <f t="shared" si="445"/>
        <v>83075.399999999994</v>
      </c>
      <c r="EG205" s="93" t="str">
        <f t="shared" si="543"/>
        <v>nebija plānots</v>
      </c>
      <c r="EH205" s="96">
        <f t="shared" si="544"/>
        <v>434128</v>
      </c>
      <c r="EI205" s="96">
        <f t="shared" si="557"/>
        <v>533413.57000000007</v>
      </c>
      <c r="EJ205" s="96">
        <f t="shared" si="546"/>
        <v>0</v>
      </c>
      <c r="EK205" s="96">
        <f t="shared" si="547"/>
        <v>533413.57000000007</v>
      </c>
      <c r="EL205" s="93">
        <f t="shared" si="446"/>
        <v>1.2287011434415658</v>
      </c>
      <c r="EM205" s="96">
        <f t="shared" si="447"/>
        <v>99285.570000000065</v>
      </c>
      <c r="EN205" s="93">
        <f t="shared" si="548"/>
        <v>0.22870114344156578</v>
      </c>
      <c r="EO205" s="83">
        <f t="shared" si="454"/>
        <v>434128</v>
      </c>
    </row>
    <row r="206" spans="1:145" ht="105" x14ac:dyDescent="0.25">
      <c r="A206" s="18" t="str">
        <f t="shared" si="549"/>
        <v>4.3.3.7._</v>
      </c>
      <c r="B206" s="63">
        <v>4</v>
      </c>
      <c r="C206" s="73" t="s">
        <v>319</v>
      </c>
      <c r="D206" s="65" t="s">
        <v>320</v>
      </c>
      <c r="E206" s="73" t="s">
        <v>337</v>
      </c>
      <c r="F206" s="65" t="s">
        <v>338</v>
      </c>
      <c r="G206" s="66" t="s">
        <v>352</v>
      </c>
      <c r="H206" s="65" t="s">
        <v>353</v>
      </c>
      <c r="I206" s="66" t="s">
        <v>27</v>
      </c>
      <c r="J206" s="68" t="s">
        <v>325</v>
      </c>
      <c r="K206" s="63" t="s">
        <v>14</v>
      </c>
      <c r="L206" s="83">
        <v>0</v>
      </c>
      <c r="M206" s="83">
        <v>0</v>
      </c>
      <c r="N206" s="83">
        <v>0</v>
      </c>
      <c r="O206" s="83">
        <v>0</v>
      </c>
      <c r="P206" s="83">
        <v>0</v>
      </c>
      <c r="Q206" s="93" t="str">
        <f t="shared" si="455"/>
        <v>nebija plānots</v>
      </c>
      <c r="R206" s="94">
        <f t="shared" si="456"/>
        <v>0</v>
      </c>
      <c r="S206" s="93" t="str">
        <f t="shared" si="457"/>
        <v>nebija plānots</v>
      </c>
      <c r="T206" s="96">
        <f t="shared" si="458"/>
        <v>0</v>
      </c>
      <c r="U206" s="96">
        <f t="shared" si="459"/>
        <v>0</v>
      </c>
      <c r="V206" s="93" t="str">
        <f t="shared" si="460"/>
        <v>nebija plānots</v>
      </c>
      <c r="W206" s="96">
        <f t="shared" si="461"/>
        <v>0</v>
      </c>
      <c r="X206" s="93" t="str">
        <f t="shared" si="462"/>
        <v>nebija plānots</v>
      </c>
      <c r="Y206" s="83">
        <v>145101</v>
      </c>
      <c r="Z206" s="83">
        <v>145459.43</v>
      </c>
      <c r="AA206" s="93">
        <f t="shared" si="463"/>
        <v>1.0024702104051659</v>
      </c>
      <c r="AB206" s="94">
        <f t="shared" si="464"/>
        <v>358.42999999999302</v>
      </c>
      <c r="AC206" s="93">
        <f t="shared" si="465"/>
        <v>2.4702104051660084E-3</v>
      </c>
      <c r="AD206" s="96">
        <f t="shared" si="466"/>
        <v>145101</v>
      </c>
      <c r="AE206" s="96">
        <f t="shared" si="467"/>
        <v>145459.43</v>
      </c>
      <c r="AF206" s="93">
        <f t="shared" si="468"/>
        <v>1.0024702104051659</v>
      </c>
      <c r="AG206" s="96">
        <f t="shared" si="469"/>
        <v>358.42999999999302</v>
      </c>
      <c r="AH206" s="93">
        <f t="shared" si="470"/>
        <v>2.4702104051660084E-3</v>
      </c>
      <c r="AI206" s="83">
        <v>0</v>
      </c>
      <c r="AJ206" s="83">
        <v>0</v>
      </c>
      <c r="AK206" s="93" t="str">
        <f t="shared" si="471"/>
        <v>nebija plānots</v>
      </c>
      <c r="AL206" s="96">
        <f t="shared" si="472"/>
        <v>0</v>
      </c>
      <c r="AM206" s="93" t="str">
        <f t="shared" si="473"/>
        <v>nebija plānots</v>
      </c>
      <c r="AN206" s="96">
        <f t="shared" si="474"/>
        <v>145101</v>
      </c>
      <c r="AO206" s="96">
        <f t="shared" si="550"/>
        <v>145459.43</v>
      </c>
      <c r="AP206" s="93">
        <f t="shared" si="476"/>
        <v>1.0024702104051659</v>
      </c>
      <c r="AQ206" s="96">
        <f t="shared" si="477"/>
        <v>358.42999999999302</v>
      </c>
      <c r="AR206" s="93">
        <f t="shared" si="478"/>
        <v>2.4702104051660084E-3</v>
      </c>
      <c r="AS206" s="83">
        <v>0</v>
      </c>
      <c r="AT206" s="83">
        <v>0</v>
      </c>
      <c r="AU206" s="93" t="str">
        <f t="shared" si="479"/>
        <v>nebija plānots</v>
      </c>
      <c r="AV206" s="96">
        <f t="shared" si="480"/>
        <v>0</v>
      </c>
      <c r="AW206" s="93" t="str">
        <f t="shared" si="481"/>
        <v>nebija plānots</v>
      </c>
      <c r="AX206" s="96">
        <f t="shared" si="482"/>
        <v>145101</v>
      </c>
      <c r="AY206" s="96">
        <f t="shared" si="551"/>
        <v>145459.43</v>
      </c>
      <c r="AZ206" s="93">
        <f t="shared" si="484"/>
        <v>1.0024702104051659</v>
      </c>
      <c r="BA206" s="96">
        <f t="shared" si="485"/>
        <v>358.42999999999302</v>
      </c>
      <c r="BB206" s="93">
        <f t="shared" si="486"/>
        <v>2.4702104051660084E-3</v>
      </c>
      <c r="BC206" s="83">
        <v>0</v>
      </c>
      <c r="BD206" s="83">
        <v>0</v>
      </c>
      <c r="BE206" s="93" t="str">
        <f t="shared" si="487"/>
        <v>nebija plānots</v>
      </c>
      <c r="BF206" s="96">
        <f t="shared" si="488"/>
        <v>0</v>
      </c>
      <c r="BG206" s="93" t="str">
        <f t="shared" si="489"/>
        <v>nebija plānots</v>
      </c>
      <c r="BH206" s="96">
        <f t="shared" si="490"/>
        <v>145101</v>
      </c>
      <c r="BI206" s="96">
        <f t="shared" si="552"/>
        <v>145459.43</v>
      </c>
      <c r="BJ206" s="93">
        <f t="shared" si="492"/>
        <v>1.0024702104051659</v>
      </c>
      <c r="BK206" s="96">
        <f t="shared" si="493"/>
        <v>358.42999999999302</v>
      </c>
      <c r="BL206" s="93">
        <f t="shared" si="494"/>
        <v>2.4702104051660084E-3</v>
      </c>
      <c r="BM206" s="83">
        <v>0</v>
      </c>
      <c r="BN206" s="83">
        <v>0</v>
      </c>
      <c r="BO206" s="93" t="str">
        <f t="shared" si="495"/>
        <v>nebija plānots</v>
      </c>
      <c r="BP206" s="96">
        <f t="shared" si="496"/>
        <v>0</v>
      </c>
      <c r="BQ206" s="93" t="str">
        <f t="shared" si="497"/>
        <v>nebija plānots</v>
      </c>
      <c r="BR206" s="96">
        <f t="shared" si="498"/>
        <v>145101</v>
      </c>
      <c r="BS206" s="96">
        <f t="shared" si="553"/>
        <v>145459.43</v>
      </c>
      <c r="BT206" s="93">
        <f t="shared" si="500"/>
        <v>1.0024702104051659</v>
      </c>
      <c r="BU206" s="96">
        <f t="shared" si="501"/>
        <v>358.42999999999302</v>
      </c>
      <c r="BV206" s="93">
        <f t="shared" si="502"/>
        <v>2.4702104051660084E-3</v>
      </c>
      <c r="BW206" s="83">
        <v>115980</v>
      </c>
      <c r="BX206" s="83">
        <v>157789.73000000001</v>
      </c>
      <c r="BY206" s="94">
        <v>0</v>
      </c>
      <c r="BZ206" s="94">
        <f t="shared" si="448"/>
        <v>157789.73000000001</v>
      </c>
      <c r="CA206" s="93">
        <f t="shared" si="503"/>
        <v>1.3604908604931887</v>
      </c>
      <c r="CB206" s="96">
        <f t="shared" si="504"/>
        <v>41809.73000000001</v>
      </c>
      <c r="CC206" s="93">
        <f t="shared" si="505"/>
        <v>0.36049086049318857</v>
      </c>
      <c r="CD206" s="96">
        <f t="shared" si="449"/>
        <v>261081</v>
      </c>
      <c r="CE206" s="96">
        <f t="shared" si="450"/>
        <v>303249.16000000003</v>
      </c>
      <c r="CF206" s="96">
        <f t="shared" si="506"/>
        <v>0</v>
      </c>
      <c r="CG206" s="96">
        <f t="shared" si="507"/>
        <v>303249.16000000003</v>
      </c>
      <c r="CH206" s="93">
        <f t="shared" si="508"/>
        <v>1.161513706474236</v>
      </c>
      <c r="CI206" s="96">
        <f t="shared" si="509"/>
        <v>42168.160000000033</v>
      </c>
      <c r="CJ206" s="93">
        <f t="shared" si="510"/>
        <v>0.1615137064742361</v>
      </c>
      <c r="CK206" s="83">
        <v>0</v>
      </c>
      <c r="CL206" s="83">
        <v>99656.31</v>
      </c>
      <c r="CM206" s="94">
        <v>0</v>
      </c>
      <c r="CN206" s="94">
        <f t="shared" si="451"/>
        <v>99656.31</v>
      </c>
      <c r="CO206" s="93" t="str">
        <f t="shared" si="511"/>
        <v>nebija plānots</v>
      </c>
      <c r="CP206" s="96">
        <f t="shared" si="512"/>
        <v>99656.31</v>
      </c>
      <c r="CQ206" s="93" t="str">
        <f t="shared" si="513"/>
        <v>nebija plānots</v>
      </c>
      <c r="CR206" s="96">
        <f t="shared" si="514"/>
        <v>261081</v>
      </c>
      <c r="CS206" s="96">
        <f t="shared" si="554"/>
        <v>402905.47000000003</v>
      </c>
      <c r="CT206" s="96">
        <f t="shared" si="516"/>
        <v>0</v>
      </c>
      <c r="CU206" s="96">
        <f t="shared" si="517"/>
        <v>402905.47000000003</v>
      </c>
      <c r="CV206" s="93">
        <f t="shared" si="518"/>
        <v>1.5432201883706591</v>
      </c>
      <c r="CW206" s="96">
        <f t="shared" si="519"/>
        <v>141824.47000000003</v>
      </c>
      <c r="CX206" s="93">
        <f t="shared" si="520"/>
        <v>0.543220188370659</v>
      </c>
      <c r="CY206" s="83">
        <v>0</v>
      </c>
      <c r="CZ206" s="83">
        <v>0</v>
      </c>
      <c r="DA206" s="94">
        <v>0</v>
      </c>
      <c r="DB206" s="94">
        <f t="shared" si="452"/>
        <v>0</v>
      </c>
      <c r="DC206" s="93" t="str">
        <f t="shared" si="521"/>
        <v>nebija plānots</v>
      </c>
      <c r="DD206" s="96">
        <f t="shared" si="522"/>
        <v>0</v>
      </c>
      <c r="DE206" s="93" t="str">
        <f t="shared" si="523"/>
        <v>nebija plānots</v>
      </c>
      <c r="DF206" s="96">
        <f t="shared" si="524"/>
        <v>261081</v>
      </c>
      <c r="DG206" s="96">
        <f t="shared" si="555"/>
        <v>402905.47000000003</v>
      </c>
      <c r="DH206" s="96">
        <f t="shared" si="526"/>
        <v>0</v>
      </c>
      <c r="DI206" s="96">
        <f t="shared" si="527"/>
        <v>402905.47000000003</v>
      </c>
      <c r="DJ206" s="93">
        <f t="shared" si="528"/>
        <v>1.5432201883706591</v>
      </c>
      <c r="DK206" s="96">
        <f t="shared" si="529"/>
        <v>141824.47000000003</v>
      </c>
      <c r="DL206" s="93">
        <f t="shared" si="530"/>
        <v>0.543220188370659</v>
      </c>
      <c r="DM206" s="83">
        <v>0</v>
      </c>
      <c r="DN206" s="83">
        <v>0</v>
      </c>
      <c r="DO206" s="94">
        <v>0</v>
      </c>
      <c r="DP206" s="94">
        <f t="shared" si="453"/>
        <v>0</v>
      </c>
      <c r="DQ206" s="93" t="str">
        <f t="shared" si="531"/>
        <v>nebija plānots</v>
      </c>
      <c r="DR206" s="96">
        <f t="shared" si="532"/>
        <v>0</v>
      </c>
      <c r="DS206" s="93" t="str">
        <f t="shared" si="533"/>
        <v>nebija plānots</v>
      </c>
      <c r="DT206" s="96">
        <f t="shared" si="534"/>
        <v>261081</v>
      </c>
      <c r="DU206" s="96">
        <f t="shared" si="556"/>
        <v>402905.47000000003</v>
      </c>
      <c r="DV206" s="96">
        <f t="shared" si="536"/>
        <v>0</v>
      </c>
      <c r="DW206" s="96">
        <f t="shared" si="537"/>
        <v>402905.47000000003</v>
      </c>
      <c r="DX206" s="93">
        <f t="shared" si="538"/>
        <v>1.5432201883706591</v>
      </c>
      <c r="DY206" s="96">
        <f t="shared" si="539"/>
        <v>141824.47000000003</v>
      </c>
      <c r="DZ206" s="93">
        <f t="shared" si="540"/>
        <v>0.543220188370659</v>
      </c>
      <c r="EA206" s="83">
        <v>0</v>
      </c>
      <c r="EB206" s="83">
        <v>0</v>
      </c>
      <c r="EC206" s="94">
        <v>0</v>
      </c>
      <c r="ED206" s="94">
        <f t="shared" si="541"/>
        <v>0</v>
      </c>
      <c r="EE206" s="93" t="str">
        <f t="shared" si="542"/>
        <v>nebija plānots</v>
      </c>
      <c r="EF206" s="94">
        <f t="shared" si="445"/>
        <v>0</v>
      </c>
      <c r="EG206" s="93" t="str">
        <f t="shared" si="543"/>
        <v>nebija plānots</v>
      </c>
      <c r="EH206" s="96">
        <f t="shared" si="544"/>
        <v>261081</v>
      </c>
      <c r="EI206" s="96">
        <f t="shared" si="557"/>
        <v>402905.47000000003</v>
      </c>
      <c r="EJ206" s="96">
        <f t="shared" si="546"/>
        <v>0</v>
      </c>
      <c r="EK206" s="96">
        <f t="shared" si="547"/>
        <v>402905.47000000003</v>
      </c>
      <c r="EL206" s="93">
        <f t="shared" si="446"/>
        <v>1.5432201883706591</v>
      </c>
      <c r="EM206" s="96">
        <f t="shared" si="447"/>
        <v>141824.47000000003</v>
      </c>
      <c r="EN206" s="93">
        <f t="shared" si="548"/>
        <v>0.543220188370659</v>
      </c>
      <c r="EO206" s="83">
        <f t="shared" si="454"/>
        <v>261081</v>
      </c>
    </row>
    <row r="207" spans="1:145" ht="63" x14ac:dyDescent="0.25">
      <c r="A207" s="18" t="str">
        <f t="shared" si="549"/>
        <v>4.3.4.1.1</v>
      </c>
      <c r="B207" s="63">
        <v>4</v>
      </c>
      <c r="C207" s="73" t="s">
        <v>319</v>
      </c>
      <c r="D207" s="65" t="s">
        <v>320</v>
      </c>
      <c r="E207" s="73" t="s">
        <v>354</v>
      </c>
      <c r="F207" s="65" t="s">
        <v>355</v>
      </c>
      <c r="G207" s="66" t="s">
        <v>356</v>
      </c>
      <c r="H207" s="65" t="s">
        <v>357</v>
      </c>
      <c r="I207" s="66">
        <v>1</v>
      </c>
      <c r="J207" s="68" t="s">
        <v>325</v>
      </c>
      <c r="K207" s="63" t="s">
        <v>14</v>
      </c>
      <c r="L207" s="83">
        <v>0</v>
      </c>
      <c r="M207" s="83">
        <v>59492.020000000004</v>
      </c>
      <c r="N207" s="83">
        <v>57936.6</v>
      </c>
      <c r="O207" s="83">
        <v>0</v>
      </c>
      <c r="P207" s="83">
        <v>0</v>
      </c>
      <c r="Q207" s="93" t="str">
        <f t="shared" si="455"/>
        <v>nebija plānots</v>
      </c>
      <c r="R207" s="94">
        <f t="shared" si="456"/>
        <v>0</v>
      </c>
      <c r="S207" s="93" t="str">
        <f t="shared" si="457"/>
        <v>nebija plānots</v>
      </c>
      <c r="T207" s="96">
        <f t="shared" si="458"/>
        <v>57936.6</v>
      </c>
      <c r="U207" s="96">
        <f t="shared" si="459"/>
        <v>57936.6</v>
      </c>
      <c r="V207" s="93">
        <f t="shared" si="460"/>
        <v>1</v>
      </c>
      <c r="W207" s="96">
        <f t="shared" si="461"/>
        <v>0</v>
      </c>
      <c r="X207" s="93">
        <f t="shared" si="462"/>
        <v>0</v>
      </c>
      <c r="Y207" s="83">
        <v>0</v>
      </c>
      <c r="Z207" s="83">
        <v>0</v>
      </c>
      <c r="AA207" s="93" t="str">
        <f t="shared" si="463"/>
        <v>nebija plānots</v>
      </c>
      <c r="AB207" s="94">
        <f t="shared" si="464"/>
        <v>0</v>
      </c>
      <c r="AC207" s="93" t="str">
        <f t="shared" si="465"/>
        <v>nebija plānots</v>
      </c>
      <c r="AD207" s="96">
        <f t="shared" si="466"/>
        <v>57936.6</v>
      </c>
      <c r="AE207" s="96">
        <f t="shared" si="467"/>
        <v>57936.6</v>
      </c>
      <c r="AF207" s="93">
        <f t="shared" si="468"/>
        <v>1</v>
      </c>
      <c r="AG207" s="96">
        <f t="shared" si="469"/>
        <v>0</v>
      </c>
      <c r="AH207" s="93">
        <f t="shared" si="470"/>
        <v>0</v>
      </c>
      <c r="AI207" s="83">
        <v>0</v>
      </c>
      <c r="AJ207" s="83">
        <v>0</v>
      </c>
      <c r="AK207" s="93" t="str">
        <f t="shared" si="471"/>
        <v>nebija plānots</v>
      </c>
      <c r="AL207" s="96">
        <f t="shared" si="472"/>
        <v>0</v>
      </c>
      <c r="AM207" s="93" t="str">
        <f t="shared" si="473"/>
        <v>nebija plānots</v>
      </c>
      <c r="AN207" s="96">
        <f t="shared" si="474"/>
        <v>57936.6</v>
      </c>
      <c r="AO207" s="96">
        <f t="shared" si="550"/>
        <v>57936.6</v>
      </c>
      <c r="AP207" s="93">
        <f t="shared" si="476"/>
        <v>1</v>
      </c>
      <c r="AQ207" s="96">
        <f t="shared" si="477"/>
        <v>0</v>
      </c>
      <c r="AR207" s="93">
        <f t="shared" si="478"/>
        <v>0</v>
      </c>
      <c r="AS207" s="83">
        <v>0</v>
      </c>
      <c r="AT207" s="83">
        <v>0</v>
      </c>
      <c r="AU207" s="93" t="str">
        <f t="shared" si="479"/>
        <v>nebija plānots</v>
      </c>
      <c r="AV207" s="96">
        <f t="shared" si="480"/>
        <v>0</v>
      </c>
      <c r="AW207" s="93" t="str">
        <f t="shared" si="481"/>
        <v>nebija plānots</v>
      </c>
      <c r="AX207" s="96">
        <f t="shared" si="482"/>
        <v>57936.6</v>
      </c>
      <c r="AY207" s="96">
        <f t="shared" si="551"/>
        <v>57936.6</v>
      </c>
      <c r="AZ207" s="93">
        <f t="shared" si="484"/>
        <v>1</v>
      </c>
      <c r="BA207" s="96">
        <f t="shared" si="485"/>
        <v>0</v>
      </c>
      <c r="BB207" s="93">
        <f t="shared" si="486"/>
        <v>0</v>
      </c>
      <c r="BC207" s="83">
        <v>0</v>
      </c>
      <c r="BD207" s="83">
        <v>41106.81</v>
      </c>
      <c r="BE207" s="93" t="str">
        <f t="shared" si="487"/>
        <v>nebija plānots</v>
      </c>
      <c r="BF207" s="96">
        <f t="shared" si="488"/>
        <v>41106.81</v>
      </c>
      <c r="BG207" s="93" t="str">
        <f t="shared" si="489"/>
        <v>nebija plānots</v>
      </c>
      <c r="BH207" s="96">
        <f t="shared" si="490"/>
        <v>57936.6</v>
      </c>
      <c r="BI207" s="96">
        <f t="shared" si="552"/>
        <v>99043.41</v>
      </c>
      <c r="BJ207" s="93">
        <f t="shared" si="492"/>
        <v>1.709513675293338</v>
      </c>
      <c r="BK207" s="96">
        <f t="shared" si="493"/>
        <v>41106.810000000005</v>
      </c>
      <c r="BL207" s="93">
        <f t="shared" si="494"/>
        <v>0.70951367529333798</v>
      </c>
      <c r="BM207" s="83">
        <v>27213</v>
      </c>
      <c r="BN207" s="83">
        <v>0</v>
      </c>
      <c r="BO207" s="93">
        <f t="shared" si="495"/>
        <v>0</v>
      </c>
      <c r="BP207" s="96">
        <f t="shared" si="496"/>
        <v>-27213</v>
      </c>
      <c r="BQ207" s="93">
        <f t="shared" si="497"/>
        <v>-1</v>
      </c>
      <c r="BR207" s="96">
        <f t="shared" si="498"/>
        <v>85149.6</v>
      </c>
      <c r="BS207" s="96">
        <f t="shared" si="553"/>
        <v>99043.41</v>
      </c>
      <c r="BT207" s="93">
        <f t="shared" si="500"/>
        <v>1.1631694100735646</v>
      </c>
      <c r="BU207" s="96">
        <f t="shared" si="501"/>
        <v>13893.809999999998</v>
      </c>
      <c r="BV207" s="93">
        <f t="shared" si="502"/>
        <v>0.16316941007356461</v>
      </c>
      <c r="BW207" s="83">
        <v>0</v>
      </c>
      <c r="BX207" s="83">
        <v>50559.519999999997</v>
      </c>
      <c r="BY207" s="94">
        <v>0</v>
      </c>
      <c r="BZ207" s="94">
        <f t="shared" si="448"/>
        <v>50559.519999999997</v>
      </c>
      <c r="CA207" s="93" t="str">
        <f t="shared" si="503"/>
        <v>nebija plānots</v>
      </c>
      <c r="CB207" s="96">
        <f t="shared" si="504"/>
        <v>50559.519999999997</v>
      </c>
      <c r="CC207" s="93" t="str">
        <f t="shared" si="505"/>
        <v>nebija plānots</v>
      </c>
      <c r="CD207" s="96">
        <f t="shared" si="449"/>
        <v>85149.6</v>
      </c>
      <c r="CE207" s="96">
        <f t="shared" si="450"/>
        <v>149602.93</v>
      </c>
      <c r="CF207" s="96">
        <f t="shared" si="506"/>
        <v>0</v>
      </c>
      <c r="CG207" s="96">
        <f t="shared" si="507"/>
        <v>149602.93</v>
      </c>
      <c r="CH207" s="93">
        <f t="shared" si="508"/>
        <v>1.7569422522243203</v>
      </c>
      <c r="CI207" s="96">
        <f t="shared" si="509"/>
        <v>64453.329999999987</v>
      </c>
      <c r="CJ207" s="93">
        <f t="shared" si="510"/>
        <v>0.75694225222432032</v>
      </c>
      <c r="CK207" s="83">
        <v>0</v>
      </c>
      <c r="CL207" s="83">
        <v>0</v>
      </c>
      <c r="CM207" s="94">
        <v>0</v>
      </c>
      <c r="CN207" s="94">
        <f t="shared" si="451"/>
        <v>0</v>
      </c>
      <c r="CO207" s="93" t="str">
        <f t="shared" si="511"/>
        <v>nebija plānots</v>
      </c>
      <c r="CP207" s="96">
        <f t="shared" si="512"/>
        <v>0</v>
      </c>
      <c r="CQ207" s="93" t="str">
        <f t="shared" si="513"/>
        <v>nebija plānots</v>
      </c>
      <c r="CR207" s="96">
        <f t="shared" si="514"/>
        <v>85149.6</v>
      </c>
      <c r="CS207" s="96">
        <f t="shared" si="554"/>
        <v>149602.93</v>
      </c>
      <c r="CT207" s="96">
        <f t="shared" si="516"/>
        <v>0</v>
      </c>
      <c r="CU207" s="96">
        <f t="shared" si="517"/>
        <v>149602.93</v>
      </c>
      <c r="CV207" s="93">
        <f t="shared" si="518"/>
        <v>1.7569422522243203</v>
      </c>
      <c r="CW207" s="96">
        <f t="shared" si="519"/>
        <v>64453.329999999987</v>
      </c>
      <c r="CX207" s="93">
        <f t="shared" si="520"/>
        <v>0.75694225222432032</v>
      </c>
      <c r="CY207" s="83">
        <v>122096</v>
      </c>
      <c r="CZ207" s="83">
        <v>22449.83</v>
      </c>
      <c r="DA207" s="94">
        <v>0</v>
      </c>
      <c r="DB207" s="94">
        <f t="shared" si="452"/>
        <v>22449.83</v>
      </c>
      <c r="DC207" s="93">
        <f t="shared" si="521"/>
        <v>0.18387031516183988</v>
      </c>
      <c r="DD207" s="96">
        <f t="shared" si="522"/>
        <v>-99646.17</v>
      </c>
      <c r="DE207" s="93">
        <f t="shared" si="523"/>
        <v>-0.81612968483816017</v>
      </c>
      <c r="DF207" s="96">
        <f t="shared" si="524"/>
        <v>207245.6</v>
      </c>
      <c r="DG207" s="96">
        <f t="shared" si="555"/>
        <v>172052.76</v>
      </c>
      <c r="DH207" s="96">
        <f t="shared" si="526"/>
        <v>0</v>
      </c>
      <c r="DI207" s="96">
        <f t="shared" si="527"/>
        <v>172052.76</v>
      </c>
      <c r="DJ207" s="93">
        <f t="shared" si="528"/>
        <v>0.83018775790656107</v>
      </c>
      <c r="DK207" s="96">
        <f t="shared" si="529"/>
        <v>-35192.839999999997</v>
      </c>
      <c r="DL207" s="93">
        <f t="shared" si="530"/>
        <v>-0.16981224209343887</v>
      </c>
      <c r="DM207" s="83">
        <v>0</v>
      </c>
      <c r="DN207" s="83">
        <v>0</v>
      </c>
      <c r="DO207" s="94">
        <v>0</v>
      </c>
      <c r="DP207" s="94">
        <f t="shared" si="453"/>
        <v>0</v>
      </c>
      <c r="DQ207" s="93" t="str">
        <f t="shared" si="531"/>
        <v>nebija plānots</v>
      </c>
      <c r="DR207" s="96">
        <f t="shared" si="532"/>
        <v>0</v>
      </c>
      <c r="DS207" s="93" t="str">
        <f t="shared" si="533"/>
        <v>nebija plānots</v>
      </c>
      <c r="DT207" s="96">
        <f t="shared" si="534"/>
        <v>207245.6</v>
      </c>
      <c r="DU207" s="96">
        <f t="shared" si="556"/>
        <v>172052.76</v>
      </c>
      <c r="DV207" s="96">
        <f t="shared" si="536"/>
        <v>0</v>
      </c>
      <c r="DW207" s="96">
        <f t="shared" si="537"/>
        <v>172052.76</v>
      </c>
      <c r="DX207" s="93">
        <f t="shared" si="538"/>
        <v>0.83018775790656107</v>
      </c>
      <c r="DY207" s="96">
        <f t="shared" si="539"/>
        <v>-35192.839999999997</v>
      </c>
      <c r="DZ207" s="93">
        <f t="shared" si="540"/>
        <v>-0.16981224209343887</v>
      </c>
      <c r="EA207" s="83">
        <v>40602</v>
      </c>
      <c r="EB207" s="83">
        <v>43573.94</v>
      </c>
      <c r="EC207" s="94">
        <v>0</v>
      </c>
      <c r="ED207" s="94">
        <f t="shared" si="541"/>
        <v>43573.94</v>
      </c>
      <c r="EE207" s="93">
        <f t="shared" si="542"/>
        <v>1.0731968868528645</v>
      </c>
      <c r="EF207" s="94">
        <f t="shared" si="445"/>
        <v>2971.9400000000023</v>
      </c>
      <c r="EG207" s="93">
        <f t="shared" si="543"/>
        <v>7.3196886852864448E-2</v>
      </c>
      <c r="EH207" s="96">
        <f t="shared" si="544"/>
        <v>247847.6</v>
      </c>
      <c r="EI207" s="96">
        <f t="shared" si="557"/>
        <v>215626.7</v>
      </c>
      <c r="EJ207" s="96">
        <f t="shared" si="546"/>
        <v>0</v>
      </c>
      <c r="EK207" s="96">
        <f t="shared" si="547"/>
        <v>215626.7</v>
      </c>
      <c r="EL207" s="93">
        <f t="shared" si="446"/>
        <v>0.86999712726691725</v>
      </c>
      <c r="EM207" s="96">
        <f t="shared" si="447"/>
        <v>-32220.899999999994</v>
      </c>
      <c r="EN207" s="93">
        <f t="shared" si="548"/>
        <v>-0.13000287273308272</v>
      </c>
      <c r="EO207" s="83">
        <f t="shared" si="454"/>
        <v>247847.6</v>
      </c>
    </row>
    <row r="208" spans="1:145" ht="63" x14ac:dyDescent="0.25">
      <c r="A208" s="18" t="str">
        <f t="shared" si="549"/>
        <v>4.3.4.2.1</v>
      </c>
      <c r="B208" s="63">
        <v>4</v>
      </c>
      <c r="C208" s="73" t="s">
        <v>319</v>
      </c>
      <c r="D208" s="65" t="s">
        <v>320</v>
      </c>
      <c r="E208" s="73" t="s">
        <v>354</v>
      </c>
      <c r="F208" s="65" t="s">
        <v>355</v>
      </c>
      <c r="G208" s="66" t="s">
        <v>358</v>
      </c>
      <c r="H208" s="65" t="s">
        <v>359</v>
      </c>
      <c r="I208" s="66">
        <v>1</v>
      </c>
      <c r="J208" s="68" t="s">
        <v>325</v>
      </c>
      <c r="K208" s="63" t="s">
        <v>14</v>
      </c>
      <c r="L208" s="83">
        <v>0</v>
      </c>
      <c r="M208" s="83">
        <v>0</v>
      </c>
      <c r="N208" s="83">
        <v>70750.399999999994</v>
      </c>
      <c r="O208" s="83">
        <v>93416.51</v>
      </c>
      <c r="P208" s="83">
        <v>93416.510000000009</v>
      </c>
      <c r="Q208" s="93">
        <f t="shared" si="455"/>
        <v>1.0000000000000002</v>
      </c>
      <c r="R208" s="94">
        <f t="shared" si="456"/>
        <v>0</v>
      </c>
      <c r="S208" s="93">
        <f t="shared" si="457"/>
        <v>0</v>
      </c>
      <c r="T208" s="96">
        <f t="shared" si="458"/>
        <v>164166.90999999997</v>
      </c>
      <c r="U208" s="96">
        <f t="shared" si="459"/>
        <v>164166.91</v>
      </c>
      <c r="V208" s="93">
        <f t="shared" si="460"/>
        <v>1.0000000000000002</v>
      </c>
      <c r="W208" s="96">
        <f t="shared" si="461"/>
        <v>0</v>
      </c>
      <c r="X208" s="93">
        <f t="shared" si="462"/>
        <v>0</v>
      </c>
      <c r="Y208" s="83">
        <v>46107.72</v>
      </c>
      <c r="Z208" s="83">
        <v>35875.800000000003</v>
      </c>
      <c r="AA208" s="93">
        <f t="shared" si="463"/>
        <v>0.77808661976779603</v>
      </c>
      <c r="AB208" s="94">
        <f t="shared" si="464"/>
        <v>-10231.919999999998</v>
      </c>
      <c r="AC208" s="93">
        <f t="shared" si="465"/>
        <v>-0.22191338023220403</v>
      </c>
      <c r="AD208" s="96">
        <f t="shared" si="466"/>
        <v>210274.62999999998</v>
      </c>
      <c r="AE208" s="96">
        <f t="shared" si="467"/>
        <v>200042.71000000002</v>
      </c>
      <c r="AF208" s="93">
        <f t="shared" si="468"/>
        <v>0.95134020685234377</v>
      </c>
      <c r="AG208" s="96">
        <f t="shared" si="469"/>
        <v>-10231.919999999955</v>
      </c>
      <c r="AH208" s="93">
        <f t="shared" si="470"/>
        <v>-4.8659793147656262E-2</v>
      </c>
      <c r="AI208" s="83">
        <v>16983.68</v>
      </c>
      <c r="AJ208" s="83">
        <v>68424.76999999999</v>
      </c>
      <c r="AK208" s="93">
        <f t="shared" si="471"/>
        <v>4.0288541705920027</v>
      </c>
      <c r="AL208" s="96">
        <f t="shared" si="472"/>
        <v>51441.089999999989</v>
      </c>
      <c r="AM208" s="93">
        <f t="shared" si="473"/>
        <v>3.0288541705920031</v>
      </c>
      <c r="AN208" s="96">
        <f t="shared" si="474"/>
        <v>227258.30999999997</v>
      </c>
      <c r="AO208" s="96">
        <f t="shared" si="550"/>
        <v>268467.48</v>
      </c>
      <c r="AP208" s="93">
        <f t="shared" si="476"/>
        <v>1.1813318509672981</v>
      </c>
      <c r="AQ208" s="96">
        <f t="shared" si="477"/>
        <v>41209.170000000013</v>
      </c>
      <c r="AR208" s="93">
        <f t="shared" si="478"/>
        <v>0.18133185096729804</v>
      </c>
      <c r="AS208" s="83">
        <v>143739.64000000001</v>
      </c>
      <c r="AT208" s="83">
        <v>56542.780000000006</v>
      </c>
      <c r="AU208" s="93">
        <f t="shared" si="479"/>
        <v>0.39336942822453153</v>
      </c>
      <c r="AV208" s="96">
        <f t="shared" si="480"/>
        <v>-87196.860000000015</v>
      </c>
      <c r="AW208" s="93">
        <f t="shared" si="481"/>
        <v>-0.60663057177546853</v>
      </c>
      <c r="AX208" s="96">
        <f t="shared" si="482"/>
        <v>370997.94999999995</v>
      </c>
      <c r="AY208" s="96">
        <f t="shared" si="551"/>
        <v>325010.26</v>
      </c>
      <c r="AZ208" s="93">
        <f t="shared" si="484"/>
        <v>0.8760432773280824</v>
      </c>
      <c r="BA208" s="96">
        <f t="shared" si="485"/>
        <v>-45987.689999999944</v>
      </c>
      <c r="BB208" s="93">
        <f t="shared" si="486"/>
        <v>-0.1239567226719176</v>
      </c>
      <c r="BC208" s="83">
        <v>51457.06</v>
      </c>
      <c r="BD208" s="83">
        <v>107920.90999999999</v>
      </c>
      <c r="BE208" s="93">
        <f t="shared" si="487"/>
        <v>2.0973003510111146</v>
      </c>
      <c r="BF208" s="96">
        <f t="shared" si="488"/>
        <v>56463.849999999991</v>
      </c>
      <c r="BG208" s="93">
        <f t="shared" si="489"/>
        <v>1.0973003510111148</v>
      </c>
      <c r="BH208" s="96">
        <f t="shared" si="490"/>
        <v>422455.00999999995</v>
      </c>
      <c r="BI208" s="96">
        <f t="shared" si="552"/>
        <v>432931.17</v>
      </c>
      <c r="BJ208" s="93">
        <f t="shared" si="492"/>
        <v>1.0247982856209943</v>
      </c>
      <c r="BK208" s="96">
        <f t="shared" si="493"/>
        <v>10476.160000000033</v>
      </c>
      <c r="BL208" s="93">
        <f t="shared" si="494"/>
        <v>2.4798285620994374E-2</v>
      </c>
      <c r="BM208" s="83">
        <v>23512.03</v>
      </c>
      <c r="BN208" s="83">
        <v>124756.29999999999</v>
      </c>
      <c r="BO208" s="93">
        <f t="shared" si="495"/>
        <v>5.3060624709988886</v>
      </c>
      <c r="BP208" s="96">
        <f t="shared" si="496"/>
        <v>101244.26999999999</v>
      </c>
      <c r="BQ208" s="93">
        <f t="shared" si="497"/>
        <v>4.3060624709988886</v>
      </c>
      <c r="BR208" s="96">
        <f t="shared" si="498"/>
        <v>445967.03999999992</v>
      </c>
      <c r="BS208" s="96">
        <f t="shared" si="553"/>
        <v>557687.47</v>
      </c>
      <c r="BT208" s="93">
        <f t="shared" si="500"/>
        <v>1.2505127508974656</v>
      </c>
      <c r="BU208" s="96">
        <f t="shared" si="501"/>
        <v>111720.43000000005</v>
      </c>
      <c r="BV208" s="93">
        <f t="shared" si="502"/>
        <v>0.25051275089746561</v>
      </c>
      <c r="BW208" s="83">
        <v>146097.68</v>
      </c>
      <c r="BX208" s="83">
        <v>60004.58</v>
      </c>
      <c r="BY208" s="94">
        <v>0</v>
      </c>
      <c r="BZ208" s="94">
        <f t="shared" si="448"/>
        <v>60004.58</v>
      </c>
      <c r="CA208" s="93">
        <f t="shared" si="503"/>
        <v>0.41071548843212297</v>
      </c>
      <c r="CB208" s="96">
        <f t="shared" si="504"/>
        <v>-86093.099999999991</v>
      </c>
      <c r="CC208" s="93">
        <f t="shared" si="505"/>
        <v>-0.58928451156787698</v>
      </c>
      <c r="CD208" s="96">
        <f t="shared" si="449"/>
        <v>592064.72</v>
      </c>
      <c r="CE208" s="96">
        <f t="shared" si="450"/>
        <v>617692.04999999993</v>
      </c>
      <c r="CF208" s="96">
        <f t="shared" si="506"/>
        <v>0</v>
      </c>
      <c r="CG208" s="96">
        <f t="shared" si="507"/>
        <v>617692.04999999993</v>
      </c>
      <c r="CH208" s="93">
        <f t="shared" si="508"/>
        <v>1.0432846767157482</v>
      </c>
      <c r="CI208" s="96">
        <f t="shared" si="509"/>
        <v>25627.329999999958</v>
      </c>
      <c r="CJ208" s="93">
        <f t="shared" si="510"/>
        <v>4.328467671574817E-2</v>
      </c>
      <c r="CK208" s="83">
        <v>16405.73</v>
      </c>
      <c r="CL208" s="83">
        <v>84814.010000000009</v>
      </c>
      <c r="CM208" s="94">
        <v>0</v>
      </c>
      <c r="CN208" s="94">
        <f t="shared" si="451"/>
        <v>84814.010000000009</v>
      </c>
      <c r="CO208" s="93">
        <f t="shared" si="511"/>
        <v>5.1697797050176986</v>
      </c>
      <c r="CP208" s="96">
        <f t="shared" si="512"/>
        <v>68408.280000000013</v>
      </c>
      <c r="CQ208" s="93">
        <f t="shared" si="513"/>
        <v>4.1697797050176995</v>
      </c>
      <c r="CR208" s="96">
        <f t="shared" si="514"/>
        <v>608470.44999999995</v>
      </c>
      <c r="CS208" s="96">
        <f t="shared" si="554"/>
        <v>702506.05999999994</v>
      </c>
      <c r="CT208" s="96">
        <f t="shared" si="516"/>
        <v>0</v>
      </c>
      <c r="CU208" s="96">
        <f t="shared" si="517"/>
        <v>702506.05999999994</v>
      </c>
      <c r="CV208" s="93">
        <f t="shared" si="518"/>
        <v>1.1545442510807222</v>
      </c>
      <c r="CW208" s="96">
        <f t="shared" si="519"/>
        <v>94035.609999999986</v>
      </c>
      <c r="CX208" s="93">
        <f t="shared" si="520"/>
        <v>0.15454425108072214</v>
      </c>
      <c r="CY208" s="83">
        <v>45449.56</v>
      </c>
      <c r="CZ208" s="83">
        <v>68841.709999999992</v>
      </c>
      <c r="DA208" s="94">
        <v>0</v>
      </c>
      <c r="DB208" s="94">
        <f t="shared" si="452"/>
        <v>68841.709999999992</v>
      </c>
      <c r="DC208" s="93">
        <f t="shared" si="521"/>
        <v>1.5146837505137563</v>
      </c>
      <c r="DD208" s="96">
        <f t="shared" si="522"/>
        <v>23392.149999999994</v>
      </c>
      <c r="DE208" s="93">
        <f t="shared" si="523"/>
        <v>0.51468375051375626</v>
      </c>
      <c r="DF208" s="96">
        <f t="shared" si="524"/>
        <v>653920.01</v>
      </c>
      <c r="DG208" s="96">
        <f t="shared" si="555"/>
        <v>771347.7699999999</v>
      </c>
      <c r="DH208" s="96">
        <f t="shared" si="526"/>
        <v>0</v>
      </c>
      <c r="DI208" s="96">
        <f t="shared" si="527"/>
        <v>771347.7699999999</v>
      </c>
      <c r="DJ208" s="93">
        <f t="shared" si="528"/>
        <v>1.1795751134760348</v>
      </c>
      <c r="DK208" s="96">
        <f t="shared" si="529"/>
        <v>117427.75999999989</v>
      </c>
      <c r="DL208" s="93">
        <f t="shared" si="530"/>
        <v>0.17957511347603491</v>
      </c>
      <c r="DM208" s="83">
        <v>79737.81</v>
      </c>
      <c r="DN208" s="83">
        <v>73934.690000000017</v>
      </c>
      <c r="DO208" s="94">
        <v>0</v>
      </c>
      <c r="DP208" s="94">
        <f t="shared" si="453"/>
        <v>73934.690000000017</v>
      </c>
      <c r="DQ208" s="93">
        <f t="shared" si="531"/>
        <v>0.92722248077793978</v>
      </c>
      <c r="DR208" s="96">
        <f t="shared" si="532"/>
        <v>-5803.1199999999808</v>
      </c>
      <c r="DS208" s="93">
        <f t="shared" si="533"/>
        <v>-7.2777519222060161E-2</v>
      </c>
      <c r="DT208" s="96">
        <f t="shared" si="534"/>
        <v>733657.82000000007</v>
      </c>
      <c r="DU208" s="96">
        <f t="shared" si="556"/>
        <v>845282.46</v>
      </c>
      <c r="DV208" s="96">
        <f t="shared" si="536"/>
        <v>0</v>
      </c>
      <c r="DW208" s="96">
        <f t="shared" si="537"/>
        <v>845282.46</v>
      </c>
      <c r="DX208" s="93">
        <f t="shared" si="538"/>
        <v>1.1521480954159256</v>
      </c>
      <c r="DY208" s="96">
        <f t="shared" si="539"/>
        <v>111624.6399999999</v>
      </c>
      <c r="DZ208" s="93">
        <f t="shared" si="540"/>
        <v>0.1521480954159255</v>
      </c>
      <c r="EA208" s="83">
        <v>28975.67</v>
      </c>
      <c r="EB208" s="83">
        <v>45821.56</v>
      </c>
      <c r="EC208" s="94">
        <v>0</v>
      </c>
      <c r="ED208" s="94">
        <f t="shared" si="541"/>
        <v>45821.56</v>
      </c>
      <c r="EE208" s="93">
        <f t="shared" si="542"/>
        <v>1.5813805168267032</v>
      </c>
      <c r="EF208" s="94">
        <f t="shared" si="445"/>
        <v>16845.89</v>
      </c>
      <c r="EG208" s="93">
        <f t="shared" si="543"/>
        <v>0.58138051682670322</v>
      </c>
      <c r="EH208" s="96">
        <f t="shared" si="544"/>
        <v>762633.49000000011</v>
      </c>
      <c r="EI208" s="96">
        <f t="shared" si="557"/>
        <v>891104.02</v>
      </c>
      <c r="EJ208" s="96">
        <f t="shared" si="546"/>
        <v>0</v>
      </c>
      <c r="EK208" s="96">
        <f t="shared" si="547"/>
        <v>891104.02</v>
      </c>
      <c r="EL208" s="93">
        <f t="shared" si="446"/>
        <v>1.1684564495063021</v>
      </c>
      <c r="EM208" s="96">
        <f t="shared" si="447"/>
        <v>128470.52999999991</v>
      </c>
      <c r="EN208" s="93">
        <f t="shared" si="548"/>
        <v>0.16845644950630204</v>
      </c>
      <c r="EO208" s="83">
        <f t="shared" si="454"/>
        <v>762633.49000000011</v>
      </c>
    </row>
    <row r="209" spans="1:145" ht="63" x14ac:dyDescent="0.25">
      <c r="A209" s="18" t="str">
        <f t="shared" si="549"/>
        <v>4.3.4.2.2</v>
      </c>
      <c r="B209" s="63">
        <v>4</v>
      </c>
      <c r="C209" s="73" t="s">
        <v>319</v>
      </c>
      <c r="D209" s="65" t="s">
        <v>320</v>
      </c>
      <c r="E209" s="73" t="s">
        <v>354</v>
      </c>
      <c r="F209" s="65" t="s">
        <v>355</v>
      </c>
      <c r="G209" s="66" t="s">
        <v>358</v>
      </c>
      <c r="H209" s="65" t="s">
        <v>359</v>
      </c>
      <c r="I209" s="66">
        <v>2</v>
      </c>
      <c r="J209" s="68" t="s">
        <v>325</v>
      </c>
      <c r="K209" s="63" t="s">
        <v>14</v>
      </c>
      <c r="L209" s="83">
        <v>0</v>
      </c>
      <c r="M209" s="83">
        <v>0</v>
      </c>
      <c r="N209" s="83">
        <v>0</v>
      </c>
      <c r="O209" s="83">
        <v>0</v>
      </c>
      <c r="P209" s="83">
        <v>0</v>
      </c>
      <c r="Q209" s="93" t="str">
        <f t="shared" si="455"/>
        <v>nebija plānots</v>
      </c>
      <c r="R209" s="94">
        <f t="shared" si="456"/>
        <v>0</v>
      </c>
      <c r="S209" s="93" t="str">
        <f t="shared" si="457"/>
        <v>nebija plānots</v>
      </c>
      <c r="T209" s="96">
        <f t="shared" si="458"/>
        <v>0</v>
      </c>
      <c r="U209" s="96">
        <f t="shared" si="459"/>
        <v>0</v>
      </c>
      <c r="V209" s="93" t="str">
        <f t="shared" si="460"/>
        <v>nebija plānots</v>
      </c>
      <c r="W209" s="96">
        <f t="shared" si="461"/>
        <v>0</v>
      </c>
      <c r="X209" s="93" t="str">
        <f t="shared" si="462"/>
        <v>nebija plānots</v>
      </c>
      <c r="Y209" s="83">
        <v>0</v>
      </c>
      <c r="Z209" s="83">
        <v>0</v>
      </c>
      <c r="AA209" s="93" t="str">
        <f t="shared" si="463"/>
        <v>nebija plānots</v>
      </c>
      <c r="AB209" s="94">
        <f t="shared" si="464"/>
        <v>0</v>
      </c>
      <c r="AC209" s="93" t="str">
        <f t="shared" si="465"/>
        <v>nebija plānots</v>
      </c>
      <c r="AD209" s="96">
        <f t="shared" si="466"/>
        <v>0</v>
      </c>
      <c r="AE209" s="96">
        <f t="shared" si="467"/>
        <v>0</v>
      </c>
      <c r="AF209" s="93" t="str">
        <f t="shared" si="468"/>
        <v>nebija plānots</v>
      </c>
      <c r="AG209" s="96">
        <f t="shared" si="469"/>
        <v>0</v>
      </c>
      <c r="AH209" s="93" t="str">
        <f t="shared" si="470"/>
        <v>nebija plānots</v>
      </c>
      <c r="AI209" s="83">
        <v>0</v>
      </c>
      <c r="AJ209" s="83">
        <v>0</v>
      </c>
      <c r="AK209" s="93" t="str">
        <f t="shared" si="471"/>
        <v>nebija plānots</v>
      </c>
      <c r="AL209" s="96">
        <f t="shared" si="472"/>
        <v>0</v>
      </c>
      <c r="AM209" s="93" t="str">
        <f t="shared" si="473"/>
        <v>nebija plānots</v>
      </c>
      <c r="AN209" s="96">
        <f t="shared" si="474"/>
        <v>0</v>
      </c>
      <c r="AO209" s="96">
        <f t="shared" si="550"/>
        <v>0</v>
      </c>
      <c r="AP209" s="93" t="str">
        <f t="shared" si="476"/>
        <v>nebija plānots</v>
      </c>
      <c r="AQ209" s="96">
        <f t="shared" si="477"/>
        <v>0</v>
      </c>
      <c r="AR209" s="93" t="str">
        <f t="shared" si="478"/>
        <v>nebija plānots</v>
      </c>
      <c r="AS209" s="83">
        <v>0</v>
      </c>
      <c r="AT209" s="83">
        <v>0</v>
      </c>
      <c r="AU209" s="93" t="str">
        <f t="shared" si="479"/>
        <v>nebija plānots</v>
      </c>
      <c r="AV209" s="96">
        <f t="shared" si="480"/>
        <v>0</v>
      </c>
      <c r="AW209" s="93" t="str">
        <f t="shared" si="481"/>
        <v>nebija plānots</v>
      </c>
      <c r="AX209" s="96">
        <f t="shared" si="482"/>
        <v>0</v>
      </c>
      <c r="AY209" s="96">
        <f t="shared" si="551"/>
        <v>0</v>
      </c>
      <c r="AZ209" s="93" t="str">
        <f t="shared" si="484"/>
        <v>nebija plānots</v>
      </c>
      <c r="BA209" s="96">
        <f t="shared" si="485"/>
        <v>0</v>
      </c>
      <c r="BB209" s="93" t="str">
        <f t="shared" si="486"/>
        <v>nebija plānots</v>
      </c>
      <c r="BC209" s="83">
        <v>0</v>
      </c>
      <c r="BD209" s="83">
        <v>0</v>
      </c>
      <c r="BE209" s="93" t="str">
        <f t="shared" si="487"/>
        <v>nebija plānots</v>
      </c>
      <c r="BF209" s="96">
        <f t="shared" si="488"/>
        <v>0</v>
      </c>
      <c r="BG209" s="93" t="str">
        <f t="shared" si="489"/>
        <v>nebija plānots</v>
      </c>
      <c r="BH209" s="96">
        <f t="shared" si="490"/>
        <v>0</v>
      </c>
      <c r="BI209" s="96">
        <f t="shared" si="552"/>
        <v>0</v>
      </c>
      <c r="BJ209" s="93" t="str">
        <f t="shared" si="492"/>
        <v>nebija plānots</v>
      </c>
      <c r="BK209" s="96">
        <f t="shared" si="493"/>
        <v>0</v>
      </c>
      <c r="BL209" s="93" t="str">
        <f t="shared" si="494"/>
        <v>nebija plānots</v>
      </c>
      <c r="BM209" s="83">
        <v>0</v>
      </c>
      <c r="BN209" s="83">
        <v>0</v>
      </c>
      <c r="BO209" s="93" t="str">
        <f t="shared" si="495"/>
        <v>nebija plānots</v>
      </c>
      <c r="BP209" s="96">
        <f t="shared" si="496"/>
        <v>0</v>
      </c>
      <c r="BQ209" s="93" t="str">
        <f t="shared" si="497"/>
        <v>nebija plānots</v>
      </c>
      <c r="BR209" s="96">
        <f t="shared" si="498"/>
        <v>0</v>
      </c>
      <c r="BS209" s="96">
        <f t="shared" si="553"/>
        <v>0</v>
      </c>
      <c r="BT209" s="93" t="str">
        <f t="shared" si="500"/>
        <v>nebija plānots</v>
      </c>
      <c r="BU209" s="96">
        <f t="shared" si="501"/>
        <v>0</v>
      </c>
      <c r="BV209" s="93" t="str">
        <f t="shared" si="502"/>
        <v>nebija plānots</v>
      </c>
      <c r="BW209" s="83">
        <v>0</v>
      </c>
      <c r="BX209" s="83">
        <v>0</v>
      </c>
      <c r="BY209" s="94">
        <v>0</v>
      </c>
      <c r="BZ209" s="94">
        <f t="shared" si="448"/>
        <v>0</v>
      </c>
      <c r="CA209" s="93" t="str">
        <f t="shared" si="503"/>
        <v>nebija plānots</v>
      </c>
      <c r="CB209" s="96">
        <f t="shared" si="504"/>
        <v>0</v>
      </c>
      <c r="CC209" s="93" t="str">
        <f t="shared" si="505"/>
        <v>nebija plānots</v>
      </c>
      <c r="CD209" s="96">
        <f t="shared" si="449"/>
        <v>0</v>
      </c>
      <c r="CE209" s="96">
        <f t="shared" si="450"/>
        <v>0</v>
      </c>
      <c r="CF209" s="96">
        <f t="shared" si="506"/>
        <v>0</v>
      </c>
      <c r="CG209" s="96">
        <f t="shared" si="507"/>
        <v>0</v>
      </c>
      <c r="CH209" s="93" t="str">
        <f t="shared" si="508"/>
        <v>nebija plānots</v>
      </c>
      <c r="CI209" s="96">
        <f t="shared" si="509"/>
        <v>0</v>
      </c>
      <c r="CJ209" s="93" t="str">
        <f t="shared" si="510"/>
        <v>nebija plānots</v>
      </c>
      <c r="CK209" s="83">
        <v>0</v>
      </c>
      <c r="CL209" s="83">
        <v>0</v>
      </c>
      <c r="CM209" s="94">
        <v>0</v>
      </c>
      <c r="CN209" s="94">
        <f t="shared" si="451"/>
        <v>0</v>
      </c>
      <c r="CO209" s="93" t="str">
        <f t="shared" si="511"/>
        <v>nebija plānots</v>
      </c>
      <c r="CP209" s="96">
        <f t="shared" si="512"/>
        <v>0</v>
      </c>
      <c r="CQ209" s="93" t="str">
        <f t="shared" si="513"/>
        <v>nebija plānots</v>
      </c>
      <c r="CR209" s="96">
        <f t="shared" si="514"/>
        <v>0</v>
      </c>
      <c r="CS209" s="96">
        <f t="shared" si="554"/>
        <v>0</v>
      </c>
      <c r="CT209" s="96">
        <f t="shared" si="516"/>
        <v>0</v>
      </c>
      <c r="CU209" s="96">
        <f t="shared" si="517"/>
        <v>0</v>
      </c>
      <c r="CV209" s="93" t="str">
        <f t="shared" si="518"/>
        <v>nebija plānots</v>
      </c>
      <c r="CW209" s="96">
        <f t="shared" si="519"/>
        <v>0</v>
      </c>
      <c r="CX209" s="93" t="str">
        <f t="shared" si="520"/>
        <v>nebija plānots</v>
      </c>
      <c r="CY209" s="83">
        <v>0</v>
      </c>
      <c r="CZ209" s="83">
        <v>0</v>
      </c>
      <c r="DA209" s="94">
        <v>0</v>
      </c>
      <c r="DB209" s="94">
        <f t="shared" si="452"/>
        <v>0</v>
      </c>
      <c r="DC209" s="93" t="str">
        <f t="shared" si="521"/>
        <v>nebija plānots</v>
      </c>
      <c r="DD209" s="96">
        <f t="shared" si="522"/>
        <v>0</v>
      </c>
      <c r="DE209" s="93" t="str">
        <f t="shared" si="523"/>
        <v>nebija plānots</v>
      </c>
      <c r="DF209" s="96">
        <f t="shared" si="524"/>
        <v>0</v>
      </c>
      <c r="DG209" s="96">
        <f t="shared" si="555"/>
        <v>0</v>
      </c>
      <c r="DH209" s="96">
        <f t="shared" si="526"/>
        <v>0</v>
      </c>
      <c r="DI209" s="96">
        <f t="shared" si="527"/>
        <v>0</v>
      </c>
      <c r="DJ209" s="93" t="str">
        <f t="shared" si="528"/>
        <v>nebija plānots</v>
      </c>
      <c r="DK209" s="96">
        <f t="shared" si="529"/>
        <v>0</v>
      </c>
      <c r="DL209" s="93" t="str">
        <f t="shared" si="530"/>
        <v>nebija plānots</v>
      </c>
      <c r="DM209" s="83">
        <v>0</v>
      </c>
      <c r="DN209" s="83">
        <v>0</v>
      </c>
      <c r="DO209" s="94">
        <v>0</v>
      </c>
      <c r="DP209" s="94">
        <f t="shared" si="453"/>
        <v>0</v>
      </c>
      <c r="DQ209" s="93" t="str">
        <f t="shared" si="531"/>
        <v>nebija plānots</v>
      </c>
      <c r="DR209" s="96">
        <f t="shared" si="532"/>
        <v>0</v>
      </c>
      <c r="DS209" s="93" t="str">
        <f t="shared" si="533"/>
        <v>nebija plānots</v>
      </c>
      <c r="DT209" s="96">
        <f t="shared" si="534"/>
        <v>0</v>
      </c>
      <c r="DU209" s="96">
        <f t="shared" si="556"/>
        <v>0</v>
      </c>
      <c r="DV209" s="96">
        <f t="shared" si="536"/>
        <v>0</v>
      </c>
      <c r="DW209" s="96">
        <f t="shared" si="537"/>
        <v>0</v>
      </c>
      <c r="DX209" s="93" t="str">
        <f t="shared" si="538"/>
        <v>nebija plānots</v>
      </c>
      <c r="DY209" s="96">
        <f t="shared" si="539"/>
        <v>0</v>
      </c>
      <c r="DZ209" s="93" t="str">
        <f t="shared" si="540"/>
        <v>nebija plānots</v>
      </c>
      <c r="EA209" s="83">
        <v>0</v>
      </c>
      <c r="EB209" s="83">
        <v>0</v>
      </c>
      <c r="EC209" s="94">
        <v>0</v>
      </c>
      <c r="ED209" s="94">
        <f t="shared" si="541"/>
        <v>0</v>
      </c>
      <c r="EE209" s="93" t="str">
        <f t="shared" si="542"/>
        <v>nebija plānots</v>
      </c>
      <c r="EF209" s="94">
        <f t="shared" si="445"/>
        <v>0</v>
      </c>
      <c r="EG209" s="93" t="str">
        <f t="shared" si="543"/>
        <v>nebija plānots</v>
      </c>
      <c r="EH209" s="96">
        <f t="shared" si="544"/>
        <v>0</v>
      </c>
      <c r="EI209" s="96">
        <f t="shared" si="557"/>
        <v>0</v>
      </c>
      <c r="EJ209" s="96">
        <f t="shared" si="546"/>
        <v>0</v>
      </c>
      <c r="EK209" s="96">
        <f t="shared" si="547"/>
        <v>0</v>
      </c>
      <c r="EL209" s="93" t="str">
        <f t="shared" si="446"/>
        <v>nebija plānots</v>
      </c>
      <c r="EM209" s="96">
        <f t="shared" si="447"/>
        <v>0</v>
      </c>
      <c r="EN209" s="93" t="str">
        <f t="shared" si="548"/>
        <v>nebija plānots</v>
      </c>
      <c r="EO209" s="83">
        <f t="shared" si="454"/>
        <v>0</v>
      </c>
    </row>
    <row r="210" spans="1:145" ht="63" x14ac:dyDescent="0.25">
      <c r="A210" s="18" t="str">
        <f t="shared" si="549"/>
        <v>4.3.4.3._</v>
      </c>
      <c r="B210" s="63">
        <v>4</v>
      </c>
      <c r="C210" s="73" t="s">
        <v>319</v>
      </c>
      <c r="D210" s="65" t="s">
        <v>320</v>
      </c>
      <c r="E210" s="73" t="s">
        <v>354</v>
      </c>
      <c r="F210" s="65" t="s">
        <v>355</v>
      </c>
      <c r="G210" s="66" t="s">
        <v>360</v>
      </c>
      <c r="H210" s="65" t="s">
        <v>361</v>
      </c>
      <c r="I210" s="66" t="s">
        <v>27</v>
      </c>
      <c r="J210" s="68" t="s">
        <v>325</v>
      </c>
      <c r="K210" s="63" t="s">
        <v>14</v>
      </c>
      <c r="L210" s="83">
        <v>0</v>
      </c>
      <c r="M210" s="83">
        <v>105406.54999999999</v>
      </c>
      <c r="N210" s="83">
        <v>0</v>
      </c>
      <c r="O210" s="83">
        <v>0</v>
      </c>
      <c r="P210" s="83">
        <v>0</v>
      </c>
      <c r="Q210" s="93" t="str">
        <f t="shared" si="455"/>
        <v>nebija plānots</v>
      </c>
      <c r="R210" s="94">
        <f t="shared" si="456"/>
        <v>0</v>
      </c>
      <c r="S210" s="93" t="str">
        <f t="shared" si="457"/>
        <v>nebija plānots</v>
      </c>
      <c r="T210" s="96">
        <f t="shared" si="458"/>
        <v>0</v>
      </c>
      <c r="U210" s="96">
        <f t="shared" si="459"/>
        <v>0</v>
      </c>
      <c r="V210" s="93" t="str">
        <f t="shared" si="460"/>
        <v>nebija plānots</v>
      </c>
      <c r="W210" s="96">
        <f t="shared" si="461"/>
        <v>0</v>
      </c>
      <c r="X210" s="93" t="str">
        <f t="shared" si="462"/>
        <v>nebija plānots</v>
      </c>
      <c r="Y210" s="83">
        <v>0</v>
      </c>
      <c r="Z210" s="83">
        <v>0</v>
      </c>
      <c r="AA210" s="93" t="str">
        <f t="shared" si="463"/>
        <v>nebija plānots</v>
      </c>
      <c r="AB210" s="94">
        <f t="shared" si="464"/>
        <v>0</v>
      </c>
      <c r="AC210" s="93" t="str">
        <f t="shared" si="465"/>
        <v>nebija plānots</v>
      </c>
      <c r="AD210" s="96">
        <f t="shared" si="466"/>
        <v>0</v>
      </c>
      <c r="AE210" s="96">
        <f t="shared" si="467"/>
        <v>0</v>
      </c>
      <c r="AF210" s="93" t="str">
        <f t="shared" si="468"/>
        <v>nebija plānots</v>
      </c>
      <c r="AG210" s="96">
        <f t="shared" si="469"/>
        <v>0</v>
      </c>
      <c r="AH210" s="93" t="str">
        <f t="shared" si="470"/>
        <v>nebija plānots</v>
      </c>
      <c r="AI210" s="83">
        <v>0</v>
      </c>
      <c r="AJ210" s="83">
        <v>0</v>
      </c>
      <c r="AK210" s="93" t="str">
        <f t="shared" si="471"/>
        <v>nebija plānots</v>
      </c>
      <c r="AL210" s="96">
        <f t="shared" si="472"/>
        <v>0</v>
      </c>
      <c r="AM210" s="93" t="str">
        <f t="shared" si="473"/>
        <v>nebija plānots</v>
      </c>
      <c r="AN210" s="96">
        <f t="shared" si="474"/>
        <v>0</v>
      </c>
      <c r="AO210" s="96">
        <f t="shared" si="550"/>
        <v>0</v>
      </c>
      <c r="AP210" s="93" t="str">
        <f t="shared" si="476"/>
        <v>nebija plānots</v>
      </c>
      <c r="AQ210" s="96">
        <f t="shared" si="477"/>
        <v>0</v>
      </c>
      <c r="AR210" s="93" t="str">
        <f t="shared" si="478"/>
        <v>nebija plānots</v>
      </c>
      <c r="AS210" s="83">
        <v>0</v>
      </c>
      <c r="AT210" s="83">
        <v>134156</v>
      </c>
      <c r="AU210" s="93" t="str">
        <f t="shared" si="479"/>
        <v>nebija plānots</v>
      </c>
      <c r="AV210" s="96">
        <f t="shared" si="480"/>
        <v>134156</v>
      </c>
      <c r="AW210" s="93" t="str">
        <f t="shared" si="481"/>
        <v>nebija plānots</v>
      </c>
      <c r="AX210" s="96">
        <f t="shared" si="482"/>
        <v>0</v>
      </c>
      <c r="AY210" s="96">
        <f t="shared" si="551"/>
        <v>134156</v>
      </c>
      <c r="AZ210" s="93" t="str">
        <f t="shared" si="484"/>
        <v>nebija plānots</v>
      </c>
      <c r="BA210" s="96">
        <f t="shared" si="485"/>
        <v>134156</v>
      </c>
      <c r="BB210" s="93" t="str">
        <f t="shared" si="486"/>
        <v>nebija plānots</v>
      </c>
      <c r="BC210" s="83">
        <v>81942</v>
      </c>
      <c r="BD210" s="83">
        <v>0</v>
      </c>
      <c r="BE210" s="93">
        <f t="shared" si="487"/>
        <v>0</v>
      </c>
      <c r="BF210" s="96">
        <f t="shared" si="488"/>
        <v>-81942</v>
      </c>
      <c r="BG210" s="93">
        <f t="shared" si="489"/>
        <v>-1</v>
      </c>
      <c r="BH210" s="96">
        <f t="shared" si="490"/>
        <v>81942</v>
      </c>
      <c r="BI210" s="96">
        <f t="shared" si="552"/>
        <v>134156</v>
      </c>
      <c r="BJ210" s="93">
        <f t="shared" si="492"/>
        <v>1.6372068048131605</v>
      </c>
      <c r="BK210" s="96">
        <f t="shared" si="493"/>
        <v>52214</v>
      </c>
      <c r="BL210" s="93">
        <f t="shared" si="494"/>
        <v>0.6372068048131605</v>
      </c>
      <c r="BM210" s="83">
        <v>0</v>
      </c>
      <c r="BN210" s="83">
        <v>58705.83</v>
      </c>
      <c r="BO210" s="93" t="str">
        <f t="shared" si="495"/>
        <v>nebija plānots</v>
      </c>
      <c r="BP210" s="96">
        <f t="shared" si="496"/>
        <v>58705.83</v>
      </c>
      <c r="BQ210" s="93" t="str">
        <f t="shared" si="497"/>
        <v>nebija plānots</v>
      </c>
      <c r="BR210" s="96">
        <f t="shared" si="498"/>
        <v>81942</v>
      </c>
      <c r="BS210" s="96">
        <f t="shared" si="553"/>
        <v>192861.83000000002</v>
      </c>
      <c r="BT210" s="93">
        <f t="shared" si="500"/>
        <v>2.3536383051426619</v>
      </c>
      <c r="BU210" s="96">
        <f t="shared" si="501"/>
        <v>110919.83000000002</v>
      </c>
      <c r="BV210" s="93">
        <f t="shared" si="502"/>
        <v>1.3536383051426621</v>
      </c>
      <c r="BW210" s="83">
        <v>0</v>
      </c>
      <c r="BX210" s="83">
        <v>0</v>
      </c>
      <c r="BY210" s="94">
        <v>0</v>
      </c>
      <c r="BZ210" s="94">
        <f t="shared" si="448"/>
        <v>0</v>
      </c>
      <c r="CA210" s="93" t="str">
        <f t="shared" si="503"/>
        <v>nebija plānots</v>
      </c>
      <c r="CB210" s="96">
        <f t="shared" si="504"/>
        <v>0</v>
      </c>
      <c r="CC210" s="93" t="str">
        <f t="shared" si="505"/>
        <v>nebija plānots</v>
      </c>
      <c r="CD210" s="96">
        <f t="shared" si="449"/>
        <v>81942</v>
      </c>
      <c r="CE210" s="96">
        <f t="shared" si="450"/>
        <v>192861.83000000002</v>
      </c>
      <c r="CF210" s="96">
        <f t="shared" si="506"/>
        <v>0</v>
      </c>
      <c r="CG210" s="96">
        <f t="shared" si="507"/>
        <v>192861.83000000002</v>
      </c>
      <c r="CH210" s="93">
        <f t="shared" si="508"/>
        <v>2.3536383051426619</v>
      </c>
      <c r="CI210" s="96">
        <f t="shared" si="509"/>
        <v>110919.83000000002</v>
      </c>
      <c r="CJ210" s="93">
        <f t="shared" si="510"/>
        <v>1.3536383051426621</v>
      </c>
      <c r="CK210" s="83">
        <v>0</v>
      </c>
      <c r="CL210" s="83">
        <v>116418.77</v>
      </c>
      <c r="CM210" s="94">
        <v>0</v>
      </c>
      <c r="CN210" s="94">
        <f t="shared" si="451"/>
        <v>116418.77</v>
      </c>
      <c r="CO210" s="93" t="str">
        <f t="shared" si="511"/>
        <v>nebija plānots</v>
      </c>
      <c r="CP210" s="96">
        <f t="shared" si="512"/>
        <v>116418.77</v>
      </c>
      <c r="CQ210" s="93" t="str">
        <f t="shared" si="513"/>
        <v>nebija plānots</v>
      </c>
      <c r="CR210" s="96">
        <f t="shared" si="514"/>
        <v>81942</v>
      </c>
      <c r="CS210" s="96">
        <f t="shared" si="554"/>
        <v>309280.60000000003</v>
      </c>
      <c r="CT210" s="96">
        <f t="shared" si="516"/>
        <v>0</v>
      </c>
      <c r="CU210" s="96">
        <f t="shared" si="517"/>
        <v>309280.60000000003</v>
      </c>
      <c r="CV210" s="93">
        <f t="shared" si="518"/>
        <v>3.7743843206170222</v>
      </c>
      <c r="CW210" s="96">
        <f t="shared" si="519"/>
        <v>227338.60000000003</v>
      </c>
      <c r="CX210" s="93">
        <f t="shared" si="520"/>
        <v>2.7743843206170222</v>
      </c>
      <c r="CY210" s="83">
        <v>102127</v>
      </c>
      <c r="CZ210" s="83">
        <v>73452</v>
      </c>
      <c r="DA210" s="94">
        <v>0</v>
      </c>
      <c r="DB210" s="94">
        <f t="shared" si="452"/>
        <v>73452</v>
      </c>
      <c r="DC210" s="93">
        <f t="shared" si="521"/>
        <v>0.71922214497635295</v>
      </c>
      <c r="DD210" s="96">
        <f t="shared" si="522"/>
        <v>-28675</v>
      </c>
      <c r="DE210" s="93">
        <f t="shared" si="523"/>
        <v>-0.28077785502364705</v>
      </c>
      <c r="DF210" s="96">
        <f t="shared" si="524"/>
        <v>184069</v>
      </c>
      <c r="DG210" s="96">
        <f t="shared" si="555"/>
        <v>382732.60000000003</v>
      </c>
      <c r="DH210" s="96">
        <f t="shared" si="526"/>
        <v>0</v>
      </c>
      <c r="DI210" s="96">
        <f t="shared" si="527"/>
        <v>382732.60000000003</v>
      </c>
      <c r="DJ210" s="93">
        <f t="shared" si="528"/>
        <v>2.0792887449815018</v>
      </c>
      <c r="DK210" s="96">
        <f t="shared" si="529"/>
        <v>198663.60000000003</v>
      </c>
      <c r="DL210" s="93">
        <f t="shared" si="530"/>
        <v>1.0792887449815016</v>
      </c>
      <c r="DM210" s="83">
        <v>0</v>
      </c>
      <c r="DN210" s="83">
        <v>0</v>
      </c>
      <c r="DO210" s="94">
        <v>0</v>
      </c>
      <c r="DP210" s="94">
        <f t="shared" si="453"/>
        <v>0</v>
      </c>
      <c r="DQ210" s="93" t="str">
        <f t="shared" si="531"/>
        <v>nebija plānots</v>
      </c>
      <c r="DR210" s="96">
        <f t="shared" si="532"/>
        <v>0</v>
      </c>
      <c r="DS210" s="93" t="str">
        <f t="shared" si="533"/>
        <v>nebija plānots</v>
      </c>
      <c r="DT210" s="96">
        <f t="shared" si="534"/>
        <v>184069</v>
      </c>
      <c r="DU210" s="96">
        <f t="shared" si="556"/>
        <v>382732.60000000003</v>
      </c>
      <c r="DV210" s="96">
        <f t="shared" si="536"/>
        <v>0</v>
      </c>
      <c r="DW210" s="96">
        <f t="shared" si="537"/>
        <v>382732.60000000003</v>
      </c>
      <c r="DX210" s="93">
        <f t="shared" si="538"/>
        <v>2.0792887449815018</v>
      </c>
      <c r="DY210" s="96">
        <f t="shared" si="539"/>
        <v>198663.60000000003</v>
      </c>
      <c r="DZ210" s="93">
        <f t="shared" si="540"/>
        <v>1.0792887449815016</v>
      </c>
      <c r="EA210" s="83">
        <v>0</v>
      </c>
      <c r="EB210" s="83">
        <v>0</v>
      </c>
      <c r="EC210" s="94">
        <v>0</v>
      </c>
      <c r="ED210" s="94">
        <f t="shared" si="541"/>
        <v>0</v>
      </c>
      <c r="EE210" s="93" t="str">
        <f t="shared" si="542"/>
        <v>nebija plānots</v>
      </c>
      <c r="EF210" s="94">
        <f t="shared" si="445"/>
        <v>0</v>
      </c>
      <c r="EG210" s="93" t="str">
        <f t="shared" si="543"/>
        <v>nebija plānots</v>
      </c>
      <c r="EH210" s="96">
        <f t="shared" si="544"/>
        <v>184069</v>
      </c>
      <c r="EI210" s="96">
        <f t="shared" si="557"/>
        <v>382732.60000000003</v>
      </c>
      <c r="EJ210" s="96">
        <f t="shared" si="546"/>
        <v>0</v>
      </c>
      <c r="EK210" s="96">
        <f t="shared" si="547"/>
        <v>382732.60000000003</v>
      </c>
      <c r="EL210" s="93">
        <f t="shared" si="446"/>
        <v>2.0792887449815018</v>
      </c>
      <c r="EM210" s="96">
        <f t="shared" si="447"/>
        <v>198663.60000000003</v>
      </c>
      <c r="EN210" s="93">
        <f t="shared" si="548"/>
        <v>1.0792887449815016</v>
      </c>
      <c r="EO210" s="83">
        <f t="shared" si="454"/>
        <v>184069</v>
      </c>
    </row>
    <row r="211" spans="1:145" ht="63" x14ac:dyDescent="0.25">
      <c r="A211" s="18" t="str">
        <f t="shared" si="549"/>
        <v>4.3.4.4.1</v>
      </c>
      <c r="B211" s="63">
        <v>4</v>
      </c>
      <c r="C211" s="73" t="s">
        <v>319</v>
      </c>
      <c r="D211" s="65" t="s">
        <v>320</v>
      </c>
      <c r="E211" s="73" t="s">
        <v>354</v>
      </c>
      <c r="F211" s="65" t="s">
        <v>355</v>
      </c>
      <c r="G211" s="66" t="s">
        <v>362</v>
      </c>
      <c r="H211" s="65" t="s">
        <v>363</v>
      </c>
      <c r="I211" s="66">
        <v>1</v>
      </c>
      <c r="J211" s="72" t="s">
        <v>84</v>
      </c>
      <c r="K211" s="63" t="s">
        <v>14</v>
      </c>
      <c r="L211" s="83">
        <v>0</v>
      </c>
      <c r="M211" s="83">
        <v>157263.37</v>
      </c>
      <c r="N211" s="83">
        <v>25315.81</v>
      </c>
      <c r="O211" s="83">
        <v>46331</v>
      </c>
      <c r="P211" s="83">
        <v>46331.229999999996</v>
      </c>
      <c r="Q211" s="93">
        <f t="shared" si="455"/>
        <v>1.0000049642787765</v>
      </c>
      <c r="R211" s="94">
        <f t="shared" si="456"/>
        <v>0.22999999999592546</v>
      </c>
      <c r="S211" s="93">
        <f t="shared" si="457"/>
        <v>4.964278776541095E-6</v>
      </c>
      <c r="T211" s="96">
        <f t="shared" si="458"/>
        <v>71646.81</v>
      </c>
      <c r="U211" s="96">
        <f t="shared" si="459"/>
        <v>71647.039999999994</v>
      </c>
      <c r="V211" s="93">
        <f t="shared" si="460"/>
        <v>1.0000032101917726</v>
      </c>
      <c r="W211" s="96">
        <f t="shared" si="461"/>
        <v>0.22999999999592546</v>
      </c>
      <c r="X211" s="93">
        <f t="shared" si="462"/>
        <v>3.210191772612423E-6</v>
      </c>
      <c r="Y211" s="83">
        <v>33077</v>
      </c>
      <c r="Z211" s="83">
        <v>33067.56</v>
      </c>
      <c r="AA211" s="93">
        <f t="shared" si="463"/>
        <v>0.99971460531487133</v>
      </c>
      <c r="AB211" s="94">
        <f t="shared" si="464"/>
        <v>-9.4400000000023283</v>
      </c>
      <c r="AC211" s="93">
        <f t="shared" si="465"/>
        <v>-2.8539468512870964E-4</v>
      </c>
      <c r="AD211" s="96">
        <f t="shared" si="466"/>
        <v>104723.81</v>
      </c>
      <c r="AE211" s="96">
        <f t="shared" si="467"/>
        <v>104714.59999999999</v>
      </c>
      <c r="AF211" s="93">
        <f t="shared" si="468"/>
        <v>0.99991205438381203</v>
      </c>
      <c r="AG211" s="96">
        <f t="shared" si="469"/>
        <v>-9.2100000000064028</v>
      </c>
      <c r="AH211" s="93">
        <f t="shared" si="470"/>
        <v>-8.7945616188013048E-5</v>
      </c>
      <c r="AI211" s="83">
        <v>0</v>
      </c>
      <c r="AJ211" s="83">
        <v>29032.74</v>
      </c>
      <c r="AK211" s="93" t="str">
        <f t="shared" si="471"/>
        <v>nebija plānots</v>
      </c>
      <c r="AL211" s="96">
        <f t="shared" si="472"/>
        <v>29032.74</v>
      </c>
      <c r="AM211" s="93" t="str">
        <f t="shared" si="473"/>
        <v>nebija plānots</v>
      </c>
      <c r="AN211" s="96">
        <f t="shared" si="474"/>
        <v>104723.81</v>
      </c>
      <c r="AO211" s="96">
        <f t="shared" si="550"/>
        <v>133747.34</v>
      </c>
      <c r="AP211" s="93">
        <f t="shared" si="476"/>
        <v>1.2771435645819227</v>
      </c>
      <c r="AQ211" s="96">
        <f t="shared" si="477"/>
        <v>29023.53</v>
      </c>
      <c r="AR211" s="93">
        <f t="shared" si="478"/>
        <v>0.27714356458192269</v>
      </c>
      <c r="AS211" s="83">
        <v>40482</v>
      </c>
      <c r="AT211" s="83">
        <v>0</v>
      </c>
      <c r="AU211" s="93">
        <f t="shared" si="479"/>
        <v>0</v>
      </c>
      <c r="AV211" s="96">
        <f t="shared" si="480"/>
        <v>-40482</v>
      </c>
      <c r="AW211" s="93">
        <f t="shared" si="481"/>
        <v>-1</v>
      </c>
      <c r="AX211" s="96">
        <f t="shared" si="482"/>
        <v>145205.81</v>
      </c>
      <c r="AY211" s="96">
        <f t="shared" si="551"/>
        <v>133747.34</v>
      </c>
      <c r="AZ211" s="93">
        <f t="shared" si="484"/>
        <v>0.92108807491931621</v>
      </c>
      <c r="BA211" s="96">
        <f t="shared" si="485"/>
        <v>-11458.470000000001</v>
      </c>
      <c r="BB211" s="93">
        <f t="shared" si="486"/>
        <v>-7.8911925080683759E-2</v>
      </c>
      <c r="BC211" s="83">
        <v>46094</v>
      </c>
      <c r="BD211" s="83">
        <v>40038.79</v>
      </c>
      <c r="BE211" s="93">
        <f t="shared" si="487"/>
        <v>0.86863344469996095</v>
      </c>
      <c r="BF211" s="96">
        <f t="shared" si="488"/>
        <v>-6055.2099999999991</v>
      </c>
      <c r="BG211" s="93">
        <f t="shared" si="489"/>
        <v>-0.13136655530003905</v>
      </c>
      <c r="BH211" s="96">
        <f t="shared" si="490"/>
        <v>191299.81</v>
      </c>
      <c r="BI211" s="96">
        <f t="shared" si="552"/>
        <v>173786.13</v>
      </c>
      <c r="BJ211" s="93">
        <f t="shared" si="492"/>
        <v>0.90844904655158831</v>
      </c>
      <c r="BK211" s="96">
        <f t="shared" si="493"/>
        <v>-17513.679999999993</v>
      </c>
      <c r="BL211" s="93">
        <f t="shared" si="494"/>
        <v>-9.1550953448411646E-2</v>
      </c>
      <c r="BM211" s="83">
        <v>0</v>
      </c>
      <c r="BN211" s="83">
        <v>82783.839999999997</v>
      </c>
      <c r="BO211" s="93" t="str">
        <f t="shared" si="495"/>
        <v>nebija plānots</v>
      </c>
      <c r="BP211" s="96">
        <f t="shared" si="496"/>
        <v>82783.839999999997</v>
      </c>
      <c r="BQ211" s="93" t="str">
        <f t="shared" si="497"/>
        <v>nebija plānots</v>
      </c>
      <c r="BR211" s="96">
        <f t="shared" si="498"/>
        <v>191299.81</v>
      </c>
      <c r="BS211" s="96">
        <f t="shared" si="553"/>
        <v>256569.97</v>
      </c>
      <c r="BT211" s="93">
        <f t="shared" si="500"/>
        <v>1.3411930205262619</v>
      </c>
      <c r="BU211" s="96">
        <f t="shared" si="501"/>
        <v>65270.16</v>
      </c>
      <c r="BV211" s="93">
        <f t="shared" si="502"/>
        <v>0.34119302052626194</v>
      </c>
      <c r="BW211" s="83">
        <v>56186</v>
      </c>
      <c r="BX211" s="83">
        <v>0</v>
      </c>
      <c r="BY211" s="94">
        <v>0</v>
      </c>
      <c r="BZ211" s="94">
        <f t="shared" si="448"/>
        <v>0</v>
      </c>
      <c r="CA211" s="93">
        <f t="shared" si="503"/>
        <v>0</v>
      </c>
      <c r="CB211" s="96">
        <f t="shared" si="504"/>
        <v>-56186</v>
      </c>
      <c r="CC211" s="93">
        <f t="shared" si="505"/>
        <v>-1</v>
      </c>
      <c r="CD211" s="96">
        <f t="shared" si="449"/>
        <v>247485.81</v>
      </c>
      <c r="CE211" s="96">
        <f t="shared" si="450"/>
        <v>256569.97</v>
      </c>
      <c r="CF211" s="96">
        <f t="shared" si="506"/>
        <v>0</v>
      </c>
      <c r="CG211" s="96">
        <f t="shared" si="507"/>
        <v>256569.97</v>
      </c>
      <c r="CH211" s="93">
        <f t="shared" si="508"/>
        <v>1.0367057812324674</v>
      </c>
      <c r="CI211" s="96">
        <f t="shared" si="509"/>
        <v>9084.1600000000035</v>
      </c>
      <c r="CJ211" s="93">
        <f t="shared" si="510"/>
        <v>3.6705781232467441E-2</v>
      </c>
      <c r="CK211" s="83">
        <v>43084</v>
      </c>
      <c r="CL211" s="83">
        <v>44512.17</v>
      </c>
      <c r="CM211" s="94">
        <v>0</v>
      </c>
      <c r="CN211" s="94">
        <f t="shared" si="451"/>
        <v>44512.17</v>
      </c>
      <c r="CO211" s="93">
        <f t="shared" si="511"/>
        <v>1.0331485006034722</v>
      </c>
      <c r="CP211" s="96">
        <f t="shared" si="512"/>
        <v>1428.1699999999983</v>
      </c>
      <c r="CQ211" s="93">
        <f t="shared" si="513"/>
        <v>3.3148500603472249E-2</v>
      </c>
      <c r="CR211" s="96">
        <f t="shared" si="514"/>
        <v>290569.81</v>
      </c>
      <c r="CS211" s="96">
        <f t="shared" si="554"/>
        <v>301082.14</v>
      </c>
      <c r="CT211" s="96">
        <f t="shared" si="516"/>
        <v>0</v>
      </c>
      <c r="CU211" s="96">
        <f t="shared" si="517"/>
        <v>301082.14</v>
      </c>
      <c r="CV211" s="93">
        <f t="shared" si="518"/>
        <v>1.0361783283679746</v>
      </c>
      <c r="CW211" s="96">
        <f t="shared" si="519"/>
        <v>10512.330000000016</v>
      </c>
      <c r="CX211" s="93">
        <f t="shared" si="520"/>
        <v>3.6178328367974695E-2</v>
      </c>
      <c r="CY211" s="83">
        <v>0</v>
      </c>
      <c r="CZ211" s="83">
        <v>64006.34</v>
      </c>
      <c r="DA211" s="94">
        <v>0</v>
      </c>
      <c r="DB211" s="94">
        <f t="shared" si="452"/>
        <v>64006.34</v>
      </c>
      <c r="DC211" s="93" t="str">
        <f t="shared" si="521"/>
        <v>nebija plānots</v>
      </c>
      <c r="DD211" s="96">
        <f t="shared" si="522"/>
        <v>64006.34</v>
      </c>
      <c r="DE211" s="93" t="str">
        <f t="shared" si="523"/>
        <v>nebija plānots</v>
      </c>
      <c r="DF211" s="96">
        <f t="shared" si="524"/>
        <v>290569.81</v>
      </c>
      <c r="DG211" s="96">
        <f t="shared" si="555"/>
        <v>365088.48</v>
      </c>
      <c r="DH211" s="96">
        <f t="shared" si="526"/>
        <v>0</v>
      </c>
      <c r="DI211" s="96">
        <f t="shared" si="527"/>
        <v>365088.48</v>
      </c>
      <c r="DJ211" s="93">
        <f t="shared" si="528"/>
        <v>1.2564570283471637</v>
      </c>
      <c r="DK211" s="96">
        <f t="shared" si="529"/>
        <v>74518.669999999984</v>
      </c>
      <c r="DL211" s="93">
        <f t="shared" si="530"/>
        <v>0.25645702834716377</v>
      </c>
      <c r="DM211" s="83">
        <v>38787</v>
      </c>
      <c r="DN211" s="83">
        <v>0</v>
      </c>
      <c r="DO211" s="94">
        <v>0</v>
      </c>
      <c r="DP211" s="94">
        <f t="shared" si="453"/>
        <v>0</v>
      </c>
      <c r="DQ211" s="93">
        <f t="shared" si="531"/>
        <v>0</v>
      </c>
      <c r="DR211" s="96">
        <f t="shared" si="532"/>
        <v>-38787</v>
      </c>
      <c r="DS211" s="93">
        <f t="shared" si="533"/>
        <v>-1</v>
      </c>
      <c r="DT211" s="96">
        <f t="shared" si="534"/>
        <v>329356.81</v>
      </c>
      <c r="DU211" s="96">
        <f t="shared" si="556"/>
        <v>365088.48</v>
      </c>
      <c r="DV211" s="96">
        <f t="shared" si="536"/>
        <v>0</v>
      </c>
      <c r="DW211" s="96">
        <f t="shared" si="537"/>
        <v>365088.48</v>
      </c>
      <c r="DX211" s="93">
        <f t="shared" si="538"/>
        <v>1.1084892399826194</v>
      </c>
      <c r="DY211" s="96">
        <f t="shared" si="539"/>
        <v>35731.669999999984</v>
      </c>
      <c r="DZ211" s="93">
        <f t="shared" si="540"/>
        <v>0.1084892399826194</v>
      </c>
      <c r="EA211" s="83">
        <v>34169</v>
      </c>
      <c r="EB211" s="83">
        <v>0</v>
      </c>
      <c r="EC211" s="94">
        <v>0</v>
      </c>
      <c r="ED211" s="94">
        <f t="shared" si="541"/>
        <v>0</v>
      </c>
      <c r="EE211" s="93">
        <f t="shared" si="542"/>
        <v>0</v>
      </c>
      <c r="EF211" s="94">
        <f t="shared" si="445"/>
        <v>-34169</v>
      </c>
      <c r="EG211" s="93">
        <f t="shared" si="543"/>
        <v>-1</v>
      </c>
      <c r="EH211" s="96">
        <f t="shared" si="544"/>
        <v>363525.81</v>
      </c>
      <c r="EI211" s="96">
        <f t="shared" si="557"/>
        <v>365088.48</v>
      </c>
      <c r="EJ211" s="96">
        <f t="shared" si="546"/>
        <v>0</v>
      </c>
      <c r="EK211" s="96">
        <f t="shared" si="547"/>
        <v>365088.48</v>
      </c>
      <c r="EL211" s="93">
        <f t="shared" si="446"/>
        <v>1.004298649386133</v>
      </c>
      <c r="EM211" s="96">
        <f t="shared" si="447"/>
        <v>1562.6699999999837</v>
      </c>
      <c r="EN211" s="93">
        <f t="shared" si="548"/>
        <v>4.298649386132951E-3</v>
      </c>
      <c r="EO211" s="83">
        <f t="shared" si="454"/>
        <v>363525.81</v>
      </c>
    </row>
    <row r="212" spans="1:145" ht="63" x14ac:dyDescent="0.25">
      <c r="A212" s="18" t="str">
        <f t="shared" si="549"/>
        <v>4.3.4.5.1</v>
      </c>
      <c r="B212" s="63">
        <v>4</v>
      </c>
      <c r="C212" s="73" t="s">
        <v>319</v>
      </c>
      <c r="D212" s="65" t="s">
        <v>320</v>
      </c>
      <c r="E212" s="73" t="s">
        <v>354</v>
      </c>
      <c r="F212" s="65" t="s">
        <v>355</v>
      </c>
      <c r="G212" s="66" t="s">
        <v>364</v>
      </c>
      <c r="H212" s="65" t="s">
        <v>365</v>
      </c>
      <c r="I212" s="66">
        <v>1</v>
      </c>
      <c r="J212" s="72" t="s">
        <v>84</v>
      </c>
      <c r="K212" s="63" t="s">
        <v>14</v>
      </c>
      <c r="L212" s="83">
        <v>0</v>
      </c>
      <c r="M212" s="83">
        <v>4629.55</v>
      </c>
      <c r="N212" s="83">
        <v>0</v>
      </c>
      <c r="O212" s="83">
        <v>2021</v>
      </c>
      <c r="P212" s="83">
        <v>2021.23</v>
      </c>
      <c r="Q212" s="93">
        <f t="shared" si="455"/>
        <v>1.0001138050470064</v>
      </c>
      <c r="R212" s="94">
        <f t="shared" si="456"/>
        <v>0.23000000000001819</v>
      </c>
      <c r="S212" s="93">
        <f t="shared" si="457"/>
        <v>1.1380504700644146E-4</v>
      </c>
      <c r="T212" s="96">
        <f t="shared" si="458"/>
        <v>2021</v>
      </c>
      <c r="U212" s="96">
        <f t="shared" si="459"/>
        <v>2021.23</v>
      </c>
      <c r="V212" s="93">
        <f t="shared" si="460"/>
        <v>1.0001138050470064</v>
      </c>
      <c r="W212" s="96">
        <f t="shared" si="461"/>
        <v>0.23000000000001819</v>
      </c>
      <c r="X212" s="93">
        <f t="shared" si="462"/>
        <v>1.1380504700644146E-4</v>
      </c>
      <c r="Y212" s="83">
        <v>0</v>
      </c>
      <c r="Z212" s="83">
        <v>0</v>
      </c>
      <c r="AA212" s="93" t="str">
        <f t="shared" si="463"/>
        <v>nebija plānots</v>
      </c>
      <c r="AB212" s="94">
        <f t="shared" si="464"/>
        <v>0</v>
      </c>
      <c r="AC212" s="93" t="str">
        <f t="shared" si="465"/>
        <v>nebija plānots</v>
      </c>
      <c r="AD212" s="96">
        <f t="shared" si="466"/>
        <v>2021</v>
      </c>
      <c r="AE212" s="96">
        <f t="shared" si="467"/>
        <v>2021.23</v>
      </c>
      <c r="AF212" s="93">
        <f t="shared" si="468"/>
        <v>1.0001138050470064</v>
      </c>
      <c r="AG212" s="96">
        <f t="shared" si="469"/>
        <v>0.23000000000001819</v>
      </c>
      <c r="AH212" s="93">
        <f t="shared" si="470"/>
        <v>1.1380504700644146E-4</v>
      </c>
      <c r="AI212" s="83">
        <v>0</v>
      </c>
      <c r="AJ212" s="83">
        <v>0</v>
      </c>
      <c r="AK212" s="93" t="str">
        <f t="shared" si="471"/>
        <v>nebija plānots</v>
      </c>
      <c r="AL212" s="96">
        <f t="shared" si="472"/>
        <v>0</v>
      </c>
      <c r="AM212" s="93" t="str">
        <f t="shared" si="473"/>
        <v>nebija plānots</v>
      </c>
      <c r="AN212" s="96">
        <f t="shared" si="474"/>
        <v>2021</v>
      </c>
      <c r="AO212" s="96">
        <f t="shared" si="550"/>
        <v>2021.23</v>
      </c>
      <c r="AP212" s="93">
        <f t="shared" si="476"/>
        <v>1.0001138050470064</v>
      </c>
      <c r="AQ212" s="96">
        <f t="shared" si="477"/>
        <v>0.23000000000001819</v>
      </c>
      <c r="AR212" s="93">
        <f t="shared" si="478"/>
        <v>1.1380504700644146E-4</v>
      </c>
      <c r="AS212" s="83">
        <v>67143</v>
      </c>
      <c r="AT212" s="83">
        <v>129517.22</v>
      </c>
      <c r="AU212" s="93">
        <f t="shared" si="479"/>
        <v>1.9289757681366635</v>
      </c>
      <c r="AV212" s="96">
        <f t="shared" si="480"/>
        <v>62374.22</v>
      </c>
      <c r="AW212" s="93">
        <f t="shared" si="481"/>
        <v>0.9289757681366636</v>
      </c>
      <c r="AX212" s="96">
        <f t="shared" si="482"/>
        <v>69164</v>
      </c>
      <c r="AY212" s="96">
        <f t="shared" si="551"/>
        <v>131538.45000000001</v>
      </c>
      <c r="AZ212" s="93">
        <f t="shared" si="484"/>
        <v>1.9018340466138455</v>
      </c>
      <c r="BA212" s="96">
        <f t="shared" si="485"/>
        <v>62374.450000000012</v>
      </c>
      <c r="BB212" s="93">
        <f t="shared" si="486"/>
        <v>0.90183404661384547</v>
      </c>
      <c r="BC212" s="83">
        <v>0</v>
      </c>
      <c r="BD212" s="83">
        <v>0</v>
      </c>
      <c r="BE212" s="93" t="str">
        <f t="shared" si="487"/>
        <v>nebija plānots</v>
      </c>
      <c r="BF212" s="96">
        <f t="shared" si="488"/>
        <v>0</v>
      </c>
      <c r="BG212" s="93" t="str">
        <f t="shared" si="489"/>
        <v>nebija plānots</v>
      </c>
      <c r="BH212" s="96">
        <f t="shared" si="490"/>
        <v>69164</v>
      </c>
      <c r="BI212" s="96">
        <f t="shared" si="552"/>
        <v>131538.45000000001</v>
      </c>
      <c r="BJ212" s="93">
        <f t="shared" si="492"/>
        <v>1.9018340466138455</v>
      </c>
      <c r="BK212" s="96">
        <f t="shared" si="493"/>
        <v>62374.450000000012</v>
      </c>
      <c r="BL212" s="93">
        <f t="shared" si="494"/>
        <v>0.90183404661384547</v>
      </c>
      <c r="BM212" s="83">
        <v>0</v>
      </c>
      <c r="BN212" s="83">
        <v>0</v>
      </c>
      <c r="BO212" s="93" t="str">
        <f t="shared" si="495"/>
        <v>nebija plānots</v>
      </c>
      <c r="BP212" s="96">
        <f t="shared" si="496"/>
        <v>0</v>
      </c>
      <c r="BQ212" s="93" t="str">
        <f t="shared" si="497"/>
        <v>nebija plānots</v>
      </c>
      <c r="BR212" s="96">
        <f t="shared" si="498"/>
        <v>69164</v>
      </c>
      <c r="BS212" s="96">
        <f t="shared" si="553"/>
        <v>131538.45000000001</v>
      </c>
      <c r="BT212" s="93">
        <f t="shared" si="500"/>
        <v>1.9018340466138455</v>
      </c>
      <c r="BU212" s="96">
        <f t="shared" si="501"/>
        <v>62374.450000000012</v>
      </c>
      <c r="BV212" s="93">
        <f t="shared" si="502"/>
        <v>0.90183404661384547</v>
      </c>
      <c r="BW212" s="83">
        <v>118798</v>
      </c>
      <c r="BX212" s="83">
        <v>56113.8</v>
      </c>
      <c r="BY212" s="94">
        <v>0</v>
      </c>
      <c r="BZ212" s="94">
        <f t="shared" si="448"/>
        <v>56113.8</v>
      </c>
      <c r="CA212" s="93">
        <f t="shared" si="503"/>
        <v>0.47234633579689894</v>
      </c>
      <c r="CB212" s="96">
        <f t="shared" si="504"/>
        <v>-62684.2</v>
      </c>
      <c r="CC212" s="93">
        <f t="shared" si="505"/>
        <v>-0.527653664203101</v>
      </c>
      <c r="CD212" s="96">
        <f t="shared" si="449"/>
        <v>187962</v>
      </c>
      <c r="CE212" s="96">
        <f t="shared" si="450"/>
        <v>187652.25</v>
      </c>
      <c r="CF212" s="96">
        <f t="shared" si="506"/>
        <v>0</v>
      </c>
      <c r="CG212" s="96">
        <f t="shared" si="507"/>
        <v>187652.25</v>
      </c>
      <c r="CH212" s="93">
        <f t="shared" si="508"/>
        <v>0.99835206052287162</v>
      </c>
      <c r="CI212" s="96">
        <f t="shared" si="509"/>
        <v>-309.75</v>
      </c>
      <c r="CJ212" s="93">
        <f t="shared" si="510"/>
        <v>-1.6479394771283557E-3</v>
      </c>
      <c r="CK212" s="83">
        <v>0</v>
      </c>
      <c r="CL212" s="83">
        <v>0</v>
      </c>
      <c r="CM212" s="94">
        <v>0</v>
      </c>
      <c r="CN212" s="94">
        <f t="shared" si="451"/>
        <v>0</v>
      </c>
      <c r="CO212" s="93" t="str">
        <f t="shared" si="511"/>
        <v>nebija plānots</v>
      </c>
      <c r="CP212" s="96">
        <f t="shared" si="512"/>
        <v>0</v>
      </c>
      <c r="CQ212" s="93" t="str">
        <f t="shared" si="513"/>
        <v>nebija plānots</v>
      </c>
      <c r="CR212" s="96">
        <f t="shared" si="514"/>
        <v>187962</v>
      </c>
      <c r="CS212" s="96">
        <f t="shared" si="554"/>
        <v>187652.25</v>
      </c>
      <c r="CT212" s="96">
        <f t="shared" si="516"/>
        <v>0</v>
      </c>
      <c r="CU212" s="96">
        <f t="shared" si="517"/>
        <v>187652.25</v>
      </c>
      <c r="CV212" s="93">
        <f t="shared" si="518"/>
        <v>0.99835206052287162</v>
      </c>
      <c r="CW212" s="96">
        <f t="shared" si="519"/>
        <v>-309.75</v>
      </c>
      <c r="CX212" s="93">
        <f t="shared" si="520"/>
        <v>-1.6479394771283557E-3</v>
      </c>
      <c r="CY212" s="83">
        <v>0</v>
      </c>
      <c r="CZ212" s="83">
        <v>33837.06</v>
      </c>
      <c r="DA212" s="94">
        <v>0</v>
      </c>
      <c r="DB212" s="94">
        <f t="shared" si="452"/>
        <v>33837.06</v>
      </c>
      <c r="DC212" s="93" t="str">
        <f t="shared" si="521"/>
        <v>nebija plānots</v>
      </c>
      <c r="DD212" s="96">
        <f t="shared" si="522"/>
        <v>33837.06</v>
      </c>
      <c r="DE212" s="93" t="str">
        <f t="shared" si="523"/>
        <v>nebija plānots</v>
      </c>
      <c r="DF212" s="96">
        <f t="shared" si="524"/>
        <v>187962</v>
      </c>
      <c r="DG212" s="96">
        <f t="shared" si="555"/>
        <v>221489.31</v>
      </c>
      <c r="DH212" s="96">
        <f t="shared" si="526"/>
        <v>0</v>
      </c>
      <c r="DI212" s="96">
        <f t="shared" si="527"/>
        <v>221489.31</v>
      </c>
      <c r="DJ212" s="93">
        <f t="shared" si="528"/>
        <v>1.1783728093976442</v>
      </c>
      <c r="DK212" s="96">
        <f t="shared" si="529"/>
        <v>33527.31</v>
      </c>
      <c r="DL212" s="93">
        <f t="shared" si="530"/>
        <v>0.17837280939764419</v>
      </c>
      <c r="DM212" s="83">
        <v>0</v>
      </c>
      <c r="DN212" s="83">
        <v>0</v>
      </c>
      <c r="DO212" s="94">
        <v>0</v>
      </c>
      <c r="DP212" s="94">
        <f t="shared" si="453"/>
        <v>0</v>
      </c>
      <c r="DQ212" s="93" t="str">
        <f t="shared" si="531"/>
        <v>nebija plānots</v>
      </c>
      <c r="DR212" s="96">
        <f t="shared" si="532"/>
        <v>0</v>
      </c>
      <c r="DS212" s="93" t="str">
        <f t="shared" si="533"/>
        <v>nebija plānots</v>
      </c>
      <c r="DT212" s="96">
        <f t="shared" si="534"/>
        <v>187962</v>
      </c>
      <c r="DU212" s="96">
        <f t="shared" si="556"/>
        <v>221489.31</v>
      </c>
      <c r="DV212" s="96">
        <f t="shared" si="536"/>
        <v>0</v>
      </c>
      <c r="DW212" s="96">
        <f t="shared" si="537"/>
        <v>221489.31</v>
      </c>
      <c r="DX212" s="93">
        <f t="shared" si="538"/>
        <v>1.1783728093976442</v>
      </c>
      <c r="DY212" s="96">
        <f t="shared" si="539"/>
        <v>33527.31</v>
      </c>
      <c r="DZ212" s="93">
        <f t="shared" si="540"/>
        <v>0.17837280939764419</v>
      </c>
      <c r="EA212" s="83">
        <v>0</v>
      </c>
      <c r="EB212" s="83">
        <v>0</v>
      </c>
      <c r="EC212" s="94">
        <v>0</v>
      </c>
      <c r="ED212" s="94">
        <f t="shared" si="541"/>
        <v>0</v>
      </c>
      <c r="EE212" s="93" t="str">
        <f t="shared" si="542"/>
        <v>nebija plānots</v>
      </c>
      <c r="EF212" s="94">
        <f t="shared" si="445"/>
        <v>0</v>
      </c>
      <c r="EG212" s="93" t="str">
        <f t="shared" si="543"/>
        <v>nebija plānots</v>
      </c>
      <c r="EH212" s="96">
        <f t="shared" si="544"/>
        <v>187962</v>
      </c>
      <c r="EI212" s="96">
        <f t="shared" si="557"/>
        <v>221489.31</v>
      </c>
      <c r="EJ212" s="96">
        <f t="shared" si="546"/>
        <v>0</v>
      </c>
      <c r="EK212" s="96">
        <f t="shared" si="547"/>
        <v>221489.31</v>
      </c>
      <c r="EL212" s="93">
        <f t="shared" si="446"/>
        <v>1.1783728093976442</v>
      </c>
      <c r="EM212" s="96">
        <f t="shared" si="447"/>
        <v>33527.31</v>
      </c>
      <c r="EN212" s="93">
        <f t="shared" si="548"/>
        <v>0.17837280939764419</v>
      </c>
      <c r="EO212" s="83">
        <f t="shared" si="454"/>
        <v>187962</v>
      </c>
    </row>
    <row r="213" spans="1:145" ht="84" x14ac:dyDescent="0.25">
      <c r="A213" s="18" t="str">
        <f t="shared" si="549"/>
        <v>4.3.4.6._</v>
      </c>
      <c r="B213" s="63">
        <v>4</v>
      </c>
      <c r="C213" s="73" t="s">
        <v>319</v>
      </c>
      <c r="D213" s="65" t="s">
        <v>320</v>
      </c>
      <c r="E213" s="73" t="s">
        <v>354</v>
      </c>
      <c r="F213" s="65" t="s">
        <v>355</v>
      </c>
      <c r="G213" s="66" t="s">
        <v>366</v>
      </c>
      <c r="H213" s="65" t="s">
        <v>367</v>
      </c>
      <c r="I213" s="66" t="s">
        <v>27</v>
      </c>
      <c r="J213" s="72" t="s">
        <v>368</v>
      </c>
      <c r="K213" s="63" t="s">
        <v>14</v>
      </c>
      <c r="L213" s="83">
        <v>0</v>
      </c>
      <c r="M213" s="83">
        <v>149087.85</v>
      </c>
      <c r="N213" s="83">
        <v>0</v>
      </c>
      <c r="O213" s="83">
        <v>0</v>
      </c>
      <c r="P213" s="83">
        <v>0</v>
      </c>
      <c r="Q213" s="93" t="str">
        <f t="shared" si="455"/>
        <v>nebija plānots</v>
      </c>
      <c r="R213" s="94">
        <f t="shared" si="456"/>
        <v>0</v>
      </c>
      <c r="S213" s="93" t="str">
        <f t="shared" si="457"/>
        <v>nebija plānots</v>
      </c>
      <c r="T213" s="96">
        <f t="shared" si="458"/>
        <v>0</v>
      </c>
      <c r="U213" s="96">
        <f t="shared" si="459"/>
        <v>0</v>
      </c>
      <c r="V213" s="93" t="str">
        <f t="shared" si="460"/>
        <v>nebija plānots</v>
      </c>
      <c r="W213" s="96">
        <f t="shared" si="461"/>
        <v>0</v>
      </c>
      <c r="X213" s="93" t="str">
        <f t="shared" si="462"/>
        <v>nebija plānots</v>
      </c>
      <c r="Y213" s="83">
        <v>259156.36</v>
      </c>
      <c r="Z213" s="83">
        <v>258405.55</v>
      </c>
      <c r="AA213" s="93">
        <f t="shared" si="463"/>
        <v>0.99710286870829645</v>
      </c>
      <c r="AB213" s="94">
        <f t="shared" si="464"/>
        <v>-750.80999999999767</v>
      </c>
      <c r="AC213" s="93">
        <f t="shared" si="465"/>
        <v>-2.8971312917035791E-3</v>
      </c>
      <c r="AD213" s="96">
        <f t="shared" si="466"/>
        <v>259156.36</v>
      </c>
      <c r="AE213" s="96">
        <f t="shared" si="467"/>
        <v>258405.55</v>
      </c>
      <c r="AF213" s="93">
        <f t="shared" si="468"/>
        <v>0.99710286870829645</v>
      </c>
      <c r="AG213" s="96">
        <f t="shared" si="469"/>
        <v>-750.80999999999767</v>
      </c>
      <c r="AH213" s="93">
        <f t="shared" si="470"/>
        <v>-2.8971312917035791E-3</v>
      </c>
      <c r="AI213" s="83">
        <v>0</v>
      </c>
      <c r="AJ213" s="83">
        <v>0</v>
      </c>
      <c r="AK213" s="93" t="str">
        <f t="shared" si="471"/>
        <v>nebija plānots</v>
      </c>
      <c r="AL213" s="96">
        <f t="shared" si="472"/>
        <v>0</v>
      </c>
      <c r="AM213" s="93" t="str">
        <f t="shared" si="473"/>
        <v>nebija plānots</v>
      </c>
      <c r="AN213" s="96">
        <f t="shared" si="474"/>
        <v>259156.36</v>
      </c>
      <c r="AO213" s="96">
        <f t="shared" si="550"/>
        <v>258405.55</v>
      </c>
      <c r="AP213" s="93">
        <f t="shared" si="476"/>
        <v>0.99710286870829645</v>
      </c>
      <c r="AQ213" s="96">
        <f t="shared" si="477"/>
        <v>-750.80999999999767</v>
      </c>
      <c r="AR213" s="93">
        <f t="shared" si="478"/>
        <v>-2.8971312917035791E-3</v>
      </c>
      <c r="AS213" s="83">
        <v>0</v>
      </c>
      <c r="AT213" s="83">
        <v>0</v>
      </c>
      <c r="AU213" s="93" t="str">
        <f t="shared" si="479"/>
        <v>nebija plānots</v>
      </c>
      <c r="AV213" s="96">
        <f t="shared" si="480"/>
        <v>0</v>
      </c>
      <c r="AW213" s="93" t="str">
        <f t="shared" si="481"/>
        <v>nebija plānots</v>
      </c>
      <c r="AX213" s="96">
        <f t="shared" si="482"/>
        <v>259156.36</v>
      </c>
      <c r="AY213" s="96">
        <f t="shared" si="551"/>
        <v>258405.55</v>
      </c>
      <c r="AZ213" s="93">
        <f t="shared" si="484"/>
        <v>0.99710286870829645</v>
      </c>
      <c r="BA213" s="96">
        <f t="shared" si="485"/>
        <v>-750.80999999999767</v>
      </c>
      <c r="BB213" s="93">
        <f t="shared" si="486"/>
        <v>-2.8971312917035791E-3</v>
      </c>
      <c r="BC213" s="83">
        <v>0</v>
      </c>
      <c r="BD213" s="83">
        <v>0</v>
      </c>
      <c r="BE213" s="93" t="str">
        <f t="shared" si="487"/>
        <v>nebija plānots</v>
      </c>
      <c r="BF213" s="96">
        <f t="shared" si="488"/>
        <v>0</v>
      </c>
      <c r="BG213" s="93" t="str">
        <f t="shared" si="489"/>
        <v>nebija plānots</v>
      </c>
      <c r="BH213" s="96">
        <f t="shared" si="490"/>
        <v>259156.36</v>
      </c>
      <c r="BI213" s="96">
        <f t="shared" si="552"/>
        <v>258405.55</v>
      </c>
      <c r="BJ213" s="93">
        <f t="shared" si="492"/>
        <v>0.99710286870829645</v>
      </c>
      <c r="BK213" s="96">
        <f t="shared" si="493"/>
        <v>-750.80999999999767</v>
      </c>
      <c r="BL213" s="93">
        <f t="shared" si="494"/>
        <v>-2.8971312917035791E-3</v>
      </c>
      <c r="BM213" s="83">
        <v>0</v>
      </c>
      <c r="BN213" s="83">
        <v>0</v>
      </c>
      <c r="BO213" s="93" t="str">
        <f t="shared" si="495"/>
        <v>nebija plānots</v>
      </c>
      <c r="BP213" s="96">
        <f t="shared" si="496"/>
        <v>0</v>
      </c>
      <c r="BQ213" s="93" t="str">
        <f t="shared" si="497"/>
        <v>nebija plānots</v>
      </c>
      <c r="BR213" s="96">
        <f t="shared" si="498"/>
        <v>259156.36</v>
      </c>
      <c r="BS213" s="96">
        <f t="shared" si="553"/>
        <v>258405.55</v>
      </c>
      <c r="BT213" s="93">
        <f t="shared" si="500"/>
        <v>0.99710286870829645</v>
      </c>
      <c r="BU213" s="96">
        <f t="shared" si="501"/>
        <v>-750.80999999999767</v>
      </c>
      <c r="BV213" s="93">
        <f t="shared" si="502"/>
        <v>-2.8971312917035791E-3</v>
      </c>
      <c r="BW213" s="83">
        <v>0</v>
      </c>
      <c r="BX213" s="83">
        <v>266666.21999999997</v>
      </c>
      <c r="BY213" s="94">
        <v>0</v>
      </c>
      <c r="BZ213" s="94">
        <f t="shared" si="448"/>
        <v>266666.21999999997</v>
      </c>
      <c r="CA213" s="93" t="str">
        <f t="shared" si="503"/>
        <v>nebija plānots</v>
      </c>
      <c r="CB213" s="96">
        <f t="shared" si="504"/>
        <v>266666.21999999997</v>
      </c>
      <c r="CC213" s="93" t="str">
        <f t="shared" si="505"/>
        <v>nebija plānots</v>
      </c>
      <c r="CD213" s="96">
        <f t="shared" si="449"/>
        <v>259156.36</v>
      </c>
      <c r="CE213" s="96">
        <f t="shared" si="450"/>
        <v>525071.77</v>
      </c>
      <c r="CF213" s="96">
        <f t="shared" si="506"/>
        <v>0</v>
      </c>
      <c r="CG213" s="96">
        <f t="shared" si="507"/>
        <v>525071.77</v>
      </c>
      <c r="CH213" s="93">
        <f t="shared" si="508"/>
        <v>2.0260809728921956</v>
      </c>
      <c r="CI213" s="96">
        <f t="shared" si="509"/>
        <v>265915.41000000003</v>
      </c>
      <c r="CJ213" s="93">
        <f t="shared" si="510"/>
        <v>1.0260809728921954</v>
      </c>
      <c r="CK213" s="83">
        <v>231882</v>
      </c>
      <c r="CL213" s="83">
        <v>0</v>
      </c>
      <c r="CM213" s="94">
        <v>0</v>
      </c>
      <c r="CN213" s="94">
        <f t="shared" si="451"/>
        <v>0</v>
      </c>
      <c r="CO213" s="93">
        <f t="shared" si="511"/>
        <v>0</v>
      </c>
      <c r="CP213" s="96">
        <f t="shared" si="512"/>
        <v>-231882</v>
      </c>
      <c r="CQ213" s="93">
        <f t="shared" si="513"/>
        <v>-1</v>
      </c>
      <c r="CR213" s="96">
        <f t="shared" si="514"/>
        <v>491038.36</v>
      </c>
      <c r="CS213" s="96">
        <f t="shared" si="554"/>
        <v>525071.77</v>
      </c>
      <c r="CT213" s="96">
        <f t="shared" si="516"/>
        <v>0</v>
      </c>
      <c r="CU213" s="96">
        <f t="shared" si="517"/>
        <v>525071.77</v>
      </c>
      <c r="CV213" s="93">
        <f t="shared" si="518"/>
        <v>1.0693090657927418</v>
      </c>
      <c r="CW213" s="96">
        <f t="shared" si="519"/>
        <v>34033.410000000033</v>
      </c>
      <c r="CX213" s="93">
        <f t="shared" si="520"/>
        <v>6.9309065792741806E-2</v>
      </c>
      <c r="CY213" s="83">
        <v>0</v>
      </c>
      <c r="CZ213" s="83">
        <v>0</v>
      </c>
      <c r="DA213" s="94">
        <v>0</v>
      </c>
      <c r="DB213" s="94">
        <f t="shared" si="452"/>
        <v>0</v>
      </c>
      <c r="DC213" s="93" t="str">
        <f t="shared" si="521"/>
        <v>nebija plānots</v>
      </c>
      <c r="DD213" s="96">
        <f t="shared" si="522"/>
        <v>0</v>
      </c>
      <c r="DE213" s="93" t="str">
        <f t="shared" si="523"/>
        <v>nebija plānots</v>
      </c>
      <c r="DF213" s="96">
        <f t="shared" si="524"/>
        <v>491038.36</v>
      </c>
      <c r="DG213" s="96">
        <f t="shared" si="555"/>
        <v>525071.77</v>
      </c>
      <c r="DH213" s="96">
        <f t="shared" si="526"/>
        <v>0</v>
      </c>
      <c r="DI213" s="96">
        <f t="shared" si="527"/>
        <v>525071.77</v>
      </c>
      <c r="DJ213" s="93">
        <f t="shared" si="528"/>
        <v>1.0693090657927418</v>
      </c>
      <c r="DK213" s="96">
        <f t="shared" si="529"/>
        <v>34033.410000000033</v>
      </c>
      <c r="DL213" s="93">
        <f t="shared" si="530"/>
        <v>6.9309065792741806E-2</v>
      </c>
      <c r="DM213" s="83">
        <v>0</v>
      </c>
      <c r="DN213" s="83">
        <v>0</v>
      </c>
      <c r="DO213" s="94">
        <v>0</v>
      </c>
      <c r="DP213" s="94">
        <f t="shared" si="453"/>
        <v>0</v>
      </c>
      <c r="DQ213" s="93" t="str">
        <f t="shared" si="531"/>
        <v>nebija plānots</v>
      </c>
      <c r="DR213" s="96">
        <f t="shared" si="532"/>
        <v>0</v>
      </c>
      <c r="DS213" s="93" t="str">
        <f t="shared" si="533"/>
        <v>nebija plānots</v>
      </c>
      <c r="DT213" s="96">
        <f t="shared" si="534"/>
        <v>491038.36</v>
      </c>
      <c r="DU213" s="96">
        <f t="shared" si="556"/>
        <v>525071.77</v>
      </c>
      <c r="DV213" s="96">
        <f t="shared" si="536"/>
        <v>0</v>
      </c>
      <c r="DW213" s="96">
        <f t="shared" si="537"/>
        <v>525071.77</v>
      </c>
      <c r="DX213" s="93">
        <f t="shared" si="538"/>
        <v>1.0693090657927418</v>
      </c>
      <c r="DY213" s="96">
        <f t="shared" si="539"/>
        <v>34033.410000000033</v>
      </c>
      <c r="DZ213" s="93">
        <f t="shared" si="540"/>
        <v>6.9309065792741806E-2</v>
      </c>
      <c r="EA213" s="83">
        <v>0</v>
      </c>
      <c r="EB213" s="83">
        <v>0</v>
      </c>
      <c r="EC213" s="94">
        <v>0</v>
      </c>
      <c r="ED213" s="94">
        <f t="shared" si="541"/>
        <v>0</v>
      </c>
      <c r="EE213" s="93" t="str">
        <f t="shared" si="542"/>
        <v>nebija plānots</v>
      </c>
      <c r="EF213" s="94">
        <f t="shared" si="445"/>
        <v>0</v>
      </c>
      <c r="EG213" s="93" t="str">
        <f t="shared" si="543"/>
        <v>nebija plānots</v>
      </c>
      <c r="EH213" s="96">
        <f t="shared" si="544"/>
        <v>491038.36</v>
      </c>
      <c r="EI213" s="96">
        <f t="shared" si="557"/>
        <v>525071.77</v>
      </c>
      <c r="EJ213" s="96">
        <f t="shared" si="546"/>
        <v>0</v>
      </c>
      <c r="EK213" s="96">
        <f t="shared" si="547"/>
        <v>525071.77</v>
      </c>
      <c r="EL213" s="93">
        <f t="shared" si="446"/>
        <v>1.0693090657927418</v>
      </c>
      <c r="EM213" s="96">
        <f t="shared" si="447"/>
        <v>34033.410000000033</v>
      </c>
      <c r="EN213" s="93">
        <f t="shared" si="548"/>
        <v>6.9309065792741806E-2</v>
      </c>
      <c r="EO213" s="83">
        <f t="shared" si="454"/>
        <v>491038.36</v>
      </c>
    </row>
    <row r="214" spans="1:145" ht="63" x14ac:dyDescent="0.25">
      <c r="A214" s="18" t="str">
        <f t="shared" si="549"/>
        <v>4.3.4.7.1</v>
      </c>
      <c r="B214" s="63">
        <v>4</v>
      </c>
      <c r="C214" s="73" t="s">
        <v>319</v>
      </c>
      <c r="D214" s="65" t="s">
        <v>320</v>
      </c>
      <c r="E214" s="73" t="s">
        <v>354</v>
      </c>
      <c r="F214" s="65" t="s">
        <v>355</v>
      </c>
      <c r="G214" s="66" t="s">
        <v>369</v>
      </c>
      <c r="H214" s="65" t="s">
        <v>370</v>
      </c>
      <c r="I214" s="66">
        <v>1</v>
      </c>
      <c r="J214" s="72" t="s">
        <v>368</v>
      </c>
      <c r="K214" s="63" t="s">
        <v>14</v>
      </c>
      <c r="L214" s="83">
        <v>0</v>
      </c>
      <c r="M214" s="83">
        <v>41072.769999999997</v>
      </c>
      <c r="N214" s="83">
        <v>0</v>
      </c>
      <c r="O214" s="83">
        <v>138146</v>
      </c>
      <c r="P214" s="83">
        <v>138146.06</v>
      </c>
      <c r="Q214" s="93">
        <f t="shared" si="455"/>
        <v>1.0000004343231075</v>
      </c>
      <c r="R214" s="94">
        <f t="shared" si="456"/>
        <v>5.9999999997671694E-2</v>
      </c>
      <c r="S214" s="93">
        <f t="shared" si="457"/>
        <v>4.343231074202054E-7</v>
      </c>
      <c r="T214" s="96">
        <f t="shared" si="458"/>
        <v>138146</v>
      </c>
      <c r="U214" s="96">
        <f t="shared" si="459"/>
        <v>138146.06</v>
      </c>
      <c r="V214" s="93">
        <f t="shared" si="460"/>
        <v>1.0000004343231075</v>
      </c>
      <c r="W214" s="96">
        <f t="shared" si="461"/>
        <v>5.9999999997671694E-2</v>
      </c>
      <c r="X214" s="93">
        <f t="shared" si="462"/>
        <v>4.343231074202054E-7</v>
      </c>
      <c r="Y214" s="83">
        <v>0</v>
      </c>
      <c r="Z214" s="83">
        <v>0</v>
      </c>
      <c r="AA214" s="93" t="str">
        <f t="shared" si="463"/>
        <v>nebija plānots</v>
      </c>
      <c r="AB214" s="94">
        <f t="shared" si="464"/>
        <v>0</v>
      </c>
      <c r="AC214" s="93" t="str">
        <f t="shared" si="465"/>
        <v>nebija plānots</v>
      </c>
      <c r="AD214" s="96">
        <f t="shared" si="466"/>
        <v>138146</v>
      </c>
      <c r="AE214" s="96">
        <f t="shared" si="467"/>
        <v>138146.06</v>
      </c>
      <c r="AF214" s="93">
        <f t="shared" si="468"/>
        <v>1.0000004343231075</v>
      </c>
      <c r="AG214" s="96">
        <f t="shared" si="469"/>
        <v>5.9999999997671694E-2</v>
      </c>
      <c r="AH214" s="93">
        <f t="shared" si="470"/>
        <v>4.343231074202054E-7</v>
      </c>
      <c r="AI214" s="83">
        <v>0</v>
      </c>
      <c r="AJ214" s="83">
        <v>0</v>
      </c>
      <c r="AK214" s="93" t="str">
        <f t="shared" si="471"/>
        <v>nebija plānots</v>
      </c>
      <c r="AL214" s="96">
        <f t="shared" si="472"/>
        <v>0</v>
      </c>
      <c r="AM214" s="93" t="str">
        <f t="shared" si="473"/>
        <v>nebija plānots</v>
      </c>
      <c r="AN214" s="96">
        <f t="shared" si="474"/>
        <v>138146</v>
      </c>
      <c r="AO214" s="96">
        <f t="shared" si="550"/>
        <v>138146.06</v>
      </c>
      <c r="AP214" s="93">
        <f t="shared" si="476"/>
        <v>1.0000004343231075</v>
      </c>
      <c r="AQ214" s="96">
        <f t="shared" si="477"/>
        <v>5.9999999997671694E-2</v>
      </c>
      <c r="AR214" s="93">
        <f t="shared" si="478"/>
        <v>4.343231074202054E-7</v>
      </c>
      <c r="AS214" s="83">
        <v>0</v>
      </c>
      <c r="AT214" s="83">
        <v>0</v>
      </c>
      <c r="AU214" s="93" t="str">
        <f t="shared" si="479"/>
        <v>nebija plānots</v>
      </c>
      <c r="AV214" s="96">
        <f t="shared" si="480"/>
        <v>0</v>
      </c>
      <c r="AW214" s="93" t="str">
        <f t="shared" si="481"/>
        <v>nebija plānots</v>
      </c>
      <c r="AX214" s="96">
        <f t="shared" si="482"/>
        <v>138146</v>
      </c>
      <c r="AY214" s="96">
        <f t="shared" si="551"/>
        <v>138146.06</v>
      </c>
      <c r="AZ214" s="93">
        <f t="shared" si="484"/>
        <v>1.0000004343231075</v>
      </c>
      <c r="BA214" s="96">
        <f t="shared" si="485"/>
        <v>5.9999999997671694E-2</v>
      </c>
      <c r="BB214" s="93">
        <f t="shared" si="486"/>
        <v>4.343231074202054E-7</v>
      </c>
      <c r="BC214" s="83">
        <v>0</v>
      </c>
      <c r="BD214" s="83">
        <v>0</v>
      </c>
      <c r="BE214" s="93" t="str">
        <f t="shared" si="487"/>
        <v>nebija plānots</v>
      </c>
      <c r="BF214" s="96">
        <f t="shared" si="488"/>
        <v>0</v>
      </c>
      <c r="BG214" s="93" t="str">
        <f t="shared" si="489"/>
        <v>nebija plānots</v>
      </c>
      <c r="BH214" s="96">
        <f t="shared" si="490"/>
        <v>138146</v>
      </c>
      <c r="BI214" s="96">
        <f t="shared" si="552"/>
        <v>138146.06</v>
      </c>
      <c r="BJ214" s="93">
        <f t="shared" si="492"/>
        <v>1.0000004343231075</v>
      </c>
      <c r="BK214" s="96">
        <f t="shared" si="493"/>
        <v>5.9999999997671694E-2</v>
      </c>
      <c r="BL214" s="93">
        <f t="shared" si="494"/>
        <v>4.343231074202054E-7</v>
      </c>
      <c r="BM214" s="83">
        <v>0</v>
      </c>
      <c r="BN214" s="83">
        <v>0</v>
      </c>
      <c r="BO214" s="93" t="str">
        <f t="shared" si="495"/>
        <v>nebija plānots</v>
      </c>
      <c r="BP214" s="96">
        <f t="shared" si="496"/>
        <v>0</v>
      </c>
      <c r="BQ214" s="93" t="str">
        <f t="shared" si="497"/>
        <v>nebija plānots</v>
      </c>
      <c r="BR214" s="96">
        <f t="shared" si="498"/>
        <v>138146</v>
      </c>
      <c r="BS214" s="96">
        <f t="shared" si="553"/>
        <v>138146.06</v>
      </c>
      <c r="BT214" s="93">
        <f t="shared" si="500"/>
        <v>1.0000004343231075</v>
      </c>
      <c r="BU214" s="96">
        <f t="shared" si="501"/>
        <v>5.9999999997671694E-2</v>
      </c>
      <c r="BV214" s="93">
        <f t="shared" si="502"/>
        <v>4.343231074202054E-7</v>
      </c>
      <c r="BW214" s="83">
        <v>0</v>
      </c>
      <c r="BX214" s="83">
        <v>247482.61</v>
      </c>
      <c r="BY214" s="94">
        <v>0</v>
      </c>
      <c r="BZ214" s="94">
        <f t="shared" si="448"/>
        <v>247482.61</v>
      </c>
      <c r="CA214" s="93" t="str">
        <f t="shared" si="503"/>
        <v>nebija plānots</v>
      </c>
      <c r="CB214" s="96">
        <f t="shared" si="504"/>
        <v>247482.61</v>
      </c>
      <c r="CC214" s="93" t="str">
        <f t="shared" si="505"/>
        <v>nebija plānots</v>
      </c>
      <c r="CD214" s="96">
        <f t="shared" si="449"/>
        <v>138146</v>
      </c>
      <c r="CE214" s="96">
        <f t="shared" si="450"/>
        <v>385628.67</v>
      </c>
      <c r="CF214" s="96">
        <f t="shared" si="506"/>
        <v>0</v>
      </c>
      <c r="CG214" s="96">
        <f t="shared" si="507"/>
        <v>385628.67</v>
      </c>
      <c r="CH214" s="93">
        <f t="shared" si="508"/>
        <v>2.791457371187005</v>
      </c>
      <c r="CI214" s="96">
        <f t="shared" si="509"/>
        <v>247482.66999999998</v>
      </c>
      <c r="CJ214" s="93">
        <f t="shared" si="510"/>
        <v>1.791457371187005</v>
      </c>
      <c r="CK214" s="83">
        <v>218122</v>
      </c>
      <c r="CL214" s="83">
        <v>0</v>
      </c>
      <c r="CM214" s="94">
        <v>0</v>
      </c>
      <c r="CN214" s="94">
        <f t="shared" si="451"/>
        <v>0</v>
      </c>
      <c r="CO214" s="93">
        <f t="shared" si="511"/>
        <v>0</v>
      </c>
      <c r="CP214" s="96">
        <f t="shared" si="512"/>
        <v>-218122</v>
      </c>
      <c r="CQ214" s="93">
        <f t="shared" si="513"/>
        <v>-1</v>
      </c>
      <c r="CR214" s="96">
        <f t="shared" si="514"/>
        <v>356268</v>
      </c>
      <c r="CS214" s="96">
        <f t="shared" si="554"/>
        <v>385628.67</v>
      </c>
      <c r="CT214" s="96">
        <f t="shared" si="516"/>
        <v>0</v>
      </c>
      <c r="CU214" s="96">
        <f t="shared" si="517"/>
        <v>385628.67</v>
      </c>
      <c r="CV214" s="93">
        <f t="shared" si="518"/>
        <v>1.082411751827276</v>
      </c>
      <c r="CW214" s="96">
        <f t="shared" si="519"/>
        <v>29360.669999999984</v>
      </c>
      <c r="CX214" s="93">
        <f t="shared" si="520"/>
        <v>8.2411751827276045E-2</v>
      </c>
      <c r="CY214" s="83">
        <v>0</v>
      </c>
      <c r="CZ214" s="83">
        <v>53543</v>
      </c>
      <c r="DA214" s="94">
        <v>0</v>
      </c>
      <c r="DB214" s="94">
        <f t="shared" si="452"/>
        <v>53543</v>
      </c>
      <c r="DC214" s="93" t="str">
        <f t="shared" si="521"/>
        <v>nebija plānots</v>
      </c>
      <c r="DD214" s="96">
        <f t="shared" si="522"/>
        <v>53543</v>
      </c>
      <c r="DE214" s="93" t="str">
        <f t="shared" si="523"/>
        <v>nebija plānots</v>
      </c>
      <c r="DF214" s="96">
        <f t="shared" si="524"/>
        <v>356268</v>
      </c>
      <c r="DG214" s="96">
        <f t="shared" si="555"/>
        <v>439171.67</v>
      </c>
      <c r="DH214" s="96">
        <f t="shared" si="526"/>
        <v>0</v>
      </c>
      <c r="DI214" s="96">
        <f t="shared" si="527"/>
        <v>439171.67</v>
      </c>
      <c r="DJ214" s="93">
        <f t="shared" si="528"/>
        <v>1.2327002986515769</v>
      </c>
      <c r="DK214" s="96">
        <f t="shared" si="529"/>
        <v>82903.669999999984</v>
      </c>
      <c r="DL214" s="93">
        <f t="shared" si="530"/>
        <v>0.23270029865157685</v>
      </c>
      <c r="DM214" s="83">
        <v>74651</v>
      </c>
      <c r="DN214" s="83">
        <v>0</v>
      </c>
      <c r="DO214" s="94">
        <v>0</v>
      </c>
      <c r="DP214" s="94">
        <f t="shared" si="453"/>
        <v>0</v>
      </c>
      <c r="DQ214" s="93">
        <f t="shared" si="531"/>
        <v>0</v>
      </c>
      <c r="DR214" s="96">
        <f t="shared" si="532"/>
        <v>-74651</v>
      </c>
      <c r="DS214" s="93">
        <f t="shared" si="533"/>
        <v>-1</v>
      </c>
      <c r="DT214" s="96">
        <f t="shared" si="534"/>
        <v>430919</v>
      </c>
      <c r="DU214" s="96">
        <f t="shared" si="556"/>
        <v>439171.67</v>
      </c>
      <c r="DV214" s="96">
        <f t="shared" si="536"/>
        <v>0</v>
      </c>
      <c r="DW214" s="96">
        <f t="shared" si="537"/>
        <v>439171.67</v>
      </c>
      <c r="DX214" s="93">
        <f t="shared" si="538"/>
        <v>1.0191513254231073</v>
      </c>
      <c r="DY214" s="96">
        <f t="shared" si="539"/>
        <v>8252.6699999999837</v>
      </c>
      <c r="DZ214" s="93">
        <f t="shared" si="540"/>
        <v>1.915132542310732E-2</v>
      </c>
      <c r="EA214" s="83">
        <v>0</v>
      </c>
      <c r="EB214" s="83">
        <v>0</v>
      </c>
      <c r="EC214" s="94">
        <v>0</v>
      </c>
      <c r="ED214" s="94">
        <f t="shared" si="541"/>
        <v>0</v>
      </c>
      <c r="EE214" s="93" t="str">
        <f t="shared" si="542"/>
        <v>nebija plānots</v>
      </c>
      <c r="EF214" s="94">
        <f t="shared" si="445"/>
        <v>0</v>
      </c>
      <c r="EG214" s="93" t="str">
        <f t="shared" si="543"/>
        <v>nebija plānots</v>
      </c>
      <c r="EH214" s="96">
        <f t="shared" si="544"/>
        <v>430919</v>
      </c>
      <c r="EI214" s="96">
        <f t="shared" si="557"/>
        <v>439171.67</v>
      </c>
      <c r="EJ214" s="96">
        <f t="shared" si="546"/>
        <v>0</v>
      </c>
      <c r="EK214" s="96">
        <f t="shared" si="547"/>
        <v>439171.67</v>
      </c>
      <c r="EL214" s="93">
        <f t="shared" si="446"/>
        <v>1.0191513254231073</v>
      </c>
      <c r="EM214" s="96">
        <f t="shared" si="447"/>
        <v>8252.6699999999837</v>
      </c>
      <c r="EN214" s="93">
        <f t="shared" si="548"/>
        <v>1.915132542310732E-2</v>
      </c>
      <c r="EO214" s="83">
        <f t="shared" si="454"/>
        <v>430919</v>
      </c>
    </row>
    <row r="215" spans="1:145" ht="63" x14ac:dyDescent="0.25">
      <c r="A215" s="18" t="str">
        <f t="shared" si="549"/>
        <v>4.3.4.8.1</v>
      </c>
      <c r="B215" s="63">
        <v>4</v>
      </c>
      <c r="C215" s="73" t="s">
        <v>319</v>
      </c>
      <c r="D215" s="65" t="s">
        <v>320</v>
      </c>
      <c r="E215" s="73" t="s">
        <v>354</v>
      </c>
      <c r="F215" s="65" t="s">
        <v>355</v>
      </c>
      <c r="G215" s="66" t="s">
        <v>371</v>
      </c>
      <c r="H215" s="65" t="s">
        <v>372</v>
      </c>
      <c r="I215" s="66">
        <v>1</v>
      </c>
      <c r="J215" s="68" t="s">
        <v>307</v>
      </c>
      <c r="K215" s="63" t="s">
        <v>14</v>
      </c>
      <c r="L215" s="83">
        <v>0</v>
      </c>
      <c r="M215" s="83">
        <v>164557.43000000002</v>
      </c>
      <c r="N215" s="83">
        <v>59795.08</v>
      </c>
      <c r="O215" s="83">
        <v>0</v>
      </c>
      <c r="P215" s="83">
        <v>0</v>
      </c>
      <c r="Q215" s="93" t="str">
        <f t="shared" si="455"/>
        <v>nebija plānots</v>
      </c>
      <c r="R215" s="94">
        <f t="shared" si="456"/>
        <v>0</v>
      </c>
      <c r="S215" s="93" t="str">
        <f t="shared" si="457"/>
        <v>nebija plānots</v>
      </c>
      <c r="T215" s="96">
        <f t="shared" si="458"/>
        <v>59795.08</v>
      </c>
      <c r="U215" s="96">
        <f t="shared" si="459"/>
        <v>59795.08</v>
      </c>
      <c r="V215" s="93">
        <f t="shared" si="460"/>
        <v>1</v>
      </c>
      <c r="W215" s="96">
        <f t="shared" si="461"/>
        <v>0</v>
      </c>
      <c r="X215" s="93">
        <f t="shared" si="462"/>
        <v>0</v>
      </c>
      <c r="Y215" s="83">
        <v>0</v>
      </c>
      <c r="Z215" s="83">
        <v>0</v>
      </c>
      <c r="AA215" s="93" t="str">
        <f t="shared" si="463"/>
        <v>nebija plānots</v>
      </c>
      <c r="AB215" s="94">
        <f t="shared" si="464"/>
        <v>0</v>
      </c>
      <c r="AC215" s="93" t="str">
        <f t="shared" si="465"/>
        <v>nebija plānots</v>
      </c>
      <c r="AD215" s="96">
        <f t="shared" si="466"/>
        <v>59795.08</v>
      </c>
      <c r="AE215" s="96">
        <f t="shared" si="467"/>
        <v>59795.08</v>
      </c>
      <c r="AF215" s="93">
        <f t="shared" si="468"/>
        <v>1</v>
      </c>
      <c r="AG215" s="96">
        <f t="shared" si="469"/>
        <v>0</v>
      </c>
      <c r="AH215" s="93">
        <f t="shared" si="470"/>
        <v>0</v>
      </c>
      <c r="AI215" s="83">
        <v>0</v>
      </c>
      <c r="AJ215" s="83">
        <v>63338.49</v>
      </c>
      <c r="AK215" s="93" t="str">
        <f t="shared" si="471"/>
        <v>nebija plānots</v>
      </c>
      <c r="AL215" s="96">
        <f t="shared" si="472"/>
        <v>63338.49</v>
      </c>
      <c r="AM215" s="93" t="str">
        <f t="shared" si="473"/>
        <v>nebija plānots</v>
      </c>
      <c r="AN215" s="96">
        <f t="shared" si="474"/>
        <v>59795.08</v>
      </c>
      <c r="AO215" s="96">
        <f t="shared" si="550"/>
        <v>123133.57</v>
      </c>
      <c r="AP215" s="93">
        <f t="shared" si="476"/>
        <v>2.0592592233340938</v>
      </c>
      <c r="AQ215" s="96">
        <f t="shared" si="477"/>
        <v>63338.490000000005</v>
      </c>
      <c r="AR215" s="93">
        <f t="shared" si="478"/>
        <v>1.0592592233340938</v>
      </c>
      <c r="AS215" s="83">
        <v>0</v>
      </c>
      <c r="AT215" s="83">
        <v>0</v>
      </c>
      <c r="AU215" s="93" t="str">
        <f t="shared" si="479"/>
        <v>nebija plānots</v>
      </c>
      <c r="AV215" s="96">
        <f t="shared" si="480"/>
        <v>0</v>
      </c>
      <c r="AW215" s="93" t="str">
        <f t="shared" si="481"/>
        <v>nebija plānots</v>
      </c>
      <c r="AX215" s="96">
        <f t="shared" si="482"/>
        <v>59795.08</v>
      </c>
      <c r="AY215" s="96">
        <f t="shared" si="551"/>
        <v>123133.57</v>
      </c>
      <c r="AZ215" s="93">
        <f t="shared" si="484"/>
        <v>2.0592592233340938</v>
      </c>
      <c r="BA215" s="96">
        <f t="shared" si="485"/>
        <v>63338.490000000005</v>
      </c>
      <c r="BB215" s="93">
        <f t="shared" si="486"/>
        <v>1.0592592233340938</v>
      </c>
      <c r="BC215" s="83">
        <v>45014</v>
      </c>
      <c r="BD215" s="83">
        <v>0</v>
      </c>
      <c r="BE215" s="93">
        <f t="shared" si="487"/>
        <v>0</v>
      </c>
      <c r="BF215" s="96">
        <f t="shared" si="488"/>
        <v>-45014</v>
      </c>
      <c r="BG215" s="93">
        <f t="shared" si="489"/>
        <v>-1</v>
      </c>
      <c r="BH215" s="96">
        <f t="shared" si="490"/>
        <v>104809.08</v>
      </c>
      <c r="BI215" s="96">
        <f t="shared" si="552"/>
        <v>123133.57</v>
      </c>
      <c r="BJ215" s="93">
        <f t="shared" si="492"/>
        <v>1.1748368557380715</v>
      </c>
      <c r="BK215" s="96">
        <f t="shared" si="493"/>
        <v>18324.490000000005</v>
      </c>
      <c r="BL215" s="93">
        <f t="shared" si="494"/>
        <v>0.17483685573807159</v>
      </c>
      <c r="BM215" s="83">
        <v>0</v>
      </c>
      <c r="BN215" s="83">
        <v>66276.17</v>
      </c>
      <c r="BO215" s="93" t="str">
        <f t="shared" si="495"/>
        <v>nebija plānots</v>
      </c>
      <c r="BP215" s="96">
        <f t="shared" si="496"/>
        <v>66276.17</v>
      </c>
      <c r="BQ215" s="93" t="str">
        <f t="shared" si="497"/>
        <v>nebija plānots</v>
      </c>
      <c r="BR215" s="96">
        <f t="shared" si="498"/>
        <v>104809.08</v>
      </c>
      <c r="BS215" s="96">
        <f t="shared" si="553"/>
        <v>189409.74</v>
      </c>
      <c r="BT215" s="93">
        <f t="shared" si="500"/>
        <v>1.8071882703292499</v>
      </c>
      <c r="BU215" s="96">
        <f t="shared" si="501"/>
        <v>84600.659999999989</v>
      </c>
      <c r="BV215" s="93">
        <f t="shared" si="502"/>
        <v>0.80718827032925</v>
      </c>
      <c r="BW215" s="83">
        <v>0</v>
      </c>
      <c r="BX215" s="83">
        <v>0</v>
      </c>
      <c r="BY215" s="94">
        <v>0</v>
      </c>
      <c r="BZ215" s="94">
        <f t="shared" si="448"/>
        <v>0</v>
      </c>
      <c r="CA215" s="93" t="str">
        <f t="shared" si="503"/>
        <v>nebija plānots</v>
      </c>
      <c r="CB215" s="96">
        <f t="shared" si="504"/>
        <v>0</v>
      </c>
      <c r="CC215" s="93" t="str">
        <f t="shared" si="505"/>
        <v>nebija plānots</v>
      </c>
      <c r="CD215" s="96">
        <f t="shared" si="449"/>
        <v>104809.08</v>
      </c>
      <c r="CE215" s="96">
        <f t="shared" si="450"/>
        <v>189409.74</v>
      </c>
      <c r="CF215" s="96">
        <f t="shared" si="506"/>
        <v>0</v>
      </c>
      <c r="CG215" s="96">
        <f t="shared" si="507"/>
        <v>189409.74</v>
      </c>
      <c r="CH215" s="93">
        <f t="shared" si="508"/>
        <v>1.8071882703292499</v>
      </c>
      <c r="CI215" s="96">
        <f t="shared" si="509"/>
        <v>84600.659999999989</v>
      </c>
      <c r="CJ215" s="93">
        <f t="shared" si="510"/>
        <v>0.80718827032925</v>
      </c>
      <c r="CK215" s="83">
        <v>45014</v>
      </c>
      <c r="CL215" s="83">
        <v>0</v>
      </c>
      <c r="CM215" s="94">
        <v>0</v>
      </c>
      <c r="CN215" s="94">
        <f t="shared" si="451"/>
        <v>0</v>
      </c>
      <c r="CO215" s="93">
        <f t="shared" si="511"/>
        <v>0</v>
      </c>
      <c r="CP215" s="96">
        <f t="shared" si="512"/>
        <v>-45014</v>
      </c>
      <c r="CQ215" s="93">
        <f t="shared" si="513"/>
        <v>-1</v>
      </c>
      <c r="CR215" s="96">
        <f t="shared" si="514"/>
        <v>149823.08000000002</v>
      </c>
      <c r="CS215" s="96">
        <f t="shared" si="554"/>
        <v>189409.74</v>
      </c>
      <c r="CT215" s="96">
        <f t="shared" si="516"/>
        <v>0</v>
      </c>
      <c r="CU215" s="96">
        <f t="shared" si="517"/>
        <v>189409.74</v>
      </c>
      <c r="CV215" s="93">
        <f t="shared" si="518"/>
        <v>1.2642227085439706</v>
      </c>
      <c r="CW215" s="96">
        <f t="shared" si="519"/>
        <v>39586.659999999974</v>
      </c>
      <c r="CX215" s="93">
        <f t="shared" si="520"/>
        <v>0.26422270854397045</v>
      </c>
      <c r="CY215" s="83">
        <v>0</v>
      </c>
      <c r="CZ215" s="83">
        <v>69882.34</v>
      </c>
      <c r="DA215" s="94">
        <v>0</v>
      </c>
      <c r="DB215" s="94">
        <f t="shared" si="452"/>
        <v>69882.34</v>
      </c>
      <c r="DC215" s="93" t="str">
        <f t="shared" si="521"/>
        <v>nebija plānots</v>
      </c>
      <c r="DD215" s="96">
        <f t="shared" si="522"/>
        <v>69882.34</v>
      </c>
      <c r="DE215" s="93" t="str">
        <f t="shared" si="523"/>
        <v>nebija plānots</v>
      </c>
      <c r="DF215" s="96">
        <f t="shared" si="524"/>
        <v>149823.08000000002</v>
      </c>
      <c r="DG215" s="96">
        <f t="shared" si="555"/>
        <v>259292.08</v>
      </c>
      <c r="DH215" s="96">
        <f t="shared" si="526"/>
        <v>0</v>
      </c>
      <c r="DI215" s="96">
        <f t="shared" si="527"/>
        <v>259292.08</v>
      </c>
      <c r="DJ215" s="93">
        <f t="shared" si="528"/>
        <v>1.7306551166882964</v>
      </c>
      <c r="DK215" s="96">
        <f t="shared" si="529"/>
        <v>109468.99999999997</v>
      </c>
      <c r="DL215" s="93">
        <f t="shared" si="530"/>
        <v>0.7306551166882963</v>
      </c>
      <c r="DM215" s="83">
        <v>0</v>
      </c>
      <c r="DN215" s="83">
        <v>0</v>
      </c>
      <c r="DO215" s="94">
        <v>0</v>
      </c>
      <c r="DP215" s="94">
        <f t="shared" si="453"/>
        <v>0</v>
      </c>
      <c r="DQ215" s="93" t="str">
        <f t="shared" si="531"/>
        <v>nebija plānots</v>
      </c>
      <c r="DR215" s="96">
        <f t="shared" si="532"/>
        <v>0</v>
      </c>
      <c r="DS215" s="93" t="str">
        <f t="shared" si="533"/>
        <v>nebija plānots</v>
      </c>
      <c r="DT215" s="96">
        <f t="shared" si="534"/>
        <v>149823.08000000002</v>
      </c>
      <c r="DU215" s="96">
        <f t="shared" si="556"/>
        <v>259292.08</v>
      </c>
      <c r="DV215" s="96">
        <f t="shared" si="536"/>
        <v>0</v>
      </c>
      <c r="DW215" s="96">
        <f t="shared" si="537"/>
        <v>259292.08</v>
      </c>
      <c r="DX215" s="93">
        <f t="shared" si="538"/>
        <v>1.7306551166882964</v>
      </c>
      <c r="DY215" s="96">
        <f t="shared" si="539"/>
        <v>109468.99999999997</v>
      </c>
      <c r="DZ215" s="93">
        <f t="shared" si="540"/>
        <v>0.7306551166882963</v>
      </c>
      <c r="EA215" s="83">
        <v>45014</v>
      </c>
      <c r="EB215" s="83">
        <v>0</v>
      </c>
      <c r="EC215" s="94">
        <v>0</v>
      </c>
      <c r="ED215" s="94">
        <f t="shared" si="541"/>
        <v>0</v>
      </c>
      <c r="EE215" s="93">
        <f t="shared" si="542"/>
        <v>0</v>
      </c>
      <c r="EF215" s="94">
        <f t="shared" si="445"/>
        <v>-45014</v>
      </c>
      <c r="EG215" s="93">
        <f t="shared" si="543"/>
        <v>-1</v>
      </c>
      <c r="EH215" s="96">
        <f t="shared" si="544"/>
        <v>194837.08000000002</v>
      </c>
      <c r="EI215" s="96">
        <f t="shared" si="557"/>
        <v>259292.08</v>
      </c>
      <c r="EJ215" s="96">
        <f t="shared" si="546"/>
        <v>0</v>
      </c>
      <c r="EK215" s="96">
        <f t="shared" si="547"/>
        <v>259292.08</v>
      </c>
      <c r="EL215" s="93">
        <f t="shared" si="446"/>
        <v>1.3308148531070163</v>
      </c>
      <c r="EM215" s="96">
        <f t="shared" si="447"/>
        <v>64454.999999999971</v>
      </c>
      <c r="EN215" s="93">
        <f t="shared" si="548"/>
        <v>0.33081485310701619</v>
      </c>
      <c r="EO215" s="83">
        <f t="shared" si="454"/>
        <v>194837.08000000002</v>
      </c>
    </row>
    <row r="216" spans="1:145" ht="63" x14ac:dyDescent="0.25">
      <c r="A216" s="18" t="str">
        <f t="shared" si="549"/>
        <v>4.3.4.9._</v>
      </c>
      <c r="B216" s="63">
        <v>4</v>
      </c>
      <c r="C216" s="73" t="s">
        <v>319</v>
      </c>
      <c r="D216" s="65" t="s">
        <v>320</v>
      </c>
      <c r="E216" s="73" t="s">
        <v>354</v>
      </c>
      <c r="F216" s="65" t="s">
        <v>355</v>
      </c>
      <c r="G216" s="66" t="s">
        <v>373</v>
      </c>
      <c r="H216" s="65" t="s">
        <v>374</v>
      </c>
      <c r="I216" s="66" t="s">
        <v>27</v>
      </c>
      <c r="J216" s="72" t="s">
        <v>307</v>
      </c>
      <c r="K216" s="63" t="s">
        <v>14</v>
      </c>
      <c r="L216" s="83">
        <v>0</v>
      </c>
      <c r="M216" s="83">
        <v>0</v>
      </c>
      <c r="N216" s="83">
        <v>0</v>
      </c>
      <c r="O216" s="83">
        <v>0</v>
      </c>
      <c r="P216" s="83">
        <v>0</v>
      </c>
      <c r="Q216" s="93" t="str">
        <f t="shared" si="455"/>
        <v>nebija plānots</v>
      </c>
      <c r="R216" s="94">
        <f t="shared" si="456"/>
        <v>0</v>
      </c>
      <c r="S216" s="93" t="str">
        <f t="shared" si="457"/>
        <v>nebija plānots</v>
      </c>
      <c r="T216" s="96">
        <f t="shared" si="458"/>
        <v>0</v>
      </c>
      <c r="U216" s="96">
        <f t="shared" si="459"/>
        <v>0</v>
      </c>
      <c r="V216" s="93" t="str">
        <f t="shared" si="460"/>
        <v>nebija plānots</v>
      </c>
      <c r="W216" s="96">
        <f t="shared" si="461"/>
        <v>0</v>
      </c>
      <c r="X216" s="93" t="str">
        <f t="shared" si="462"/>
        <v>nebija plānots</v>
      </c>
      <c r="Y216" s="83">
        <v>0</v>
      </c>
      <c r="Z216" s="83">
        <v>0</v>
      </c>
      <c r="AA216" s="93" t="str">
        <f t="shared" si="463"/>
        <v>nebija plānots</v>
      </c>
      <c r="AB216" s="94">
        <f t="shared" si="464"/>
        <v>0</v>
      </c>
      <c r="AC216" s="93" t="str">
        <f t="shared" si="465"/>
        <v>nebija plānots</v>
      </c>
      <c r="AD216" s="96">
        <f t="shared" si="466"/>
        <v>0</v>
      </c>
      <c r="AE216" s="96">
        <f t="shared" si="467"/>
        <v>0</v>
      </c>
      <c r="AF216" s="93" t="str">
        <f t="shared" si="468"/>
        <v>nebija plānots</v>
      </c>
      <c r="AG216" s="96">
        <f t="shared" si="469"/>
        <v>0</v>
      </c>
      <c r="AH216" s="93" t="str">
        <f t="shared" si="470"/>
        <v>nebija plānots</v>
      </c>
      <c r="AI216" s="83">
        <v>0</v>
      </c>
      <c r="AJ216" s="83">
        <v>0</v>
      </c>
      <c r="AK216" s="93" t="str">
        <f t="shared" si="471"/>
        <v>nebija plānots</v>
      </c>
      <c r="AL216" s="96">
        <f t="shared" si="472"/>
        <v>0</v>
      </c>
      <c r="AM216" s="93" t="str">
        <f t="shared" si="473"/>
        <v>nebija plānots</v>
      </c>
      <c r="AN216" s="96">
        <f t="shared" si="474"/>
        <v>0</v>
      </c>
      <c r="AO216" s="96">
        <f t="shared" si="550"/>
        <v>0</v>
      </c>
      <c r="AP216" s="93" t="str">
        <f t="shared" si="476"/>
        <v>nebija plānots</v>
      </c>
      <c r="AQ216" s="96">
        <f t="shared" si="477"/>
        <v>0</v>
      </c>
      <c r="AR216" s="93" t="str">
        <f t="shared" si="478"/>
        <v>nebija plānots</v>
      </c>
      <c r="AS216" s="83">
        <v>0</v>
      </c>
      <c r="AT216" s="83">
        <v>208375.23</v>
      </c>
      <c r="AU216" s="93" t="str">
        <f t="shared" si="479"/>
        <v>nebija plānots</v>
      </c>
      <c r="AV216" s="96">
        <f t="shared" si="480"/>
        <v>208375.23</v>
      </c>
      <c r="AW216" s="93" t="str">
        <f t="shared" si="481"/>
        <v>nebija plānots</v>
      </c>
      <c r="AX216" s="96">
        <f t="shared" si="482"/>
        <v>0</v>
      </c>
      <c r="AY216" s="96">
        <f t="shared" si="551"/>
        <v>208375.23</v>
      </c>
      <c r="AZ216" s="93" t="str">
        <f t="shared" si="484"/>
        <v>nebija plānots</v>
      </c>
      <c r="BA216" s="96">
        <f t="shared" si="485"/>
        <v>208375.23</v>
      </c>
      <c r="BB216" s="93" t="str">
        <f t="shared" si="486"/>
        <v>nebija plānots</v>
      </c>
      <c r="BC216" s="83">
        <v>0</v>
      </c>
      <c r="BD216" s="83">
        <v>0</v>
      </c>
      <c r="BE216" s="93" t="str">
        <f t="shared" si="487"/>
        <v>nebija plānots</v>
      </c>
      <c r="BF216" s="96">
        <f t="shared" si="488"/>
        <v>0</v>
      </c>
      <c r="BG216" s="93" t="str">
        <f t="shared" si="489"/>
        <v>nebija plānots</v>
      </c>
      <c r="BH216" s="96">
        <f t="shared" si="490"/>
        <v>0</v>
      </c>
      <c r="BI216" s="96">
        <f t="shared" si="552"/>
        <v>208375.23</v>
      </c>
      <c r="BJ216" s="93" t="str">
        <f t="shared" si="492"/>
        <v>nebija plānots</v>
      </c>
      <c r="BK216" s="96">
        <f t="shared" si="493"/>
        <v>208375.23</v>
      </c>
      <c r="BL216" s="93" t="str">
        <f t="shared" si="494"/>
        <v>nebija plānots</v>
      </c>
      <c r="BM216" s="83">
        <v>0</v>
      </c>
      <c r="BN216" s="83">
        <v>30294.12</v>
      </c>
      <c r="BO216" s="93" t="str">
        <f t="shared" si="495"/>
        <v>nebija plānots</v>
      </c>
      <c r="BP216" s="96">
        <f t="shared" si="496"/>
        <v>30294.12</v>
      </c>
      <c r="BQ216" s="93" t="str">
        <f t="shared" si="497"/>
        <v>nebija plānots</v>
      </c>
      <c r="BR216" s="96">
        <f t="shared" si="498"/>
        <v>0</v>
      </c>
      <c r="BS216" s="96">
        <f t="shared" si="553"/>
        <v>238669.35</v>
      </c>
      <c r="BT216" s="93" t="str">
        <f t="shared" si="500"/>
        <v>nebija plānots</v>
      </c>
      <c r="BU216" s="96">
        <f t="shared" si="501"/>
        <v>238669.35</v>
      </c>
      <c r="BV216" s="93" t="str">
        <f t="shared" si="502"/>
        <v>nebija plānots</v>
      </c>
      <c r="BW216" s="83">
        <v>0</v>
      </c>
      <c r="BX216" s="83">
        <v>0</v>
      </c>
      <c r="BY216" s="94">
        <v>0</v>
      </c>
      <c r="BZ216" s="94">
        <f t="shared" si="448"/>
        <v>0</v>
      </c>
      <c r="CA216" s="93" t="str">
        <f t="shared" si="503"/>
        <v>nebija plānots</v>
      </c>
      <c r="CB216" s="96">
        <f t="shared" si="504"/>
        <v>0</v>
      </c>
      <c r="CC216" s="93" t="str">
        <f t="shared" si="505"/>
        <v>nebija plānots</v>
      </c>
      <c r="CD216" s="96">
        <f t="shared" si="449"/>
        <v>0</v>
      </c>
      <c r="CE216" s="96">
        <f t="shared" si="450"/>
        <v>238669.35</v>
      </c>
      <c r="CF216" s="96">
        <f t="shared" si="506"/>
        <v>0</v>
      </c>
      <c r="CG216" s="96">
        <f t="shared" si="507"/>
        <v>238669.35</v>
      </c>
      <c r="CH216" s="93" t="str">
        <f t="shared" si="508"/>
        <v>nebija plānots</v>
      </c>
      <c r="CI216" s="96">
        <f t="shared" si="509"/>
        <v>238669.35</v>
      </c>
      <c r="CJ216" s="93" t="str">
        <f t="shared" si="510"/>
        <v>nebija plānots</v>
      </c>
      <c r="CK216" s="83">
        <v>36326</v>
      </c>
      <c r="CL216" s="83">
        <v>0</v>
      </c>
      <c r="CM216" s="94">
        <v>0</v>
      </c>
      <c r="CN216" s="94">
        <f t="shared" si="451"/>
        <v>0</v>
      </c>
      <c r="CO216" s="93">
        <f t="shared" si="511"/>
        <v>0</v>
      </c>
      <c r="CP216" s="96">
        <f t="shared" si="512"/>
        <v>-36326</v>
      </c>
      <c r="CQ216" s="93">
        <f t="shared" si="513"/>
        <v>-1</v>
      </c>
      <c r="CR216" s="96">
        <f t="shared" si="514"/>
        <v>36326</v>
      </c>
      <c r="CS216" s="96">
        <f t="shared" si="554"/>
        <v>238669.35</v>
      </c>
      <c r="CT216" s="96">
        <f t="shared" si="516"/>
        <v>0</v>
      </c>
      <c r="CU216" s="96">
        <f t="shared" si="517"/>
        <v>238669.35</v>
      </c>
      <c r="CV216" s="93">
        <f t="shared" si="518"/>
        <v>6.5702072895446788</v>
      </c>
      <c r="CW216" s="96">
        <f t="shared" si="519"/>
        <v>202343.35</v>
      </c>
      <c r="CX216" s="93">
        <f t="shared" si="520"/>
        <v>5.5702072895446788</v>
      </c>
      <c r="CY216" s="83">
        <v>0</v>
      </c>
      <c r="CZ216" s="83">
        <v>81688.259999999995</v>
      </c>
      <c r="DA216" s="94">
        <v>0</v>
      </c>
      <c r="DB216" s="94">
        <f t="shared" si="452"/>
        <v>81688.259999999995</v>
      </c>
      <c r="DC216" s="93" t="str">
        <f t="shared" si="521"/>
        <v>nebija plānots</v>
      </c>
      <c r="DD216" s="96">
        <f t="shared" si="522"/>
        <v>81688.259999999995</v>
      </c>
      <c r="DE216" s="93" t="str">
        <f t="shared" si="523"/>
        <v>nebija plānots</v>
      </c>
      <c r="DF216" s="96">
        <f t="shared" si="524"/>
        <v>36326</v>
      </c>
      <c r="DG216" s="96">
        <f t="shared" si="555"/>
        <v>320357.61</v>
      </c>
      <c r="DH216" s="96">
        <f t="shared" si="526"/>
        <v>0</v>
      </c>
      <c r="DI216" s="96">
        <f t="shared" si="527"/>
        <v>320357.61</v>
      </c>
      <c r="DJ216" s="93">
        <f t="shared" si="528"/>
        <v>8.8189619005670874</v>
      </c>
      <c r="DK216" s="96">
        <f t="shared" si="529"/>
        <v>284031.61</v>
      </c>
      <c r="DL216" s="93">
        <f t="shared" si="530"/>
        <v>7.8189619005670865</v>
      </c>
      <c r="DM216" s="83">
        <v>0</v>
      </c>
      <c r="DN216" s="83">
        <v>0</v>
      </c>
      <c r="DO216" s="94">
        <v>0</v>
      </c>
      <c r="DP216" s="94">
        <f t="shared" si="453"/>
        <v>0</v>
      </c>
      <c r="DQ216" s="93" t="str">
        <f t="shared" si="531"/>
        <v>nebija plānots</v>
      </c>
      <c r="DR216" s="96">
        <f t="shared" si="532"/>
        <v>0</v>
      </c>
      <c r="DS216" s="93" t="str">
        <f t="shared" si="533"/>
        <v>nebija plānots</v>
      </c>
      <c r="DT216" s="96">
        <f t="shared" si="534"/>
        <v>36326</v>
      </c>
      <c r="DU216" s="96">
        <f t="shared" si="556"/>
        <v>320357.61</v>
      </c>
      <c r="DV216" s="96">
        <f t="shared" si="536"/>
        <v>0</v>
      </c>
      <c r="DW216" s="96">
        <f t="shared" si="537"/>
        <v>320357.61</v>
      </c>
      <c r="DX216" s="93">
        <f t="shared" si="538"/>
        <v>8.8189619005670874</v>
      </c>
      <c r="DY216" s="96">
        <f t="shared" si="539"/>
        <v>284031.61</v>
      </c>
      <c r="DZ216" s="93">
        <f t="shared" si="540"/>
        <v>7.8189619005670865</v>
      </c>
      <c r="EA216" s="83">
        <v>0</v>
      </c>
      <c r="EB216" s="83">
        <v>71708.56</v>
      </c>
      <c r="EC216" s="94">
        <v>0</v>
      </c>
      <c r="ED216" s="94">
        <f t="shared" si="541"/>
        <v>71708.56</v>
      </c>
      <c r="EE216" s="93" t="str">
        <f t="shared" si="542"/>
        <v>nebija plānots</v>
      </c>
      <c r="EF216" s="94">
        <f t="shared" si="445"/>
        <v>71708.56</v>
      </c>
      <c r="EG216" s="93" t="str">
        <f t="shared" si="543"/>
        <v>nebija plānots</v>
      </c>
      <c r="EH216" s="96">
        <f t="shared" si="544"/>
        <v>36326</v>
      </c>
      <c r="EI216" s="96">
        <f t="shared" si="557"/>
        <v>392066.17</v>
      </c>
      <c r="EJ216" s="96">
        <f t="shared" si="546"/>
        <v>0</v>
      </c>
      <c r="EK216" s="96">
        <f t="shared" si="547"/>
        <v>392066.17</v>
      </c>
      <c r="EL216" s="93">
        <f t="shared" si="446"/>
        <v>10.792990420084788</v>
      </c>
      <c r="EM216" s="96">
        <f t="shared" si="447"/>
        <v>355740.17</v>
      </c>
      <c r="EN216" s="93">
        <f t="shared" si="548"/>
        <v>9.7929904200847879</v>
      </c>
      <c r="EO216" s="83">
        <f t="shared" si="454"/>
        <v>36326</v>
      </c>
    </row>
    <row r="217" spans="1:145" ht="94.5" x14ac:dyDescent="0.25">
      <c r="A217" s="18" t="str">
        <f t="shared" si="549"/>
        <v>4.3.5.1.1</v>
      </c>
      <c r="B217" s="63">
        <v>4</v>
      </c>
      <c r="C217" s="73" t="s">
        <v>319</v>
      </c>
      <c r="D217" s="65" t="s">
        <v>320</v>
      </c>
      <c r="E217" s="73" t="s">
        <v>375</v>
      </c>
      <c r="F217" s="65" t="s">
        <v>376</v>
      </c>
      <c r="G217" s="66" t="s">
        <v>377</v>
      </c>
      <c r="H217" s="65" t="s">
        <v>378</v>
      </c>
      <c r="I217" s="66">
        <v>1</v>
      </c>
      <c r="J217" s="68" t="s">
        <v>325</v>
      </c>
      <c r="K217" s="63" t="s">
        <v>14</v>
      </c>
      <c r="L217" s="83">
        <v>0</v>
      </c>
      <c r="M217" s="83">
        <v>0</v>
      </c>
      <c r="N217" s="83">
        <v>41423</v>
      </c>
      <c r="O217" s="83">
        <v>0</v>
      </c>
      <c r="P217" s="83">
        <v>0</v>
      </c>
      <c r="Q217" s="93" t="str">
        <f t="shared" si="455"/>
        <v>nebija plānots</v>
      </c>
      <c r="R217" s="94">
        <f t="shared" si="456"/>
        <v>0</v>
      </c>
      <c r="S217" s="93" t="str">
        <f t="shared" si="457"/>
        <v>nebija plānots</v>
      </c>
      <c r="T217" s="96">
        <f t="shared" si="458"/>
        <v>41423</v>
      </c>
      <c r="U217" s="96">
        <f t="shared" si="459"/>
        <v>41423</v>
      </c>
      <c r="V217" s="93">
        <f t="shared" si="460"/>
        <v>1</v>
      </c>
      <c r="W217" s="96">
        <f t="shared" si="461"/>
        <v>0</v>
      </c>
      <c r="X217" s="93">
        <f t="shared" si="462"/>
        <v>0</v>
      </c>
      <c r="Y217" s="83">
        <v>28058</v>
      </c>
      <c r="Z217" s="83">
        <v>28058.42</v>
      </c>
      <c r="AA217" s="93">
        <f t="shared" si="463"/>
        <v>1.0000149689928006</v>
      </c>
      <c r="AB217" s="94">
        <f t="shared" si="464"/>
        <v>0.41999999999825377</v>
      </c>
      <c r="AC217" s="93">
        <f t="shared" si="465"/>
        <v>1.4968992800565035E-5</v>
      </c>
      <c r="AD217" s="96">
        <f t="shared" si="466"/>
        <v>69481</v>
      </c>
      <c r="AE217" s="96">
        <f t="shared" si="467"/>
        <v>69481.42</v>
      </c>
      <c r="AF217" s="93">
        <f t="shared" si="468"/>
        <v>1.0000060448180077</v>
      </c>
      <c r="AG217" s="96">
        <f t="shared" si="469"/>
        <v>0.41999999999825377</v>
      </c>
      <c r="AH217" s="93">
        <f t="shared" si="470"/>
        <v>6.0448180077755611E-6</v>
      </c>
      <c r="AI217" s="83">
        <v>11794</v>
      </c>
      <c r="AJ217" s="83">
        <v>335886.9</v>
      </c>
      <c r="AK217" s="93">
        <f t="shared" si="471"/>
        <v>28.479472613193153</v>
      </c>
      <c r="AL217" s="96">
        <f t="shared" si="472"/>
        <v>324092.90000000002</v>
      </c>
      <c r="AM217" s="93">
        <f t="shared" si="473"/>
        <v>27.479472613193153</v>
      </c>
      <c r="AN217" s="96">
        <f t="shared" si="474"/>
        <v>81275</v>
      </c>
      <c r="AO217" s="96">
        <f t="shared" si="550"/>
        <v>405368.32000000001</v>
      </c>
      <c r="AP217" s="93">
        <f t="shared" si="476"/>
        <v>4.9876139034143341</v>
      </c>
      <c r="AQ217" s="96">
        <f t="shared" si="477"/>
        <v>324093.32</v>
      </c>
      <c r="AR217" s="93">
        <f t="shared" si="478"/>
        <v>3.9876139034143341</v>
      </c>
      <c r="AS217" s="83">
        <v>185402</v>
      </c>
      <c r="AT217" s="83">
        <v>0</v>
      </c>
      <c r="AU217" s="93">
        <f t="shared" si="479"/>
        <v>0</v>
      </c>
      <c r="AV217" s="96">
        <f t="shared" si="480"/>
        <v>-185402</v>
      </c>
      <c r="AW217" s="93">
        <f t="shared" si="481"/>
        <v>-1</v>
      </c>
      <c r="AX217" s="96">
        <f t="shared" si="482"/>
        <v>266677</v>
      </c>
      <c r="AY217" s="96">
        <f t="shared" si="551"/>
        <v>405368.32000000001</v>
      </c>
      <c r="AZ217" s="93">
        <f t="shared" si="484"/>
        <v>1.5200722971984837</v>
      </c>
      <c r="BA217" s="96">
        <f t="shared" si="485"/>
        <v>138691.32</v>
      </c>
      <c r="BB217" s="93">
        <f t="shared" si="486"/>
        <v>0.52007229719848358</v>
      </c>
      <c r="BC217" s="83">
        <v>325347</v>
      </c>
      <c r="BD217" s="83">
        <v>0</v>
      </c>
      <c r="BE217" s="93">
        <f t="shared" si="487"/>
        <v>0</v>
      </c>
      <c r="BF217" s="96">
        <f t="shared" si="488"/>
        <v>-325347</v>
      </c>
      <c r="BG217" s="93">
        <f t="shared" si="489"/>
        <v>-1</v>
      </c>
      <c r="BH217" s="96">
        <f t="shared" si="490"/>
        <v>592024</v>
      </c>
      <c r="BI217" s="96">
        <f t="shared" si="552"/>
        <v>405368.32000000001</v>
      </c>
      <c r="BJ217" s="93">
        <f t="shared" si="492"/>
        <v>0.68471602502601248</v>
      </c>
      <c r="BK217" s="96">
        <f t="shared" si="493"/>
        <v>-186655.68</v>
      </c>
      <c r="BL217" s="93">
        <f t="shared" si="494"/>
        <v>-0.31528397497398752</v>
      </c>
      <c r="BM217" s="83">
        <v>206620</v>
      </c>
      <c r="BN217" s="83">
        <v>47594.92</v>
      </c>
      <c r="BO217" s="93">
        <f t="shared" si="495"/>
        <v>0.23035001451940759</v>
      </c>
      <c r="BP217" s="96">
        <f t="shared" si="496"/>
        <v>-159025.08000000002</v>
      </c>
      <c r="BQ217" s="93">
        <f t="shared" si="497"/>
        <v>-0.76964998548059249</v>
      </c>
      <c r="BR217" s="96">
        <f t="shared" si="498"/>
        <v>798644</v>
      </c>
      <c r="BS217" s="96">
        <f t="shared" si="553"/>
        <v>452963.24</v>
      </c>
      <c r="BT217" s="93">
        <f t="shared" si="500"/>
        <v>0.5671653953451099</v>
      </c>
      <c r="BU217" s="96">
        <f t="shared" si="501"/>
        <v>-345680.76</v>
      </c>
      <c r="BV217" s="93">
        <f t="shared" si="502"/>
        <v>-0.43283460465489004</v>
      </c>
      <c r="BW217" s="83">
        <v>15300</v>
      </c>
      <c r="BX217" s="83">
        <v>0</v>
      </c>
      <c r="BY217" s="94">
        <v>0</v>
      </c>
      <c r="BZ217" s="94">
        <f t="shared" si="448"/>
        <v>0</v>
      </c>
      <c r="CA217" s="93">
        <f t="shared" si="503"/>
        <v>0</v>
      </c>
      <c r="CB217" s="96">
        <f t="shared" si="504"/>
        <v>-15300</v>
      </c>
      <c r="CC217" s="93">
        <f t="shared" si="505"/>
        <v>-1</v>
      </c>
      <c r="CD217" s="96">
        <f t="shared" si="449"/>
        <v>813944</v>
      </c>
      <c r="CE217" s="96">
        <f t="shared" si="450"/>
        <v>452963.24</v>
      </c>
      <c r="CF217" s="96">
        <f t="shared" si="506"/>
        <v>0</v>
      </c>
      <c r="CG217" s="96">
        <f t="shared" si="507"/>
        <v>452963.24</v>
      </c>
      <c r="CH217" s="93">
        <f t="shared" si="508"/>
        <v>0.55650418210589425</v>
      </c>
      <c r="CI217" s="96">
        <f t="shared" si="509"/>
        <v>-360980.76</v>
      </c>
      <c r="CJ217" s="93">
        <f t="shared" si="510"/>
        <v>-0.44349581789410575</v>
      </c>
      <c r="CK217" s="83">
        <v>75000</v>
      </c>
      <c r="CL217" s="83">
        <v>0</v>
      </c>
      <c r="CM217" s="94">
        <v>0</v>
      </c>
      <c r="CN217" s="94">
        <f t="shared" si="451"/>
        <v>0</v>
      </c>
      <c r="CO217" s="93">
        <f t="shared" si="511"/>
        <v>0</v>
      </c>
      <c r="CP217" s="96">
        <f t="shared" si="512"/>
        <v>-75000</v>
      </c>
      <c r="CQ217" s="93">
        <f t="shared" si="513"/>
        <v>-1</v>
      </c>
      <c r="CR217" s="96">
        <f t="shared" si="514"/>
        <v>888944</v>
      </c>
      <c r="CS217" s="96">
        <f t="shared" si="554"/>
        <v>452963.24</v>
      </c>
      <c r="CT217" s="96">
        <f t="shared" si="516"/>
        <v>0</v>
      </c>
      <c r="CU217" s="96">
        <f t="shared" si="517"/>
        <v>452963.24</v>
      </c>
      <c r="CV217" s="93">
        <f t="shared" si="518"/>
        <v>0.50955205277272808</v>
      </c>
      <c r="CW217" s="96">
        <f t="shared" si="519"/>
        <v>-435980.76</v>
      </c>
      <c r="CX217" s="93">
        <f t="shared" si="520"/>
        <v>-0.49044794722727192</v>
      </c>
      <c r="CY217" s="83">
        <v>211195</v>
      </c>
      <c r="CZ217" s="83">
        <v>110397.70000000001</v>
      </c>
      <c r="DA217" s="94">
        <v>0</v>
      </c>
      <c r="DB217" s="94">
        <f t="shared" si="452"/>
        <v>110397.70000000001</v>
      </c>
      <c r="DC217" s="93">
        <f t="shared" si="521"/>
        <v>0.52272875778309147</v>
      </c>
      <c r="DD217" s="96">
        <f t="shared" si="522"/>
        <v>-100797.29999999999</v>
      </c>
      <c r="DE217" s="93">
        <f t="shared" si="523"/>
        <v>-0.47727124221690848</v>
      </c>
      <c r="DF217" s="96">
        <f t="shared" si="524"/>
        <v>1100139</v>
      </c>
      <c r="DG217" s="96">
        <f t="shared" si="555"/>
        <v>563360.93999999994</v>
      </c>
      <c r="DH217" s="96">
        <f t="shared" si="526"/>
        <v>0</v>
      </c>
      <c r="DI217" s="96">
        <f t="shared" si="527"/>
        <v>563360.93999999994</v>
      </c>
      <c r="DJ217" s="93">
        <f t="shared" si="528"/>
        <v>0.51208160059774255</v>
      </c>
      <c r="DK217" s="96">
        <f t="shared" si="529"/>
        <v>-536778.06000000006</v>
      </c>
      <c r="DL217" s="93">
        <f t="shared" si="530"/>
        <v>-0.4879183994022574</v>
      </c>
      <c r="DM217" s="83">
        <v>22500</v>
      </c>
      <c r="DN217" s="83">
        <v>151209.42000000001</v>
      </c>
      <c r="DO217" s="94">
        <v>0</v>
      </c>
      <c r="DP217" s="94">
        <f t="shared" si="453"/>
        <v>151209.42000000001</v>
      </c>
      <c r="DQ217" s="93">
        <f t="shared" si="531"/>
        <v>6.7204186666666672</v>
      </c>
      <c r="DR217" s="96">
        <f t="shared" si="532"/>
        <v>128709.42000000001</v>
      </c>
      <c r="DS217" s="93">
        <f t="shared" si="533"/>
        <v>5.7204186666666672</v>
      </c>
      <c r="DT217" s="96">
        <f t="shared" si="534"/>
        <v>1122639</v>
      </c>
      <c r="DU217" s="96">
        <f t="shared" si="556"/>
        <v>714570.36</v>
      </c>
      <c r="DV217" s="96">
        <f t="shared" si="536"/>
        <v>0</v>
      </c>
      <c r="DW217" s="96">
        <f t="shared" si="537"/>
        <v>714570.36</v>
      </c>
      <c r="DX217" s="93">
        <f t="shared" si="538"/>
        <v>0.63650947455059015</v>
      </c>
      <c r="DY217" s="96">
        <f t="shared" si="539"/>
        <v>-408068.64</v>
      </c>
      <c r="DZ217" s="93">
        <f t="shared" si="540"/>
        <v>-0.36349052544940985</v>
      </c>
      <c r="EA217" s="83">
        <v>370871</v>
      </c>
      <c r="EB217" s="83">
        <v>181787.15000000002</v>
      </c>
      <c r="EC217" s="94">
        <v>0</v>
      </c>
      <c r="ED217" s="94">
        <f t="shared" si="541"/>
        <v>181787.15000000002</v>
      </c>
      <c r="EE217" s="93">
        <f t="shared" si="542"/>
        <v>0.49016275200811071</v>
      </c>
      <c r="EF217" s="94">
        <f t="shared" si="445"/>
        <v>-189083.84999999998</v>
      </c>
      <c r="EG217" s="93">
        <f t="shared" si="543"/>
        <v>-0.50983724799188934</v>
      </c>
      <c r="EH217" s="96">
        <f t="shared" si="544"/>
        <v>1493510</v>
      </c>
      <c r="EI217" s="96">
        <f t="shared" si="557"/>
        <v>896357.51</v>
      </c>
      <c r="EJ217" s="96">
        <f t="shared" si="546"/>
        <v>0</v>
      </c>
      <c r="EK217" s="96">
        <f t="shared" si="547"/>
        <v>896357.51</v>
      </c>
      <c r="EL217" s="93">
        <f t="shared" si="446"/>
        <v>0.60016840195244758</v>
      </c>
      <c r="EM217" s="96">
        <f t="shared" si="447"/>
        <v>-597152.49</v>
      </c>
      <c r="EN217" s="93">
        <f t="shared" si="548"/>
        <v>-0.39983159804755242</v>
      </c>
      <c r="EO217" s="83">
        <f t="shared" si="454"/>
        <v>1493510</v>
      </c>
    </row>
    <row r="218" spans="1:145" ht="94.5" x14ac:dyDescent="0.25">
      <c r="A218" s="18" t="str">
        <f t="shared" si="549"/>
        <v>4.3.5.1.2</v>
      </c>
      <c r="B218" s="63">
        <v>4</v>
      </c>
      <c r="C218" s="73" t="s">
        <v>319</v>
      </c>
      <c r="D218" s="65" t="s">
        <v>320</v>
      </c>
      <c r="E218" s="73" t="s">
        <v>375</v>
      </c>
      <c r="F218" s="65" t="s">
        <v>376</v>
      </c>
      <c r="G218" s="66" t="s">
        <v>377</v>
      </c>
      <c r="H218" s="65" t="s">
        <v>378</v>
      </c>
      <c r="I218" s="66">
        <v>2</v>
      </c>
      <c r="J218" s="68" t="s">
        <v>325</v>
      </c>
      <c r="K218" s="63" t="s">
        <v>14</v>
      </c>
      <c r="L218" s="83">
        <v>0</v>
      </c>
      <c r="M218" s="83">
        <v>0</v>
      </c>
      <c r="N218" s="83">
        <v>0</v>
      </c>
      <c r="O218" s="83">
        <v>0</v>
      </c>
      <c r="P218" s="83">
        <v>0</v>
      </c>
      <c r="Q218" s="93" t="str">
        <f t="shared" si="455"/>
        <v>nebija plānots</v>
      </c>
      <c r="R218" s="94">
        <f t="shared" si="456"/>
        <v>0</v>
      </c>
      <c r="S218" s="93" t="str">
        <f t="shared" si="457"/>
        <v>nebija plānots</v>
      </c>
      <c r="T218" s="96">
        <f t="shared" si="458"/>
        <v>0</v>
      </c>
      <c r="U218" s="96">
        <f t="shared" si="459"/>
        <v>0</v>
      </c>
      <c r="V218" s="93" t="str">
        <f t="shared" si="460"/>
        <v>nebija plānots</v>
      </c>
      <c r="W218" s="96">
        <f t="shared" si="461"/>
        <v>0</v>
      </c>
      <c r="X218" s="93" t="str">
        <f t="shared" si="462"/>
        <v>nebija plānots</v>
      </c>
      <c r="Y218" s="83">
        <v>0</v>
      </c>
      <c r="Z218" s="83">
        <v>0</v>
      </c>
      <c r="AA218" s="93" t="str">
        <f t="shared" si="463"/>
        <v>nebija plānots</v>
      </c>
      <c r="AB218" s="94">
        <f t="shared" si="464"/>
        <v>0</v>
      </c>
      <c r="AC218" s="93" t="str">
        <f t="shared" si="465"/>
        <v>nebija plānots</v>
      </c>
      <c r="AD218" s="96">
        <f t="shared" si="466"/>
        <v>0</v>
      </c>
      <c r="AE218" s="96">
        <f t="shared" si="467"/>
        <v>0</v>
      </c>
      <c r="AF218" s="93" t="str">
        <f t="shared" si="468"/>
        <v>nebija plānots</v>
      </c>
      <c r="AG218" s="96">
        <f t="shared" si="469"/>
        <v>0</v>
      </c>
      <c r="AH218" s="93" t="str">
        <f t="shared" si="470"/>
        <v>nebija plānots</v>
      </c>
      <c r="AI218" s="83">
        <v>0</v>
      </c>
      <c r="AJ218" s="83">
        <v>0</v>
      </c>
      <c r="AK218" s="93" t="str">
        <f t="shared" si="471"/>
        <v>nebija plānots</v>
      </c>
      <c r="AL218" s="96">
        <f t="shared" si="472"/>
        <v>0</v>
      </c>
      <c r="AM218" s="93" t="str">
        <f t="shared" si="473"/>
        <v>nebija plānots</v>
      </c>
      <c r="AN218" s="96">
        <f t="shared" si="474"/>
        <v>0</v>
      </c>
      <c r="AO218" s="96">
        <f t="shared" si="550"/>
        <v>0</v>
      </c>
      <c r="AP218" s="93" t="str">
        <f t="shared" si="476"/>
        <v>nebija plānots</v>
      </c>
      <c r="AQ218" s="96">
        <f t="shared" si="477"/>
        <v>0</v>
      </c>
      <c r="AR218" s="93" t="str">
        <f t="shared" si="478"/>
        <v>nebija plānots</v>
      </c>
      <c r="AS218" s="83">
        <v>0</v>
      </c>
      <c r="AT218" s="83">
        <v>19354.5</v>
      </c>
      <c r="AU218" s="93" t="str">
        <f t="shared" si="479"/>
        <v>nebija plānots</v>
      </c>
      <c r="AV218" s="96">
        <f t="shared" si="480"/>
        <v>19354.5</v>
      </c>
      <c r="AW218" s="93" t="str">
        <f t="shared" si="481"/>
        <v>nebija plānots</v>
      </c>
      <c r="AX218" s="96">
        <f t="shared" si="482"/>
        <v>0</v>
      </c>
      <c r="AY218" s="96">
        <f t="shared" si="551"/>
        <v>19354.5</v>
      </c>
      <c r="AZ218" s="93" t="str">
        <f t="shared" si="484"/>
        <v>nebija plānots</v>
      </c>
      <c r="BA218" s="96">
        <f t="shared" si="485"/>
        <v>19354.5</v>
      </c>
      <c r="BB218" s="93" t="str">
        <f t="shared" si="486"/>
        <v>nebija plānots</v>
      </c>
      <c r="BC218" s="83">
        <v>0</v>
      </c>
      <c r="BD218" s="83">
        <v>40000</v>
      </c>
      <c r="BE218" s="93" t="str">
        <f t="shared" si="487"/>
        <v>nebija plānots</v>
      </c>
      <c r="BF218" s="96">
        <f t="shared" si="488"/>
        <v>40000</v>
      </c>
      <c r="BG218" s="93" t="str">
        <f t="shared" si="489"/>
        <v>nebija plānots</v>
      </c>
      <c r="BH218" s="96">
        <f t="shared" si="490"/>
        <v>0</v>
      </c>
      <c r="BI218" s="96">
        <f t="shared" si="552"/>
        <v>59354.5</v>
      </c>
      <c r="BJ218" s="93" t="str">
        <f t="shared" si="492"/>
        <v>nebija plānots</v>
      </c>
      <c r="BK218" s="96">
        <f t="shared" si="493"/>
        <v>59354.5</v>
      </c>
      <c r="BL218" s="93" t="str">
        <f t="shared" si="494"/>
        <v>nebija plānots</v>
      </c>
      <c r="BM218" s="83">
        <v>479404</v>
      </c>
      <c r="BN218" s="83">
        <v>115535.95999999999</v>
      </c>
      <c r="BO218" s="93">
        <f t="shared" si="495"/>
        <v>0.24099915728696464</v>
      </c>
      <c r="BP218" s="96">
        <f t="shared" si="496"/>
        <v>-363868.04000000004</v>
      </c>
      <c r="BQ218" s="93">
        <f t="shared" si="497"/>
        <v>-0.75900084271303547</v>
      </c>
      <c r="BR218" s="96">
        <f t="shared" si="498"/>
        <v>479404</v>
      </c>
      <c r="BS218" s="96">
        <f t="shared" si="553"/>
        <v>174890.46</v>
      </c>
      <c r="BT218" s="93">
        <f t="shared" si="500"/>
        <v>0.36480809505135542</v>
      </c>
      <c r="BU218" s="96">
        <f t="shared" si="501"/>
        <v>-304513.54000000004</v>
      </c>
      <c r="BV218" s="93">
        <f t="shared" si="502"/>
        <v>-0.63519190494864464</v>
      </c>
      <c r="BW218" s="83">
        <v>0</v>
      </c>
      <c r="BX218" s="83">
        <v>42500</v>
      </c>
      <c r="BY218" s="94">
        <v>0</v>
      </c>
      <c r="BZ218" s="94">
        <f t="shared" si="448"/>
        <v>42500</v>
      </c>
      <c r="CA218" s="93" t="str">
        <f t="shared" si="503"/>
        <v>nebija plānots</v>
      </c>
      <c r="CB218" s="96">
        <f t="shared" si="504"/>
        <v>42500</v>
      </c>
      <c r="CC218" s="93" t="str">
        <f t="shared" si="505"/>
        <v>nebija plānots</v>
      </c>
      <c r="CD218" s="96">
        <f t="shared" si="449"/>
        <v>479404</v>
      </c>
      <c r="CE218" s="96">
        <f t="shared" si="450"/>
        <v>217390.46</v>
      </c>
      <c r="CF218" s="96">
        <f t="shared" si="506"/>
        <v>0</v>
      </c>
      <c r="CG218" s="96">
        <f t="shared" si="507"/>
        <v>217390.46</v>
      </c>
      <c r="CH218" s="93">
        <f t="shared" si="508"/>
        <v>0.45345983763172604</v>
      </c>
      <c r="CI218" s="96">
        <f t="shared" si="509"/>
        <v>-262013.54</v>
      </c>
      <c r="CJ218" s="93">
        <f t="shared" si="510"/>
        <v>-0.54654016236827396</v>
      </c>
      <c r="CK218" s="83">
        <v>205459</v>
      </c>
      <c r="CL218" s="83">
        <v>124725.20000000001</v>
      </c>
      <c r="CM218" s="94">
        <v>0</v>
      </c>
      <c r="CN218" s="94">
        <f t="shared" si="451"/>
        <v>124725.20000000001</v>
      </c>
      <c r="CO218" s="93">
        <f t="shared" si="511"/>
        <v>0.60705639567991676</v>
      </c>
      <c r="CP218" s="96">
        <f t="shared" si="512"/>
        <v>-80733.799999999988</v>
      </c>
      <c r="CQ218" s="93">
        <f t="shared" si="513"/>
        <v>-0.3929436043200833</v>
      </c>
      <c r="CR218" s="96">
        <f t="shared" si="514"/>
        <v>684863</v>
      </c>
      <c r="CS218" s="96">
        <f t="shared" si="554"/>
        <v>342115.66000000003</v>
      </c>
      <c r="CT218" s="96">
        <f t="shared" si="516"/>
        <v>0</v>
      </c>
      <c r="CU218" s="96">
        <f t="shared" si="517"/>
        <v>342115.66000000003</v>
      </c>
      <c r="CV218" s="93">
        <f t="shared" si="518"/>
        <v>0.49953882747352396</v>
      </c>
      <c r="CW218" s="96">
        <f t="shared" si="519"/>
        <v>-342747.33999999997</v>
      </c>
      <c r="CX218" s="93">
        <f t="shared" si="520"/>
        <v>-0.50046117252647604</v>
      </c>
      <c r="CY218" s="83">
        <v>0</v>
      </c>
      <c r="CZ218" s="83">
        <v>8500</v>
      </c>
      <c r="DA218" s="94">
        <v>0</v>
      </c>
      <c r="DB218" s="94">
        <f t="shared" si="452"/>
        <v>8500</v>
      </c>
      <c r="DC218" s="93" t="str">
        <f t="shared" si="521"/>
        <v>nebija plānots</v>
      </c>
      <c r="DD218" s="96">
        <f t="shared" si="522"/>
        <v>8500</v>
      </c>
      <c r="DE218" s="93" t="str">
        <f t="shared" si="523"/>
        <v>nebija plānots</v>
      </c>
      <c r="DF218" s="96">
        <f t="shared" si="524"/>
        <v>684863</v>
      </c>
      <c r="DG218" s="96">
        <f t="shared" si="555"/>
        <v>350615.66000000003</v>
      </c>
      <c r="DH218" s="96">
        <f t="shared" si="526"/>
        <v>0</v>
      </c>
      <c r="DI218" s="96">
        <f t="shared" si="527"/>
        <v>350615.66000000003</v>
      </c>
      <c r="DJ218" s="93">
        <f t="shared" si="528"/>
        <v>0.51195006884588601</v>
      </c>
      <c r="DK218" s="96">
        <f t="shared" si="529"/>
        <v>-334247.33999999997</v>
      </c>
      <c r="DL218" s="93">
        <f t="shared" si="530"/>
        <v>-0.48804993115411399</v>
      </c>
      <c r="DM218" s="83">
        <v>0</v>
      </c>
      <c r="DN218" s="83">
        <v>93196.13</v>
      </c>
      <c r="DO218" s="94">
        <v>0</v>
      </c>
      <c r="DP218" s="94">
        <f t="shared" si="453"/>
        <v>93196.13</v>
      </c>
      <c r="DQ218" s="93" t="str">
        <f t="shared" si="531"/>
        <v>nebija plānots</v>
      </c>
      <c r="DR218" s="96">
        <f t="shared" si="532"/>
        <v>93196.13</v>
      </c>
      <c r="DS218" s="93" t="str">
        <f t="shared" si="533"/>
        <v>nebija plānots</v>
      </c>
      <c r="DT218" s="96">
        <f t="shared" si="534"/>
        <v>684863</v>
      </c>
      <c r="DU218" s="96">
        <f t="shared" si="556"/>
        <v>443811.79000000004</v>
      </c>
      <c r="DV218" s="96">
        <f t="shared" si="536"/>
        <v>0</v>
      </c>
      <c r="DW218" s="96">
        <f t="shared" si="537"/>
        <v>443811.79000000004</v>
      </c>
      <c r="DX218" s="93">
        <f t="shared" si="538"/>
        <v>0.64803002936353704</v>
      </c>
      <c r="DY218" s="96">
        <f t="shared" si="539"/>
        <v>-241051.20999999996</v>
      </c>
      <c r="DZ218" s="93">
        <f t="shared" si="540"/>
        <v>-0.35196997063646301</v>
      </c>
      <c r="EA218" s="83">
        <v>76096</v>
      </c>
      <c r="EB218" s="83">
        <v>84045.239999999991</v>
      </c>
      <c r="EC218" s="94">
        <v>0</v>
      </c>
      <c r="ED218" s="94">
        <f t="shared" si="541"/>
        <v>84045.239999999991</v>
      </c>
      <c r="EE218" s="93">
        <f t="shared" si="542"/>
        <v>1.1044633095037846</v>
      </c>
      <c r="EF218" s="94">
        <f t="shared" si="445"/>
        <v>7949.2399999999907</v>
      </c>
      <c r="EG218" s="93">
        <f t="shared" si="543"/>
        <v>0.10446330950378457</v>
      </c>
      <c r="EH218" s="96">
        <f t="shared" si="544"/>
        <v>760959</v>
      </c>
      <c r="EI218" s="96">
        <f t="shared" si="557"/>
        <v>527857.03</v>
      </c>
      <c r="EJ218" s="96">
        <f t="shared" si="546"/>
        <v>0</v>
      </c>
      <c r="EK218" s="96">
        <f t="shared" si="547"/>
        <v>527857.03</v>
      </c>
      <c r="EL218" s="93">
        <f t="shared" si="446"/>
        <v>0.69367341735888532</v>
      </c>
      <c r="EM218" s="96">
        <f t="shared" si="447"/>
        <v>-233101.96999999997</v>
      </c>
      <c r="EN218" s="93">
        <f t="shared" si="548"/>
        <v>-0.30632658264111468</v>
      </c>
      <c r="EO218" s="83">
        <f t="shared" si="454"/>
        <v>760959</v>
      </c>
    </row>
    <row r="219" spans="1:145" ht="94.5" x14ac:dyDescent="0.25">
      <c r="A219" s="18" t="str">
        <f t="shared" si="549"/>
        <v>4.3.5.1.3</v>
      </c>
      <c r="B219" s="63">
        <v>4</v>
      </c>
      <c r="C219" s="73" t="s">
        <v>319</v>
      </c>
      <c r="D219" s="65" t="s">
        <v>320</v>
      </c>
      <c r="E219" s="73" t="s">
        <v>375</v>
      </c>
      <c r="F219" s="65" t="s">
        <v>376</v>
      </c>
      <c r="G219" s="66" t="s">
        <v>377</v>
      </c>
      <c r="H219" s="65" t="s">
        <v>378</v>
      </c>
      <c r="I219" s="66">
        <v>3</v>
      </c>
      <c r="J219" s="68" t="s">
        <v>325</v>
      </c>
      <c r="K219" s="63" t="s">
        <v>14</v>
      </c>
      <c r="L219" s="83">
        <v>0</v>
      </c>
      <c r="M219" s="83">
        <v>0</v>
      </c>
      <c r="N219" s="83">
        <v>0</v>
      </c>
      <c r="O219" s="83">
        <v>0</v>
      </c>
      <c r="P219" s="83">
        <v>0</v>
      </c>
      <c r="Q219" s="93" t="str">
        <f t="shared" si="455"/>
        <v>nebija plānots</v>
      </c>
      <c r="R219" s="94">
        <f t="shared" si="456"/>
        <v>0</v>
      </c>
      <c r="S219" s="93" t="str">
        <f t="shared" si="457"/>
        <v>nebija plānots</v>
      </c>
      <c r="T219" s="96">
        <f t="shared" si="458"/>
        <v>0</v>
      </c>
      <c r="U219" s="96">
        <f t="shared" si="459"/>
        <v>0</v>
      </c>
      <c r="V219" s="93" t="str">
        <f t="shared" si="460"/>
        <v>nebija plānots</v>
      </c>
      <c r="W219" s="96">
        <f t="shared" si="461"/>
        <v>0</v>
      </c>
      <c r="X219" s="93" t="str">
        <f t="shared" si="462"/>
        <v>nebija plānots</v>
      </c>
      <c r="Y219" s="83">
        <v>0</v>
      </c>
      <c r="Z219" s="83">
        <v>0</v>
      </c>
      <c r="AA219" s="93" t="str">
        <f t="shared" si="463"/>
        <v>nebija plānots</v>
      </c>
      <c r="AB219" s="94">
        <f t="shared" si="464"/>
        <v>0</v>
      </c>
      <c r="AC219" s="93" t="str">
        <f t="shared" si="465"/>
        <v>nebija plānots</v>
      </c>
      <c r="AD219" s="96">
        <f t="shared" si="466"/>
        <v>0</v>
      </c>
      <c r="AE219" s="96">
        <f t="shared" si="467"/>
        <v>0</v>
      </c>
      <c r="AF219" s="93" t="str">
        <f t="shared" si="468"/>
        <v>nebija plānots</v>
      </c>
      <c r="AG219" s="96">
        <f t="shared" si="469"/>
        <v>0</v>
      </c>
      <c r="AH219" s="93" t="str">
        <f t="shared" si="470"/>
        <v>nebija plānots</v>
      </c>
      <c r="AI219" s="83">
        <v>0</v>
      </c>
      <c r="AJ219" s="83">
        <v>0</v>
      </c>
      <c r="AK219" s="93" t="str">
        <f t="shared" si="471"/>
        <v>nebija plānots</v>
      </c>
      <c r="AL219" s="96">
        <f t="shared" si="472"/>
        <v>0</v>
      </c>
      <c r="AM219" s="93" t="str">
        <f t="shared" si="473"/>
        <v>nebija plānots</v>
      </c>
      <c r="AN219" s="96">
        <f t="shared" si="474"/>
        <v>0</v>
      </c>
      <c r="AO219" s="96">
        <f t="shared" si="550"/>
        <v>0</v>
      </c>
      <c r="AP219" s="93" t="str">
        <f t="shared" si="476"/>
        <v>nebija plānots</v>
      </c>
      <c r="AQ219" s="96">
        <f t="shared" si="477"/>
        <v>0</v>
      </c>
      <c r="AR219" s="93" t="str">
        <f t="shared" si="478"/>
        <v>nebija plānots</v>
      </c>
      <c r="AS219" s="83">
        <v>0</v>
      </c>
      <c r="AT219" s="83">
        <v>0</v>
      </c>
      <c r="AU219" s="93" t="str">
        <f t="shared" si="479"/>
        <v>nebija plānots</v>
      </c>
      <c r="AV219" s="96">
        <f t="shared" si="480"/>
        <v>0</v>
      </c>
      <c r="AW219" s="93" t="str">
        <f t="shared" si="481"/>
        <v>nebija plānots</v>
      </c>
      <c r="AX219" s="96">
        <f t="shared" si="482"/>
        <v>0</v>
      </c>
      <c r="AY219" s="96">
        <f t="shared" si="551"/>
        <v>0</v>
      </c>
      <c r="AZ219" s="93" t="str">
        <f t="shared" si="484"/>
        <v>nebija plānots</v>
      </c>
      <c r="BA219" s="96">
        <f t="shared" si="485"/>
        <v>0</v>
      </c>
      <c r="BB219" s="93" t="str">
        <f t="shared" si="486"/>
        <v>nebija plānots</v>
      </c>
      <c r="BC219" s="83">
        <v>0</v>
      </c>
      <c r="BD219" s="83">
        <v>0</v>
      </c>
      <c r="BE219" s="93" t="str">
        <f t="shared" si="487"/>
        <v>nebija plānots</v>
      </c>
      <c r="BF219" s="96">
        <f t="shared" si="488"/>
        <v>0</v>
      </c>
      <c r="BG219" s="93" t="str">
        <f t="shared" si="489"/>
        <v>nebija plānots</v>
      </c>
      <c r="BH219" s="96">
        <f t="shared" si="490"/>
        <v>0</v>
      </c>
      <c r="BI219" s="96">
        <f t="shared" si="552"/>
        <v>0</v>
      </c>
      <c r="BJ219" s="93" t="str">
        <f t="shared" si="492"/>
        <v>nebija plānots</v>
      </c>
      <c r="BK219" s="96">
        <f t="shared" si="493"/>
        <v>0</v>
      </c>
      <c r="BL219" s="93" t="str">
        <f t="shared" si="494"/>
        <v>nebija plānots</v>
      </c>
      <c r="BM219" s="83">
        <v>0</v>
      </c>
      <c r="BN219" s="83">
        <v>0</v>
      </c>
      <c r="BO219" s="93" t="str">
        <f t="shared" si="495"/>
        <v>nebija plānots</v>
      </c>
      <c r="BP219" s="96">
        <f t="shared" si="496"/>
        <v>0</v>
      </c>
      <c r="BQ219" s="93" t="str">
        <f t="shared" si="497"/>
        <v>nebija plānots</v>
      </c>
      <c r="BR219" s="96">
        <f t="shared" si="498"/>
        <v>0</v>
      </c>
      <c r="BS219" s="96">
        <f t="shared" si="553"/>
        <v>0</v>
      </c>
      <c r="BT219" s="93" t="str">
        <f t="shared" si="500"/>
        <v>nebija plānots</v>
      </c>
      <c r="BU219" s="96">
        <f t="shared" si="501"/>
        <v>0</v>
      </c>
      <c r="BV219" s="93" t="str">
        <f t="shared" si="502"/>
        <v>nebija plānots</v>
      </c>
      <c r="BW219" s="83">
        <v>0</v>
      </c>
      <c r="BX219" s="83">
        <v>0</v>
      </c>
      <c r="BY219" s="94">
        <v>0</v>
      </c>
      <c r="BZ219" s="94">
        <f t="shared" si="448"/>
        <v>0</v>
      </c>
      <c r="CA219" s="93" t="str">
        <f t="shared" si="503"/>
        <v>nebija plānots</v>
      </c>
      <c r="CB219" s="96">
        <f t="shared" si="504"/>
        <v>0</v>
      </c>
      <c r="CC219" s="93" t="str">
        <f t="shared" si="505"/>
        <v>nebija plānots</v>
      </c>
      <c r="CD219" s="96">
        <f t="shared" si="449"/>
        <v>0</v>
      </c>
      <c r="CE219" s="96">
        <f t="shared" si="450"/>
        <v>0</v>
      </c>
      <c r="CF219" s="96">
        <f t="shared" si="506"/>
        <v>0</v>
      </c>
      <c r="CG219" s="96">
        <f t="shared" si="507"/>
        <v>0</v>
      </c>
      <c r="CH219" s="93" t="str">
        <f t="shared" si="508"/>
        <v>nebija plānots</v>
      </c>
      <c r="CI219" s="96">
        <f t="shared" si="509"/>
        <v>0</v>
      </c>
      <c r="CJ219" s="93" t="str">
        <f t="shared" si="510"/>
        <v>nebija plānots</v>
      </c>
      <c r="CK219" s="83">
        <v>0</v>
      </c>
      <c r="CL219" s="83">
        <v>0</v>
      </c>
      <c r="CM219" s="94">
        <v>0</v>
      </c>
      <c r="CN219" s="94">
        <f t="shared" si="451"/>
        <v>0</v>
      </c>
      <c r="CO219" s="93" t="str">
        <f t="shared" si="511"/>
        <v>nebija plānots</v>
      </c>
      <c r="CP219" s="96">
        <f t="shared" si="512"/>
        <v>0</v>
      </c>
      <c r="CQ219" s="93" t="str">
        <f t="shared" si="513"/>
        <v>nebija plānots</v>
      </c>
      <c r="CR219" s="96">
        <f t="shared" si="514"/>
        <v>0</v>
      </c>
      <c r="CS219" s="96">
        <f t="shared" si="554"/>
        <v>0</v>
      </c>
      <c r="CT219" s="96">
        <f t="shared" si="516"/>
        <v>0</v>
      </c>
      <c r="CU219" s="96">
        <f t="shared" si="517"/>
        <v>0</v>
      </c>
      <c r="CV219" s="93" t="str">
        <f t="shared" si="518"/>
        <v>nebija plānots</v>
      </c>
      <c r="CW219" s="96">
        <f t="shared" si="519"/>
        <v>0</v>
      </c>
      <c r="CX219" s="93" t="str">
        <f t="shared" si="520"/>
        <v>nebija plānots</v>
      </c>
      <c r="CY219" s="83">
        <v>0</v>
      </c>
      <c r="CZ219" s="83">
        <v>0</v>
      </c>
      <c r="DA219" s="94">
        <v>0</v>
      </c>
      <c r="DB219" s="94">
        <f t="shared" si="452"/>
        <v>0</v>
      </c>
      <c r="DC219" s="93" t="str">
        <f t="shared" si="521"/>
        <v>nebija plānots</v>
      </c>
      <c r="DD219" s="96">
        <f t="shared" si="522"/>
        <v>0</v>
      </c>
      <c r="DE219" s="93" t="str">
        <f t="shared" si="523"/>
        <v>nebija plānots</v>
      </c>
      <c r="DF219" s="96">
        <f t="shared" si="524"/>
        <v>0</v>
      </c>
      <c r="DG219" s="96">
        <f t="shared" si="555"/>
        <v>0</v>
      </c>
      <c r="DH219" s="96">
        <f t="shared" si="526"/>
        <v>0</v>
      </c>
      <c r="DI219" s="96">
        <f t="shared" si="527"/>
        <v>0</v>
      </c>
      <c r="DJ219" s="93" t="str">
        <f t="shared" si="528"/>
        <v>nebija plānots</v>
      </c>
      <c r="DK219" s="96">
        <f t="shared" si="529"/>
        <v>0</v>
      </c>
      <c r="DL219" s="93" t="str">
        <f t="shared" si="530"/>
        <v>nebija plānots</v>
      </c>
      <c r="DM219" s="83">
        <v>0</v>
      </c>
      <c r="DN219" s="83">
        <v>0</v>
      </c>
      <c r="DO219" s="94">
        <v>0</v>
      </c>
      <c r="DP219" s="94">
        <f t="shared" si="453"/>
        <v>0</v>
      </c>
      <c r="DQ219" s="93" t="str">
        <f t="shared" si="531"/>
        <v>nebija plānots</v>
      </c>
      <c r="DR219" s="96">
        <f t="shared" si="532"/>
        <v>0</v>
      </c>
      <c r="DS219" s="93" t="str">
        <f t="shared" si="533"/>
        <v>nebija plānots</v>
      </c>
      <c r="DT219" s="96">
        <f t="shared" si="534"/>
        <v>0</v>
      </c>
      <c r="DU219" s="96">
        <f t="shared" si="556"/>
        <v>0</v>
      </c>
      <c r="DV219" s="96">
        <f t="shared" si="536"/>
        <v>0</v>
      </c>
      <c r="DW219" s="96">
        <f t="shared" si="537"/>
        <v>0</v>
      </c>
      <c r="DX219" s="93" t="str">
        <f t="shared" si="538"/>
        <v>nebija plānots</v>
      </c>
      <c r="DY219" s="96">
        <f t="shared" si="539"/>
        <v>0</v>
      </c>
      <c r="DZ219" s="93" t="str">
        <f t="shared" si="540"/>
        <v>nebija plānots</v>
      </c>
      <c r="EA219" s="83">
        <v>0</v>
      </c>
      <c r="EB219" s="83">
        <v>0</v>
      </c>
      <c r="EC219" s="94">
        <v>0</v>
      </c>
      <c r="ED219" s="94">
        <f t="shared" si="541"/>
        <v>0</v>
      </c>
      <c r="EE219" s="93" t="str">
        <f t="shared" si="542"/>
        <v>nebija plānots</v>
      </c>
      <c r="EF219" s="94">
        <f t="shared" si="445"/>
        <v>0</v>
      </c>
      <c r="EG219" s="93" t="str">
        <f t="shared" si="543"/>
        <v>nebija plānots</v>
      </c>
      <c r="EH219" s="96">
        <f t="shared" si="544"/>
        <v>0</v>
      </c>
      <c r="EI219" s="96">
        <f t="shared" si="557"/>
        <v>0</v>
      </c>
      <c r="EJ219" s="96">
        <f t="shared" si="546"/>
        <v>0</v>
      </c>
      <c r="EK219" s="96">
        <f t="shared" si="547"/>
        <v>0</v>
      </c>
      <c r="EL219" s="93" t="str">
        <f t="shared" si="446"/>
        <v>nebija plānots</v>
      </c>
      <c r="EM219" s="96">
        <f t="shared" si="447"/>
        <v>0</v>
      </c>
      <c r="EN219" s="93" t="str">
        <f t="shared" si="548"/>
        <v>nebija plānots</v>
      </c>
      <c r="EO219" s="83">
        <f t="shared" si="454"/>
        <v>0</v>
      </c>
    </row>
    <row r="220" spans="1:145" ht="94.5" x14ac:dyDescent="0.25">
      <c r="A220" s="18" t="str">
        <f t="shared" si="549"/>
        <v>4.3.5.1.4</v>
      </c>
      <c r="B220" s="63">
        <v>4</v>
      </c>
      <c r="C220" s="73" t="s">
        <v>319</v>
      </c>
      <c r="D220" s="65" t="s">
        <v>320</v>
      </c>
      <c r="E220" s="73" t="s">
        <v>375</v>
      </c>
      <c r="F220" s="65" t="s">
        <v>376</v>
      </c>
      <c r="G220" s="66" t="s">
        <v>377</v>
      </c>
      <c r="H220" s="65" t="s">
        <v>378</v>
      </c>
      <c r="I220" s="66">
        <v>4</v>
      </c>
      <c r="J220" s="68" t="s">
        <v>325</v>
      </c>
      <c r="K220" s="63" t="s">
        <v>14</v>
      </c>
      <c r="L220" s="83">
        <v>0</v>
      </c>
      <c r="M220" s="83">
        <v>0</v>
      </c>
      <c r="N220" s="83">
        <v>0</v>
      </c>
      <c r="O220" s="83">
        <v>0</v>
      </c>
      <c r="P220" s="83">
        <v>0</v>
      </c>
      <c r="Q220" s="93" t="str">
        <f t="shared" si="455"/>
        <v>nebija plānots</v>
      </c>
      <c r="R220" s="94">
        <f t="shared" si="456"/>
        <v>0</v>
      </c>
      <c r="S220" s="93" t="str">
        <f t="shared" si="457"/>
        <v>nebija plānots</v>
      </c>
      <c r="T220" s="96">
        <f t="shared" si="458"/>
        <v>0</v>
      </c>
      <c r="U220" s="96">
        <f t="shared" si="459"/>
        <v>0</v>
      </c>
      <c r="V220" s="93" t="str">
        <f t="shared" si="460"/>
        <v>nebija plānots</v>
      </c>
      <c r="W220" s="96">
        <f t="shared" si="461"/>
        <v>0</v>
      </c>
      <c r="X220" s="93" t="str">
        <f t="shared" si="462"/>
        <v>nebija plānots</v>
      </c>
      <c r="Y220" s="83">
        <v>0</v>
      </c>
      <c r="Z220" s="83">
        <v>0</v>
      </c>
      <c r="AA220" s="93" t="str">
        <f t="shared" si="463"/>
        <v>nebija plānots</v>
      </c>
      <c r="AB220" s="94">
        <f t="shared" si="464"/>
        <v>0</v>
      </c>
      <c r="AC220" s="93" t="str">
        <f t="shared" si="465"/>
        <v>nebija plānots</v>
      </c>
      <c r="AD220" s="96">
        <f t="shared" si="466"/>
        <v>0</v>
      </c>
      <c r="AE220" s="96">
        <f t="shared" si="467"/>
        <v>0</v>
      </c>
      <c r="AF220" s="93" t="str">
        <f t="shared" si="468"/>
        <v>nebija plānots</v>
      </c>
      <c r="AG220" s="96">
        <f t="shared" si="469"/>
        <v>0</v>
      </c>
      <c r="AH220" s="93" t="str">
        <f t="shared" si="470"/>
        <v>nebija plānots</v>
      </c>
      <c r="AI220" s="83">
        <v>0</v>
      </c>
      <c r="AJ220" s="83">
        <v>0</v>
      </c>
      <c r="AK220" s="93" t="str">
        <f t="shared" si="471"/>
        <v>nebija plānots</v>
      </c>
      <c r="AL220" s="96">
        <f t="shared" si="472"/>
        <v>0</v>
      </c>
      <c r="AM220" s="93" t="str">
        <f t="shared" si="473"/>
        <v>nebija plānots</v>
      </c>
      <c r="AN220" s="96">
        <f t="shared" si="474"/>
        <v>0</v>
      </c>
      <c r="AO220" s="96">
        <f t="shared" si="550"/>
        <v>0</v>
      </c>
      <c r="AP220" s="93" t="str">
        <f t="shared" si="476"/>
        <v>nebija plānots</v>
      </c>
      <c r="AQ220" s="96">
        <f t="shared" si="477"/>
        <v>0</v>
      </c>
      <c r="AR220" s="93" t="str">
        <f t="shared" si="478"/>
        <v>nebija plānots</v>
      </c>
      <c r="AS220" s="83">
        <v>0</v>
      </c>
      <c r="AT220" s="83">
        <v>0</v>
      </c>
      <c r="AU220" s="93" t="str">
        <f t="shared" si="479"/>
        <v>nebija plānots</v>
      </c>
      <c r="AV220" s="96">
        <f t="shared" si="480"/>
        <v>0</v>
      </c>
      <c r="AW220" s="93" t="str">
        <f t="shared" si="481"/>
        <v>nebija plānots</v>
      </c>
      <c r="AX220" s="96">
        <f t="shared" si="482"/>
        <v>0</v>
      </c>
      <c r="AY220" s="96">
        <f t="shared" si="551"/>
        <v>0</v>
      </c>
      <c r="AZ220" s="93" t="str">
        <f t="shared" si="484"/>
        <v>nebija plānots</v>
      </c>
      <c r="BA220" s="96">
        <f t="shared" si="485"/>
        <v>0</v>
      </c>
      <c r="BB220" s="93" t="str">
        <f t="shared" si="486"/>
        <v>nebija plānots</v>
      </c>
      <c r="BC220" s="83">
        <v>0</v>
      </c>
      <c r="BD220" s="83">
        <v>0</v>
      </c>
      <c r="BE220" s="93" t="str">
        <f t="shared" si="487"/>
        <v>nebija plānots</v>
      </c>
      <c r="BF220" s="96">
        <f t="shared" si="488"/>
        <v>0</v>
      </c>
      <c r="BG220" s="93" t="str">
        <f t="shared" si="489"/>
        <v>nebija plānots</v>
      </c>
      <c r="BH220" s="96">
        <f t="shared" si="490"/>
        <v>0</v>
      </c>
      <c r="BI220" s="96">
        <f t="shared" si="552"/>
        <v>0</v>
      </c>
      <c r="BJ220" s="93" t="str">
        <f t="shared" si="492"/>
        <v>nebija plānots</v>
      </c>
      <c r="BK220" s="96">
        <f t="shared" si="493"/>
        <v>0</v>
      </c>
      <c r="BL220" s="93" t="str">
        <f t="shared" si="494"/>
        <v>nebija plānots</v>
      </c>
      <c r="BM220" s="83">
        <v>0</v>
      </c>
      <c r="BN220" s="83">
        <v>0</v>
      </c>
      <c r="BO220" s="93" t="str">
        <f t="shared" si="495"/>
        <v>nebija plānots</v>
      </c>
      <c r="BP220" s="96">
        <f t="shared" si="496"/>
        <v>0</v>
      </c>
      <c r="BQ220" s="93" t="str">
        <f t="shared" si="497"/>
        <v>nebija plānots</v>
      </c>
      <c r="BR220" s="96">
        <f t="shared" si="498"/>
        <v>0</v>
      </c>
      <c r="BS220" s="96">
        <f t="shared" si="553"/>
        <v>0</v>
      </c>
      <c r="BT220" s="93" t="str">
        <f t="shared" si="500"/>
        <v>nebija plānots</v>
      </c>
      <c r="BU220" s="96">
        <f t="shared" si="501"/>
        <v>0</v>
      </c>
      <c r="BV220" s="93" t="str">
        <f t="shared" si="502"/>
        <v>nebija plānots</v>
      </c>
      <c r="BW220" s="83">
        <v>0</v>
      </c>
      <c r="BX220" s="83">
        <v>0</v>
      </c>
      <c r="BY220" s="94">
        <v>0</v>
      </c>
      <c r="BZ220" s="94">
        <f t="shared" si="448"/>
        <v>0</v>
      </c>
      <c r="CA220" s="93" t="str">
        <f t="shared" si="503"/>
        <v>nebija plānots</v>
      </c>
      <c r="CB220" s="96">
        <f t="shared" si="504"/>
        <v>0</v>
      </c>
      <c r="CC220" s="93" t="str">
        <f t="shared" si="505"/>
        <v>nebija plānots</v>
      </c>
      <c r="CD220" s="96">
        <f t="shared" si="449"/>
        <v>0</v>
      </c>
      <c r="CE220" s="96">
        <f t="shared" si="450"/>
        <v>0</v>
      </c>
      <c r="CF220" s="96">
        <f t="shared" si="506"/>
        <v>0</v>
      </c>
      <c r="CG220" s="96">
        <f t="shared" si="507"/>
        <v>0</v>
      </c>
      <c r="CH220" s="93" t="str">
        <f t="shared" si="508"/>
        <v>nebija plānots</v>
      </c>
      <c r="CI220" s="96">
        <f t="shared" si="509"/>
        <v>0</v>
      </c>
      <c r="CJ220" s="93" t="str">
        <f t="shared" si="510"/>
        <v>nebija plānots</v>
      </c>
      <c r="CK220" s="83">
        <v>0</v>
      </c>
      <c r="CL220" s="83">
        <v>64501.4</v>
      </c>
      <c r="CM220" s="94">
        <v>0</v>
      </c>
      <c r="CN220" s="94">
        <f t="shared" si="451"/>
        <v>64501.4</v>
      </c>
      <c r="CO220" s="93" t="str">
        <f t="shared" si="511"/>
        <v>nebija plānots</v>
      </c>
      <c r="CP220" s="96">
        <f t="shared" si="512"/>
        <v>64501.4</v>
      </c>
      <c r="CQ220" s="93" t="str">
        <f t="shared" si="513"/>
        <v>nebija plānots</v>
      </c>
      <c r="CR220" s="96">
        <f t="shared" si="514"/>
        <v>0</v>
      </c>
      <c r="CS220" s="96">
        <f t="shared" si="554"/>
        <v>64501.4</v>
      </c>
      <c r="CT220" s="96">
        <f t="shared" si="516"/>
        <v>0</v>
      </c>
      <c r="CU220" s="96">
        <f t="shared" si="517"/>
        <v>64501.4</v>
      </c>
      <c r="CV220" s="93" t="str">
        <f t="shared" si="518"/>
        <v>nebija plānots</v>
      </c>
      <c r="CW220" s="96">
        <f t="shared" si="519"/>
        <v>64501.4</v>
      </c>
      <c r="CX220" s="93" t="str">
        <f t="shared" si="520"/>
        <v>nebija plānots</v>
      </c>
      <c r="CY220" s="83">
        <v>0</v>
      </c>
      <c r="CZ220" s="83">
        <v>540008.93999999994</v>
      </c>
      <c r="DA220" s="94">
        <v>0</v>
      </c>
      <c r="DB220" s="94">
        <f t="shared" si="452"/>
        <v>540008.93999999994</v>
      </c>
      <c r="DC220" s="93" t="str">
        <f t="shared" si="521"/>
        <v>nebija plānots</v>
      </c>
      <c r="DD220" s="96">
        <f t="shared" si="522"/>
        <v>540008.93999999994</v>
      </c>
      <c r="DE220" s="93" t="str">
        <f t="shared" si="523"/>
        <v>nebija plānots</v>
      </c>
      <c r="DF220" s="96">
        <f t="shared" si="524"/>
        <v>0</v>
      </c>
      <c r="DG220" s="96">
        <f t="shared" si="555"/>
        <v>604510.34</v>
      </c>
      <c r="DH220" s="96">
        <f t="shared" si="526"/>
        <v>0</v>
      </c>
      <c r="DI220" s="96">
        <f t="shared" si="527"/>
        <v>604510.34</v>
      </c>
      <c r="DJ220" s="93" t="str">
        <f t="shared" si="528"/>
        <v>nebija plānots</v>
      </c>
      <c r="DK220" s="96">
        <f t="shared" si="529"/>
        <v>604510.34</v>
      </c>
      <c r="DL220" s="93" t="str">
        <f t="shared" si="530"/>
        <v>nebija plānots</v>
      </c>
      <c r="DM220" s="83">
        <v>0</v>
      </c>
      <c r="DN220" s="83">
        <v>167240.81</v>
      </c>
      <c r="DO220" s="94">
        <v>0</v>
      </c>
      <c r="DP220" s="94">
        <f t="shared" si="453"/>
        <v>167240.81</v>
      </c>
      <c r="DQ220" s="93" t="str">
        <f t="shared" si="531"/>
        <v>nebija plānots</v>
      </c>
      <c r="DR220" s="96">
        <f t="shared" si="532"/>
        <v>167240.81</v>
      </c>
      <c r="DS220" s="93" t="str">
        <f t="shared" si="533"/>
        <v>nebija plānots</v>
      </c>
      <c r="DT220" s="96">
        <f t="shared" si="534"/>
        <v>0</v>
      </c>
      <c r="DU220" s="96">
        <f t="shared" si="556"/>
        <v>771751.14999999991</v>
      </c>
      <c r="DV220" s="96">
        <f t="shared" si="536"/>
        <v>0</v>
      </c>
      <c r="DW220" s="96">
        <f t="shared" si="537"/>
        <v>771751.14999999991</v>
      </c>
      <c r="DX220" s="93" t="str">
        <f t="shared" si="538"/>
        <v>nebija plānots</v>
      </c>
      <c r="DY220" s="96">
        <f t="shared" si="539"/>
        <v>771751.14999999991</v>
      </c>
      <c r="DZ220" s="93" t="str">
        <f t="shared" si="540"/>
        <v>nebija plānots</v>
      </c>
      <c r="EA220" s="83">
        <v>1500543</v>
      </c>
      <c r="EB220" s="83">
        <v>66094.010000000009</v>
      </c>
      <c r="EC220" s="94">
        <v>0</v>
      </c>
      <c r="ED220" s="94">
        <f t="shared" si="541"/>
        <v>66094.010000000009</v>
      </c>
      <c r="EE220" s="93">
        <f t="shared" si="542"/>
        <v>4.4046728417646154E-2</v>
      </c>
      <c r="EF220" s="94">
        <f t="shared" si="445"/>
        <v>-1434448.99</v>
      </c>
      <c r="EG220" s="93">
        <f t="shared" si="543"/>
        <v>-0.95595327158235388</v>
      </c>
      <c r="EH220" s="96">
        <f t="shared" si="544"/>
        <v>1500543</v>
      </c>
      <c r="EI220" s="96">
        <f t="shared" si="557"/>
        <v>837845.15999999992</v>
      </c>
      <c r="EJ220" s="96">
        <f t="shared" si="546"/>
        <v>0</v>
      </c>
      <c r="EK220" s="96">
        <f t="shared" si="547"/>
        <v>837845.15999999992</v>
      </c>
      <c r="EL220" s="93">
        <f t="shared" si="446"/>
        <v>0.5583613132046199</v>
      </c>
      <c r="EM220" s="96">
        <f t="shared" si="447"/>
        <v>-662697.84000000008</v>
      </c>
      <c r="EN220" s="93">
        <f t="shared" si="548"/>
        <v>-0.44163868679538015</v>
      </c>
      <c r="EO220" s="83">
        <f t="shared" si="454"/>
        <v>1500543</v>
      </c>
    </row>
    <row r="221" spans="1:145" ht="94.5" x14ac:dyDescent="0.25">
      <c r="A221" s="18" t="str">
        <f t="shared" si="549"/>
        <v>4.3.5.1.5</v>
      </c>
      <c r="B221" s="63">
        <v>4</v>
      </c>
      <c r="C221" s="73" t="s">
        <v>319</v>
      </c>
      <c r="D221" s="65" t="s">
        <v>320</v>
      </c>
      <c r="E221" s="73" t="s">
        <v>375</v>
      </c>
      <c r="F221" s="65" t="s">
        <v>376</v>
      </c>
      <c r="G221" s="66" t="s">
        <v>377</v>
      </c>
      <c r="H221" s="65" t="s">
        <v>378</v>
      </c>
      <c r="I221" s="66">
        <v>5</v>
      </c>
      <c r="J221" s="68" t="s">
        <v>325</v>
      </c>
      <c r="K221" s="63" t="s">
        <v>14</v>
      </c>
      <c r="L221" s="83">
        <v>0</v>
      </c>
      <c r="M221" s="83">
        <v>0</v>
      </c>
      <c r="N221" s="83">
        <v>0</v>
      </c>
      <c r="O221" s="83">
        <v>0</v>
      </c>
      <c r="P221" s="83">
        <v>0</v>
      </c>
      <c r="Q221" s="93" t="str">
        <f t="shared" si="455"/>
        <v>nebija plānots</v>
      </c>
      <c r="R221" s="94">
        <f t="shared" si="456"/>
        <v>0</v>
      </c>
      <c r="S221" s="93" t="str">
        <f t="shared" si="457"/>
        <v>nebija plānots</v>
      </c>
      <c r="T221" s="96">
        <f t="shared" si="458"/>
        <v>0</v>
      </c>
      <c r="U221" s="96">
        <f t="shared" si="459"/>
        <v>0</v>
      </c>
      <c r="V221" s="93" t="str">
        <f t="shared" si="460"/>
        <v>nebija plānots</v>
      </c>
      <c r="W221" s="96">
        <f t="shared" si="461"/>
        <v>0</v>
      </c>
      <c r="X221" s="93" t="str">
        <f t="shared" si="462"/>
        <v>nebija plānots</v>
      </c>
      <c r="Y221" s="83">
        <v>0</v>
      </c>
      <c r="Z221" s="83">
        <v>0</v>
      </c>
      <c r="AA221" s="93" t="str">
        <f t="shared" si="463"/>
        <v>nebija plānots</v>
      </c>
      <c r="AB221" s="94">
        <f t="shared" si="464"/>
        <v>0</v>
      </c>
      <c r="AC221" s="93" t="str">
        <f t="shared" si="465"/>
        <v>nebija plānots</v>
      </c>
      <c r="AD221" s="96">
        <f t="shared" si="466"/>
        <v>0</v>
      </c>
      <c r="AE221" s="96">
        <f t="shared" si="467"/>
        <v>0</v>
      </c>
      <c r="AF221" s="93" t="str">
        <f t="shared" si="468"/>
        <v>nebija plānots</v>
      </c>
      <c r="AG221" s="96">
        <f t="shared" si="469"/>
        <v>0</v>
      </c>
      <c r="AH221" s="93" t="str">
        <f t="shared" si="470"/>
        <v>nebija plānots</v>
      </c>
      <c r="AI221" s="83">
        <v>0</v>
      </c>
      <c r="AJ221" s="83">
        <v>0</v>
      </c>
      <c r="AK221" s="93" t="str">
        <f t="shared" si="471"/>
        <v>nebija plānots</v>
      </c>
      <c r="AL221" s="96">
        <f t="shared" si="472"/>
        <v>0</v>
      </c>
      <c r="AM221" s="93" t="str">
        <f t="shared" si="473"/>
        <v>nebija plānots</v>
      </c>
      <c r="AN221" s="96">
        <f t="shared" si="474"/>
        <v>0</v>
      </c>
      <c r="AO221" s="96">
        <f t="shared" si="550"/>
        <v>0</v>
      </c>
      <c r="AP221" s="93" t="str">
        <f t="shared" si="476"/>
        <v>nebija plānots</v>
      </c>
      <c r="AQ221" s="96">
        <f t="shared" si="477"/>
        <v>0</v>
      </c>
      <c r="AR221" s="93" t="str">
        <f t="shared" si="478"/>
        <v>nebija plānots</v>
      </c>
      <c r="AS221" s="83">
        <v>0</v>
      </c>
      <c r="AT221" s="83">
        <v>0</v>
      </c>
      <c r="AU221" s="93" t="str">
        <f t="shared" si="479"/>
        <v>nebija plānots</v>
      </c>
      <c r="AV221" s="96">
        <f t="shared" si="480"/>
        <v>0</v>
      </c>
      <c r="AW221" s="93" t="str">
        <f t="shared" si="481"/>
        <v>nebija plānots</v>
      </c>
      <c r="AX221" s="96">
        <f t="shared" si="482"/>
        <v>0</v>
      </c>
      <c r="AY221" s="96">
        <f t="shared" si="551"/>
        <v>0</v>
      </c>
      <c r="AZ221" s="93" t="str">
        <f t="shared" si="484"/>
        <v>nebija plānots</v>
      </c>
      <c r="BA221" s="96">
        <f t="shared" si="485"/>
        <v>0</v>
      </c>
      <c r="BB221" s="93" t="str">
        <f t="shared" si="486"/>
        <v>nebija plānots</v>
      </c>
      <c r="BC221" s="83">
        <v>0</v>
      </c>
      <c r="BD221" s="83">
        <v>0</v>
      </c>
      <c r="BE221" s="93" t="str">
        <f t="shared" si="487"/>
        <v>nebija plānots</v>
      </c>
      <c r="BF221" s="96">
        <f t="shared" si="488"/>
        <v>0</v>
      </c>
      <c r="BG221" s="93" t="str">
        <f t="shared" si="489"/>
        <v>nebija plānots</v>
      </c>
      <c r="BH221" s="96">
        <f t="shared" si="490"/>
        <v>0</v>
      </c>
      <c r="BI221" s="96">
        <f t="shared" si="552"/>
        <v>0</v>
      </c>
      <c r="BJ221" s="93" t="str">
        <f t="shared" si="492"/>
        <v>nebija plānots</v>
      </c>
      <c r="BK221" s="96">
        <f t="shared" si="493"/>
        <v>0</v>
      </c>
      <c r="BL221" s="93" t="str">
        <f t="shared" si="494"/>
        <v>nebija plānots</v>
      </c>
      <c r="BM221" s="83">
        <v>0</v>
      </c>
      <c r="BN221" s="83">
        <v>0</v>
      </c>
      <c r="BO221" s="93" t="str">
        <f t="shared" si="495"/>
        <v>nebija plānots</v>
      </c>
      <c r="BP221" s="96">
        <f t="shared" si="496"/>
        <v>0</v>
      </c>
      <c r="BQ221" s="93" t="str">
        <f t="shared" si="497"/>
        <v>nebija plānots</v>
      </c>
      <c r="BR221" s="96">
        <f t="shared" si="498"/>
        <v>0</v>
      </c>
      <c r="BS221" s="96">
        <f t="shared" si="553"/>
        <v>0</v>
      </c>
      <c r="BT221" s="93" t="str">
        <f t="shared" si="500"/>
        <v>nebija plānots</v>
      </c>
      <c r="BU221" s="96">
        <f t="shared" si="501"/>
        <v>0</v>
      </c>
      <c r="BV221" s="93" t="str">
        <f t="shared" si="502"/>
        <v>nebija plānots</v>
      </c>
      <c r="BW221" s="83">
        <v>0</v>
      </c>
      <c r="BX221" s="83">
        <v>0</v>
      </c>
      <c r="BY221" s="94">
        <v>0</v>
      </c>
      <c r="BZ221" s="94">
        <f t="shared" si="448"/>
        <v>0</v>
      </c>
      <c r="CA221" s="93" t="str">
        <f t="shared" si="503"/>
        <v>nebija plānots</v>
      </c>
      <c r="CB221" s="96">
        <f t="shared" si="504"/>
        <v>0</v>
      </c>
      <c r="CC221" s="93" t="str">
        <f t="shared" si="505"/>
        <v>nebija plānots</v>
      </c>
      <c r="CD221" s="96">
        <f t="shared" si="449"/>
        <v>0</v>
      </c>
      <c r="CE221" s="96">
        <f t="shared" si="450"/>
        <v>0</v>
      </c>
      <c r="CF221" s="96">
        <f t="shared" si="506"/>
        <v>0</v>
      </c>
      <c r="CG221" s="96">
        <f t="shared" si="507"/>
        <v>0</v>
      </c>
      <c r="CH221" s="93" t="str">
        <f t="shared" si="508"/>
        <v>nebija plānots</v>
      </c>
      <c r="CI221" s="96">
        <f t="shared" si="509"/>
        <v>0</v>
      </c>
      <c r="CJ221" s="93" t="str">
        <f t="shared" si="510"/>
        <v>nebija plānots</v>
      </c>
      <c r="CK221" s="83">
        <v>0</v>
      </c>
      <c r="CL221" s="83">
        <v>3665.07</v>
      </c>
      <c r="CM221" s="94">
        <v>0</v>
      </c>
      <c r="CN221" s="94">
        <f t="shared" si="451"/>
        <v>3665.07</v>
      </c>
      <c r="CO221" s="93" t="str">
        <f t="shared" si="511"/>
        <v>nebija plānots</v>
      </c>
      <c r="CP221" s="96">
        <f t="shared" si="512"/>
        <v>3665.07</v>
      </c>
      <c r="CQ221" s="93" t="str">
        <f t="shared" si="513"/>
        <v>nebija plānots</v>
      </c>
      <c r="CR221" s="96">
        <f t="shared" si="514"/>
        <v>0</v>
      </c>
      <c r="CS221" s="96">
        <f t="shared" si="554"/>
        <v>3665.07</v>
      </c>
      <c r="CT221" s="96">
        <f t="shared" si="516"/>
        <v>0</v>
      </c>
      <c r="CU221" s="96">
        <f t="shared" si="517"/>
        <v>3665.07</v>
      </c>
      <c r="CV221" s="93" t="str">
        <f t="shared" si="518"/>
        <v>nebija plānots</v>
      </c>
      <c r="CW221" s="96">
        <f t="shared" si="519"/>
        <v>3665.07</v>
      </c>
      <c r="CX221" s="93" t="str">
        <f t="shared" si="520"/>
        <v>nebija plānots</v>
      </c>
      <c r="CY221" s="83">
        <v>0</v>
      </c>
      <c r="CZ221" s="83">
        <v>6655</v>
      </c>
      <c r="DA221" s="94">
        <v>0</v>
      </c>
      <c r="DB221" s="94">
        <f t="shared" si="452"/>
        <v>6655</v>
      </c>
      <c r="DC221" s="93" t="str">
        <f t="shared" si="521"/>
        <v>nebija plānots</v>
      </c>
      <c r="DD221" s="96">
        <f t="shared" si="522"/>
        <v>6655</v>
      </c>
      <c r="DE221" s="93" t="str">
        <f t="shared" si="523"/>
        <v>nebija plānots</v>
      </c>
      <c r="DF221" s="96">
        <f t="shared" si="524"/>
        <v>0</v>
      </c>
      <c r="DG221" s="96">
        <f t="shared" si="555"/>
        <v>10320.07</v>
      </c>
      <c r="DH221" s="96">
        <f t="shared" si="526"/>
        <v>0</v>
      </c>
      <c r="DI221" s="96">
        <f t="shared" si="527"/>
        <v>10320.07</v>
      </c>
      <c r="DJ221" s="93" t="str">
        <f t="shared" si="528"/>
        <v>nebija plānots</v>
      </c>
      <c r="DK221" s="96">
        <f t="shared" si="529"/>
        <v>10320.07</v>
      </c>
      <c r="DL221" s="93" t="str">
        <f t="shared" si="530"/>
        <v>nebija plānots</v>
      </c>
      <c r="DM221" s="83">
        <v>0</v>
      </c>
      <c r="DN221" s="83">
        <v>0</v>
      </c>
      <c r="DO221" s="94">
        <v>0</v>
      </c>
      <c r="DP221" s="94">
        <f t="shared" si="453"/>
        <v>0</v>
      </c>
      <c r="DQ221" s="93" t="str">
        <f t="shared" si="531"/>
        <v>nebija plānots</v>
      </c>
      <c r="DR221" s="96">
        <f t="shared" si="532"/>
        <v>0</v>
      </c>
      <c r="DS221" s="93" t="str">
        <f t="shared" si="533"/>
        <v>nebija plānots</v>
      </c>
      <c r="DT221" s="96">
        <f t="shared" si="534"/>
        <v>0</v>
      </c>
      <c r="DU221" s="96">
        <f t="shared" si="556"/>
        <v>10320.07</v>
      </c>
      <c r="DV221" s="96">
        <f t="shared" si="536"/>
        <v>0</v>
      </c>
      <c r="DW221" s="96">
        <f t="shared" si="537"/>
        <v>10320.07</v>
      </c>
      <c r="DX221" s="93" t="str">
        <f t="shared" si="538"/>
        <v>nebija plānots</v>
      </c>
      <c r="DY221" s="96">
        <f t="shared" si="539"/>
        <v>10320.07</v>
      </c>
      <c r="DZ221" s="93" t="str">
        <f t="shared" si="540"/>
        <v>nebija plānots</v>
      </c>
      <c r="EA221" s="83">
        <v>1030474</v>
      </c>
      <c r="EB221" s="83">
        <v>0</v>
      </c>
      <c r="EC221" s="94">
        <v>0</v>
      </c>
      <c r="ED221" s="94">
        <f t="shared" si="541"/>
        <v>0</v>
      </c>
      <c r="EE221" s="93">
        <f t="shared" si="542"/>
        <v>0</v>
      </c>
      <c r="EF221" s="94">
        <f t="shared" ref="EF221:EF264" si="558">ED221-EA221</f>
        <v>-1030474</v>
      </c>
      <c r="EG221" s="93">
        <f t="shared" si="543"/>
        <v>-1</v>
      </c>
      <c r="EH221" s="96">
        <f t="shared" si="544"/>
        <v>1030474</v>
      </c>
      <c r="EI221" s="96">
        <f t="shared" si="557"/>
        <v>10320.07</v>
      </c>
      <c r="EJ221" s="96">
        <f t="shared" si="546"/>
        <v>0</v>
      </c>
      <c r="EK221" s="96">
        <f t="shared" si="547"/>
        <v>10320.07</v>
      </c>
      <c r="EL221" s="93">
        <f t="shared" ref="EL221:EL264" si="559">IFERROR(EK221/EH221,"nebija plānots")</f>
        <v>1.0014876648998422E-2</v>
      </c>
      <c r="EM221" s="96">
        <f t="shared" ref="EM221:EM264" si="560">EK221-EH221</f>
        <v>-1020153.93</v>
      </c>
      <c r="EN221" s="93">
        <f t="shared" si="548"/>
        <v>-0.98998512335100164</v>
      </c>
      <c r="EO221" s="83">
        <f t="shared" si="454"/>
        <v>1030474</v>
      </c>
    </row>
    <row r="222" spans="1:145" ht="94.5" x14ac:dyDescent="0.25">
      <c r="A222" s="18" t="str">
        <f t="shared" si="549"/>
        <v>4.3.5.2._</v>
      </c>
      <c r="B222" s="63">
        <v>4</v>
      </c>
      <c r="C222" s="73" t="s">
        <v>319</v>
      </c>
      <c r="D222" s="65" t="s">
        <v>320</v>
      </c>
      <c r="E222" s="73" t="s">
        <v>375</v>
      </c>
      <c r="F222" s="65" t="s">
        <v>376</v>
      </c>
      <c r="G222" s="66" t="s">
        <v>379</v>
      </c>
      <c r="H222" s="65" t="s">
        <v>380</v>
      </c>
      <c r="I222" s="66" t="s">
        <v>27</v>
      </c>
      <c r="J222" s="68" t="s">
        <v>325</v>
      </c>
      <c r="K222" s="63" t="s">
        <v>14</v>
      </c>
      <c r="L222" s="83">
        <v>0</v>
      </c>
      <c r="M222" s="83">
        <v>0</v>
      </c>
      <c r="N222" s="83">
        <v>0</v>
      </c>
      <c r="O222" s="83">
        <v>0</v>
      </c>
      <c r="P222" s="83">
        <v>0</v>
      </c>
      <c r="Q222" s="93" t="str">
        <f t="shared" si="455"/>
        <v>nebija plānots</v>
      </c>
      <c r="R222" s="94">
        <f t="shared" si="456"/>
        <v>0</v>
      </c>
      <c r="S222" s="93" t="str">
        <f t="shared" si="457"/>
        <v>nebija plānots</v>
      </c>
      <c r="T222" s="96">
        <f t="shared" si="458"/>
        <v>0</v>
      </c>
      <c r="U222" s="96">
        <f t="shared" si="459"/>
        <v>0</v>
      </c>
      <c r="V222" s="93" t="str">
        <f t="shared" si="460"/>
        <v>nebija plānots</v>
      </c>
      <c r="W222" s="96">
        <f t="shared" si="461"/>
        <v>0</v>
      </c>
      <c r="X222" s="93" t="str">
        <f t="shared" si="462"/>
        <v>nebija plānots</v>
      </c>
      <c r="Y222" s="83">
        <v>0</v>
      </c>
      <c r="Z222" s="83">
        <v>0</v>
      </c>
      <c r="AA222" s="93" t="str">
        <f t="shared" si="463"/>
        <v>nebija plānots</v>
      </c>
      <c r="AB222" s="94">
        <f t="shared" si="464"/>
        <v>0</v>
      </c>
      <c r="AC222" s="93" t="str">
        <f t="shared" si="465"/>
        <v>nebija plānots</v>
      </c>
      <c r="AD222" s="96">
        <f t="shared" si="466"/>
        <v>0</v>
      </c>
      <c r="AE222" s="96">
        <f t="shared" si="467"/>
        <v>0</v>
      </c>
      <c r="AF222" s="93" t="str">
        <f t="shared" si="468"/>
        <v>nebija plānots</v>
      </c>
      <c r="AG222" s="96">
        <f t="shared" si="469"/>
        <v>0</v>
      </c>
      <c r="AH222" s="93" t="str">
        <f t="shared" si="470"/>
        <v>nebija plānots</v>
      </c>
      <c r="AI222" s="83">
        <v>0</v>
      </c>
      <c r="AJ222" s="83">
        <v>0</v>
      </c>
      <c r="AK222" s="93" t="str">
        <f t="shared" si="471"/>
        <v>nebija plānots</v>
      </c>
      <c r="AL222" s="96">
        <f t="shared" si="472"/>
        <v>0</v>
      </c>
      <c r="AM222" s="93" t="str">
        <f t="shared" si="473"/>
        <v>nebija plānots</v>
      </c>
      <c r="AN222" s="96">
        <f t="shared" si="474"/>
        <v>0</v>
      </c>
      <c r="AO222" s="96">
        <f t="shared" si="550"/>
        <v>0</v>
      </c>
      <c r="AP222" s="93" t="str">
        <f t="shared" si="476"/>
        <v>nebija plānots</v>
      </c>
      <c r="AQ222" s="96">
        <f t="shared" si="477"/>
        <v>0</v>
      </c>
      <c r="AR222" s="93" t="str">
        <f t="shared" si="478"/>
        <v>nebija plānots</v>
      </c>
      <c r="AS222" s="83">
        <v>0</v>
      </c>
      <c r="AT222" s="83">
        <v>0</v>
      </c>
      <c r="AU222" s="93" t="str">
        <f t="shared" si="479"/>
        <v>nebija plānots</v>
      </c>
      <c r="AV222" s="96">
        <f t="shared" si="480"/>
        <v>0</v>
      </c>
      <c r="AW222" s="93" t="str">
        <f t="shared" si="481"/>
        <v>nebija plānots</v>
      </c>
      <c r="AX222" s="96">
        <f t="shared" si="482"/>
        <v>0</v>
      </c>
      <c r="AY222" s="96">
        <f t="shared" si="551"/>
        <v>0</v>
      </c>
      <c r="AZ222" s="93" t="str">
        <f t="shared" si="484"/>
        <v>nebija plānots</v>
      </c>
      <c r="BA222" s="96">
        <f t="shared" si="485"/>
        <v>0</v>
      </c>
      <c r="BB222" s="93" t="str">
        <f t="shared" si="486"/>
        <v>nebija plānots</v>
      </c>
      <c r="BC222" s="83">
        <v>0</v>
      </c>
      <c r="BD222" s="83">
        <v>0</v>
      </c>
      <c r="BE222" s="93" t="str">
        <f t="shared" si="487"/>
        <v>nebija plānots</v>
      </c>
      <c r="BF222" s="96">
        <f t="shared" si="488"/>
        <v>0</v>
      </c>
      <c r="BG222" s="93" t="str">
        <f t="shared" si="489"/>
        <v>nebija plānots</v>
      </c>
      <c r="BH222" s="96">
        <f t="shared" si="490"/>
        <v>0</v>
      </c>
      <c r="BI222" s="96">
        <f t="shared" si="552"/>
        <v>0</v>
      </c>
      <c r="BJ222" s="93" t="str">
        <f t="shared" si="492"/>
        <v>nebija plānots</v>
      </c>
      <c r="BK222" s="96">
        <f t="shared" si="493"/>
        <v>0</v>
      </c>
      <c r="BL222" s="93" t="str">
        <f t="shared" si="494"/>
        <v>nebija plānots</v>
      </c>
      <c r="BM222" s="83">
        <v>0</v>
      </c>
      <c r="BN222" s="83">
        <v>0</v>
      </c>
      <c r="BO222" s="93" t="str">
        <f t="shared" si="495"/>
        <v>nebija plānots</v>
      </c>
      <c r="BP222" s="96">
        <f t="shared" si="496"/>
        <v>0</v>
      </c>
      <c r="BQ222" s="93" t="str">
        <f t="shared" si="497"/>
        <v>nebija plānots</v>
      </c>
      <c r="BR222" s="96">
        <f t="shared" si="498"/>
        <v>0</v>
      </c>
      <c r="BS222" s="96">
        <f t="shared" si="553"/>
        <v>0</v>
      </c>
      <c r="BT222" s="93" t="str">
        <f t="shared" si="500"/>
        <v>nebija plānots</v>
      </c>
      <c r="BU222" s="96">
        <f t="shared" si="501"/>
        <v>0</v>
      </c>
      <c r="BV222" s="93" t="str">
        <f t="shared" si="502"/>
        <v>nebija plānots</v>
      </c>
      <c r="BW222" s="83">
        <v>0</v>
      </c>
      <c r="BX222" s="83">
        <v>0</v>
      </c>
      <c r="BY222" s="94">
        <v>0</v>
      </c>
      <c r="BZ222" s="94">
        <f t="shared" ref="BZ222:BZ264" si="561">BX222-BY222</f>
        <v>0</v>
      </c>
      <c r="CA222" s="93" t="str">
        <f t="shared" si="503"/>
        <v>nebija plānots</v>
      </c>
      <c r="CB222" s="96">
        <f t="shared" si="504"/>
        <v>0</v>
      </c>
      <c r="CC222" s="93" t="str">
        <f t="shared" si="505"/>
        <v>nebija plānots</v>
      </c>
      <c r="CD222" s="96">
        <f t="shared" ref="CD222:CD239" si="562">BR222+BW222</f>
        <v>0</v>
      </c>
      <c r="CE222" s="96">
        <f t="shared" ref="CE222:CE239" si="563">BS222+BX222</f>
        <v>0</v>
      </c>
      <c r="CF222" s="96">
        <f t="shared" si="506"/>
        <v>0</v>
      </c>
      <c r="CG222" s="96">
        <f t="shared" si="507"/>
        <v>0</v>
      </c>
      <c r="CH222" s="93" t="str">
        <f t="shared" si="508"/>
        <v>nebija plānots</v>
      </c>
      <c r="CI222" s="96">
        <f t="shared" si="509"/>
        <v>0</v>
      </c>
      <c r="CJ222" s="93" t="str">
        <f t="shared" si="510"/>
        <v>nebija plānots</v>
      </c>
      <c r="CK222" s="83">
        <v>0</v>
      </c>
      <c r="CL222" s="83">
        <v>0</v>
      </c>
      <c r="CM222" s="94">
        <v>0</v>
      </c>
      <c r="CN222" s="94">
        <f t="shared" ref="CN222:CN264" si="564">CL222-CM222</f>
        <v>0</v>
      </c>
      <c r="CO222" s="93" t="str">
        <f t="shared" si="511"/>
        <v>nebija plānots</v>
      </c>
      <c r="CP222" s="96">
        <f t="shared" si="512"/>
        <v>0</v>
      </c>
      <c r="CQ222" s="93" t="str">
        <f t="shared" si="513"/>
        <v>nebija plānots</v>
      </c>
      <c r="CR222" s="96">
        <f t="shared" si="514"/>
        <v>0</v>
      </c>
      <c r="CS222" s="96">
        <f t="shared" si="554"/>
        <v>0</v>
      </c>
      <c r="CT222" s="96">
        <f t="shared" si="516"/>
        <v>0</v>
      </c>
      <c r="CU222" s="96">
        <f t="shared" si="517"/>
        <v>0</v>
      </c>
      <c r="CV222" s="93" t="str">
        <f t="shared" si="518"/>
        <v>nebija plānots</v>
      </c>
      <c r="CW222" s="96">
        <f t="shared" si="519"/>
        <v>0</v>
      </c>
      <c r="CX222" s="93" t="str">
        <f t="shared" si="520"/>
        <v>nebija plānots</v>
      </c>
      <c r="CY222" s="83">
        <v>0</v>
      </c>
      <c r="CZ222" s="83">
        <v>0</v>
      </c>
      <c r="DA222" s="94">
        <v>0</v>
      </c>
      <c r="DB222" s="94">
        <f t="shared" ref="DB222:DB264" si="565">CZ222-DA222</f>
        <v>0</v>
      </c>
      <c r="DC222" s="93" t="str">
        <f t="shared" si="521"/>
        <v>nebija plānots</v>
      </c>
      <c r="DD222" s="96">
        <f t="shared" si="522"/>
        <v>0</v>
      </c>
      <c r="DE222" s="93" t="str">
        <f t="shared" si="523"/>
        <v>nebija plānots</v>
      </c>
      <c r="DF222" s="96">
        <f t="shared" si="524"/>
        <v>0</v>
      </c>
      <c r="DG222" s="96">
        <f t="shared" si="555"/>
        <v>0</v>
      </c>
      <c r="DH222" s="96">
        <f t="shared" si="526"/>
        <v>0</v>
      </c>
      <c r="DI222" s="96">
        <f t="shared" si="527"/>
        <v>0</v>
      </c>
      <c r="DJ222" s="93" t="str">
        <f t="shared" si="528"/>
        <v>nebija plānots</v>
      </c>
      <c r="DK222" s="96">
        <f t="shared" si="529"/>
        <v>0</v>
      </c>
      <c r="DL222" s="93" t="str">
        <f t="shared" si="530"/>
        <v>nebija plānots</v>
      </c>
      <c r="DM222" s="83">
        <v>0</v>
      </c>
      <c r="DN222" s="83">
        <v>0</v>
      </c>
      <c r="DO222" s="94">
        <v>0</v>
      </c>
      <c r="DP222" s="94">
        <f t="shared" ref="DP222:DP264" si="566">DN222-DO222</f>
        <v>0</v>
      </c>
      <c r="DQ222" s="93" t="str">
        <f t="shared" si="531"/>
        <v>nebija plānots</v>
      </c>
      <c r="DR222" s="96">
        <f t="shared" si="532"/>
        <v>0</v>
      </c>
      <c r="DS222" s="93" t="str">
        <f t="shared" si="533"/>
        <v>nebija plānots</v>
      </c>
      <c r="DT222" s="96">
        <f t="shared" si="534"/>
        <v>0</v>
      </c>
      <c r="DU222" s="96">
        <f t="shared" si="556"/>
        <v>0</v>
      </c>
      <c r="DV222" s="96">
        <f t="shared" si="536"/>
        <v>0</v>
      </c>
      <c r="DW222" s="96">
        <f t="shared" si="537"/>
        <v>0</v>
      </c>
      <c r="DX222" s="93" t="str">
        <f t="shared" si="538"/>
        <v>nebija plānots</v>
      </c>
      <c r="DY222" s="96">
        <f t="shared" si="539"/>
        <v>0</v>
      </c>
      <c r="DZ222" s="93" t="str">
        <f t="shared" si="540"/>
        <v>nebija plānots</v>
      </c>
      <c r="EA222" s="83">
        <v>0</v>
      </c>
      <c r="EB222" s="83">
        <v>0</v>
      </c>
      <c r="EC222" s="94">
        <v>0</v>
      </c>
      <c r="ED222" s="94">
        <f t="shared" si="541"/>
        <v>0</v>
      </c>
      <c r="EE222" s="93" t="str">
        <f t="shared" si="542"/>
        <v>nebija plānots</v>
      </c>
      <c r="EF222" s="94">
        <f t="shared" si="558"/>
        <v>0</v>
      </c>
      <c r="EG222" s="93" t="str">
        <f t="shared" si="543"/>
        <v>nebija plānots</v>
      </c>
      <c r="EH222" s="96">
        <f t="shared" si="544"/>
        <v>0</v>
      </c>
      <c r="EI222" s="96">
        <f t="shared" si="557"/>
        <v>0</v>
      </c>
      <c r="EJ222" s="96">
        <f t="shared" si="546"/>
        <v>0</v>
      </c>
      <c r="EK222" s="96">
        <f t="shared" si="547"/>
        <v>0</v>
      </c>
      <c r="EL222" s="93" t="str">
        <f t="shared" si="559"/>
        <v>nebija plānots</v>
      </c>
      <c r="EM222" s="96">
        <f t="shared" si="560"/>
        <v>0</v>
      </c>
      <c r="EN222" s="93" t="str">
        <f t="shared" si="548"/>
        <v>nebija plānots</v>
      </c>
      <c r="EO222" s="83">
        <f t="shared" ref="EO222:EO264" si="567">N222+O222+Y222+AI222+AS222+BC222+BM222+BW222+CK222+CY222+DM222+EA222</f>
        <v>0</v>
      </c>
    </row>
    <row r="223" spans="1:145" ht="94.5" x14ac:dyDescent="0.25">
      <c r="A223" s="18" t="str">
        <f t="shared" si="549"/>
        <v>4.3.5.3.1</v>
      </c>
      <c r="B223" s="63">
        <v>4</v>
      </c>
      <c r="C223" s="73" t="s">
        <v>319</v>
      </c>
      <c r="D223" s="65" t="s">
        <v>320</v>
      </c>
      <c r="E223" s="73" t="s">
        <v>375</v>
      </c>
      <c r="F223" s="65" t="s">
        <v>376</v>
      </c>
      <c r="G223" s="66" t="s">
        <v>381</v>
      </c>
      <c r="H223" s="65" t="s">
        <v>382</v>
      </c>
      <c r="I223" s="66">
        <v>1</v>
      </c>
      <c r="J223" s="68" t="s">
        <v>325</v>
      </c>
      <c r="K223" s="63" t="s">
        <v>14</v>
      </c>
      <c r="L223" s="83">
        <v>0</v>
      </c>
      <c r="M223" s="83">
        <v>90219.72</v>
      </c>
      <c r="N223" s="83">
        <v>0</v>
      </c>
      <c r="O223" s="83">
        <v>113889</v>
      </c>
      <c r="P223" s="83">
        <v>113888.68</v>
      </c>
      <c r="Q223" s="93">
        <f t="shared" ref="Q223:Q264" si="568">IFERROR(P223/O223,"nebija plānots")</f>
        <v>0.99999719024664357</v>
      </c>
      <c r="R223" s="94">
        <f t="shared" ref="R223:R264" si="569">P223-O223</f>
        <v>-0.32000000000698492</v>
      </c>
      <c r="S223" s="93">
        <f t="shared" ref="S223:S264" si="570">IFERROR(R223/O223,"nebija plānots")</f>
        <v>-2.80975335639952E-6</v>
      </c>
      <c r="T223" s="96">
        <f t="shared" ref="T223:T264" si="571">N223+O223</f>
        <v>113889</v>
      </c>
      <c r="U223" s="96">
        <f t="shared" ref="U223:U264" si="572">N223+P223</f>
        <v>113888.68</v>
      </c>
      <c r="V223" s="93">
        <f t="shared" ref="V223:V264" si="573">IFERROR(U223/T223,"nebija plānots")</f>
        <v>0.99999719024664357</v>
      </c>
      <c r="W223" s="96">
        <f t="shared" ref="W223:W264" si="574">U223-T223</f>
        <v>-0.32000000000698492</v>
      </c>
      <c r="X223" s="93">
        <f t="shared" ref="X223:X264" si="575">IFERROR(W223/T223,"nebija plānots")</f>
        <v>-2.80975335639952E-6</v>
      </c>
      <c r="Y223" s="83">
        <v>0</v>
      </c>
      <c r="Z223" s="83">
        <v>0</v>
      </c>
      <c r="AA223" s="93" t="str">
        <f t="shared" ref="AA223:AA264" si="576">IFERROR(Z223/Y223,"nebija plānots")</f>
        <v>nebija plānots</v>
      </c>
      <c r="AB223" s="94">
        <f t="shared" ref="AB223:AB264" si="577">Z223-Y223</f>
        <v>0</v>
      </c>
      <c r="AC223" s="93" t="str">
        <f t="shared" ref="AC223:AC264" si="578">IFERROR(AB223/Y223,"nebija plānots")</f>
        <v>nebija plānots</v>
      </c>
      <c r="AD223" s="96">
        <f t="shared" ref="AD223:AD264" si="579">T223+Y223</f>
        <v>113889</v>
      </c>
      <c r="AE223" s="96">
        <f t="shared" ref="AE223:AE264" si="580">U223+Z223</f>
        <v>113888.68</v>
      </c>
      <c r="AF223" s="93">
        <f t="shared" ref="AF223:AF264" si="581">IFERROR(AE223/AD223,"nebija plānots")</f>
        <v>0.99999719024664357</v>
      </c>
      <c r="AG223" s="96">
        <f t="shared" ref="AG223:AG264" si="582">AE223-AD223</f>
        <v>-0.32000000000698492</v>
      </c>
      <c r="AH223" s="93">
        <f t="shared" ref="AH223:AH264" si="583">IFERROR(AG223/AD223,"nebija plānots")</f>
        <v>-2.80975335639952E-6</v>
      </c>
      <c r="AI223" s="83">
        <v>0</v>
      </c>
      <c r="AJ223" s="83">
        <v>0</v>
      </c>
      <c r="AK223" s="93" t="str">
        <f t="shared" ref="AK223:AK264" si="584">IFERROR(AJ223/AI223,"nebija plānots")</f>
        <v>nebija plānots</v>
      </c>
      <c r="AL223" s="96">
        <f t="shared" ref="AL223:AL264" si="585">AJ223-AI223</f>
        <v>0</v>
      </c>
      <c r="AM223" s="93" t="str">
        <f t="shared" ref="AM223:AM264" si="586">IFERROR(AL223/AI223,"nebija plānots")</f>
        <v>nebija plānots</v>
      </c>
      <c r="AN223" s="96">
        <f t="shared" ref="AN223:AN264" si="587">AD223+AI223</f>
        <v>113889</v>
      </c>
      <c r="AO223" s="96">
        <f t="shared" si="550"/>
        <v>113888.68</v>
      </c>
      <c r="AP223" s="93">
        <f t="shared" ref="AP223:AP264" si="588">IFERROR(AO223/AN223,"nebija plānots")</f>
        <v>0.99999719024664357</v>
      </c>
      <c r="AQ223" s="96">
        <f t="shared" ref="AQ223:AQ264" si="589">AO223-AN223</f>
        <v>-0.32000000000698492</v>
      </c>
      <c r="AR223" s="93">
        <f t="shared" ref="AR223:AR264" si="590">IFERROR(AQ223/AN223,"nebija plānots")</f>
        <v>-2.80975335639952E-6</v>
      </c>
      <c r="AS223" s="83">
        <v>0</v>
      </c>
      <c r="AT223" s="83">
        <v>54964.44</v>
      </c>
      <c r="AU223" s="93" t="str">
        <f t="shared" ref="AU223:AU264" si="591">IFERROR(AT223/AS223,"nebija plānots")</f>
        <v>nebija plānots</v>
      </c>
      <c r="AV223" s="96">
        <f t="shared" ref="AV223:AV264" si="592">AT223-AS223</f>
        <v>54964.44</v>
      </c>
      <c r="AW223" s="93" t="str">
        <f t="shared" ref="AW223:AW264" si="593">IFERROR(AV223/AS223,"nebija plānots")</f>
        <v>nebija plānots</v>
      </c>
      <c r="AX223" s="96">
        <f t="shared" ref="AX223:AX264" si="594">AN223+AS223</f>
        <v>113889</v>
      </c>
      <c r="AY223" s="96">
        <f t="shared" si="551"/>
        <v>168853.12</v>
      </c>
      <c r="AZ223" s="93">
        <f t="shared" ref="AZ223:AZ264" si="595">IFERROR(AY223/AX223,"nebija plānots")</f>
        <v>1.4826113145255468</v>
      </c>
      <c r="BA223" s="96">
        <f t="shared" ref="BA223:BA264" si="596">AY223-AX223</f>
        <v>54964.119999999995</v>
      </c>
      <c r="BB223" s="93">
        <f t="shared" ref="BB223:BB264" si="597">IFERROR(BA223/AX223,"nebija plānots")</f>
        <v>0.48261131452554679</v>
      </c>
      <c r="BC223" s="83">
        <v>44301</v>
      </c>
      <c r="BD223" s="83">
        <v>0</v>
      </c>
      <c r="BE223" s="93">
        <f t="shared" ref="BE223:BE264" si="598">IFERROR(BD223/BC223,"nebija plānots")</f>
        <v>0</v>
      </c>
      <c r="BF223" s="96">
        <f t="shared" ref="BF223:BF264" si="599">BD223-BC223</f>
        <v>-44301</v>
      </c>
      <c r="BG223" s="93">
        <f t="shared" ref="BG223:BG264" si="600">IFERROR(BF223/BC223,"nebija plānots")</f>
        <v>-1</v>
      </c>
      <c r="BH223" s="96">
        <f t="shared" ref="BH223:BH264" si="601">AX223+BC223</f>
        <v>158190</v>
      </c>
      <c r="BI223" s="96">
        <f t="shared" si="552"/>
        <v>168853.12</v>
      </c>
      <c r="BJ223" s="93">
        <f t="shared" ref="BJ223:BJ264" si="602">IFERROR(BI223/BH223,"nebija plānots")</f>
        <v>1.0674070421644857</v>
      </c>
      <c r="BK223" s="96">
        <f t="shared" ref="BK223:BK264" si="603">BI223-BH223</f>
        <v>10663.119999999995</v>
      </c>
      <c r="BL223" s="93">
        <f t="shared" ref="BL223:BL264" si="604">IFERROR(BK223/BH223,"nebija plānots")</f>
        <v>6.7407042164485717E-2</v>
      </c>
      <c r="BM223" s="83">
        <v>0</v>
      </c>
      <c r="BN223" s="83">
        <v>41672.47</v>
      </c>
      <c r="BO223" s="93" t="str">
        <f t="shared" ref="BO223:BO264" si="605">IFERROR(BN223/BM223,"nebija plānots")</f>
        <v>nebija plānots</v>
      </c>
      <c r="BP223" s="96">
        <f t="shared" ref="BP223:BP264" si="606">BN223-BM223</f>
        <v>41672.47</v>
      </c>
      <c r="BQ223" s="93" t="str">
        <f t="shared" ref="BQ223:BQ264" si="607">IFERROR(BP223/BM223,"nebija plānots")</f>
        <v>nebija plānots</v>
      </c>
      <c r="BR223" s="96">
        <f t="shared" ref="BR223:BR264" si="608">BH223+BM223</f>
        <v>158190</v>
      </c>
      <c r="BS223" s="96">
        <f t="shared" si="553"/>
        <v>210525.59</v>
      </c>
      <c r="BT223" s="93">
        <f t="shared" ref="BT223:BT264" si="609">IFERROR(BS223/BR223,"nebija plānots")</f>
        <v>1.3308400657437258</v>
      </c>
      <c r="BU223" s="96">
        <f t="shared" ref="BU223:BU264" si="610">BS223-BR223</f>
        <v>52335.59</v>
      </c>
      <c r="BV223" s="93">
        <f t="shared" ref="BV223:BV264" si="611">IFERROR(BU223/BR223,"nebija plānots")</f>
        <v>0.33084006574372588</v>
      </c>
      <c r="BW223" s="83">
        <v>0</v>
      </c>
      <c r="BX223" s="83">
        <v>0</v>
      </c>
      <c r="BY223" s="94">
        <v>0</v>
      </c>
      <c r="BZ223" s="94">
        <f t="shared" si="561"/>
        <v>0</v>
      </c>
      <c r="CA223" s="93" t="str">
        <f t="shared" ref="CA223:CA264" si="612">IFERROR(BX223/BW223,"nebija plānots")</f>
        <v>nebija plānots</v>
      </c>
      <c r="CB223" s="96">
        <f t="shared" ref="CB223:CB264" si="613">BX223-BW223</f>
        <v>0</v>
      </c>
      <c r="CC223" s="93" t="str">
        <f t="shared" ref="CC223:CC264" si="614">IFERROR(CB223/BW223,"nebija plānots")</f>
        <v>nebija plānots</v>
      </c>
      <c r="CD223" s="96">
        <f t="shared" si="562"/>
        <v>158190</v>
      </c>
      <c r="CE223" s="96">
        <f t="shared" si="563"/>
        <v>210525.59</v>
      </c>
      <c r="CF223" s="96">
        <f t="shared" ref="CF223:CF264" si="615">BY223</f>
        <v>0</v>
      </c>
      <c r="CG223" s="96">
        <f t="shared" ref="CG223:CG264" si="616">CE223-CF223</f>
        <v>210525.59</v>
      </c>
      <c r="CH223" s="93">
        <f t="shared" ref="CH223:CH264" si="617">IFERROR(CG223/CD223,"nebija plānots")</f>
        <v>1.3308400657437258</v>
      </c>
      <c r="CI223" s="96">
        <f t="shared" ref="CI223:CI264" si="618">CG223-CD223</f>
        <v>52335.59</v>
      </c>
      <c r="CJ223" s="93">
        <f t="shared" ref="CJ223:CJ264" si="619">IFERROR(CI223/CD223,"nebija plānots")</f>
        <v>0.33084006574372588</v>
      </c>
      <c r="CK223" s="83">
        <v>72879</v>
      </c>
      <c r="CL223" s="83">
        <v>0</v>
      </c>
      <c r="CM223" s="94">
        <v>0</v>
      </c>
      <c r="CN223" s="94">
        <f t="shared" si="564"/>
        <v>0</v>
      </c>
      <c r="CO223" s="93">
        <f t="shared" ref="CO223:CO264" si="620">IFERROR(CL223/CK223,"nebija plānots")</f>
        <v>0</v>
      </c>
      <c r="CP223" s="96">
        <f t="shared" ref="CP223:CP264" si="621">CL223-CK223</f>
        <v>-72879</v>
      </c>
      <c r="CQ223" s="93">
        <f t="shared" ref="CQ223:CQ264" si="622">IFERROR(CP223/CK223,"nebija plānots")</f>
        <v>-1</v>
      </c>
      <c r="CR223" s="96">
        <f t="shared" ref="CR223:CR264" si="623">CD223+CK223</f>
        <v>231069</v>
      </c>
      <c r="CS223" s="96">
        <f t="shared" si="554"/>
        <v>210525.59</v>
      </c>
      <c r="CT223" s="96">
        <f t="shared" ref="CT223:CT264" si="624">CF223+CM223</f>
        <v>0</v>
      </c>
      <c r="CU223" s="96">
        <f t="shared" ref="CU223:CU264" si="625">CS223-CT223</f>
        <v>210525.59</v>
      </c>
      <c r="CV223" s="93">
        <f t="shared" ref="CV223:CV264" si="626">IFERROR(CS223/CR223,"nebija plānots")</f>
        <v>0.91109404550156015</v>
      </c>
      <c r="CW223" s="96">
        <f t="shared" ref="CW223:CW264" si="627">CS223-CR223</f>
        <v>-20543.410000000003</v>
      </c>
      <c r="CX223" s="93">
        <f t="shared" ref="CX223:CX264" si="628">IFERROR(CW223/CR223,"nebija plānots")</f>
        <v>-8.8905954498439882E-2</v>
      </c>
      <c r="CY223" s="83">
        <v>0</v>
      </c>
      <c r="CZ223" s="83">
        <v>183599.61</v>
      </c>
      <c r="DA223" s="94">
        <v>0</v>
      </c>
      <c r="DB223" s="94">
        <f t="shared" si="565"/>
        <v>183599.61</v>
      </c>
      <c r="DC223" s="93" t="str">
        <f t="shared" ref="DC223:DC264" si="629">IFERROR(CZ223/CY223,"nebija plānots")</f>
        <v>nebija plānots</v>
      </c>
      <c r="DD223" s="96">
        <f t="shared" ref="DD223:DD264" si="630">CZ223-CY223</f>
        <v>183599.61</v>
      </c>
      <c r="DE223" s="93" t="str">
        <f t="shared" ref="DE223:DE264" si="631">IFERROR(DD223/CY223,"nebija plānots")</f>
        <v>nebija plānots</v>
      </c>
      <c r="DF223" s="96">
        <f t="shared" ref="DF223:DF264" si="632">CR223+CY223</f>
        <v>231069</v>
      </c>
      <c r="DG223" s="96">
        <f t="shared" si="555"/>
        <v>394125.19999999995</v>
      </c>
      <c r="DH223" s="96">
        <f t="shared" ref="DH223:DH264" si="633">CT223+DA223</f>
        <v>0</v>
      </c>
      <c r="DI223" s="96">
        <f t="shared" ref="DI223:DI264" si="634">DG223-DH223</f>
        <v>394125.19999999995</v>
      </c>
      <c r="DJ223" s="93">
        <f t="shared" ref="DJ223:DJ264" si="635">IFERROR(DG223/DF223,"nebija plānots")</f>
        <v>1.7056602140486172</v>
      </c>
      <c r="DK223" s="96">
        <f t="shared" ref="DK223:DK264" si="636">DG223-DF223</f>
        <v>163056.19999999995</v>
      </c>
      <c r="DL223" s="93">
        <f t="shared" ref="DL223:DL264" si="637">IFERROR(DK223/DF223,"nebija plānots")</f>
        <v>0.70566021404861734</v>
      </c>
      <c r="DM223" s="83">
        <v>0</v>
      </c>
      <c r="DN223" s="83">
        <v>0</v>
      </c>
      <c r="DO223" s="94">
        <v>0</v>
      </c>
      <c r="DP223" s="94">
        <f t="shared" si="566"/>
        <v>0</v>
      </c>
      <c r="DQ223" s="93" t="str">
        <f t="shared" ref="DQ223:DQ264" si="638">IFERROR(DN223/DM223,"nebija plānots")</f>
        <v>nebija plānots</v>
      </c>
      <c r="DR223" s="96">
        <f t="shared" ref="DR223:DR264" si="639">DN223-DM223</f>
        <v>0</v>
      </c>
      <c r="DS223" s="93" t="str">
        <f t="shared" ref="DS223:DS264" si="640">IFERROR(DR223/DM223,"nebija plānots")</f>
        <v>nebija plānots</v>
      </c>
      <c r="DT223" s="96">
        <f t="shared" ref="DT223:DT264" si="641">DF223+DM223</f>
        <v>231069</v>
      </c>
      <c r="DU223" s="96">
        <f t="shared" si="556"/>
        <v>394125.19999999995</v>
      </c>
      <c r="DV223" s="96">
        <f t="shared" ref="DV223:DV264" si="642">DH223+DO223</f>
        <v>0</v>
      </c>
      <c r="DW223" s="96">
        <f t="shared" ref="DW223:DW264" si="643">DU223-DV223</f>
        <v>394125.19999999995</v>
      </c>
      <c r="DX223" s="93">
        <f t="shared" ref="DX223:DX264" si="644">IFERROR(DU223/DT223,"nebija plānots")</f>
        <v>1.7056602140486172</v>
      </c>
      <c r="DY223" s="96">
        <f t="shared" ref="DY223:DY264" si="645">DU223-DT223</f>
        <v>163056.19999999995</v>
      </c>
      <c r="DZ223" s="93">
        <f t="shared" ref="DZ223:DZ264" si="646">IFERROR(DY223/DT223,"nebija plānots")</f>
        <v>0.70566021404861734</v>
      </c>
      <c r="EA223" s="83">
        <v>102523</v>
      </c>
      <c r="EB223" s="83">
        <v>0</v>
      </c>
      <c r="EC223" s="94">
        <v>0</v>
      </c>
      <c r="ED223" s="94">
        <f t="shared" ref="ED223:ED265" si="647">EB223-EC223</f>
        <v>0</v>
      </c>
      <c r="EE223" s="93">
        <f t="shared" ref="EE223:EE264" si="648">IFERROR(EB223/EA223,"nebija plānots")</f>
        <v>0</v>
      </c>
      <c r="EF223" s="94">
        <f t="shared" si="558"/>
        <v>-102523</v>
      </c>
      <c r="EG223" s="93">
        <f t="shared" ref="EG223:EG264" si="649">IFERROR(EF223/EA223,"nebija plānots")</f>
        <v>-1</v>
      </c>
      <c r="EH223" s="96">
        <f t="shared" ref="EH223:EH264" si="650">DT223+EA223</f>
        <v>333592</v>
      </c>
      <c r="EI223" s="96">
        <f t="shared" si="557"/>
        <v>394125.19999999995</v>
      </c>
      <c r="EJ223" s="96">
        <f t="shared" ref="EJ223:EJ264" si="651">DV223+EC223</f>
        <v>0</v>
      </c>
      <c r="EK223" s="96">
        <f t="shared" ref="EK223:EK264" si="652">EI223-EJ223</f>
        <v>394125.19999999995</v>
      </c>
      <c r="EL223" s="93">
        <f t="shared" si="559"/>
        <v>1.1814587879805269</v>
      </c>
      <c r="EM223" s="96">
        <f t="shared" si="560"/>
        <v>60533.199999999953</v>
      </c>
      <c r="EN223" s="93">
        <f t="shared" ref="EN223:EN264" si="653">IFERROR(EM223/EH223,"nebija plānots")</f>
        <v>0.18145878798052698</v>
      </c>
      <c r="EO223" s="83">
        <f t="shared" si="567"/>
        <v>333592</v>
      </c>
    </row>
    <row r="224" spans="1:145" ht="94.5" x14ac:dyDescent="0.25">
      <c r="A224" s="18" t="str">
        <f t="shared" si="549"/>
        <v>4.3.5.4._</v>
      </c>
      <c r="B224" s="63">
        <v>4</v>
      </c>
      <c r="C224" s="73" t="s">
        <v>319</v>
      </c>
      <c r="D224" s="65" t="s">
        <v>320</v>
      </c>
      <c r="E224" s="73" t="s">
        <v>375</v>
      </c>
      <c r="F224" s="65" t="s">
        <v>376</v>
      </c>
      <c r="G224" s="66" t="s">
        <v>383</v>
      </c>
      <c r="H224" s="65" t="s">
        <v>384</v>
      </c>
      <c r="I224" s="66" t="s">
        <v>27</v>
      </c>
      <c r="J224" s="68" t="s">
        <v>325</v>
      </c>
      <c r="K224" s="63" t="s">
        <v>14</v>
      </c>
      <c r="L224" s="83">
        <v>0</v>
      </c>
      <c r="M224" s="83">
        <v>647811.40999999992</v>
      </c>
      <c r="N224" s="83">
        <v>0</v>
      </c>
      <c r="O224" s="83">
        <v>0</v>
      </c>
      <c r="P224" s="83">
        <v>0</v>
      </c>
      <c r="Q224" s="93" t="str">
        <f t="shared" si="568"/>
        <v>nebija plānots</v>
      </c>
      <c r="R224" s="94">
        <f t="shared" si="569"/>
        <v>0</v>
      </c>
      <c r="S224" s="93" t="str">
        <f t="shared" si="570"/>
        <v>nebija plānots</v>
      </c>
      <c r="T224" s="96">
        <f t="shared" si="571"/>
        <v>0</v>
      </c>
      <c r="U224" s="96">
        <f t="shared" si="572"/>
        <v>0</v>
      </c>
      <c r="V224" s="93" t="str">
        <f t="shared" si="573"/>
        <v>nebija plānots</v>
      </c>
      <c r="W224" s="96">
        <f t="shared" si="574"/>
        <v>0</v>
      </c>
      <c r="X224" s="93" t="str">
        <f t="shared" si="575"/>
        <v>nebija plānots</v>
      </c>
      <c r="Y224" s="83">
        <v>306836</v>
      </c>
      <c r="Z224" s="83">
        <v>306834.55</v>
      </c>
      <c r="AA224" s="93">
        <f t="shared" si="576"/>
        <v>0.99999527434851188</v>
      </c>
      <c r="AB224" s="94">
        <f t="shared" si="577"/>
        <v>-1.4500000000116415</v>
      </c>
      <c r="AC224" s="93">
        <f t="shared" si="578"/>
        <v>-4.7256514881292984E-6</v>
      </c>
      <c r="AD224" s="96">
        <f t="shared" si="579"/>
        <v>306836</v>
      </c>
      <c r="AE224" s="96">
        <f t="shared" si="580"/>
        <v>306834.55</v>
      </c>
      <c r="AF224" s="93">
        <f t="shared" si="581"/>
        <v>0.99999527434851188</v>
      </c>
      <c r="AG224" s="96">
        <f t="shared" si="582"/>
        <v>-1.4500000000116415</v>
      </c>
      <c r="AH224" s="93">
        <f t="shared" si="583"/>
        <v>-4.7256514881292984E-6</v>
      </c>
      <c r="AI224" s="83">
        <v>0</v>
      </c>
      <c r="AJ224" s="83">
        <v>0</v>
      </c>
      <c r="AK224" s="93" t="str">
        <f t="shared" si="584"/>
        <v>nebija plānots</v>
      </c>
      <c r="AL224" s="96">
        <f t="shared" si="585"/>
        <v>0</v>
      </c>
      <c r="AM224" s="93" t="str">
        <f t="shared" si="586"/>
        <v>nebija plānots</v>
      </c>
      <c r="AN224" s="96">
        <f t="shared" si="587"/>
        <v>306836</v>
      </c>
      <c r="AO224" s="96">
        <f t="shared" si="550"/>
        <v>306834.55</v>
      </c>
      <c r="AP224" s="93">
        <f t="shared" si="588"/>
        <v>0.99999527434851188</v>
      </c>
      <c r="AQ224" s="96">
        <f t="shared" si="589"/>
        <v>-1.4500000000116415</v>
      </c>
      <c r="AR224" s="93">
        <f t="shared" si="590"/>
        <v>-4.7256514881292984E-6</v>
      </c>
      <c r="AS224" s="83">
        <v>0</v>
      </c>
      <c r="AT224" s="83">
        <v>0</v>
      </c>
      <c r="AU224" s="93" t="str">
        <f t="shared" si="591"/>
        <v>nebija plānots</v>
      </c>
      <c r="AV224" s="96">
        <f t="shared" si="592"/>
        <v>0</v>
      </c>
      <c r="AW224" s="93" t="str">
        <f t="shared" si="593"/>
        <v>nebija plānots</v>
      </c>
      <c r="AX224" s="96">
        <f t="shared" si="594"/>
        <v>306836</v>
      </c>
      <c r="AY224" s="96">
        <f t="shared" si="551"/>
        <v>306834.55</v>
      </c>
      <c r="AZ224" s="93">
        <f t="shared" si="595"/>
        <v>0.99999527434851188</v>
      </c>
      <c r="BA224" s="96">
        <f t="shared" si="596"/>
        <v>-1.4500000000116415</v>
      </c>
      <c r="BB224" s="93">
        <f t="shared" si="597"/>
        <v>-4.7256514881292984E-6</v>
      </c>
      <c r="BC224" s="83">
        <v>259362</v>
      </c>
      <c r="BD224" s="83">
        <v>0</v>
      </c>
      <c r="BE224" s="93">
        <f t="shared" si="598"/>
        <v>0</v>
      </c>
      <c r="BF224" s="96">
        <f t="shared" si="599"/>
        <v>-259362</v>
      </c>
      <c r="BG224" s="93">
        <f t="shared" si="600"/>
        <v>-1</v>
      </c>
      <c r="BH224" s="96">
        <f t="shared" si="601"/>
        <v>566198</v>
      </c>
      <c r="BI224" s="96">
        <f t="shared" si="552"/>
        <v>306834.55</v>
      </c>
      <c r="BJ224" s="93">
        <f t="shared" si="602"/>
        <v>0.54192093578571454</v>
      </c>
      <c r="BK224" s="96">
        <f t="shared" si="603"/>
        <v>-259363.45</v>
      </c>
      <c r="BL224" s="93">
        <f t="shared" si="604"/>
        <v>-0.45807906421428546</v>
      </c>
      <c r="BM224" s="83">
        <v>0</v>
      </c>
      <c r="BN224" s="83">
        <v>261857.28</v>
      </c>
      <c r="BO224" s="93" t="str">
        <f t="shared" si="605"/>
        <v>nebija plānots</v>
      </c>
      <c r="BP224" s="96">
        <f t="shared" si="606"/>
        <v>261857.28</v>
      </c>
      <c r="BQ224" s="93" t="str">
        <f t="shared" si="607"/>
        <v>nebija plānots</v>
      </c>
      <c r="BR224" s="96">
        <f t="shared" si="608"/>
        <v>566198</v>
      </c>
      <c r="BS224" s="96">
        <f t="shared" si="553"/>
        <v>568691.82999999996</v>
      </c>
      <c r="BT224" s="93">
        <f t="shared" si="609"/>
        <v>1.0044045192671114</v>
      </c>
      <c r="BU224" s="96">
        <f t="shared" si="610"/>
        <v>2493.8299999999581</v>
      </c>
      <c r="BV224" s="93">
        <f t="shared" si="611"/>
        <v>4.404519267111431E-3</v>
      </c>
      <c r="BW224" s="83">
        <v>0</v>
      </c>
      <c r="BX224" s="83">
        <v>425601.22</v>
      </c>
      <c r="BY224" s="94">
        <v>0</v>
      </c>
      <c r="BZ224" s="94">
        <f t="shared" si="561"/>
        <v>425601.22</v>
      </c>
      <c r="CA224" s="93" t="str">
        <f t="shared" si="612"/>
        <v>nebija plānots</v>
      </c>
      <c r="CB224" s="96">
        <f t="shared" si="613"/>
        <v>425601.22</v>
      </c>
      <c r="CC224" s="93" t="str">
        <f t="shared" si="614"/>
        <v>nebija plānots</v>
      </c>
      <c r="CD224" s="96">
        <f t="shared" si="562"/>
        <v>566198</v>
      </c>
      <c r="CE224" s="96">
        <f t="shared" si="563"/>
        <v>994293.04999999993</v>
      </c>
      <c r="CF224" s="96">
        <f t="shared" si="615"/>
        <v>0</v>
      </c>
      <c r="CG224" s="96">
        <f t="shared" si="616"/>
        <v>994293.04999999993</v>
      </c>
      <c r="CH224" s="93">
        <f t="shared" si="617"/>
        <v>1.7560871815160066</v>
      </c>
      <c r="CI224" s="96">
        <f t="shared" si="618"/>
        <v>428095.04999999993</v>
      </c>
      <c r="CJ224" s="93">
        <f t="shared" si="619"/>
        <v>0.75608718151600662</v>
      </c>
      <c r="CK224" s="83">
        <v>455535</v>
      </c>
      <c r="CL224" s="83">
        <v>0</v>
      </c>
      <c r="CM224" s="94">
        <v>0</v>
      </c>
      <c r="CN224" s="94">
        <f t="shared" si="564"/>
        <v>0</v>
      </c>
      <c r="CO224" s="93">
        <f t="shared" si="620"/>
        <v>0</v>
      </c>
      <c r="CP224" s="96">
        <f t="shared" si="621"/>
        <v>-455535</v>
      </c>
      <c r="CQ224" s="93">
        <f t="shared" si="622"/>
        <v>-1</v>
      </c>
      <c r="CR224" s="96">
        <f t="shared" si="623"/>
        <v>1021733</v>
      </c>
      <c r="CS224" s="96">
        <f t="shared" si="554"/>
        <v>994293.04999999993</v>
      </c>
      <c r="CT224" s="96">
        <f t="shared" si="624"/>
        <v>0</v>
      </c>
      <c r="CU224" s="96">
        <f t="shared" si="625"/>
        <v>994293.04999999993</v>
      </c>
      <c r="CV224" s="93">
        <f t="shared" si="626"/>
        <v>0.97314371758570972</v>
      </c>
      <c r="CW224" s="96">
        <f t="shared" si="627"/>
        <v>-27439.95000000007</v>
      </c>
      <c r="CX224" s="93">
        <f t="shared" si="628"/>
        <v>-2.6856282414290299E-2</v>
      </c>
      <c r="CY224" s="83">
        <v>0</v>
      </c>
      <c r="CZ224" s="83">
        <v>525751.43000000005</v>
      </c>
      <c r="DA224" s="94">
        <v>0</v>
      </c>
      <c r="DB224" s="94">
        <f t="shared" si="565"/>
        <v>525751.43000000005</v>
      </c>
      <c r="DC224" s="93" t="str">
        <f t="shared" si="629"/>
        <v>nebija plānots</v>
      </c>
      <c r="DD224" s="96">
        <f t="shared" si="630"/>
        <v>525751.43000000005</v>
      </c>
      <c r="DE224" s="93" t="str">
        <f t="shared" si="631"/>
        <v>nebija plānots</v>
      </c>
      <c r="DF224" s="96">
        <f t="shared" si="632"/>
        <v>1021733</v>
      </c>
      <c r="DG224" s="96">
        <f t="shared" si="555"/>
        <v>1520044.48</v>
      </c>
      <c r="DH224" s="96">
        <f t="shared" si="633"/>
        <v>0</v>
      </c>
      <c r="DI224" s="96">
        <f t="shared" si="634"/>
        <v>1520044.48</v>
      </c>
      <c r="DJ224" s="93">
        <f t="shared" si="635"/>
        <v>1.4877120343573125</v>
      </c>
      <c r="DK224" s="96">
        <f t="shared" si="636"/>
        <v>498311.48</v>
      </c>
      <c r="DL224" s="93">
        <f t="shared" si="637"/>
        <v>0.48771203435731253</v>
      </c>
      <c r="DM224" s="83">
        <v>0</v>
      </c>
      <c r="DN224" s="83">
        <v>0</v>
      </c>
      <c r="DO224" s="94">
        <v>0</v>
      </c>
      <c r="DP224" s="94">
        <f t="shared" si="566"/>
        <v>0</v>
      </c>
      <c r="DQ224" s="93" t="str">
        <f t="shared" si="638"/>
        <v>nebija plānots</v>
      </c>
      <c r="DR224" s="96">
        <f t="shared" si="639"/>
        <v>0</v>
      </c>
      <c r="DS224" s="93" t="str">
        <f t="shared" si="640"/>
        <v>nebija plānots</v>
      </c>
      <c r="DT224" s="96">
        <f t="shared" si="641"/>
        <v>1021733</v>
      </c>
      <c r="DU224" s="96">
        <f t="shared" si="556"/>
        <v>1520044.48</v>
      </c>
      <c r="DV224" s="96">
        <f t="shared" si="642"/>
        <v>0</v>
      </c>
      <c r="DW224" s="96">
        <f t="shared" si="643"/>
        <v>1520044.48</v>
      </c>
      <c r="DX224" s="93">
        <f t="shared" si="644"/>
        <v>1.4877120343573125</v>
      </c>
      <c r="DY224" s="96">
        <f t="shared" si="645"/>
        <v>498311.48</v>
      </c>
      <c r="DZ224" s="93">
        <f t="shared" si="646"/>
        <v>0.48771203435731253</v>
      </c>
      <c r="EA224" s="83">
        <v>814029</v>
      </c>
      <c r="EB224" s="83">
        <v>153405.98000000001</v>
      </c>
      <c r="EC224" s="94">
        <v>0</v>
      </c>
      <c r="ED224" s="94">
        <f t="shared" si="647"/>
        <v>153405.98000000001</v>
      </c>
      <c r="EE224" s="93">
        <f t="shared" si="648"/>
        <v>0.18845272097185728</v>
      </c>
      <c r="EF224" s="94">
        <f t="shared" si="558"/>
        <v>-660623.02</v>
      </c>
      <c r="EG224" s="93">
        <f t="shared" si="649"/>
        <v>-0.81154727902814272</v>
      </c>
      <c r="EH224" s="96">
        <f t="shared" si="650"/>
        <v>1835762</v>
      </c>
      <c r="EI224" s="96">
        <f t="shared" si="557"/>
        <v>1673450.46</v>
      </c>
      <c r="EJ224" s="96">
        <f t="shared" si="651"/>
        <v>0</v>
      </c>
      <c r="EK224" s="96">
        <f t="shared" si="652"/>
        <v>1673450.46</v>
      </c>
      <c r="EL224" s="93">
        <f t="shared" si="559"/>
        <v>0.91158356039617339</v>
      </c>
      <c r="EM224" s="96">
        <f t="shared" si="560"/>
        <v>-162311.54000000004</v>
      </c>
      <c r="EN224" s="93">
        <f t="shared" si="653"/>
        <v>-8.8416439603826655E-2</v>
      </c>
      <c r="EO224" s="83">
        <f t="shared" si="567"/>
        <v>1835762</v>
      </c>
    </row>
    <row r="225" spans="1:145" ht="94.5" x14ac:dyDescent="0.25">
      <c r="A225" s="18" t="str">
        <f t="shared" si="549"/>
        <v>4.3.5.5.1</v>
      </c>
      <c r="B225" s="63">
        <v>4</v>
      </c>
      <c r="C225" s="73" t="s">
        <v>319</v>
      </c>
      <c r="D225" s="65" t="s">
        <v>320</v>
      </c>
      <c r="E225" s="73" t="s">
        <v>375</v>
      </c>
      <c r="F225" s="65" t="s">
        <v>376</v>
      </c>
      <c r="G225" s="66" t="s">
        <v>385</v>
      </c>
      <c r="H225" s="74" t="s">
        <v>386</v>
      </c>
      <c r="I225" s="66">
        <v>1</v>
      </c>
      <c r="J225" s="68" t="s">
        <v>368</v>
      </c>
      <c r="K225" s="63" t="s">
        <v>14</v>
      </c>
      <c r="L225" s="83">
        <v>0</v>
      </c>
      <c r="M225" s="83">
        <v>0</v>
      </c>
      <c r="N225" s="83">
        <v>0</v>
      </c>
      <c r="O225" s="83">
        <v>32224</v>
      </c>
      <c r="P225" s="83">
        <v>32224.32</v>
      </c>
      <c r="Q225" s="93">
        <f t="shared" si="568"/>
        <v>1.0000099304865939</v>
      </c>
      <c r="R225" s="94">
        <f t="shared" si="569"/>
        <v>0.31999999999970896</v>
      </c>
      <c r="S225" s="93">
        <f t="shared" si="570"/>
        <v>9.9304865938340666E-6</v>
      </c>
      <c r="T225" s="96">
        <f t="shared" si="571"/>
        <v>32224</v>
      </c>
      <c r="U225" s="96">
        <f t="shared" si="572"/>
        <v>32224.32</v>
      </c>
      <c r="V225" s="93">
        <f t="shared" si="573"/>
        <v>1.0000099304865939</v>
      </c>
      <c r="W225" s="96">
        <f t="shared" si="574"/>
        <v>0.31999999999970896</v>
      </c>
      <c r="X225" s="93">
        <f t="shared" si="575"/>
        <v>9.9304865938340666E-6</v>
      </c>
      <c r="Y225" s="83">
        <v>0</v>
      </c>
      <c r="Z225" s="83">
        <v>0</v>
      </c>
      <c r="AA225" s="93" t="str">
        <f t="shared" si="576"/>
        <v>nebija plānots</v>
      </c>
      <c r="AB225" s="94">
        <f t="shared" si="577"/>
        <v>0</v>
      </c>
      <c r="AC225" s="93" t="str">
        <f t="shared" si="578"/>
        <v>nebija plānots</v>
      </c>
      <c r="AD225" s="96">
        <f t="shared" si="579"/>
        <v>32224</v>
      </c>
      <c r="AE225" s="96">
        <f t="shared" si="580"/>
        <v>32224.32</v>
      </c>
      <c r="AF225" s="93">
        <f t="shared" si="581"/>
        <v>1.0000099304865939</v>
      </c>
      <c r="AG225" s="96">
        <f t="shared" si="582"/>
        <v>0.31999999999970896</v>
      </c>
      <c r="AH225" s="93">
        <f t="shared" si="583"/>
        <v>9.9304865938340666E-6</v>
      </c>
      <c r="AI225" s="83">
        <v>0</v>
      </c>
      <c r="AJ225" s="83">
        <v>0</v>
      </c>
      <c r="AK225" s="93" t="str">
        <f t="shared" si="584"/>
        <v>nebija plānots</v>
      </c>
      <c r="AL225" s="96">
        <f t="shared" si="585"/>
        <v>0</v>
      </c>
      <c r="AM225" s="93" t="str">
        <f t="shared" si="586"/>
        <v>nebija plānots</v>
      </c>
      <c r="AN225" s="96">
        <f t="shared" si="587"/>
        <v>32224</v>
      </c>
      <c r="AO225" s="96">
        <f t="shared" si="550"/>
        <v>32224.32</v>
      </c>
      <c r="AP225" s="93">
        <f t="shared" si="588"/>
        <v>1.0000099304865939</v>
      </c>
      <c r="AQ225" s="96">
        <f t="shared" si="589"/>
        <v>0.31999999999970896</v>
      </c>
      <c r="AR225" s="93">
        <f t="shared" si="590"/>
        <v>9.9304865938340666E-6</v>
      </c>
      <c r="AS225" s="83">
        <v>41366</v>
      </c>
      <c r="AT225" s="83">
        <v>0</v>
      </c>
      <c r="AU225" s="93">
        <f t="shared" si="591"/>
        <v>0</v>
      </c>
      <c r="AV225" s="96">
        <f t="shared" si="592"/>
        <v>-41366</v>
      </c>
      <c r="AW225" s="93">
        <f t="shared" si="593"/>
        <v>-1</v>
      </c>
      <c r="AX225" s="96">
        <f t="shared" si="594"/>
        <v>73590</v>
      </c>
      <c r="AY225" s="96">
        <f t="shared" si="551"/>
        <v>32224.32</v>
      </c>
      <c r="AZ225" s="93">
        <f t="shared" si="595"/>
        <v>0.43788993069710558</v>
      </c>
      <c r="BA225" s="96">
        <f t="shared" si="596"/>
        <v>-41365.68</v>
      </c>
      <c r="BB225" s="93">
        <f t="shared" si="597"/>
        <v>-0.56211006930289442</v>
      </c>
      <c r="BC225" s="83">
        <v>0</v>
      </c>
      <c r="BD225" s="83">
        <v>7876.12</v>
      </c>
      <c r="BE225" s="93" t="str">
        <f t="shared" si="598"/>
        <v>nebija plānots</v>
      </c>
      <c r="BF225" s="96">
        <f t="shared" si="599"/>
        <v>7876.12</v>
      </c>
      <c r="BG225" s="93" t="str">
        <f t="shared" si="600"/>
        <v>nebija plānots</v>
      </c>
      <c r="BH225" s="96">
        <f t="shared" si="601"/>
        <v>73590</v>
      </c>
      <c r="BI225" s="96">
        <f t="shared" si="552"/>
        <v>40100.44</v>
      </c>
      <c r="BJ225" s="93">
        <f t="shared" si="602"/>
        <v>0.54491697241473025</v>
      </c>
      <c r="BK225" s="96">
        <f t="shared" si="603"/>
        <v>-33489.56</v>
      </c>
      <c r="BL225" s="93">
        <f t="shared" si="604"/>
        <v>-0.45508302758526969</v>
      </c>
      <c r="BM225" s="83">
        <v>0</v>
      </c>
      <c r="BN225" s="83">
        <v>0</v>
      </c>
      <c r="BO225" s="93" t="str">
        <f t="shared" si="605"/>
        <v>nebija plānots</v>
      </c>
      <c r="BP225" s="96">
        <f t="shared" si="606"/>
        <v>0</v>
      </c>
      <c r="BQ225" s="93" t="str">
        <f t="shared" si="607"/>
        <v>nebija plānots</v>
      </c>
      <c r="BR225" s="96">
        <f t="shared" si="608"/>
        <v>73590</v>
      </c>
      <c r="BS225" s="96">
        <f t="shared" si="553"/>
        <v>40100.44</v>
      </c>
      <c r="BT225" s="93">
        <f t="shared" si="609"/>
        <v>0.54491697241473025</v>
      </c>
      <c r="BU225" s="96">
        <f t="shared" si="610"/>
        <v>-33489.56</v>
      </c>
      <c r="BV225" s="93">
        <f t="shared" si="611"/>
        <v>-0.45508302758526969</v>
      </c>
      <c r="BW225" s="83">
        <v>93542</v>
      </c>
      <c r="BX225" s="83">
        <v>0</v>
      </c>
      <c r="BY225" s="94">
        <v>0</v>
      </c>
      <c r="BZ225" s="94">
        <f t="shared" si="561"/>
        <v>0</v>
      </c>
      <c r="CA225" s="93">
        <f t="shared" si="612"/>
        <v>0</v>
      </c>
      <c r="CB225" s="96">
        <f t="shared" si="613"/>
        <v>-93542</v>
      </c>
      <c r="CC225" s="93">
        <f t="shared" si="614"/>
        <v>-1</v>
      </c>
      <c r="CD225" s="96">
        <f t="shared" si="562"/>
        <v>167132</v>
      </c>
      <c r="CE225" s="96">
        <f t="shared" si="563"/>
        <v>40100.44</v>
      </c>
      <c r="CF225" s="96">
        <f t="shared" si="615"/>
        <v>0</v>
      </c>
      <c r="CG225" s="96">
        <f t="shared" si="616"/>
        <v>40100.44</v>
      </c>
      <c r="CH225" s="93">
        <f t="shared" si="617"/>
        <v>0.23993274776823112</v>
      </c>
      <c r="CI225" s="96">
        <f t="shared" si="618"/>
        <v>-127031.56</v>
      </c>
      <c r="CJ225" s="93">
        <f t="shared" si="619"/>
        <v>-0.76006725223176885</v>
      </c>
      <c r="CK225" s="83">
        <v>0</v>
      </c>
      <c r="CL225" s="83">
        <v>132040.59</v>
      </c>
      <c r="CM225" s="94">
        <v>0</v>
      </c>
      <c r="CN225" s="94">
        <f t="shared" si="564"/>
        <v>132040.59</v>
      </c>
      <c r="CO225" s="93" t="str">
        <f t="shared" si="620"/>
        <v>nebija plānots</v>
      </c>
      <c r="CP225" s="96">
        <f t="shared" si="621"/>
        <v>132040.59</v>
      </c>
      <c r="CQ225" s="93" t="str">
        <f t="shared" si="622"/>
        <v>nebija plānots</v>
      </c>
      <c r="CR225" s="96">
        <f t="shared" si="623"/>
        <v>167132</v>
      </c>
      <c r="CS225" s="96">
        <f t="shared" si="554"/>
        <v>172141.03</v>
      </c>
      <c r="CT225" s="96">
        <f t="shared" si="624"/>
        <v>0</v>
      </c>
      <c r="CU225" s="96">
        <f t="shared" si="625"/>
        <v>172141.03</v>
      </c>
      <c r="CV225" s="93">
        <f t="shared" si="626"/>
        <v>1.0299705023574182</v>
      </c>
      <c r="CW225" s="96">
        <f t="shared" si="627"/>
        <v>5009.0299999999988</v>
      </c>
      <c r="CX225" s="93">
        <f t="shared" si="628"/>
        <v>2.9970502357418081E-2</v>
      </c>
      <c r="CY225" s="83">
        <v>0</v>
      </c>
      <c r="CZ225" s="83">
        <v>0</v>
      </c>
      <c r="DA225" s="94">
        <v>0</v>
      </c>
      <c r="DB225" s="94">
        <f t="shared" si="565"/>
        <v>0</v>
      </c>
      <c r="DC225" s="93" t="str">
        <f t="shared" si="629"/>
        <v>nebija plānots</v>
      </c>
      <c r="DD225" s="96">
        <f t="shared" si="630"/>
        <v>0</v>
      </c>
      <c r="DE225" s="93" t="str">
        <f t="shared" si="631"/>
        <v>nebija plānots</v>
      </c>
      <c r="DF225" s="96">
        <f t="shared" si="632"/>
        <v>167132</v>
      </c>
      <c r="DG225" s="96">
        <f t="shared" si="555"/>
        <v>172141.03</v>
      </c>
      <c r="DH225" s="96">
        <f t="shared" si="633"/>
        <v>0</v>
      </c>
      <c r="DI225" s="96">
        <f t="shared" si="634"/>
        <v>172141.03</v>
      </c>
      <c r="DJ225" s="93">
        <f t="shared" si="635"/>
        <v>1.0299705023574182</v>
      </c>
      <c r="DK225" s="96">
        <f t="shared" si="636"/>
        <v>5009.0299999999988</v>
      </c>
      <c r="DL225" s="93">
        <f t="shared" si="637"/>
        <v>2.9970502357418081E-2</v>
      </c>
      <c r="DM225" s="83">
        <v>0</v>
      </c>
      <c r="DN225" s="83">
        <v>0</v>
      </c>
      <c r="DO225" s="94">
        <v>0</v>
      </c>
      <c r="DP225" s="94">
        <f t="shared" si="566"/>
        <v>0</v>
      </c>
      <c r="DQ225" s="93" t="str">
        <f t="shared" si="638"/>
        <v>nebija plānots</v>
      </c>
      <c r="DR225" s="96">
        <f t="shared" si="639"/>
        <v>0</v>
      </c>
      <c r="DS225" s="93" t="str">
        <f t="shared" si="640"/>
        <v>nebija plānots</v>
      </c>
      <c r="DT225" s="96">
        <f t="shared" si="641"/>
        <v>167132</v>
      </c>
      <c r="DU225" s="96">
        <f t="shared" si="556"/>
        <v>172141.03</v>
      </c>
      <c r="DV225" s="96">
        <f t="shared" si="642"/>
        <v>0</v>
      </c>
      <c r="DW225" s="96">
        <f t="shared" si="643"/>
        <v>172141.03</v>
      </c>
      <c r="DX225" s="93">
        <f t="shared" si="644"/>
        <v>1.0299705023574182</v>
      </c>
      <c r="DY225" s="96">
        <f t="shared" si="645"/>
        <v>5009.0299999999988</v>
      </c>
      <c r="DZ225" s="93">
        <f t="shared" si="646"/>
        <v>2.9970502357418081E-2</v>
      </c>
      <c r="EA225" s="83">
        <v>0</v>
      </c>
      <c r="EB225" s="83">
        <v>0</v>
      </c>
      <c r="EC225" s="94">
        <v>0</v>
      </c>
      <c r="ED225" s="94">
        <f t="shared" si="647"/>
        <v>0</v>
      </c>
      <c r="EE225" s="93" t="str">
        <f t="shared" si="648"/>
        <v>nebija plānots</v>
      </c>
      <c r="EF225" s="94">
        <f t="shared" si="558"/>
        <v>0</v>
      </c>
      <c r="EG225" s="93" t="str">
        <f t="shared" si="649"/>
        <v>nebija plānots</v>
      </c>
      <c r="EH225" s="96">
        <f t="shared" si="650"/>
        <v>167132</v>
      </c>
      <c r="EI225" s="96">
        <f t="shared" si="557"/>
        <v>172141.03</v>
      </c>
      <c r="EJ225" s="96">
        <f t="shared" si="651"/>
        <v>0</v>
      </c>
      <c r="EK225" s="96">
        <f t="shared" si="652"/>
        <v>172141.03</v>
      </c>
      <c r="EL225" s="93">
        <f t="shared" si="559"/>
        <v>1.0299705023574182</v>
      </c>
      <c r="EM225" s="96">
        <f t="shared" si="560"/>
        <v>5009.0299999999988</v>
      </c>
      <c r="EN225" s="93">
        <f t="shared" si="653"/>
        <v>2.9970502357418081E-2</v>
      </c>
      <c r="EO225" s="83">
        <f t="shared" si="567"/>
        <v>167132</v>
      </c>
    </row>
    <row r="226" spans="1:145" ht="73.5" x14ac:dyDescent="0.25">
      <c r="A226" s="18" t="str">
        <f t="shared" si="549"/>
        <v>4.3.6.1.1</v>
      </c>
      <c r="B226" s="63">
        <v>4</v>
      </c>
      <c r="C226" s="73" t="s">
        <v>319</v>
      </c>
      <c r="D226" s="65" t="s">
        <v>320</v>
      </c>
      <c r="E226" s="73" t="s">
        <v>387</v>
      </c>
      <c r="F226" s="65" t="s">
        <v>388</v>
      </c>
      <c r="G226" s="66" t="s">
        <v>389</v>
      </c>
      <c r="H226" s="65" t="s">
        <v>390</v>
      </c>
      <c r="I226" s="66">
        <v>1</v>
      </c>
      <c r="J226" s="68" t="s">
        <v>325</v>
      </c>
      <c r="K226" s="63" t="s">
        <v>14</v>
      </c>
      <c r="L226" s="83">
        <v>0</v>
      </c>
      <c r="M226" s="83">
        <v>443656.4</v>
      </c>
      <c r="N226" s="83">
        <v>0</v>
      </c>
      <c r="O226" s="83">
        <v>0</v>
      </c>
      <c r="P226" s="83">
        <v>55838.49</v>
      </c>
      <c r="Q226" s="93" t="str">
        <f t="shared" si="568"/>
        <v>nebija plānots</v>
      </c>
      <c r="R226" s="94">
        <f t="shared" si="569"/>
        <v>55838.49</v>
      </c>
      <c r="S226" s="93" t="str">
        <f t="shared" si="570"/>
        <v>nebija plānots</v>
      </c>
      <c r="T226" s="96">
        <f t="shared" si="571"/>
        <v>0</v>
      </c>
      <c r="U226" s="96">
        <f t="shared" si="572"/>
        <v>55838.49</v>
      </c>
      <c r="V226" s="93" t="str">
        <f t="shared" si="573"/>
        <v>nebija plānots</v>
      </c>
      <c r="W226" s="96">
        <f t="shared" si="574"/>
        <v>55838.49</v>
      </c>
      <c r="X226" s="93" t="str">
        <f t="shared" si="575"/>
        <v>nebija plānots</v>
      </c>
      <c r="Y226" s="83">
        <v>55838</v>
      </c>
      <c r="Z226" s="83">
        <v>0</v>
      </c>
      <c r="AA226" s="93">
        <f t="shared" si="576"/>
        <v>0</v>
      </c>
      <c r="AB226" s="94">
        <f t="shared" si="577"/>
        <v>-55838</v>
      </c>
      <c r="AC226" s="93">
        <f t="shared" si="578"/>
        <v>-1</v>
      </c>
      <c r="AD226" s="96">
        <f t="shared" si="579"/>
        <v>55838</v>
      </c>
      <c r="AE226" s="96">
        <f t="shared" si="580"/>
        <v>55838.49</v>
      </c>
      <c r="AF226" s="93">
        <f t="shared" si="581"/>
        <v>1.0000087753859379</v>
      </c>
      <c r="AG226" s="96">
        <f t="shared" si="582"/>
        <v>0.48999999999796273</v>
      </c>
      <c r="AH226" s="93">
        <f t="shared" si="583"/>
        <v>8.7753859378552737E-6</v>
      </c>
      <c r="AI226" s="83">
        <v>0</v>
      </c>
      <c r="AJ226" s="83">
        <v>0</v>
      </c>
      <c r="AK226" s="93" t="str">
        <f t="shared" si="584"/>
        <v>nebija plānots</v>
      </c>
      <c r="AL226" s="96">
        <f t="shared" si="585"/>
        <v>0</v>
      </c>
      <c r="AM226" s="93" t="str">
        <f t="shared" si="586"/>
        <v>nebija plānots</v>
      </c>
      <c r="AN226" s="96">
        <f t="shared" si="587"/>
        <v>55838</v>
      </c>
      <c r="AO226" s="96">
        <f t="shared" si="550"/>
        <v>55838.49</v>
      </c>
      <c r="AP226" s="93">
        <f t="shared" si="588"/>
        <v>1.0000087753859379</v>
      </c>
      <c r="AQ226" s="96">
        <f t="shared" si="589"/>
        <v>0.48999999999796273</v>
      </c>
      <c r="AR226" s="93">
        <f t="shared" si="590"/>
        <v>8.7753859378552737E-6</v>
      </c>
      <c r="AS226" s="83">
        <v>0</v>
      </c>
      <c r="AT226" s="83">
        <v>73321.87</v>
      </c>
      <c r="AU226" s="93" t="str">
        <f t="shared" si="591"/>
        <v>nebija plānots</v>
      </c>
      <c r="AV226" s="96">
        <f t="shared" si="592"/>
        <v>73321.87</v>
      </c>
      <c r="AW226" s="93" t="str">
        <f t="shared" si="593"/>
        <v>nebija plānots</v>
      </c>
      <c r="AX226" s="96">
        <f t="shared" si="594"/>
        <v>55838</v>
      </c>
      <c r="AY226" s="96">
        <f t="shared" si="551"/>
        <v>129160.35999999999</v>
      </c>
      <c r="AZ226" s="93">
        <f t="shared" si="595"/>
        <v>2.3131265446470142</v>
      </c>
      <c r="BA226" s="96">
        <f t="shared" si="596"/>
        <v>73322.359999999986</v>
      </c>
      <c r="BB226" s="93">
        <f t="shared" si="597"/>
        <v>1.3131265446470144</v>
      </c>
      <c r="BC226" s="83">
        <v>57087</v>
      </c>
      <c r="BD226" s="83">
        <v>0</v>
      </c>
      <c r="BE226" s="93">
        <f t="shared" si="598"/>
        <v>0</v>
      </c>
      <c r="BF226" s="96">
        <f t="shared" si="599"/>
        <v>-57087</v>
      </c>
      <c r="BG226" s="93">
        <f t="shared" si="600"/>
        <v>-1</v>
      </c>
      <c r="BH226" s="96">
        <f t="shared" si="601"/>
        <v>112925</v>
      </c>
      <c r="BI226" s="96">
        <f t="shared" si="552"/>
        <v>129160.35999999999</v>
      </c>
      <c r="BJ226" s="93">
        <f t="shared" si="602"/>
        <v>1.1437711755589992</v>
      </c>
      <c r="BK226" s="96">
        <f t="shared" si="603"/>
        <v>16235.359999999986</v>
      </c>
      <c r="BL226" s="93">
        <f t="shared" si="604"/>
        <v>0.14377117555899921</v>
      </c>
      <c r="BM226" s="83">
        <v>0</v>
      </c>
      <c r="BN226" s="83">
        <v>0</v>
      </c>
      <c r="BO226" s="93" t="str">
        <f t="shared" si="605"/>
        <v>nebija plānots</v>
      </c>
      <c r="BP226" s="96">
        <f t="shared" si="606"/>
        <v>0</v>
      </c>
      <c r="BQ226" s="93" t="str">
        <f t="shared" si="607"/>
        <v>nebija plānots</v>
      </c>
      <c r="BR226" s="96">
        <f t="shared" si="608"/>
        <v>112925</v>
      </c>
      <c r="BS226" s="96">
        <f t="shared" si="553"/>
        <v>129160.35999999999</v>
      </c>
      <c r="BT226" s="93">
        <f t="shared" si="609"/>
        <v>1.1437711755589992</v>
      </c>
      <c r="BU226" s="96">
        <f t="shared" si="610"/>
        <v>16235.359999999986</v>
      </c>
      <c r="BV226" s="93">
        <f t="shared" si="611"/>
        <v>0.14377117555899921</v>
      </c>
      <c r="BW226" s="83">
        <v>0</v>
      </c>
      <c r="BX226" s="83">
        <v>96068.13</v>
      </c>
      <c r="BY226" s="94">
        <v>0</v>
      </c>
      <c r="BZ226" s="94">
        <f t="shared" si="561"/>
        <v>96068.13</v>
      </c>
      <c r="CA226" s="93" t="str">
        <f t="shared" si="612"/>
        <v>nebija plānots</v>
      </c>
      <c r="CB226" s="96">
        <f t="shared" si="613"/>
        <v>96068.13</v>
      </c>
      <c r="CC226" s="93" t="str">
        <f t="shared" si="614"/>
        <v>nebija plānots</v>
      </c>
      <c r="CD226" s="96">
        <f t="shared" si="562"/>
        <v>112925</v>
      </c>
      <c r="CE226" s="96">
        <f t="shared" si="563"/>
        <v>225228.49</v>
      </c>
      <c r="CF226" s="96">
        <f t="shared" si="615"/>
        <v>0</v>
      </c>
      <c r="CG226" s="96">
        <f t="shared" si="616"/>
        <v>225228.49</v>
      </c>
      <c r="CH226" s="93">
        <f t="shared" si="617"/>
        <v>1.9944962585787025</v>
      </c>
      <c r="CI226" s="96">
        <f t="shared" si="618"/>
        <v>112303.48999999999</v>
      </c>
      <c r="CJ226" s="93">
        <f t="shared" si="619"/>
        <v>0.99449625857870261</v>
      </c>
      <c r="CK226" s="83">
        <v>103640</v>
      </c>
      <c r="CL226" s="83">
        <v>0</v>
      </c>
      <c r="CM226" s="94">
        <v>0</v>
      </c>
      <c r="CN226" s="94">
        <f t="shared" si="564"/>
        <v>0</v>
      </c>
      <c r="CO226" s="93">
        <f t="shared" si="620"/>
        <v>0</v>
      </c>
      <c r="CP226" s="96">
        <f t="shared" si="621"/>
        <v>-103640</v>
      </c>
      <c r="CQ226" s="93">
        <f t="shared" si="622"/>
        <v>-1</v>
      </c>
      <c r="CR226" s="96">
        <f t="shared" si="623"/>
        <v>216565</v>
      </c>
      <c r="CS226" s="96">
        <f t="shared" si="554"/>
        <v>225228.49</v>
      </c>
      <c r="CT226" s="96">
        <f t="shared" si="624"/>
        <v>0</v>
      </c>
      <c r="CU226" s="96">
        <f t="shared" si="625"/>
        <v>225228.49</v>
      </c>
      <c r="CV226" s="93">
        <f t="shared" si="626"/>
        <v>1.040004109620668</v>
      </c>
      <c r="CW226" s="96">
        <f t="shared" si="627"/>
        <v>8663.4899999999907</v>
      </c>
      <c r="CX226" s="93">
        <f t="shared" si="628"/>
        <v>4.0004109620668117E-2</v>
      </c>
      <c r="CY226" s="83">
        <v>0</v>
      </c>
      <c r="CZ226" s="83">
        <v>131321.76</v>
      </c>
      <c r="DA226" s="94">
        <v>0</v>
      </c>
      <c r="DB226" s="94">
        <f t="shared" si="565"/>
        <v>131321.76</v>
      </c>
      <c r="DC226" s="93" t="str">
        <f t="shared" si="629"/>
        <v>nebija plānots</v>
      </c>
      <c r="DD226" s="96">
        <f t="shared" si="630"/>
        <v>131321.76</v>
      </c>
      <c r="DE226" s="93" t="str">
        <f t="shared" si="631"/>
        <v>nebija plānots</v>
      </c>
      <c r="DF226" s="96">
        <f t="shared" si="632"/>
        <v>216565</v>
      </c>
      <c r="DG226" s="96">
        <f t="shared" si="555"/>
        <v>356550.25</v>
      </c>
      <c r="DH226" s="96">
        <f t="shared" si="633"/>
        <v>0</v>
      </c>
      <c r="DI226" s="96">
        <f t="shared" si="634"/>
        <v>356550.25</v>
      </c>
      <c r="DJ226" s="93">
        <f t="shared" si="635"/>
        <v>1.6463890748735945</v>
      </c>
      <c r="DK226" s="96">
        <f t="shared" si="636"/>
        <v>139985.25</v>
      </c>
      <c r="DL226" s="93">
        <f t="shared" si="637"/>
        <v>0.64638907487359454</v>
      </c>
      <c r="DM226" s="83">
        <v>71491</v>
      </c>
      <c r="DN226" s="83">
        <v>0</v>
      </c>
      <c r="DO226" s="94">
        <v>0</v>
      </c>
      <c r="DP226" s="94">
        <f t="shared" si="566"/>
        <v>0</v>
      </c>
      <c r="DQ226" s="93">
        <f t="shared" si="638"/>
        <v>0</v>
      </c>
      <c r="DR226" s="96">
        <f t="shared" si="639"/>
        <v>-71491</v>
      </c>
      <c r="DS226" s="93">
        <f t="shared" si="640"/>
        <v>-1</v>
      </c>
      <c r="DT226" s="96">
        <f t="shared" si="641"/>
        <v>288056</v>
      </c>
      <c r="DU226" s="96">
        <f t="shared" si="556"/>
        <v>356550.25</v>
      </c>
      <c r="DV226" s="96">
        <f t="shared" si="642"/>
        <v>0</v>
      </c>
      <c r="DW226" s="96">
        <f t="shared" si="643"/>
        <v>356550.25</v>
      </c>
      <c r="DX226" s="93">
        <f t="shared" si="644"/>
        <v>1.2377810217457716</v>
      </c>
      <c r="DY226" s="96">
        <f t="shared" si="645"/>
        <v>68494.25</v>
      </c>
      <c r="DZ226" s="93">
        <f t="shared" si="646"/>
        <v>0.23778102174577165</v>
      </c>
      <c r="EA226" s="83">
        <v>44463</v>
      </c>
      <c r="EB226" s="83">
        <v>0</v>
      </c>
      <c r="EC226" s="94">
        <v>0</v>
      </c>
      <c r="ED226" s="94">
        <f t="shared" si="647"/>
        <v>0</v>
      </c>
      <c r="EE226" s="93">
        <f t="shared" si="648"/>
        <v>0</v>
      </c>
      <c r="EF226" s="94">
        <f t="shared" si="558"/>
        <v>-44463</v>
      </c>
      <c r="EG226" s="93">
        <f t="shared" si="649"/>
        <v>-1</v>
      </c>
      <c r="EH226" s="96">
        <f t="shared" si="650"/>
        <v>332519</v>
      </c>
      <c r="EI226" s="96">
        <f t="shared" si="557"/>
        <v>356550.25</v>
      </c>
      <c r="EJ226" s="96">
        <f t="shared" si="651"/>
        <v>0</v>
      </c>
      <c r="EK226" s="96">
        <f t="shared" si="652"/>
        <v>356550.25</v>
      </c>
      <c r="EL226" s="93">
        <f t="shared" si="559"/>
        <v>1.0722703063584336</v>
      </c>
      <c r="EM226" s="96">
        <f t="shared" si="560"/>
        <v>24031.25</v>
      </c>
      <c r="EN226" s="93">
        <f t="shared" si="653"/>
        <v>7.227030635843365E-2</v>
      </c>
      <c r="EO226" s="83">
        <f t="shared" si="567"/>
        <v>332519</v>
      </c>
    </row>
    <row r="227" spans="1:145" ht="73.5" x14ac:dyDescent="0.25">
      <c r="A227" s="18" t="str">
        <f t="shared" si="549"/>
        <v>4.3.6.2.1</v>
      </c>
      <c r="B227" s="63">
        <v>4</v>
      </c>
      <c r="C227" s="73" t="s">
        <v>319</v>
      </c>
      <c r="D227" s="65" t="s">
        <v>320</v>
      </c>
      <c r="E227" s="73" t="s">
        <v>387</v>
      </c>
      <c r="F227" s="65" t="s">
        <v>388</v>
      </c>
      <c r="G227" s="66" t="s">
        <v>391</v>
      </c>
      <c r="H227" s="65" t="s">
        <v>392</v>
      </c>
      <c r="I227" s="66">
        <v>1</v>
      </c>
      <c r="J227" s="68" t="s">
        <v>325</v>
      </c>
      <c r="K227" s="63" t="s">
        <v>14</v>
      </c>
      <c r="L227" s="83">
        <v>0</v>
      </c>
      <c r="M227" s="83">
        <v>328215.90999999997</v>
      </c>
      <c r="N227" s="83">
        <v>0</v>
      </c>
      <c r="O227" s="83">
        <v>46377</v>
      </c>
      <c r="P227" s="83">
        <v>46376.67</v>
      </c>
      <c r="Q227" s="93">
        <f t="shared" si="568"/>
        <v>0.9999928844039071</v>
      </c>
      <c r="R227" s="94">
        <f t="shared" si="569"/>
        <v>-0.33000000000174623</v>
      </c>
      <c r="S227" s="93">
        <f t="shared" si="570"/>
        <v>-7.1155960929285259E-6</v>
      </c>
      <c r="T227" s="96">
        <f t="shared" si="571"/>
        <v>46377</v>
      </c>
      <c r="U227" s="96">
        <f t="shared" si="572"/>
        <v>46376.67</v>
      </c>
      <c r="V227" s="93">
        <f t="shared" si="573"/>
        <v>0.9999928844039071</v>
      </c>
      <c r="W227" s="96">
        <f t="shared" si="574"/>
        <v>-0.33000000000174623</v>
      </c>
      <c r="X227" s="93">
        <f t="shared" si="575"/>
        <v>-7.1155960929285259E-6</v>
      </c>
      <c r="Y227" s="83">
        <v>0</v>
      </c>
      <c r="Z227" s="83">
        <v>0</v>
      </c>
      <c r="AA227" s="93" t="str">
        <f t="shared" si="576"/>
        <v>nebija plānots</v>
      </c>
      <c r="AB227" s="94">
        <f t="shared" si="577"/>
        <v>0</v>
      </c>
      <c r="AC227" s="93" t="str">
        <f t="shared" si="578"/>
        <v>nebija plānots</v>
      </c>
      <c r="AD227" s="96">
        <f t="shared" si="579"/>
        <v>46377</v>
      </c>
      <c r="AE227" s="96">
        <f t="shared" si="580"/>
        <v>46376.67</v>
      </c>
      <c r="AF227" s="93">
        <f t="shared" si="581"/>
        <v>0.9999928844039071</v>
      </c>
      <c r="AG227" s="96">
        <f t="shared" si="582"/>
        <v>-0.33000000000174623</v>
      </c>
      <c r="AH227" s="93">
        <f t="shared" si="583"/>
        <v>-7.1155960929285259E-6</v>
      </c>
      <c r="AI227" s="83">
        <v>0</v>
      </c>
      <c r="AJ227" s="83">
        <v>50018.99</v>
      </c>
      <c r="AK227" s="93" t="str">
        <f t="shared" si="584"/>
        <v>nebija plānots</v>
      </c>
      <c r="AL227" s="96">
        <f t="shared" si="585"/>
        <v>50018.99</v>
      </c>
      <c r="AM227" s="93" t="str">
        <f t="shared" si="586"/>
        <v>nebija plānots</v>
      </c>
      <c r="AN227" s="96">
        <f t="shared" si="587"/>
        <v>46377</v>
      </c>
      <c r="AO227" s="96">
        <f t="shared" si="550"/>
        <v>96395.66</v>
      </c>
      <c r="AP227" s="93">
        <f t="shared" si="588"/>
        <v>2.078522974750415</v>
      </c>
      <c r="AQ227" s="96">
        <f t="shared" si="589"/>
        <v>50018.66</v>
      </c>
      <c r="AR227" s="93">
        <f t="shared" si="590"/>
        <v>1.0785229747504153</v>
      </c>
      <c r="AS227" s="83">
        <v>0</v>
      </c>
      <c r="AT227" s="83">
        <v>0</v>
      </c>
      <c r="AU227" s="93" t="str">
        <f t="shared" si="591"/>
        <v>nebija plānots</v>
      </c>
      <c r="AV227" s="96">
        <f t="shared" si="592"/>
        <v>0</v>
      </c>
      <c r="AW227" s="93" t="str">
        <f t="shared" si="593"/>
        <v>nebija plānots</v>
      </c>
      <c r="AX227" s="96">
        <f t="shared" si="594"/>
        <v>46377</v>
      </c>
      <c r="AY227" s="96">
        <f t="shared" si="551"/>
        <v>96395.66</v>
      </c>
      <c r="AZ227" s="93">
        <f t="shared" si="595"/>
        <v>2.078522974750415</v>
      </c>
      <c r="BA227" s="96">
        <f t="shared" si="596"/>
        <v>50018.66</v>
      </c>
      <c r="BB227" s="93">
        <f t="shared" si="597"/>
        <v>1.0785229747504153</v>
      </c>
      <c r="BC227" s="83">
        <v>25913</v>
      </c>
      <c r="BD227" s="83">
        <v>0</v>
      </c>
      <c r="BE227" s="93">
        <f t="shared" si="598"/>
        <v>0</v>
      </c>
      <c r="BF227" s="96">
        <f t="shared" si="599"/>
        <v>-25913</v>
      </c>
      <c r="BG227" s="93">
        <f t="shared" si="600"/>
        <v>-1</v>
      </c>
      <c r="BH227" s="96">
        <f t="shared" si="601"/>
        <v>72290</v>
      </c>
      <c r="BI227" s="96">
        <f t="shared" si="552"/>
        <v>96395.66</v>
      </c>
      <c r="BJ227" s="93">
        <f t="shared" si="602"/>
        <v>1.333457739659704</v>
      </c>
      <c r="BK227" s="96">
        <f t="shared" si="603"/>
        <v>24105.660000000003</v>
      </c>
      <c r="BL227" s="93">
        <f t="shared" si="604"/>
        <v>0.33345773965970404</v>
      </c>
      <c r="BM227" s="83">
        <v>0</v>
      </c>
      <c r="BN227" s="83">
        <v>0</v>
      </c>
      <c r="BO227" s="93" t="str">
        <f t="shared" si="605"/>
        <v>nebija plānots</v>
      </c>
      <c r="BP227" s="96">
        <f t="shared" si="606"/>
        <v>0</v>
      </c>
      <c r="BQ227" s="93" t="str">
        <f t="shared" si="607"/>
        <v>nebija plānots</v>
      </c>
      <c r="BR227" s="96">
        <f t="shared" si="608"/>
        <v>72290</v>
      </c>
      <c r="BS227" s="96">
        <f t="shared" si="553"/>
        <v>96395.66</v>
      </c>
      <c r="BT227" s="93">
        <f t="shared" si="609"/>
        <v>1.333457739659704</v>
      </c>
      <c r="BU227" s="96">
        <f t="shared" si="610"/>
        <v>24105.660000000003</v>
      </c>
      <c r="BV227" s="93">
        <f t="shared" si="611"/>
        <v>0.33345773965970404</v>
      </c>
      <c r="BW227" s="83">
        <v>0</v>
      </c>
      <c r="BX227" s="83">
        <v>76620.95</v>
      </c>
      <c r="BY227" s="94">
        <v>0</v>
      </c>
      <c r="BZ227" s="94">
        <f t="shared" si="561"/>
        <v>76620.95</v>
      </c>
      <c r="CA227" s="93" t="str">
        <f t="shared" si="612"/>
        <v>nebija plānots</v>
      </c>
      <c r="CB227" s="96">
        <f t="shared" si="613"/>
        <v>76620.95</v>
      </c>
      <c r="CC227" s="93" t="str">
        <f t="shared" si="614"/>
        <v>nebija plānots</v>
      </c>
      <c r="CD227" s="96">
        <f t="shared" si="562"/>
        <v>72290</v>
      </c>
      <c r="CE227" s="96">
        <f t="shared" si="563"/>
        <v>173016.61</v>
      </c>
      <c r="CF227" s="96">
        <f t="shared" si="615"/>
        <v>0</v>
      </c>
      <c r="CG227" s="96">
        <f t="shared" si="616"/>
        <v>173016.61</v>
      </c>
      <c r="CH227" s="93">
        <f t="shared" si="617"/>
        <v>2.3933685157006499</v>
      </c>
      <c r="CI227" s="96">
        <f t="shared" si="618"/>
        <v>100726.60999999999</v>
      </c>
      <c r="CJ227" s="93">
        <f t="shared" si="619"/>
        <v>1.3933685157006499</v>
      </c>
      <c r="CK227" s="83">
        <v>42305</v>
      </c>
      <c r="CL227" s="83">
        <v>14604.7</v>
      </c>
      <c r="CM227" s="94">
        <v>0</v>
      </c>
      <c r="CN227" s="94">
        <f t="shared" si="564"/>
        <v>14604.7</v>
      </c>
      <c r="CO227" s="93">
        <f t="shared" si="620"/>
        <v>0.34522396879801442</v>
      </c>
      <c r="CP227" s="96">
        <f t="shared" si="621"/>
        <v>-27700.3</v>
      </c>
      <c r="CQ227" s="93">
        <f t="shared" si="622"/>
        <v>-0.65477603120198558</v>
      </c>
      <c r="CR227" s="96">
        <f t="shared" si="623"/>
        <v>114595</v>
      </c>
      <c r="CS227" s="96">
        <f t="shared" si="554"/>
        <v>187621.31</v>
      </c>
      <c r="CT227" s="96">
        <f t="shared" si="624"/>
        <v>0</v>
      </c>
      <c r="CU227" s="96">
        <f t="shared" si="625"/>
        <v>187621.31</v>
      </c>
      <c r="CV227" s="93">
        <f t="shared" si="626"/>
        <v>1.637255639425804</v>
      </c>
      <c r="CW227" s="96">
        <f t="shared" si="627"/>
        <v>73026.31</v>
      </c>
      <c r="CX227" s="93">
        <f t="shared" si="628"/>
        <v>0.63725563942580388</v>
      </c>
      <c r="CY227" s="83">
        <v>0</v>
      </c>
      <c r="CZ227" s="83">
        <v>10218.41</v>
      </c>
      <c r="DA227" s="94">
        <v>0</v>
      </c>
      <c r="DB227" s="94">
        <f t="shared" si="565"/>
        <v>10218.41</v>
      </c>
      <c r="DC227" s="93" t="str">
        <f t="shared" si="629"/>
        <v>nebija plānots</v>
      </c>
      <c r="DD227" s="96">
        <f t="shared" si="630"/>
        <v>10218.41</v>
      </c>
      <c r="DE227" s="93" t="str">
        <f t="shared" si="631"/>
        <v>nebija plānots</v>
      </c>
      <c r="DF227" s="96">
        <f t="shared" si="632"/>
        <v>114595</v>
      </c>
      <c r="DG227" s="96">
        <f t="shared" si="555"/>
        <v>197839.72</v>
      </c>
      <c r="DH227" s="96">
        <f t="shared" si="633"/>
        <v>0</v>
      </c>
      <c r="DI227" s="96">
        <f t="shared" si="634"/>
        <v>197839.72</v>
      </c>
      <c r="DJ227" s="93">
        <f t="shared" si="635"/>
        <v>1.7264254112308566</v>
      </c>
      <c r="DK227" s="96">
        <f t="shared" si="636"/>
        <v>83244.72</v>
      </c>
      <c r="DL227" s="93">
        <f t="shared" si="637"/>
        <v>0.72642541123085647</v>
      </c>
      <c r="DM227" s="83">
        <v>0</v>
      </c>
      <c r="DN227" s="83">
        <v>0</v>
      </c>
      <c r="DO227" s="94">
        <v>0</v>
      </c>
      <c r="DP227" s="94">
        <f t="shared" si="566"/>
        <v>0</v>
      </c>
      <c r="DQ227" s="93" t="str">
        <f t="shared" si="638"/>
        <v>nebija plānots</v>
      </c>
      <c r="DR227" s="96">
        <f t="shared" si="639"/>
        <v>0</v>
      </c>
      <c r="DS227" s="93" t="str">
        <f t="shared" si="640"/>
        <v>nebija plānots</v>
      </c>
      <c r="DT227" s="96">
        <f t="shared" si="641"/>
        <v>114595</v>
      </c>
      <c r="DU227" s="96">
        <f t="shared" si="556"/>
        <v>197839.72</v>
      </c>
      <c r="DV227" s="96">
        <f t="shared" si="642"/>
        <v>0</v>
      </c>
      <c r="DW227" s="96">
        <f t="shared" si="643"/>
        <v>197839.72</v>
      </c>
      <c r="DX227" s="93">
        <f t="shared" si="644"/>
        <v>1.7264254112308566</v>
      </c>
      <c r="DY227" s="96">
        <f t="shared" si="645"/>
        <v>83244.72</v>
      </c>
      <c r="DZ227" s="93">
        <f t="shared" si="646"/>
        <v>0.72642541123085647</v>
      </c>
      <c r="EA227" s="83">
        <v>56001</v>
      </c>
      <c r="EB227" s="83">
        <v>0</v>
      </c>
      <c r="EC227" s="94">
        <v>0</v>
      </c>
      <c r="ED227" s="94">
        <f t="shared" si="647"/>
        <v>0</v>
      </c>
      <c r="EE227" s="93">
        <f t="shared" si="648"/>
        <v>0</v>
      </c>
      <c r="EF227" s="94">
        <f t="shared" si="558"/>
        <v>-56001</v>
      </c>
      <c r="EG227" s="93">
        <f t="shared" si="649"/>
        <v>-1</v>
      </c>
      <c r="EH227" s="96">
        <f t="shared" si="650"/>
        <v>170596</v>
      </c>
      <c r="EI227" s="96">
        <f t="shared" si="557"/>
        <v>197839.72</v>
      </c>
      <c r="EJ227" s="96">
        <f t="shared" si="651"/>
        <v>0</v>
      </c>
      <c r="EK227" s="96">
        <f t="shared" si="652"/>
        <v>197839.72</v>
      </c>
      <c r="EL227" s="93">
        <f t="shared" si="559"/>
        <v>1.1596972965368473</v>
      </c>
      <c r="EM227" s="96">
        <f t="shared" si="560"/>
        <v>27243.72</v>
      </c>
      <c r="EN227" s="93">
        <f t="shared" si="653"/>
        <v>0.15969729653684731</v>
      </c>
      <c r="EO227" s="83">
        <f t="shared" si="567"/>
        <v>170596</v>
      </c>
    </row>
    <row r="228" spans="1:145" ht="42" x14ac:dyDescent="0.25">
      <c r="A228" s="18" t="str">
        <f t="shared" si="549"/>
        <v>4.3.6.3._</v>
      </c>
      <c r="B228" s="63">
        <v>4</v>
      </c>
      <c r="C228" s="73" t="s">
        <v>319</v>
      </c>
      <c r="D228" s="65" t="s">
        <v>320</v>
      </c>
      <c r="E228" s="73" t="s">
        <v>387</v>
      </c>
      <c r="F228" s="65" t="s">
        <v>388</v>
      </c>
      <c r="G228" s="66" t="s">
        <v>393</v>
      </c>
      <c r="H228" s="65" t="s">
        <v>394</v>
      </c>
      <c r="I228" s="66" t="s">
        <v>27</v>
      </c>
      <c r="J228" s="68" t="s">
        <v>325</v>
      </c>
      <c r="K228" s="63" t="s">
        <v>14</v>
      </c>
      <c r="L228" s="83">
        <v>680000</v>
      </c>
      <c r="M228" s="83">
        <v>675909.3</v>
      </c>
      <c r="N228" s="83">
        <v>0</v>
      </c>
      <c r="O228" s="83">
        <v>0</v>
      </c>
      <c r="P228" s="83">
        <v>0</v>
      </c>
      <c r="Q228" s="93" t="str">
        <f t="shared" si="568"/>
        <v>nebija plānots</v>
      </c>
      <c r="R228" s="94">
        <f t="shared" si="569"/>
        <v>0</v>
      </c>
      <c r="S228" s="93" t="str">
        <f t="shared" si="570"/>
        <v>nebija plānots</v>
      </c>
      <c r="T228" s="96">
        <f t="shared" si="571"/>
        <v>0</v>
      </c>
      <c r="U228" s="96">
        <f t="shared" si="572"/>
        <v>0</v>
      </c>
      <c r="V228" s="93" t="str">
        <f t="shared" si="573"/>
        <v>nebija plānots</v>
      </c>
      <c r="W228" s="96">
        <f t="shared" si="574"/>
        <v>0</v>
      </c>
      <c r="X228" s="93" t="str">
        <f t="shared" si="575"/>
        <v>nebija plānots</v>
      </c>
      <c r="Y228" s="83">
        <v>130089</v>
      </c>
      <c r="Z228" s="83">
        <v>129971.46</v>
      </c>
      <c r="AA228" s="93">
        <f t="shared" si="576"/>
        <v>0.99909646472799396</v>
      </c>
      <c r="AB228" s="94">
        <f t="shared" si="577"/>
        <v>-117.5399999999936</v>
      </c>
      <c r="AC228" s="93">
        <f t="shared" si="578"/>
        <v>-9.0353527200603891E-4</v>
      </c>
      <c r="AD228" s="96">
        <f t="shared" si="579"/>
        <v>130089</v>
      </c>
      <c r="AE228" s="96">
        <f t="shared" si="580"/>
        <v>129971.46</v>
      </c>
      <c r="AF228" s="93">
        <f t="shared" si="581"/>
        <v>0.99909646472799396</v>
      </c>
      <c r="AG228" s="96">
        <f t="shared" si="582"/>
        <v>-117.5399999999936</v>
      </c>
      <c r="AH228" s="93">
        <f t="shared" si="583"/>
        <v>-9.0353527200603891E-4</v>
      </c>
      <c r="AI228" s="83">
        <v>0</v>
      </c>
      <c r="AJ228" s="83">
        <v>0</v>
      </c>
      <c r="AK228" s="93" t="str">
        <f t="shared" si="584"/>
        <v>nebija plānots</v>
      </c>
      <c r="AL228" s="96">
        <f t="shared" si="585"/>
        <v>0</v>
      </c>
      <c r="AM228" s="93" t="str">
        <f t="shared" si="586"/>
        <v>nebija plānots</v>
      </c>
      <c r="AN228" s="96">
        <f t="shared" si="587"/>
        <v>130089</v>
      </c>
      <c r="AO228" s="96">
        <f t="shared" si="550"/>
        <v>129971.46</v>
      </c>
      <c r="AP228" s="93">
        <f t="shared" si="588"/>
        <v>0.99909646472799396</v>
      </c>
      <c r="AQ228" s="96">
        <f t="shared" si="589"/>
        <v>-117.5399999999936</v>
      </c>
      <c r="AR228" s="93">
        <f t="shared" si="590"/>
        <v>-9.0353527200603891E-4</v>
      </c>
      <c r="AS228" s="83">
        <v>0</v>
      </c>
      <c r="AT228" s="83">
        <v>0</v>
      </c>
      <c r="AU228" s="93" t="str">
        <f t="shared" si="591"/>
        <v>nebija plānots</v>
      </c>
      <c r="AV228" s="96">
        <f t="shared" si="592"/>
        <v>0</v>
      </c>
      <c r="AW228" s="93" t="str">
        <f t="shared" si="593"/>
        <v>nebija plānots</v>
      </c>
      <c r="AX228" s="96">
        <f t="shared" si="594"/>
        <v>130089</v>
      </c>
      <c r="AY228" s="96">
        <f t="shared" si="551"/>
        <v>129971.46</v>
      </c>
      <c r="AZ228" s="93">
        <f t="shared" si="595"/>
        <v>0.99909646472799396</v>
      </c>
      <c r="BA228" s="96">
        <f t="shared" si="596"/>
        <v>-117.5399999999936</v>
      </c>
      <c r="BB228" s="93">
        <f t="shared" si="597"/>
        <v>-9.0353527200603891E-4</v>
      </c>
      <c r="BC228" s="83">
        <v>135841</v>
      </c>
      <c r="BD228" s="83">
        <v>184276.48000000001</v>
      </c>
      <c r="BE228" s="93">
        <f t="shared" si="598"/>
        <v>1.356560095994582</v>
      </c>
      <c r="BF228" s="96">
        <f t="shared" si="599"/>
        <v>48435.48000000001</v>
      </c>
      <c r="BG228" s="93">
        <f t="shared" si="600"/>
        <v>0.35656009599458199</v>
      </c>
      <c r="BH228" s="96">
        <f t="shared" si="601"/>
        <v>265930</v>
      </c>
      <c r="BI228" s="96">
        <f t="shared" si="552"/>
        <v>314247.94</v>
      </c>
      <c r="BJ228" s="93">
        <f t="shared" si="602"/>
        <v>1.181694205241981</v>
      </c>
      <c r="BK228" s="96">
        <f t="shared" si="603"/>
        <v>48317.94</v>
      </c>
      <c r="BL228" s="93">
        <f t="shared" si="604"/>
        <v>0.18169420524198099</v>
      </c>
      <c r="BM228" s="83">
        <v>0</v>
      </c>
      <c r="BN228" s="83">
        <v>0</v>
      </c>
      <c r="BO228" s="93" t="str">
        <f t="shared" si="605"/>
        <v>nebija plānots</v>
      </c>
      <c r="BP228" s="96">
        <f t="shared" si="606"/>
        <v>0</v>
      </c>
      <c r="BQ228" s="93" t="str">
        <f t="shared" si="607"/>
        <v>nebija plānots</v>
      </c>
      <c r="BR228" s="96">
        <f t="shared" si="608"/>
        <v>265930</v>
      </c>
      <c r="BS228" s="96">
        <f t="shared" si="553"/>
        <v>314247.94</v>
      </c>
      <c r="BT228" s="93">
        <f t="shared" si="609"/>
        <v>1.181694205241981</v>
      </c>
      <c r="BU228" s="96">
        <f t="shared" si="610"/>
        <v>48317.94</v>
      </c>
      <c r="BV228" s="93">
        <f t="shared" si="611"/>
        <v>0.18169420524198099</v>
      </c>
      <c r="BW228" s="83">
        <v>0</v>
      </c>
      <c r="BX228" s="83">
        <v>0</v>
      </c>
      <c r="BY228" s="94">
        <v>0</v>
      </c>
      <c r="BZ228" s="94">
        <f t="shared" si="561"/>
        <v>0</v>
      </c>
      <c r="CA228" s="93" t="str">
        <f t="shared" si="612"/>
        <v>nebija plānots</v>
      </c>
      <c r="CB228" s="96">
        <f t="shared" si="613"/>
        <v>0</v>
      </c>
      <c r="CC228" s="93" t="str">
        <f t="shared" si="614"/>
        <v>nebija plānots</v>
      </c>
      <c r="CD228" s="96">
        <f t="shared" si="562"/>
        <v>265930</v>
      </c>
      <c r="CE228" s="96">
        <f t="shared" si="563"/>
        <v>314247.94</v>
      </c>
      <c r="CF228" s="96">
        <f t="shared" si="615"/>
        <v>0</v>
      </c>
      <c r="CG228" s="96">
        <f t="shared" si="616"/>
        <v>314247.94</v>
      </c>
      <c r="CH228" s="93">
        <f t="shared" si="617"/>
        <v>1.181694205241981</v>
      </c>
      <c r="CI228" s="96">
        <f t="shared" si="618"/>
        <v>48317.94</v>
      </c>
      <c r="CJ228" s="93">
        <f t="shared" si="619"/>
        <v>0.18169420524198099</v>
      </c>
      <c r="CK228" s="83">
        <v>135841</v>
      </c>
      <c r="CL228" s="83">
        <v>228611.98</v>
      </c>
      <c r="CM228" s="94">
        <v>0</v>
      </c>
      <c r="CN228" s="94">
        <f t="shared" si="564"/>
        <v>228611.98</v>
      </c>
      <c r="CO228" s="93">
        <f t="shared" si="620"/>
        <v>1.6829379936837923</v>
      </c>
      <c r="CP228" s="96">
        <f t="shared" si="621"/>
        <v>92770.98000000001</v>
      </c>
      <c r="CQ228" s="93">
        <f t="shared" si="622"/>
        <v>0.68293799368379215</v>
      </c>
      <c r="CR228" s="96">
        <f t="shared" si="623"/>
        <v>401771</v>
      </c>
      <c r="CS228" s="96">
        <f t="shared" si="554"/>
        <v>542859.92000000004</v>
      </c>
      <c r="CT228" s="96">
        <f t="shared" si="624"/>
        <v>0</v>
      </c>
      <c r="CU228" s="96">
        <f t="shared" si="625"/>
        <v>542859.92000000004</v>
      </c>
      <c r="CV228" s="93">
        <f t="shared" si="626"/>
        <v>1.3511675058677706</v>
      </c>
      <c r="CW228" s="96">
        <f t="shared" si="627"/>
        <v>141088.92000000004</v>
      </c>
      <c r="CX228" s="93">
        <f t="shared" si="628"/>
        <v>0.35116750586777057</v>
      </c>
      <c r="CY228" s="83">
        <v>0</v>
      </c>
      <c r="CZ228" s="83">
        <v>110474.53</v>
      </c>
      <c r="DA228" s="94">
        <v>0</v>
      </c>
      <c r="DB228" s="94">
        <f t="shared" si="565"/>
        <v>110474.53</v>
      </c>
      <c r="DC228" s="93" t="str">
        <f t="shared" si="629"/>
        <v>nebija plānots</v>
      </c>
      <c r="DD228" s="96">
        <f t="shared" si="630"/>
        <v>110474.53</v>
      </c>
      <c r="DE228" s="93" t="str">
        <f t="shared" si="631"/>
        <v>nebija plānots</v>
      </c>
      <c r="DF228" s="96">
        <f t="shared" si="632"/>
        <v>401771</v>
      </c>
      <c r="DG228" s="96">
        <f t="shared" si="555"/>
        <v>653334.45000000007</v>
      </c>
      <c r="DH228" s="96">
        <f t="shared" si="633"/>
        <v>0</v>
      </c>
      <c r="DI228" s="96">
        <f t="shared" si="634"/>
        <v>653334.45000000007</v>
      </c>
      <c r="DJ228" s="93">
        <f t="shared" si="635"/>
        <v>1.6261364060621599</v>
      </c>
      <c r="DK228" s="96">
        <f t="shared" si="636"/>
        <v>251563.45000000007</v>
      </c>
      <c r="DL228" s="93">
        <f t="shared" si="637"/>
        <v>0.62613640606215992</v>
      </c>
      <c r="DM228" s="83">
        <v>0</v>
      </c>
      <c r="DN228" s="83">
        <v>0</v>
      </c>
      <c r="DO228" s="94">
        <v>0</v>
      </c>
      <c r="DP228" s="94">
        <f t="shared" si="566"/>
        <v>0</v>
      </c>
      <c r="DQ228" s="93" t="str">
        <f t="shared" si="638"/>
        <v>nebija plānots</v>
      </c>
      <c r="DR228" s="96">
        <f t="shared" si="639"/>
        <v>0</v>
      </c>
      <c r="DS228" s="93" t="str">
        <f t="shared" si="640"/>
        <v>nebija plānots</v>
      </c>
      <c r="DT228" s="96">
        <f t="shared" si="641"/>
        <v>401771</v>
      </c>
      <c r="DU228" s="96">
        <f t="shared" si="556"/>
        <v>653334.45000000007</v>
      </c>
      <c r="DV228" s="96">
        <f t="shared" si="642"/>
        <v>0</v>
      </c>
      <c r="DW228" s="96">
        <f t="shared" si="643"/>
        <v>653334.45000000007</v>
      </c>
      <c r="DX228" s="93">
        <f t="shared" si="644"/>
        <v>1.6261364060621599</v>
      </c>
      <c r="DY228" s="96">
        <f t="shared" si="645"/>
        <v>251563.45000000007</v>
      </c>
      <c r="DZ228" s="93">
        <f t="shared" si="646"/>
        <v>0.62613640606215992</v>
      </c>
      <c r="EA228" s="83">
        <v>135841</v>
      </c>
      <c r="EB228" s="83">
        <v>0</v>
      </c>
      <c r="EC228" s="94">
        <v>0</v>
      </c>
      <c r="ED228" s="94">
        <f t="shared" si="647"/>
        <v>0</v>
      </c>
      <c r="EE228" s="93">
        <f t="shared" si="648"/>
        <v>0</v>
      </c>
      <c r="EF228" s="94">
        <f t="shared" si="558"/>
        <v>-135841</v>
      </c>
      <c r="EG228" s="93">
        <f t="shared" si="649"/>
        <v>-1</v>
      </c>
      <c r="EH228" s="96">
        <f t="shared" si="650"/>
        <v>537612</v>
      </c>
      <c r="EI228" s="96">
        <f t="shared" si="557"/>
        <v>653334.45000000007</v>
      </c>
      <c r="EJ228" s="96">
        <f t="shared" si="651"/>
        <v>0</v>
      </c>
      <c r="EK228" s="96">
        <f t="shared" si="652"/>
        <v>653334.45000000007</v>
      </c>
      <c r="EL228" s="93">
        <f t="shared" si="559"/>
        <v>1.2152527287337338</v>
      </c>
      <c r="EM228" s="96">
        <f t="shared" si="560"/>
        <v>115722.45000000007</v>
      </c>
      <c r="EN228" s="93">
        <f t="shared" si="653"/>
        <v>0.21525272873373374</v>
      </c>
      <c r="EO228" s="83">
        <f t="shared" si="567"/>
        <v>537612</v>
      </c>
    </row>
    <row r="229" spans="1:145" ht="42" x14ac:dyDescent="0.25">
      <c r="A229" s="18" t="str">
        <f t="shared" si="549"/>
        <v>4.3.6.4.1</v>
      </c>
      <c r="B229" s="63">
        <v>4</v>
      </c>
      <c r="C229" s="73" t="s">
        <v>319</v>
      </c>
      <c r="D229" s="65" t="s">
        <v>320</v>
      </c>
      <c r="E229" s="73" t="s">
        <v>387</v>
      </c>
      <c r="F229" s="65" t="s">
        <v>388</v>
      </c>
      <c r="G229" s="66" t="s">
        <v>395</v>
      </c>
      <c r="H229" s="65" t="s">
        <v>396</v>
      </c>
      <c r="I229" s="69">
        <v>1</v>
      </c>
      <c r="J229" s="68" t="s">
        <v>325</v>
      </c>
      <c r="K229" s="63" t="s">
        <v>14</v>
      </c>
      <c r="L229" s="83">
        <v>0</v>
      </c>
      <c r="M229" s="83">
        <v>91577.25</v>
      </c>
      <c r="N229" s="83">
        <v>0</v>
      </c>
      <c r="O229" s="83">
        <v>0</v>
      </c>
      <c r="P229" s="83">
        <v>0</v>
      </c>
      <c r="Q229" s="93" t="str">
        <f t="shared" si="568"/>
        <v>nebija plānots</v>
      </c>
      <c r="R229" s="94">
        <f t="shared" si="569"/>
        <v>0</v>
      </c>
      <c r="S229" s="93" t="str">
        <f t="shared" si="570"/>
        <v>nebija plānots</v>
      </c>
      <c r="T229" s="96">
        <f t="shared" si="571"/>
        <v>0</v>
      </c>
      <c r="U229" s="96">
        <f t="shared" si="572"/>
        <v>0</v>
      </c>
      <c r="V229" s="93" t="str">
        <f t="shared" si="573"/>
        <v>nebija plānots</v>
      </c>
      <c r="W229" s="96">
        <f t="shared" si="574"/>
        <v>0</v>
      </c>
      <c r="X229" s="93" t="str">
        <f t="shared" si="575"/>
        <v>nebija plānots</v>
      </c>
      <c r="Y229" s="83">
        <v>54054</v>
      </c>
      <c r="Z229" s="83">
        <v>54053.85</v>
      </c>
      <c r="AA229" s="93">
        <f t="shared" si="576"/>
        <v>0.99999722499722499</v>
      </c>
      <c r="AB229" s="94">
        <f t="shared" si="577"/>
        <v>-0.15000000000145519</v>
      </c>
      <c r="AC229" s="93">
        <f t="shared" si="578"/>
        <v>-2.7750027750296962E-6</v>
      </c>
      <c r="AD229" s="96">
        <f t="shared" si="579"/>
        <v>54054</v>
      </c>
      <c r="AE229" s="96">
        <f t="shared" si="580"/>
        <v>54053.85</v>
      </c>
      <c r="AF229" s="93">
        <f t="shared" si="581"/>
        <v>0.99999722499722499</v>
      </c>
      <c r="AG229" s="96">
        <f t="shared" si="582"/>
        <v>-0.15000000000145519</v>
      </c>
      <c r="AH229" s="93">
        <f t="shared" si="583"/>
        <v>-2.7750027750296962E-6</v>
      </c>
      <c r="AI229" s="83">
        <v>0</v>
      </c>
      <c r="AJ229" s="83">
        <v>0</v>
      </c>
      <c r="AK229" s="93" t="str">
        <f t="shared" si="584"/>
        <v>nebija plānots</v>
      </c>
      <c r="AL229" s="96">
        <f t="shared" si="585"/>
        <v>0</v>
      </c>
      <c r="AM229" s="93" t="str">
        <f t="shared" si="586"/>
        <v>nebija plānots</v>
      </c>
      <c r="AN229" s="96">
        <f t="shared" si="587"/>
        <v>54054</v>
      </c>
      <c r="AO229" s="96">
        <f t="shared" si="550"/>
        <v>54053.85</v>
      </c>
      <c r="AP229" s="93">
        <f t="shared" si="588"/>
        <v>0.99999722499722499</v>
      </c>
      <c r="AQ229" s="96">
        <f t="shared" si="589"/>
        <v>-0.15000000000145519</v>
      </c>
      <c r="AR229" s="93">
        <f t="shared" si="590"/>
        <v>-2.7750027750296962E-6</v>
      </c>
      <c r="AS229" s="83">
        <v>0</v>
      </c>
      <c r="AT229" s="83">
        <v>0</v>
      </c>
      <c r="AU229" s="93" t="str">
        <f t="shared" si="591"/>
        <v>nebija plānots</v>
      </c>
      <c r="AV229" s="96">
        <f t="shared" si="592"/>
        <v>0</v>
      </c>
      <c r="AW229" s="93" t="str">
        <f t="shared" si="593"/>
        <v>nebija plānots</v>
      </c>
      <c r="AX229" s="96">
        <f t="shared" si="594"/>
        <v>54054</v>
      </c>
      <c r="AY229" s="96">
        <f t="shared" si="551"/>
        <v>54053.85</v>
      </c>
      <c r="AZ229" s="93">
        <f t="shared" si="595"/>
        <v>0.99999722499722499</v>
      </c>
      <c r="BA229" s="96">
        <f t="shared" si="596"/>
        <v>-0.15000000000145519</v>
      </c>
      <c r="BB229" s="93">
        <f t="shared" si="597"/>
        <v>-2.7750027750296962E-6</v>
      </c>
      <c r="BC229" s="83">
        <v>0</v>
      </c>
      <c r="BD229" s="83">
        <v>0</v>
      </c>
      <c r="BE229" s="93" t="str">
        <f t="shared" si="598"/>
        <v>nebija plānots</v>
      </c>
      <c r="BF229" s="96">
        <f t="shared" si="599"/>
        <v>0</v>
      </c>
      <c r="BG229" s="93" t="str">
        <f t="shared" si="600"/>
        <v>nebija plānots</v>
      </c>
      <c r="BH229" s="96">
        <f t="shared" si="601"/>
        <v>54054</v>
      </c>
      <c r="BI229" s="96">
        <f t="shared" si="552"/>
        <v>54053.85</v>
      </c>
      <c r="BJ229" s="93">
        <f t="shared" si="602"/>
        <v>0.99999722499722499</v>
      </c>
      <c r="BK229" s="96">
        <f t="shared" si="603"/>
        <v>-0.15000000000145519</v>
      </c>
      <c r="BL229" s="93">
        <f t="shared" si="604"/>
        <v>-2.7750027750296962E-6</v>
      </c>
      <c r="BM229" s="83">
        <v>0</v>
      </c>
      <c r="BN229" s="83">
        <v>141835.68</v>
      </c>
      <c r="BO229" s="93" t="str">
        <f t="shared" si="605"/>
        <v>nebija plānots</v>
      </c>
      <c r="BP229" s="96">
        <f t="shared" si="606"/>
        <v>141835.68</v>
      </c>
      <c r="BQ229" s="93" t="str">
        <f t="shared" si="607"/>
        <v>nebija plānots</v>
      </c>
      <c r="BR229" s="96">
        <f t="shared" si="608"/>
        <v>54054</v>
      </c>
      <c r="BS229" s="96">
        <f t="shared" si="553"/>
        <v>195889.53</v>
      </c>
      <c r="BT229" s="93">
        <f t="shared" si="609"/>
        <v>3.6239599289599291</v>
      </c>
      <c r="BU229" s="96">
        <f t="shared" si="610"/>
        <v>141835.53</v>
      </c>
      <c r="BV229" s="93">
        <f t="shared" si="611"/>
        <v>2.6239599289599291</v>
      </c>
      <c r="BW229" s="83">
        <v>0</v>
      </c>
      <c r="BX229" s="83">
        <v>0</v>
      </c>
      <c r="BY229" s="94">
        <v>0</v>
      </c>
      <c r="BZ229" s="94">
        <f t="shared" si="561"/>
        <v>0</v>
      </c>
      <c r="CA229" s="93" t="str">
        <f t="shared" si="612"/>
        <v>nebija plānots</v>
      </c>
      <c r="CB229" s="96">
        <f t="shared" si="613"/>
        <v>0</v>
      </c>
      <c r="CC229" s="93" t="str">
        <f t="shared" si="614"/>
        <v>nebija plānots</v>
      </c>
      <c r="CD229" s="96">
        <f t="shared" si="562"/>
        <v>54054</v>
      </c>
      <c r="CE229" s="96">
        <f t="shared" si="563"/>
        <v>195889.53</v>
      </c>
      <c r="CF229" s="96">
        <f t="shared" si="615"/>
        <v>0</v>
      </c>
      <c r="CG229" s="96">
        <f t="shared" si="616"/>
        <v>195889.53</v>
      </c>
      <c r="CH229" s="93">
        <f t="shared" si="617"/>
        <v>3.6239599289599291</v>
      </c>
      <c r="CI229" s="96">
        <f t="shared" si="618"/>
        <v>141835.53</v>
      </c>
      <c r="CJ229" s="93">
        <f t="shared" si="619"/>
        <v>2.6239599289599291</v>
      </c>
      <c r="CK229" s="83">
        <v>61366</v>
      </c>
      <c r="CL229" s="83">
        <v>0</v>
      </c>
      <c r="CM229" s="94">
        <v>0</v>
      </c>
      <c r="CN229" s="94">
        <f t="shared" si="564"/>
        <v>0</v>
      </c>
      <c r="CO229" s="93">
        <f t="shared" si="620"/>
        <v>0</v>
      </c>
      <c r="CP229" s="96">
        <f t="shared" si="621"/>
        <v>-61366</v>
      </c>
      <c r="CQ229" s="93">
        <f t="shared" si="622"/>
        <v>-1</v>
      </c>
      <c r="CR229" s="96">
        <f t="shared" si="623"/>
        <v>115420</v>
      </c>
      <c r="CS229" s="96">
        <f t="shared" si="554"/>
        <v>195889.53</v>
      </c>
      <c r="CT229" s="96">
        <f t="shared" si="624"/>
        <v>0</v>
      </c>
      <c r="CU229" s="96">
        <f t="shared" si="625"/>
        <v>195889.53</v>
      </c>
      <c r="CV229" s="93">
        <f t="shared" si="626"/>
        <v>1.6971887887714434</v>
      </c>
      <c r="CW229" s="96">
        <f t="shared" si="627"/>
        <v>80469.53</v>
      </c>
      <c r="CX229" s="93">
        <f t="shared" si="628"/>
        <v>0.69718878877144341</v>
      </c>
      <c r="CY229" s="83">
        <v>0</v>
      </c>
      <c r="CZ229" s="83">
        <v>130209.02</v>
      </c>
      <c r="DA229" s="94">
        <v>0</v>
      </c>
      <c r="DB229" s="94">
        <f t="shared" si="565"/>
        <v>130209.02</v>
      </c>
      <c r="DC229" s="93" t="str">
        <f t="shared" si="629"/>
        <v>nebija plānots</v>
      </c>
      <c r="DD229" s="96">
        <f t="shared" si="630"/>
        <v>130209.02</v>
      </c>
      <c r="DE229" s="93" t="str">
        <f t="shared" si="631"/>
        <v>nebija plānots</v>
      </c>
      <c r="DF229" s="96">
        <f t="shared" si="632"/>
        <v>115420</v>
      </c>
      <c r="DG229" s="96">
        <f t="shared" si="555"/>
        <v>326098.55</v>
      </c>
      <c r="DH229" s="96">
        <f t="shared" si="633"/>
        <v>0</v>
      </c>
      <c r="DI229" s="96">
        <f t="shared" si="634"/>
        <v>326098.55</v>
      </c>
      <c r="DJ229" s="93">
        <f t="shared" si="635"/>
        <v>2.8253210015595216</v>
      </c>
      <c r="DK229" s="96">
        <f t="shared" si="636"/>
        <v>210678.55</v>
      </c>
      <c r="DL229" s="93">
        <f t="shared" si="637"/>
        <v>1.8253210015595216</v>
      </c>
      <c r="DM229" s="83">
        <v>40800</v>
      </c>
      <c r="DN229" s="83">
        <v>0</v>
      </c>
      <c r="DO229" s="94">
        <v>0</v>
      </c>
      <c r="DP229" s="94">
        <f t="shared" si="566"/>
        <v>0</v>
      </c>
      <c r="DQ229" s="93">
        <f t="shared" si="638"/>
        <v>0</v>
      </c>
      <c r="DR229" s="96">
        <f t="shared" si="639"/>
        <v>-40800</v>
      </c>
      <c r="DS229" s="93">
        <f t="shared" si="640"/>
        <v>-1</v>
      </c>
      <c r="DT229" s="96">
        <f t="shared" si="641"/>
        <v>156220</v>
      </c>
      <c r="DU229" s="96">
        <f t="shared" si="556"/>
        <v>326098.55</v>
      </c>
      <c r="DV229" s="96">
        <f t="shared" si="642"/>
        <v>0</v>
      </c>
      <c r="DW229" s="96">
        <f t="shared" si="643"/>
        <v>326098.55</v>
      </c>
      <c r="DX229" s="93">
        <f t="shared" si="644"/>
        <v>2.087431506849315</v>
      </c>
      <c r="DY229" s="96">
        <f t="shared" si="645"/>
        <v>169878.55</v>
      </c>
      <c r="DZ229" s="93">
        <f t="shared" si="646"/>
        <v>1.087431506849315</v>
      </c>
      <c r="EA229" s="83">
        <v>0</v>
      </c>
      <c r="EB229" s="83">
        <v>0</v>
      </c>
      <c r="EC229" s="94">
        <v>0</v>
      </c>
      <c r="ED229" s="94">
        <f t="shared" si="647"/>
        <v>0</v>
      </c>
      <c r="EE229" s="93" t="str">
        <f t="shared" si="648"/>
        <v>nebija plānots</v>
      </c>
      <c r="EF229" s="94">
        <f t="shared" si="558"/>
        <v>0</v>
      </c>
      <c r="EG229" s="93" t="str">
        <f t="shared" si="649"/>
        <v>nebija plānots</v>
      </c>
      <c r="EH229" s="96">
        <f t="shared" si="650"/>
        <v>156220</v>
      </c>
      <c r="EI229" s="96">
        <f t="shared" si="557"/>
        <v>326098.55</v>
      </c>
      <c r="EJ229" s="96">
        <f t="shared" si="651"/>
        <v>0</v>
      </c>
      <c r="EK229" s="96">
        <f t="shared" si="652"/>
        <v>326098.55</v>
      </c>
      <c r="EL229" s="93">
        <f t="shared" si="559"/>
        <v>2.087431506849315</v>
      </c>
      <c r="EM229" s="96">
        <f t="shared" si="560"/>
        <v>169878.55</v>
      </c>
      <c r="EN229" s="93">
        <f t="shared" si="653"/>
        <v>1.087431506849315</v>
      </c>
      <c r="EO229" s="83">
        <f t="shared" si="567"/>
        <v>156220</v>
      </c>
    </row>
    <row r="230" spans="1:145" ht="42" x14ac:dyDescent="0.25">
      <c r="A230" s="18" t="str">
        <f t="shared" si="549"/>
        <v>4.3.6.4.2</v>
      </c>
      <c r="B230" s="63">
        <v>4</v>
      </c>
      <c r="C230" s="73" t="s">
        <v>319</v>
      </c>
      <c r="D230" s="65" t="s">
        <v>320</v>
      </c>
      <c r="E230" s="73" t="s">
        <v>387</v>
      </c>
      <c r="F230" s="65" t="s">
        <v>388</v>
      </c>
      <c r="G230" s="66" t="s">
        <v>395</v>
      </c>
      <c r="H230" s="65" t="s">
        <v>396</v>
      </c>
      <c r="I230" s="69">
        <v>2</v>
      </c>
      <c r="J230" s="68" t="s">
        <v>325</v>
      </c>
      <c r="K230" s="63" t="s">
        <v>14</v>
      </c>
      <c r="L230" s="83">
        <v>0</v>
      </c>
      <c r="M230" s="83">
        <v>0</v>
      </c>
      <c r="N230" s="83">
        <v>0</v>
      </c>
      <c r="O230" s="83">
        <v>0</v>
      </c>
      <c r="P230" s="83">
        <v>0</v>
      </c>
      <c r="Q230" s="93" t="str">
        <f t="shared" si="568"/>
        <v>nebija plānots</v>
      </c>
      <c r="R230" s="94">
        <f t="shared" si="569"/>
        <v>0</v>
      </c>
      <c r="S230" s="93" t="str">
        <f t="shared" si="570"/>
        <v>nebija plānots</v>
      </c>
      <c r="T230" s="96">
        <f t="shared" si="571"/>
        <v>0</v>
      </c>
      <c r="U230" s="96">
        <f t="shared" si="572"/>
        <v>0</v>
      </c>
      <c r="V230" s="93" t="str">
        <f t="shared" si="573"/>
        <v>nebija plānots</v>
      </c>
      <c r="W230" s="96">
        <f t="shared" si="574"/>
        <v>0</v>
      </c>
      <c r="X230" s="93" t="str">
        <f t="shared" si="575"/>
        <v>nebija plānots</v>
      </c>
      <c r="Y230" s="83">
        <v>0</v>
      </c>
      <c r="Z230" s="83">
        <v>0</v>
      </c>
      <c r="AA230" s="93" t="str">
        <f t="shared" si="576"/>
        <v>nebija plānots</v>
      </c>
      <c r="AB230" s="94">
        <f t="shared" si="577"/>
        <v>0</v>
      </c>
      <c r="AC230" s="93" t="str">
        <f t="shared" si="578"/>
        <v>nebija plānots</v>
      </c>
      <c r="AD230" s="96">
        <f t="shared" si="579"/>
        <v>0</v>
      </c>
      <c r="AE230" s="96">
        <f t="shared" si="580"/>
        <v>0</v>
      </c>
      <c r="AF230" s="93" t="str">
        <f t="shared" si="581"/>
        <v>nebija plānots</v>
      </c>
      <c r="AG230" s="96">
        <f t="shared" si="582"/>
        <v>0</v>
      </c>
      <c r="AH230" s="93" t="str">
        <f t="shared" si="583"/>
        <v>nebija plānots</v>
      </c>
      <c r="AI230" s="83">
        <v>0</v>
      </c>
      <c r="AJ230" s="83">
        <v>76267.55</v>
      </c>
      <c r="AK230" s="93" t="str">
        <f t="shared" si="584"/>
        <v>nebija plānots</v>
      </c>
      <c r="AL230" s="96">
        <f t="shared" si="585"/>
        <v>76267.55</v>
      </c>
      <c r="AM230" s="93" t="str">
        <f t="shared" si="586"/>
        <v>nebija plānots</v>
      </c>
      <c r="AN230" s="96">
        <f t="shared" si="587"/>
        <v>0</v>
      </c>
      <c r="AO230" s="96">
        <f t="shared" si="550"/>
        <v>76267.55</v>
      </c>
      <c r="AP230" s="93" t="str">
        <f t="shared" si="588"/>
        <v>nebija plānots</v>
      </c>
      <c r="AQ230" s="96">
        <f t="shared" si="589"/>
        <v>76267.55</v>
      </c>
      <c r="AR230" s="93" t="str">
        <f t="shared" si="590"/>
        <v>nebija plānots</v>
      </c>
      <c r="AS230" s="83">
        <v>0</v>
      </c>
      <c r="AT230" s="83">
        <v>54332.479999999996</v>
      </c>
      <c r="AU230" s="93" t="str">
        <f t="shared" si="591"/>
        <v>nebija plānots</v>
      </c>
      <c r="AV230" s="96">
        <f t="shared" si="592"/>
        <v>54332.479999999996</v>
      </c>
      <c r="AW230" s="93" t="str">
        <f t="shared" si="593"/>
        <v>nebija plānots</v>
      </c>
      <c r="AX230" s="96">
        <f t="shared" si="594"/>
        <v>0</v>
      </c>
      <c r="AY230" s="96">
        <f t="shared" si="551"/>
        <v>130600.03</v>
      </c>
      <c r="AZ230" s="93" t="str">
        <f t="shared" si="595"/>
        <v>nebija plānots</v>
      </c>
      <c r="BA230" s="96">
        <f t="shared" si="596"/>
        <v>130600.03</v>
      </c>
      <c r="BB230" s="93" t="str">
        <f t="shared" si="597"/>
        <v>nebija plānots</v>
      </c>
      <c r="BC230" s="83">
        <v>64553</v>
      </c>
      <c r="BD230" s="83">
        <v>0</v>
      </c>
      <c r="BE230" s="93">
        <f t="shared" si="598"/>
        <v>0</v>
      </c>
      <c r="BF230" s="96">
        <f t="shared" si="599"/>
        <v>-64553</v>
      </c>
      <c r="BG230" s="93">
        <f t="shared" si="600"/>
        <v>-1</v>
      </c>
      <c r="BH230" s="96">
        <f t="shared" si="601"/>
        <v>64553</v>
      </c>
      <c r="BI230" s="96">
        <f t="shared" si="552"/>
        <v>130600.03</v>
      </c>
      <c r="BJ230" s="93">
        <f t="shared" si="602"/>
        <v>2.0231442380679443</v>
      </c>
      <c r="BK230" s="96">
        <f t="shared" si="603"/>
        <v>66047.03</v>
      </c>
      <c r="BL230" s="93">
        <f t="shared" si="604"/>
        <v>1.0231442380679441</v>
      </c>
      <c r="BM230" s="83">
        <v>0</v>
      </c>
      <c r="BN230" s="83">
        <v>19822.54</v>
      </c>
      <c r="BO230" s="93" t="str">
        <f t="shared" si="605"/>
        <v>nebija plānots</v>
      </c>
      <c r="BP230" s="96">
        <f t="shared" si="606"/>
        <v>19822.54</v>
      </c>
      <c r="BQ230" s="93" t="str">
        <f t="shared" si="607"/>
        <v>nebija plānots</v>
      </c>
      <c r="BR230" s="96">
        <f t="shared" si="608"/>
        <v>64553</v>
      </c>
      <c r="BS230" s="96">
        <f t="shared" si="553"/>
        <v>150422.57</v>
      </c>
      <c r="BT230" s="93">
        <f t="shared" si="609"/>
        <v>2.3302181153470793</v>
      </c>
      <c r="BU230" s="96">
        <f t="shared" si="610"/>
        <v>85869.57</v>
      </c>
      <c r="BV230" s="93">
        <f t="shared" si="611"/>
        <v>1.3302181153470793</v>
      </c>
      <c r="BW230" s="83">
        <v>0</v>
      </c>
      <c r="BX230" s="83">
        <v>0</v>
      </c>
      <c r="BY230" s="94">
        <v>0</v>
      </c>
      <c r="BZ230" s="94">
        <f t="shared" si="561"/>
        <v>0</v>
      </c>
      <c r="CA230" s="93" t="str">
        <f t="shared" si="612"/>
        <v>nebija plānots</v>
      </c>
      <c r="CB230" s="96">
        <f t="shared" si="613"/>
        <v>0</v>
      </c>
      <c r="CC230" s="93" t="str">
        <f t="shared" si="614"/>
        <v>nebija plānots</v>
      </c>
      <c r="CD230" s="96">
        <f t="shared" si="562"/>
        <v>64553</v>
      </c>
      <c r="CE230" s="96">
        <f t="shared" si="563"/>
        <v>150422.57</v>
      </c>
      <c r="CF230" s="96">
        <f t="shared" si="615"/>
        <v>0</v>
      </c>
      <c r="CG230" s="96">
        <f t="shared" si="616"/>
        <v>150422.57</v>
      </c>
      <c r="CH230" s="93">
        <f t="shared" si="617"/>
        <v>2.3302181153470793</v>
      </c>
      <c r="CI230" s="96">
        <f t="shared" si="618"/>
        <v>85869.57</v>
      </c>
      <c r="CJ230" s="93">
        <f t="shared" si="619"/>
        <v>1.3302181153470793</v>
      </c>
      <c r="CK230" s="83">
        <v>0</v>
      </c>
      <c r="CL230" s="83">
        <v>69209.499999999985</v>
      </c>
      <c r="CM230" s="94">
        <v>0</v>
      </c>
      <c r="CN230" s="94">
        <f t="shared" si="564"/>
        <v>69209.499999999985</v>
      </c>
      <c r="CO230" s="93" t="str">
        <f t="shared" si="620"/>
        <v>nebija plānots</v>
      </c>
      <c r="CP230" s="96">
        <f t="shared" si="621"/>
        <v>69209.499999999985</v>
      </c>
      <c r="CQ230" s="93" t="str">
        <f t="shared" si="622"/>
        <v>nebija plānots</v>
      </c>
      <c r="CR230" s="96">
        <f t="shared" si="623"/>
        <v>64553</v>
      </c>
      <c r="CS230" s="96">
        <f t="shared" si="554"/>
        <v>219632.07</v>
      </c>
      <c r="CT230" s="96">
        <f t="shared" si="624"/>
        <v>0</v>
      </c>
      <c r="CU230" s="96">
        <f t="shared" si="625"/>
        <v>219632.07</v>
      </c>
      <c r="CV230" s="93">
        <f t="shared" si="626"/>
        <v>3.4023526404659736</v>
      </c>
      <c r="CW230" s="96">
        <f t="shared" si="627"/>
        <v>155079.07</v>
      </c>
      <c r="CX230" s="93">
        <f t="shared" si="628"/>
        <v>2.4023526404659736</v>
      </c>
      <c r="CY230" s="83">
        <v>0</v>
      </c>
      <c r="CZ230" s="83">
        <v>56003.500000000007</v>
      </c>
      <c r="DA230" s="94">
        <v>0</v>
      </c>
      <c r="DB230" s="94">
        <f t="shared" si="565"/>
        <v>56003.500000000007</v>
      </c>
      <c r="DC230" s="93" t="str">
        <f t="shared" si="629"/>
        <v>nebija plānots</v>
      </c>
      <c r="DD230" s="96">
        <f t="shared" si="630"/>
        <v>56003.500000000007</v>
      </c>
      <c r="DE230" s="93" t="str">
        <f t="shared" si="631"/>
        <v>nebija plānots</v>
      </c>
      <c r="DF230" s="96">
        <f t="shared" si="632"/>
        <v>64553</v>
      </c>
      <c r="DG230" s="96">
        <f t="shared" si="555"/>
        <v>275635.57</v>
      </c>
      <c r="DH230" s="96">
        <f t="shared" si="633"/>
        <v>0</v>
      </c>
      <c r="DI230" s="96">
        <f t="shared" si="634"/>
        <v>275635.57</v>
      </c>
      <c r="DJ230" s="93">
        <f t="shared" si="635"/>
        <v>4.2699110808173133</v>
      </c>
      <c r="DK230" s="96">
        <f t="shared" si="636"/>
        <v>211082.57</v>
      </c>
      <c r="DL230" s="93">
        <f t="shared" si="637"/>
        <v>3.2699110808173129</v>
      </c>
      <c r="DM230" s="83">
        <v>0</v>
      </c>
      <c r="DN230" s="83">
        <v>42164.590000000004</v>
      </c>
      <c r="DO230" s="94">
        <v>0</v>
      </c>
      <c r="DP230" s="94">
        <f t="shared" si="566"/>
        <v>42164.590000000004</v>
      </c>
      <c r="DQ230" s="93" t="str">
        <f t="shared" si="638"/>
        <v>nebija plānots</v>
      </c>
      <c r="DR230" s="96">
        <f t="shared" si="639"/>
        <v>42164.590000000004</v>
      </c>
      <c r="DS230" s="93" t="str">
        <f t="shared" si="640"/>
        <v>nebija plānots</v>
      </c>
      <c r="DT230" s="96">
        <f t="shared" si="641"/>
        <v>64553</v>
      </c>
      <c r="DU230" s="96">
        <f t="shared" si="556"/>
        <v>317800.16000000003</v>
      </c>
      <c r="DV230" s="96">
        <f t="shared" si="642"/>
        <v>0</v>
      </c>
      <c r="DW230" s="96">
        <f t="shared" si="643"/>
        <v>317800.16000000003</v>
      </c>
      <c r="DX230" s="93">
        <f t="shared" si="644"/>
        <v>4.9230889346738342</v>
      </c>
      <c r="DY230" s="96">
        <f t="shared" si="645"/>
        <v>253247.16000000003</v>
      </c>
      <c r="DZ230" s="93">
        <f t="shared" si="646"/>
        <v>3.9230889346738342</v>
      </c>
      <c r="EA230" s="83">
        <v>64552</v>
      </c>
      <c r="EB230" s="83">
        <v>38279.1</v>
      </c>
      <c r="EC230" s="94">
        <v>0</v>
      </c>
      <c r="ED230" s="94">
        <f t="shared" si="647"/>
        <v>38279.1</v>
      </c>
      <c r="EE230" s="93">
        <f t="shared" si="648"/>
        <v>0.59299634403271784</v>
      </c>
      <c r="EF230" s="94">
        <f t="shared" si="558"/>
        <v>-26272.9</v>
      </c>
      <c r="EG230" s="93">
        <f t="shared" si="649"/>
        <v>-0.40700365596728222</v>
      </c>
      <c r="EH230" s="96">
        <f t="shared" si="650"/>
        <v>129105</v>
      </c>
      <c r="EI230" s="96">
        <f t="shared" si="557"/>
        <v>356079.26</v>
      </c>
      <c r="EJ230" s="96">
        <f t="shared" si="651"/>
        <v>0</v>
      </c>
      <c r="EK230" s="96">
        <f t="shared" si="652"/>
        <v>356079.26</v>
      </c>
      <c r="EL230" s="93">
        <f t="shared" si="559"/>
        <v>2.7580594090081716</v>
      </c>
      <c r="EM230" s="96">
        <f t="shared" si="560"/>
        <v>226974.26</v>
      </c>
      <c r="EN230" s="93">
        <f t="shared" si="653"/>
        <v>1.7580594090081718</v>
      </c>
      <c r="EO230" s="83">
        <f t="shared" si="567"/>
        <v>129105</v>
      </c>
    </row>
    <row r="231" spans="1:145" ht="42" x14ac:dyDescent="0.25">
      <c r="A231" s="18" t="str">
        <f t="shared" si="549"/>
        <v>4.3.6.5.1</v>
      </c>
      <c r="B231" s="63">
        <v>4</v>
      </c>
      <c r="C231" s="73" t="s">
        <v>319</v>
      </c>
      <c r="D231" s="65" t="s">
        <v>320</v>
      </c>
      <c r="E231" s="73" t="s">
        <v>387</v>
      </c>
      <c r="F231" s="65" t="s">
        <v>388</v>
      </c>
      <c r="G231" s="66" t="s">
        <v>397</v>
      </c>
      <c r="H231" s="65" t="s">
        <v>398</v>
      </c>
      <c r="I231" s="66">
        <v>1</v>
      </c>
      <c r="J231" s="68" t="s">
        <v>325</v>
      </c>
      <c r="K231" s="63" t="s">
        <v>14</v>
      </c>
      <c r="L231" s="83">
        <v>0</v>
      </c>
      <c r="M231" s="83">
        <v>348885.01</v>
      </c>
      <c r="N231" s="83">
        <v>111099.27</v>
      </c>
      <c r="O231" s="83">
        <v>0</v>
      </c>
      <c r="P231" s="83">
        <v>0</v>
      </c>
      <c r="Q231" s="93" t="str">
        <f t="shared" si="568"/>
        <v>nebija plānots</v>
      </c>
      <c r="R231" s="94">
        <f t="shared" si="569"/>
        <v>0</v>
      </c>
      <c r="S231" s="93" t="str">
        <f t="shared" si="570"/>
        <v>nebija plānots</v>
      </c>
      <c r="T231" s="96">
        <f t="shared" si="571"/>
        <v>111099.27</v>
      </c>
      <c r="U231" s="96">
        <f t="shared" si="572"/>
        <v>111099.27</v>
      </c>
      <c r="V231" s="93">
        <f t="shared" si="573"/>
        <v>1</v>
      </c>
      <c r="W231" s="96">
        <f t="shared" si="574"/>
        <v>0</v>
      </c>
      <c r="X231" s="93">
        <f t="shared" si="575"/>
        <v>0</v>
      </c>
      <c r="Y231" s="83">
        <v>0</v>
      </c>
      <c r="Z231" s="83">
        <v>67466.149999999994</v>
      </c>
      <c r="AA231" s="93" t="str">
        <f t="shared" si="576"/>
        <v>nebija plānots</v>
      </c>
      <c r="AB231" s="94">
        <f t="shared" si="577"/>
        <v>67466.149999999994</v>
      </c>
      <c r="AC231" s="93" t="str">
        <f t="shared" si="578"/>
        <v>nebija plānots</v>
      </c>
      <c r="AD231" s="96">
        <f t="shared" si="579"/>
        <v>111099.27</v>
      </c>
      <c r="AE231" s="96">
        <f t="shared" si="580"/>
        <v>178565.41999999998</v>
      </c>
      <c r="AF231" s="93">
        <f t="shared" si="581"/>
        <v>1.6072600657052021</v>
      </c>
      <c r="AG231" s="96">
        <f t="shared" si="582"/>
        <v>67466.14999999998</v>
      </c>
      <c r="AH231" s="93">
        <f t="shared" si="583"/>
        <v>0.60726006570520197</v>
      </c>
      <c r="AI231" s="83">
        <v>67395.649999999994</v>
      </c>
      <c r="AJ231" s="83">
        <v>0</v>
      </c>
      <c r="AK231" s="93">
        <f t="shared" si="584"/>
        <v>0</v>
      </c>
      <c r="AL231" s="96">
        <f t="shared" si="585"/>
        <v>-67395.649999999994</v>
      </c>
      <c r="AM231" s="93">
        <f t="shared" si="586"/>
        <v>-1</v>
      </c>
      <c r="AN231" s="96">
        <f t="shared" si="587"/>
        <v>178494.91999999998</v>
      </c>
      <c r="AO231" s="96">
        <f t="shared" si="550"/>
        <v>178565.41999999998</v>
      </c>
      <c r="AP231" s="93">
        <f t="shared" si="588"/>
        <v>1.0003949692237739</v>
      </c>
      <c r="AQ231" s="96">
        <f t="shared" si="589"/>
        <v>70.5</v>
      </c>
      <c r="AR231" s="93">
        <f t="shared" si="590"/>
        <v>3.9496922377398757E-4</v>
      </c>
      <c r="AS231" s="83">
        <v>0</v>
      </c>
      <c r="AT231" s="83">
        <v>0</v>
      </c>
      <c r="AU231" s="93" t="str">
        <f t="shared" si="591"/>
        <v>nebija plānots</v>
      </c>
      <c r="AV231" s="96">
        <f t="shared" si="592"/>
        <v>0</v>
      </c>
      <c r="AW231" s="93" t="str">
        <f t="shared" si="593"/>
        <v>nebija plānots</v>
      </c>
      <c r="AX231" s="96">
        <f t="shared" si="594"/>
        <v>178494.91999999998</v>
      </c>
      <c r="AY231" s="96">
        <f t="shared" si="551"/>
        <v>178565.41999999998</v>
      </c>
      <c r="AZ231" s="93">
        <f t="shared" si="595"/>
        <v>1.0003949692237739</v>
      </c>
      <c r="BA231" s="96">
        <f t="shared" si="596"/>
        <v>70.5</v>
      </c>
      <c r="BB231" s="93">
        <f t="shared" si="597"/>
        <v>3.9496922377398757E-4</v>
      </c>
      <c r="BC231" s="83">
        <v>0</v>
      </c>
      <c r="BD231" s="83">
        <v>0</v>
      </c>
      <c r="BE231" s="93" t="str">
        <f t="shared" si="598"/>
        <v>nebija plānots</v>
      </c>
      <c r="BF231" s="96">
        <f t="shared" si="599"/>
        <v>0</v>
      </c>
      <c r="BG231" s="93" t="str">
        <f t="shared" si="600"/>
        <v>nebija plānots</v>
      </c>
      <c r="BH231" s="96">
        <f t="shared" si="601"/>
        <v>178494.91999999998</v>
      </c>
      <c r="BI231" s="96">
        <f t="shared" si="552"/>
        <v>178565.41999999998</v>
      </c>
      <c r="BJ231" s="93">
        <f t="shared" si="602"/>
        <v>1.0003949692237739</v>
      </c>
      <c r="BK231" s="96">
        <f t="shared" si="603"/>
        <v>70.5</v>
      </c>
      <c r="BL231" s="93">
        <f t="shared" si="604"/>
        <v>3.9496922377398757E-4</v>
      </c>
      <c r="BM231" s="83">
        <v>327762</v>
      </c>
      <c r="BN231" s="83">
        <v>156597.9</v>
      </c>
      <c r="BO231" s="93">
        <f t="shared" si="605"/>
        <v>0.47777930327493728</v>
      </c>
      <c r="BP231" s="96">
        <f t="shared" si="606"/>
        <v>-171164.1</v>
      </c>
      <c r="BQ231" s="93">
        <f t="shared" si="607"/>
        <v>-0.52222069672506266</v>
      </c>
      <c r="BR231" s="96">
        <f t="shared" si="608"/>
        <v>506256.92</v>
      </c>
      <c r="BS231" s="96">
        <f t="shared" si="553"/>
        <v>335163.31999999995</v>
      </c>
      <c r="BT231" s="93">
        <f t="shared" si="609"/>
        <v>0.66204195292777424</v>
      </c>
      <c r="BU231" s="96">
        <f t="shared" si="610"/>
        <v>-171093.60000000003</v>
      </c>
      <c r="BV231" s="93">
        <f t="shared" si="611"/>
        <v>-0.33795804707222576</v>
      </c>
      <c r="BW231" s="83">
        <v>0</v>
      </c>
      <c r="BX231" s="83">
        <v>0</v>
      </c>
      <c r="BY231" s="94">
        <v>0</v>
      </c>
      <c r="BZ231" s="94">
        <f t="shared" si="561"/>
        <v>0</v>
      </c>
      <c r="CA231" s="93" t="str">
        <f t="shared" si="612"/>
        <v>nebija plānots</v>
      </c>
      <c r="CB231" s="96">
        <f t="shared" si="613"/>
        <v>0</v>
      </c>
      <c r="CC231" s="93" t="str">
        <f t="shared" si="614"/>
        <v>nebija plānots</v>
      </c>
      <c r="CD231" s="96">
        <f t="shared" si="562"/>
        <v>506256.92</v>
      </c>
      <c r="CE231" s="96">
        <f t="shared" si="563"/>
        <v>335163.31999999995</v>
      </c>
      <c r="CF231" s="96">
        <f t="shared" si="615"/>
        <v>0</v>
      </c>
      <c r="CG231" s="96">
        <f t="shared" si="616"/>
        <v>335163.31999999995</v>
      </c>
      <c r="CH231" s="93">
        <f t="shared" si="617"/>
        <v>0.66204195292777424</v>
      </c>
      <c r="CI231" s="96">
        <f t="shared" si="618"/>
        <v>-171093.60000000003</v>
      </c>
      <c r="CJ231" s="93">
        <f t="shared" si="619"/>
        <v>-0.33795804707222576</v>
      </c>
      <c r="CK231" s="83">
        <v>0</v>
      </c>
      <c r="CL231" s="83">
        <v>325719.73</v>
      </c>
      <c r="CM231" s="94">
        <v>0</v>
      </c>
      <c r="CN231" s="94">
        <f t="shared" si="564"/>
        <v>325719.73</v>
      </c>
      <c r="CO231" s="93" t="str">
        <f t="shared" si="620"/>
        <v>nebija plānots</v>
      </c>
      <c r="CP231" s="96">
        <f t="shared" si="621"/>
        <v>325719.73</v>
      </c>
      <c r="CQ231" s="93" t="str">
        <f t="shared" si="622"/>
        <v>nebija plānots</v>
      </c>
      <c r="CR231" s="96">
        <f t="shared" si="623"/>
        <v>506256.92</v>
      </c>
      <c r="CS231" s="96">
        <f t="shared" si="554"/>
        <v>660883.04999999993</v>
      </c>
      <c r="CT231" s="96">
        <f t="shared" si="624"/>
        <v>0</v>
      </c>
      <c r="CU231" s="96">
        <f t="shared" si="625"/>
        <v>660883.04999999993</v>
      </c>
      <c r="CV231" s="93">
        <f t="shared" si="626"/>
        <v>1.3054301558979182</v>
      </c>
      <c r="CW231" s="96">
        <f t="shared" si="627"/>
        <v>154626.12999999995</v>
      </c>
      <c r="CX231" s="93">
        <f t="shared" si="628"/>
        <v>0.30543015589791828</v>
      </c>
      <c r="CY231" s="83">
        <v>504977</v>
      </c>
      <c r="CZ231" s="83">
        <v>237267.22</v>
      </c>
      <c r="DA231" s="94">
        <v>0</v>
      </c>
      <c r="DB231" s="94">
        <f t="shared" si="565"/>
        <v>237267.22</v>
      </c>
      <c r="DC231" s="93">
        <f t="shared" si="629"/>
        <v>0.46985747865744382</v>
      </c>
      <c r="DD231" s="96">
        <f t="shared" si="630"/>
        <v>-267709.78000000003</v>
      </c>
      <c r="DE231" s="93">
        <f t="shared" si="631"/>
        <v>-0.53014252134255624</v>
      </c>
      <c r="DF231" s="96">
        <f t="shared" si="632"/>
        <v>1011233.9199999999</v>
      </c>
      <c r="DG231" s="96">
        <f t="shared" si="555"/>
        <v>898150.2699999999</v>
      </c>
      <c r="DH231" s="96">
        <f t="shared" si="633"/>
        <v>0</v>
      </c>
      <c r="DI231" s="96">
        <f t="shared" si="634"/>
        <v>898150.2699999999</v>
      </c>
      <c r="DJ231" s="93">
        <f t="shared" si="635"/>
        <v>0.88817260995359015</v>
      </c>
      <c r="DK231" s="96">
        <f t="shared" si="636"/>
        <v>-113083.65000000002</v>
      </c>
      <c r="DL231" s="93">
        <f t="shared" si="637"/>
        <v>-0.11182739004640986</v>
      </c>
      <c r="DM231" s="83">
        <v>0</v>
      </c>
      <c r="DN231" s="83">
        <v>0</v>
      </c>
      <c r="DO231" s="94">
        <v>0</v>
      </c>
      <c r="DP231" s="94">
        <f t="shared" si="566"/>
        <v>0</v>
      </c>
      <c r="DQ231" s="93" t="str">
        <f t="shared" si="638"/>
        <v>nebija plānots</v>
      </c>
      <c r="DR231" s="96">
        <f t="shared" si="639"/>
        <v>0</v>
      </c>
      <c r="DS231" s="93" t="str">
        <f t="shared" si="640"/>
        <v>nebija plānots</v>
      </c>
      <c r="DT231" s="96">
        <f t="shared" si="641"/>
        <v>1011233.9199999999</v>
      </c>
      <c r="DU231" s="96">
        <f t="shared" si="556"/>
        <v>898150.2699999999</v>
      </c>
      <c r="DV231" s="96">
        <f t="shared" si="642"/>
        <v>0</v>
      </c>
      <c r="DW231" s="96">
        <f t="shared" si="643"/>
        <v>898150.2699999999</v>
      </c>
      <c r="DX231" s="93">
        <f t="shared" si="644"/>
        <v>0.88817260995359015</v>
      </c>
      <c r="DY231" s="96">
        <f t="shared" si="645"/>
        <v>-113083.65000000002</v>
      </c>
      <c r="DZ231" s="93">
        <f t="shared" si="646"/>
        <v>-0.11182739004640986</v>
      </c>
      <c r="EA231" s="83">
        <v>0</v>
      </c>
      <c r="EB231" s="83">
        <v>161925</v>
      </c>
      <c r="EC231" s="94">
        <v>0</v>
      </c>
      <c r="ED231" s="94">
        <f t="shared" si="647"/>
        <v>161925</v>
      </c>
      <c r="EE231" s="93" t="str">
        <f t="shared" si="648"/>
        <v>nebija plānots</v>
      </c>
      <c r="EF231" s="94">
        <f t="shared" si="558"/>
        <v>161925</v>
      </c>
      <c r="EG231" s="93" t="str">
        <f t="shared" si="649"/>
        <v>nebija plānots</v>
      </c>
      <c r="EH231" s="96">
        <f t="shared" si="650"/>
        <v>1011233.9199999999</v>
      </c>
      <c r="EI231" s="96">
        <f t="shared" si="557"/>
        <v>1060075.27</v>
      </c>
      <c r="EJ231" s="96">
        <f t="shared" si="651"/>
        <v>0</v>
      </c>
      <c r="EK231" s="96">
        <f t="shared" si="652"/>
        <v>1060075.27</v>
      </c>
      <c r="EL231" s="93">
        <f t="shared" si="559"/>
        <v>1.0482987655319158</v>
      </c>
      <c r="EM231" s="96">
        <f t="shared" si="560"/>
        <v>48841.350000000093</v>
      </c>
      <c r="EN231" s="93">
        <f t="shared" si="653"/>
        <v>4.8298765531915797E-2</v>
      </c>
      <c r="EO231" s="83">
        <f t="shared" si="567"/>
        <v>1011233.9199999999</v>
      </c>
    </row>
    <row r="232" spans="1:145" ht="42" x14ac:dyDescent="0.25">
      <c r="A232" s="18" t="str">
        <f t="shared" si="549"/>
        <v>4.3.6.6.1</v>
      </c>
      <c r="B232" s="63">
        <v>4</v>
      </c>
      <c r="C232" s="73" t="s">
        <v>319</v>
      </c>
      <c r="D232" s="65" t="s">
        <v>320</v>
      </c>
      <c r="E232" s="73" t="s">
        <v>387</v>
      </c>
      <c r="F232" s="65" t="s">
        <v>388</v>
      </c>
      <c r="G232" s="76" t="s">
        <v>399</v>
      </c>
      <c r="H232" s="65" t="s">
        <v>400</v>
      </c>
      <c r="I232" s="66">
        <v>1</v>
      </c>
      <c r="J232" s="71" t="s">
        <v>81</v>
      </c>
      <c r="K232" s="63" t="s">
        <v>14</v>
      </c>
      <c r="L232" s="83">
        <v>0</v>
      </c>
      <c r="M232" s="83">
        <v>682126.15999999992</v>
      </c>
      <c r="N232" s="83">
        <v>820355.52</v>
      </c>
      <c r="O232" s="83">
        <v>479427.09</v>
      </c>
      <c r="P232" s="83">
        <v>479425.76</v>
      </c>
      <c r="Q232" s="93">
        <f t="shared" si="568"/>
        <v>0.99999722585555184</v>
      </c>
      <c r="R232" s="94">
        <f t="shared" si="569"/>
        <v>-1.3300000000162981</v>
      </c>
      <c r="S232" s="93">
        <f t="shared" si="570"/>
        <v>-2.7741444481501829E-6</v>
      </c>
      <c r="T232" s="96">
        <f t="shared" si="571"/>
        <v>1299782.6100000001</v>
      </c>
      <c r="U232" s="96">
        <f t="shared" si="572"/>
        <v>1299781.28</v>
      </c>
      <c r="V232" s="93">
        <f t="shared" si="573"/>
        <v>0.99999897675196614</v>
      </c>
      <c r="W232" s="96">
        <f t="shared" si="574"/>
        <v>-1.3300000000745058</v>
      </c>
      <c r="X232" s="93">
        <f t="shared" si="575"/>
        <v>-1.0232480338189058E-6</v>
      </c>
      <c r="Y232" s="83">
        <v>123653.5</v>
      </c>
      <c r="Z232" s="83">
        <v>66301.88</v>
      </c>
      <c r="AA232" s="93">
        <f t="shared" si="576"/>
        <v>0.53619088824820971</v>
      </c>
      <c r="AB232" s="94">
        <f t="shared" si="577"/>
        <v>-57351.619999999995</v>
      </c>
      <c r="AC232" s="93">
        <f t="shared" si="578"/>
        <v>-0.46380911175179024</v>
      </c>
      <c r="AD232" s="96">
        <f t="shared" si="579"/>
        <v>1423436.11</v>
      </c>
      <c r="AE232" s="96">
        <f t="shared" si="580"/>
        <v>1366083.1600000001</v>
      </c>
      <c r="AF232" s="93">
        <f t="shared" si="581"/>
        <v>0.9597080967687408</v>
      </c>
      <c r="AG232" s="96">
        <f t="shared" si="582"/>
        <v>-57352.949999999953</v>
      </c>
      <c r="AH232" s="93">
        <f t="shared" si="583"/>
        <v>-4.0291903231259148E-2</v>
      </c>
      <c r="AI232" s="83">
        <v>377195.17</v>
      </c>
      <c r="AJ232" s="83">
        <v>621777.12000000011</v>
      </c>
      <c r="AK232" s="93">
        <f t="shared" si="584"/>
        <v>1.6484228045656049</v>
      </c>
      <c r="AL232" s="96">
        <f t="shared" si="585"/>
        <v>244581.95000000013</v>
      </c>
      <c r="AM232" s="93">
        <f t="shared" si="586"/>
        <v>0.64842280456560497</v>
      </c>
      <c r="AN232" s="96">
        <f t="shared" si="587"/>
        <v>1800631.28</v>
      </c>
      <c r="AO232" s="96">
        <f t="shared" si="550"/>
        <v>1987860.2800000003</v>
      </c>
      <c r="AP232" s="93">
        <f t="shared" si="588"/>
        <v>1.1039796442945278</v>
      </c>
      <c r="AQ232" s="96">
        <f t="shared" si="589"/>
        <v>187229.00000000023</v>
      </c>
      <c r="AR232" s="93">
        <f t="shared" si="590"/>
        <v>0.10397964429452777</v>
      </c>
      <c r="AS232" s="83">
        <v>19656.919999999998</v>
      </c>
      <c r="AT232" s="83">
        <v>122736.91</v>
      </c>
      <c r="AU232" s="93">
        <f t="shared" si="591"/>
        <v>6.243954291923659</v>
      </c>
      <c r="AV232" s="96">
        <f t="shared" si="592"/>
        <v>103079.99</v>
      </c>
      <c r="AW232" s="93">
        <f t="shared" si="593"/>
        <v>5.243954291923659</v>
      </c>
      <c r="AX232" s="96">
        <f t="shared" si="594"/>
        <v>1820288.2</v>
      </c>
      <c r="AY232" s="96">
        <f t="shared" si="551"/>
        <v>2110597.1900000004</v>
      </c>
      <c r="AZ232" s="93">
        <f t="shared" si="595"/>
        <v>1.1594851793249006</v>
      </c>
      <c r="BA232" s="96">
        <f t="shared" si="596"/>
        <v>290308.99000000046</v>
      </c>
      <c r="BB232" s="93">
        <f t="shared" si="597"/>
        <v>0.15948517932490056</v>
      </c>
      <c r="BC232" s="83">
        <v>154442.07</v>
      </c>
      <c r="BD232" s="83">
        <v>97486.099999999991</v>
      </c>
      <c r="BE232" s="93">
        <f t="shared" si="598"/>
        <v>0.63121466838666429</v>
      </c>
      <c r="BF232" s="96">
        <f t="shared" si="599"/>
        <v>-56955.970000000016</v>
      </c>
      <c r="BG232" s="93">
        <f t="shared" si="600"/>
        <v>-0.36878533161333577</v>
      </c>
      <c r="BH232" s="96">
        <f t="shared" si="601"/>
        <v>1974730.27</v>
      </c>
      <c r="BI232" s="96">
        <f t="shared" si="552"/>
        <v>2208083.2900000005</v>
      </c>
      <c r="BJ232" s="93">
        <f t="shared" si="602"/>
        <v>1.1181695665200901</v>
      </c>
      <c r="BK232" s="96">
        <f t="shared" si="603"/>
        <v>233353.02000000048</v>
      </c>
      <c r="BL232" s="93">
        <f t="shared" si="604"/>
        <v>0.1181695665200901</v>
      </c>
      <c r="BM232" s="83">
        <v>535924.96</v>
      </c>
      <c r="BN232" s="83">
        <v>856889.88</v>
      </c>
      <c r="BO232" s="93">
        <f t="shared" si="605"/>
        <v>1.5988989951130472</v>
      </c>
      <c r="BP232" s="96">
        <f t="shared" si="606"/>
        <v>320964.92000000004</v>
      </c>
      <c r="BQ232" s="93">
        <f t="shared" si="607"/>
        <v>0.59889899511304734</v>
      </c>
      <c r="BR232" s="96">
        <f t="shared" si="608"/>
        <v>2510655.23</v>
      </c>
      <c r="BS232" s="96">
        <f t="shared" si="553"/>
        <v>3064973.1700000004</v>
      </c>
      <c r="BT232" s="93">
        <f t="shared" si="609"/>
        <v>1.2207861650522205</v>
      </c>
      <c r="BU232" s="96">
        <f t="shared" si="610"/>
        <v>554317.94000000041</v>
      </c>
      <c r="BV232" s="93">
        <f t="shared" si="611"/>
        <v>0.22078616505222043</v>
      </c>
      <c r="BW232" s="83">
        <v>19656.919999999998</v>
      </c>
      <c r="BX232" s="83">
        <v>101022.73999999999</v>
      </c>
      <c r="BY232" s="94">
        <v>0</v>
      </c>
      <c r="BZ232" s="94">
        <f t="shared" si="561"/>
        <v>101022.73999999999</v>
      </c>
      <c r="CA232" s="93">
        <f t="shared" si="612"/>
        <v>5.139296492024183</v>
      </c>
      <c r="CB232" s="96">
        <f t="shared" si="613"/>
        <v>81365.819999999992</v>
      </c>
      <c r="CC232" s="93">
        <f t="shared" si="614"/>
        <v>4.139296492024183</v>
      </c>
      <c r="CD232" s="96">
        <f t="shared" si="562"/>
        <v>2530312.15</v>
      </c>
      <c r="CE232" s="96">
        <f t="shared" si="563"/>
        <v>3165995.91</v>
      </c>
      <c r="CF232" s="96">
        <f t="shared" si="615"/>
        <v>0</v>
      </c>
      <c r="CG232" s="96">
        <f t="shared" si="616"/>
        <v>3165995.91</v>
      </c>
      <c r="CH232" s="93">
        <f t="shared" si="617"/>
        <v>1.2512274068636158</v>
      </c>
      <c r="CI232" s="96">
        <f t="shared" si="618"/>
        <v>635683.76000000024</v>
      </c>
      <c r="CJ232" s="93">
        <f t="shared" si="619"/>
        <v>0.25122740686361572</v>
      </c>
      <c r="CK232" s="83">
        <v>175101.15</v>
      </c>
      <c r="CL232" s="83">
        <v>208204.31</v>
      </c>
      <c r="CM232" s="94">
        <v>0</v>
      </c>
      <c r="CN232" s="94">
        <f t="shared" si="564"/>
        <v>208204.31</v>
      </c>
      <c r="CO232" s="93">
        <f t="shared" si="620"/>
        <v>1.1890516424363862</v>
      </c>
      <c r="CP232" s="96">
        <f t="shared" si="621"/>
        <v>33103.160000000003</v>
      </c>
      <c r="CQ232" s="93">
        <f t="shared" si="622"/>
        <v>0.18905164243638609</v>
      </c>
      <c r="CR232" s="96">
        <f t="shared" si="623"/>
        <v>2705413.3</v>
      </c>
      <c r="CS232" s="96">
        <f t="shared" si="554"/>
        <v>3374200.22</v>
      </c>
      <c r="CT232" s="96">
        <f t="shared" si="624"/>
        <v>0</v>
      </c>
      <c r="CU232" s="96">
        <f t="shared" si="625"/>
        <v>3374200.22</v>
      </c>
      <c r="CV232" s="93">
        <f t="shared" si="626"/>
        <v>1.2472032350842661</v>
      </c>
      <c r="CW232" s="96">
        <f t="shared" si="627"/>
        <v>668786.92000000039</v>
      </c>
      <c r="CX232" s="93">
        <f t="shared" si="628"/>
        <v>0.24720323508426623</v>
      </c>
      <c r="CY232" s="83">
        <v>359020.96</v>
      </c>
      <c r="CZ232" s="83">
        <v>559587.48</v>
      </c>
      <c r="DA232" s="94">
        <v>0</v>
      </c>
      <c r="DB232" s="94">
        <f t="shared" si="565"/>
        <v>559587.48</v>
      </c>
      <c r="DC232" s="93">
        <f t="shared" si="629"/>
        <v>1.5586484978481479</v>
      </c>
      <c r="DD232" s="96">
        <f t="shared" si="630"/>
        <v>200566.51999999996</v>
      </c>
      <c r="DE232" s="93">
        <f t="shared" si="631"/>
        <v>0.55864849784814774</v>
      </c>
      <c r="DF232" s="96">
        <f t="shared" si="632"/>
        <v>3064434.26</v>
      </c>
      <c r="DG232" s="96">
        <f t="shared" si="555"/>
        <v>3933787.7</v>
      </c>
      <c r="DH232" s="96">
        <f t="shared" si="633"/>
        <v>0</v>
      </c>
      <c r="DI232" s="96">
        <f t="shared" si="634"/>
        <v>3933787.7</v>
      </c>
      <c r="DJ232" s="93">
        <f t="shared" si="635"/>
        <v>1.2836913329640167</v>
      </c>
      <c r="DK232" s="96">
        <f t="shared" si="636"/>
        <v>869353.44000000041</v>
      </c>
      <c r="DL232" s="93">
        <f t="shared" si="637"/>
        <v>0.28369133296401683</v>
      </c>
      <c r="DM232" s="83">
        <v>34071.99</v>
      </c>
      <c r="DN232" s="83">
        <v>155814.09</v>
      </c>
      <c r="DO232" s="94">
        <v>0</v>
      </c>
      <c r="DP232" s="94">
        <f t="shared" si="566"/>
        <v>155814.09</v>
      </c>
      <c r="DQ232" s="93">
        <f t="shared" si="638"/>
        <v>4.5730845189846558</v>
      </c>
      <c r="DR232" s="96">
        <f t="shared" si="639"/>
        <v>121742.1</v>
      </c>
      <c r="DS232" s="93">
        <f t="shared" si="640"/>
        <v>3.5730845189846563</v>
      </c>
      <c r="DT232" s="96">
        <f t="shared" si="641"/>
        <v>3098506.25</v>
      </c>
      <c r="DU232" s="96">
        <f t="shared" si="556"/>
        <v>4089601.79</v>
      </c>
      <c r="DV232" s="96">
        <f t="shared" si="642"/>
        <v>0</v>
      </c>
      <c r="DW232" s="96">
        <f t="shared" si="643"/>
        <v>4089601.79</v>
      </c>
      <c r="DX232" s="93">
        <f t="shared" si="644"/>
        <v>1.3198623659384261</v>
      </c>
      <c r="DY232" s="96">
        <f t="shared" si="645"/>
        <v>991095.54</v>
      </c>
      <c r="DZ232" s="93">
        <f t="shared" si="646"/>
        <v>0.31986236593842599</v>
      </c>
      <c r="EA232" s="83">
        <v>187532.59</v>
      </c>
      <c r="EB232" s="83">
        <v>64734.44</v>
      </c>
      <c r="EC232" s="94">
        <v>0</v>
      </c>
      <c r="ED232" s="94">
        <f t="shared" si="647"/>
        <v>64734.44</v>
      </c>
      <c r="EE232" s="93">
        <f t="shared" si="648"/>
        <v>0.34519034798164949</v>
      </c>
      <c r="EF232" s="94">
        <f t="shared" si="558"/>
        <v>-122798.15</v>
      </c>
      <c r="EG232" s="93">
        <f t="shared" si="649"/>
        <v>-0.65480965201835051</v>
      </c>
      <c r="EH232" s="96">
        <f t="shared" si="650"/>
        <v>3286038.84</v>
      </c>
      <c r="EI232" s="96">
        <f t="shared" si="557"/>
        <v>4154336.23</v>
      </c>
      <c r="EJ232" s="96">
        <f t="shared" si="651"/>
        <v>0</v>
      </c>
      <c r="EK232" s="96">
        <f t="shared" si="652"/>
        <v>4154336.23</v>
      </c>
      <c r="EL232" s="93">
        <f t="shared" si="559"/>
        <v>1.2642383222713218</v>
      </c>
      <c r="EM232" s="96">
        <f t="shared" si="560"/>
        <v>868297.39000000013</v>
      </c>
      <c r="EN232" s="93">
        <f t="shared" si="653"/>
        <v>0.26423832227132171</v>
      </c>
      <c r="EO232" s="83">
        <f t="shared" si="567"/>
        <v>3286038.84</v>
      </c>
    </row>
    <row r="233" spans="1:145" ht="42" x14ac:dyDescent="0.25">
      <c r="A233" s="18" t="str">
        <f t="shared" si="549"/>
        <v>4.3.6.7.1</v>
      </c>
      <c r="B233" s="63">
        <v>4</v>
      </c>
      <c r="C233" s="73" t="s">
        <v>319</v>
      </c>
      <c r="D233" s="65" t="s">
        <v>320</v>
      </c>
      <c r="E233" s="73" t="s">
        <v>387</v>
      </c>
      <c r="F233" s="65" t="s">
        <v>388</v>
      </c>
      <c r="G233" s="66" t="s">
        <v>401</v>
      </c>
      <c r="H233" s="65" t="s">
        <v>402</v>
      </c>
      <c r="I233" s="66">
        <v>1</v>
      </c>
      <c r="J233" s="68" t="s">
        <v>84</v>
      </c>
      <c r="K233" s="63" t="s">
        <v>14</v>
      </c>
      <c r="L233" s="83">
        <v>0</v>
      </c>
      <c r="M233" s="83">
        <v>1268479.5899999999</v>
      </c>
      <c r="N233" s="83">
        <v>0</v>
      </c>
      <c r="O233" s="83">
        <v>0</v>
      </c>
      <c r="P233" s="83">
        <v>0</v>
      </c>
      <c r="Q233" s="93" t="str">
        <f t="shared" si="568"/>
        <v>nebija plānots</v>
      </c>
      <c r="R233" s="94">
        <f t="shared" si="569"/>
        <v>0</v>
      </c>
      <c r="S233" s="93" t="str">
        <f t="shared" si="570"/>
        <v>nebija plānots</v>
      </c>
      <c r="T233" s="96">
        <f t="shared" si="571"/>
        <v>0</v>
      </c>
      <c r="U233" s="96">
        <f t="shared" si="572"/>
        <v>0</v>
      </c>
      <c r="V233" s="93" t="str">
        <f t="shared" si="573"/>
        <v>nebija plānots</v>
      </c>
      <c r="W233" s="96">
        <f t="shared" si="574"/>
        <v>0</v>
      </c>
      <c r="X233" s="93" t="str">
        <f t="shared" si="575"/>
        <v>nebija plānots</v>
      </c>
      <c r="Y233" s="83">
        <v>0</v>
      </c>
      <c r="Z233" s="83">
        <v>0</v>
      </c>
      <c r="AA233" s="93" t="str">
        <f t="shared" si="576"/>
        <v>nebija plānots</v>
      </c>
      <c r="AB233" s="94">
        <f t="shared" si="577"/>
        <v>0</v>
      </c>
      <c r="AC233" s="93" t="str">
        <f t="shared" si="578"/>
        <v>nebija plānots</v>
      </c>
      <c r="AD233" s="96">
        <f t="shared" si="579"/>
        <v>0</v>
      </c>
      <c r="AE233" s="96">
        <f t="shared" si="580"/>
        <v>0</v>
      </c>
      <c r="AF233" s="93" t="str">
        <f t="shared" si="581"/>
        <v>nebija plānots</v>
      </c>
      <c r="AG233" s="96">
        <f t="shared" si="582"/>
        <v>0</v>
      </c>
      <c r="AH233" s="93" t="str">
        <f t="shared" si="583"/>
        <v>nebija plānots</v>
      </c>
      <c r="AI233" s="83">
        <v>0</v>
      </c>
      <c r="AJ233" s="83">
        <v>0</v>
      </c>
      <c r="AK233" s="93" t="str">
        <f t="shared" si="584"/>
        <v>nebija plānots</v>
      </c>
      <c r="AL233" s="96">
        <f t="shared" si="585"/>
        <v>0</v>
      </c>
      <c r="AM233" s="93" t="str">
        <f t="shared" si="586"/>
        <v>nebija plānots</v>
      </c>
      <c r="AN233" s="96">
        <f t="shared" si="587"/>
        <v>0</v>
      </c>
      <c r="AO233" s="96">
        <f t="shared" si="550"/>
        <v>0</v>
      </c>
      <c r="AP233" s="93" t="str">
        <f t="shared" si="588"/>
        <v>nebija plānots</v>
      </c>
      <c r="AQ233" s="96">
        <f t="shared" si="589"/>
        <v>0</v>
      </c>
      <c r="AR233" s="93" t="str">
        <f t="shared" si="590"/>
        <v>nebija plānots</v>
      </c>
      <c r="AS233" s="83">
        <v>0</v>
      </c>
      <c r="AT233" s="83">
        <v>0</v>
      </c>
      <c r="AU233" s="93" t="str">
        <f t="shared" si="591"/>
        <v>nebija plānots</v>
      </c>
      <c r="AV233" s="96">
        <f t="shared" si="592"/>
        <v>0</v>
      </c>
      <c r="AW233" s="93" t="str">
        <f t="shared" si="593"/>
        <v>nebija plānots</v>
      </c>
      <c r="AX233" s="96">
        <f t="shared" si="594"/>
        <v>0</v>
      </c>
      <c r="AY233" s="96">
        <f t="shared" si="551"/>
        <v>0</v>
      </c>
      <c r="AZ233" s="93" t="str">
        <f t="shared" si="595"/>
        <v>nebija plānots</v>
      </c>
      <c r="BA233" s="96">
        <f t="shared" si="596"/>
        <v>0</v>
      </c>
      <c r="BB233" s="93" t="str">
        <f t="shared" si="597"/>
        <v>nebija plānots</v>
      </c>
      <c r="BC233" s="83">
        <v>0</v>
      </c>
      <c r="BD233" s="83">
        <v>638460.06999999995</v>
      </c>
      <c r="BE233" s="93" t="str">
        <f t="shared" si="598"/>
        <v>nebija plānots</v>
      </c>
      <c r="BF233" s="96">
        <f t="shared" si="599"/>
        <v>638460.06999999995</v>
      </c>
      <c r="BG233" s="93" t="str">
        <f t="shared" si="600"/>
        <v>nebija plānots</v>
      </c>
      <c r="BH233" s="96">
        <f t="shared" si="601"/>
        <v>0</v>
      </c>
      <c r="BI233" s="96">
        <f t="shared" si="552"/>
        <v>638460.06999999995</v>
      </c>
      <c r="BJ233" s="93" t="str">
        <f t="shared" si="602"/>
        <v>nebija plānots</v>
      </c>
      <c r="BK233" s="96">
        <f t="shared" si="603"/>
        <v>638460.06999999995</v>
      </c>
      <c r="BL233" s="93" t="str">
        <f t="shared" si="604"/>
        <v>nebija plānots</v>
      </c>
      <c r="BM233" s="83">
        <v>349155</v>
      </c>
      <c r="BN233" s="83">
        <v>0</v>
      </c>
      <c r="BO233" s="93">
        <f t="shared" si="605"/>
        <v>0</v>
      </c>
      <c r="BP233" s="96">
        <f t="shared" si="606"/>
        <v>-349155</v>
      </c>
      <c r="BQ233" s="93">
        <f t="shared" si="607"/>
        <v>-1</v>
      </c>
      <c r="BR233" s="96">
        <f t="shared" si="608"/>
        <v>349155</v>
      </c>
      <c r="BS233" s="96">
        <f t="shared" si="553"/>
        <v>638460.06999999995</v>
      </c>
      <c r="BT233" s="93">
        <f t="shared" si="609"/>
        <v>1.8285863584940785</v>
      </c>
      <c r="BU233" s="96">
        <f t="shared" si="610"/>
        <v>289305.06999999995</v>
      </c>
      <c r="BV233" s="93">
        <f t="shared" si="611"/>
        <v>0.82858635849407847</v>
      </c>
      <c r="BW233" s="83">
        <v>0</v>
      </c>
      <c r="BX233" s="83">
        <v>0</v>
      </c>
      <c r="BY233" s="94">
        <v>0</v>
      </c>
      <c r="BZ233" s="94">
        <f t="shared" si="561"/>
        <v>0</v>
      </c>
      <c r="CA233" s="93" t="str">
        <f t="shared" si="612"/>
        <v>nebija plānots</v>
      </c>
      <c r="CB233" s="96">
        <f t="shared" si="613"/>
        <v>0</v>
      </c>
      <c r="CC233" s="93" t="str">
        <f t="shared" si="614"/>
        <v>nebija plānots</v>
      </c>
      <c r="CD233" s="96">
        <f t="shared" si="562"/>
        <v>349155</v>
      </c>
      <c r="CE233" s="96">
        <f t="shared" si="563"/>
        <v>638460.06999999995</v>
      </c>
      <c r="CF233" s="96">
        <f t="shared" si="615"/>
        <v>0</v>
      </c>
      <c r="CG233" s="96">
        <f t="shared" si="616"/>
        <v>638460.06999999995</v>
      </c>
      <c r="CH233" s="93">
        <f t="shared" si="617"/>
        <v>1.8285863584940785</v>
      </c>
      <c r="CI233" s="96">
        <f t="shared" si="618"/>
        <v>289305.06999999995</v>
      </c>
      <c r="CJ233" s="93">
        <f t="shared" si="619"/>
        <v>0.82858635849407847</v>
      </c>
      <c r="CK233" s="83">
        <v>0</v>
      </c>
      <c r="CL233" s="83">
        <v>0</v>
      </c>
      <c r="CM233" s="94">
        <v>0</v>
      </c>
      <c r="CN233" s="94">
        <f t="shared" si="564"/>
        <v>0</v>
      </c>
      <c r="CO233" s="93" t="str">
        <f t="shared" si="620"/>
        <v>nebija plānots</v>
      </c>
      <c r="CP233" s="96">
        <f t="shared" si="621"/>
        <v>0</v>
      </c>
      <c r="CQ233" s="93" t="str">
        <f t="shared" si="622"/>
        <v>nebija plānots</v>
      </c>
      <c r="CR233" s="96">
        <f t="shared" si="623"/>
        <v>349155</v>
      </c>
      <c r="CS233" s="96">
        <f t="shared" si="554"/>
        <v>638460.06999999995</v>
      </c>
      <c r="CT233" s="96">
        <f t="shared" si="624"/>
        <v>0</v>
      </c>
      <c r="CU233" s="96">
        <f t="shared" si="625"/>
        <v>638460.06999999995</v>
      </c>
      <c r="CV233" s="93">
        <f t="shared" si="626"/>
        <v>1.8285863584940785</v>
      </c>
      <c r="CW233" s="96">
        <f t="shared" si="627"/>
        <v>289305.06999999995</v>
      </c>
      <c r="CX233" s="93">
        <f t="shared" si="628"/>
        <v>0.82858635849407847</v>
      </c>
      <c r="CY233" s="83">
        <v>0</v>
      </c>
      <c r="CZ233" s="83">
        <v>683147.07</v>
      </c>
      <c r="DA233" s="94">
        <v>0</v>
      </c>
      <c r="DB233" s="94">
        <f t="shared" si="565"/>
        <v>683147.07</v>
      </c>
      <c r="DC233" s="93" t="str">
        <f t="shared" si="629"/>
        <v>nebija plānots</v>
      </c>
      <c r="DD233" s="96">
        <f t="shared" si="630"/>
        <v>683147.07</v>
      </c>
      <c r="DE233" s="93" t="str">
        <f t="shared" si="631"/>
        <v>nebija plānots</v>
      </c>
      <c r="DF233" s="96">
        <f t="shared" si="632"/>
        <v>349155</v>
      </c>
      <c r="DG233" s="96">
        <f t="shared" si="555"/>
        <v>1321607.1399999999</v>
      </c>
      <c r="DH233" s="96">
        <f t="shared" si="633"/>
        <v>0</v>
      </c>
      <c r="DI233" s="96">
        <f t="shared" si="634"/>
        <v>1321607.1399999999</v>
      </c>
      <c r="DJ233" s="93">
        <f t="shared" si="635"/>
        <v>3.785158854949807</v>
      </c>
      <c r="DK233" s="96">
        <f t="shared" si="636"/>
        <v>972452.1399999999</v>
      </c>
      <c r="DL233" s="93">
        <f t="shared" si="637"/>
        <v>2.785158854949807</v>
      </c>
      <c r="DM233" s="83">
        <v>538916</v>
      </c>
      <c r="DN233" s="83">
        <v>278663.09000000003</v>
      </c>
      <c r="DO233" s="94">
        <v>0</v>
      </c>
      <c r="DP233" s="94">
        <f t="shared" si="566"/>
        <v>278663.09000000003</v>
      </c>
      <c r="DQ233" s="93">
        <f t="shared" si="638"/>
        <v>0.51708075098902251</v>
      </c>
      <c r="DR233" s="96">
        <f t="shared" si="639"/>
        <v>-260252.90999999997</v>
      </c>
      <c r="DS233" s="93">
        <f t="shared" si="640"/>
        <v>-0.48291924901097755</v>
      </c>
      <c r="DT233" s="96">
        <f t="shared" si="641"/>
        <v>888071</v>
      </c>
      <c r="DU233" s="96">
        <f t="shared" si="556"/>
        <v>1600270.23</v>
      </c>
      <c r="DV233" s="96">
        <f t="shared" si="642"/>
        <v>0</v>
      </c>
      <c r="DW233" s="96">
        <f t="shared" si="643"/>
        <v>1600270.23</v>
      </c>
      <c r="DX233" s="93">
        <f t="shared" si="644"/>
        <v>1.8019620390712003</v>
      </c>
      <c r="DY233" s="96">
        <f t="shared" si="645"/>
        <v>712199.23</v>
      </c>
      <c r="DZ233" s="93">
        <f t="shared" si="646"/>
        <v>0.80196203907120034</v>
      </c>
      <c r="EA233" s="83">
        <v>0</v>
      </c>
      <c r="EB233" s="83">
        <v>565315.43000000005</v>
      </c>
      <c r="EC233" s="94">
        <v>0</v>
      </c>
      <c r="ED233" s="94">
        <f t="shared" si="647"/>
        <v>565315.43000000005</v>
      </c>
      <c r="EE233" s="93" t="str">
        <f t="shared" si="648"/>
        <v>nebija plānots</v>
      </c>
      <c r="EF233" s="94">
        <f t="shared" si="558"/>
        <v>565315.43000000005</v>
      </c>
      <c r="EG233" s="93" t="str">
        <f t="shared" si="649"/>
        <v>nebija plānots</v>
      </c>
      <c r="EH233" s="96">
        <f t="shared" si="650"/>
        <v>888071</v>
      </c>
      <c r="EI233" s="96">
        <f t="shared" si="557"/>
        <v>2165585.66</v>
      </c>
      <c r="EJ233" s="96">
        <f t="shared" si="651"/>
        <v>0</v>
      </c>
      <c r="EK233" s="96">
        <f t="shared" si="652"/>
        <v>2165585.66</v>
      </c>
      <c r="EL233" s="93">
        <f t="shared" si="559"/>
        <v>2.4385276177242585</v>
      </c>
      <c r="EM233" s="96">
        <f t="shared" si="560"/>
        <v>1277514.6600000001</v>
      </c>
      <c r="EN233" s="93">
        <f t="shared" si="653"/>
        <v>1.4385276177242587</v>
      </c>
      <c r="EO233" s="83">
        <f t="shared" si="567"/>
        <v>888071</v>
      </c>
    </row>
    <row r="234" spans="1:145" ht="42" x14ac:dyDescent="0.25">
      <c r="A234" s="18" t="str">
        <f t="shared" si="549"/>
        <v>4.3.6.7.2</v>
      </c>
      <c r="B234" s="63">
        <v>4</v>
      </c>
      <c r="C234" s="73" t="s">
        <v>319</v>
      </c>
      <c r="D234" s="65" t="s">
        <v>320</v>
      </c>
      <c r="E234" s="73" t="s">
        <v>387</v>
      </c>
      <c r="F234" s="65" t="s">
        <v>388</v>
      </c>
      <c r="G234" s="66" t="s">
        <v>401</v>
      </c>
      <c r="H234" s="65" t="s">
        <v>402</v>
      </c>
      <c r="I234" s="66">
        <v>2</v>
      </c>
      <c r="J234" s="68" t="s">
        <v>84</v>
      </c>
      <c r="K234" s="63" t="s">
        <v>14</v>
      </c>
      <c r="L234" s="83">
        <v>0</v>
      </c>
      <c r="M234" s="83">
        <v>0</v>
      </c>
      <c r="N234" s="83">
        <v>0</v>
      </c>
      <c r="O234" s="83">
        <v>0</v>
      </c>
      <c r="P234" s="83">
        <v>0</v>
      </c>
      <c r="Q234" s="93" t="str">
        <f t="shared" si="568"/>
        <v>nebija plānots</v>
      </c>
      <c r="R234" s="94">
        <f t="shared" si="569"/>
        <v>0</v>
      </c>
      <c r="S234" s="93" t="str">
        <f t="shared" si="570"/>
        <v>nebija plānots</v>
      </c>
      <c r="T234" s="96">
        <f t="shared" si="571"/>
        <v>0</v>
      </c>
      <c r="U234" s="96">
        <f t="shared" si="572"/>
        <v>0</v>
      </c>
      <c r="V234" s="93" t="str">
        <f t="shared" si="573"/>
        <v>nebija plānots</v>
      </c>
      <c r="W234" s="96">
        <f t="shared" si="574"/>
        <v>0</v>
      </c>
      <c r="X234" s="93" t="str">
        <f t="shared" si="575"/>
        <v>nebija plānots</v>
      </c>
      <c r="Y234" s="83">
        <v>0</v>
      </c>
      <c r="Z234" s="83">
        <v>0</v>
      </c>
      <c r="AA234" s="93" t="str">
        <f t="shared" si="576"/>
        <v>nebija plānots</v>
      </c>
      <c r="AB234" s="94">
        <f t="shared" si="577"/>
        <v>0</v>
      </c>
      <c r="AC234" s="93" t="str">
        <f t="shared" si="578"/>
        <v>nebija plānots</v>
      </c>
      <c r="AD234" s="96">
        <f t="shared" si="579"/>
        <v>0</v>
      </c>
      <c r="AE234" s="96">
        <f t="shared" si="580"/>
        <v>0</v>
      </c>
      <c r="AF234" s="93" t="str">
        <f t="shared" si="581"/>
        <v>nebija plānots</v>
      </c>
      <c r="AG234" s="96">
        <f t="shared" si="582"/>
        <v>0</v>
      </c>
      <c r="AH234" s="93" t="str">
        <f t="shared" si="583"/>
        <v>nebija plānots</v>
      </c>
      <c r="AI234" s="83">
        <v>0</v>
      </c>
      <c r="AJ234" s="83">
        <v>0</v>
      </c>
      <c r="AK234" s="93" t="str">
        <f t="shared" si="584"/>
        <v>nebija plānots</v>
      </c>
      <c r="AL234" s="96">
        <f t="shared" si="585"/>
        <v>0</v>
      </c>
      <c r="AM234" s="93" t="str">
        <f t="shared" si="586"/>
        <v>nebija plānots</v>
      </c>
      <c r="AN234" s="96">
        <f t="shared" si="587"/>
        <v>0</v>
      </c>
      <c r="AO234" s="96">
        <f t="shared" si="550"/>
        <v>0</v>
      </c>
      <c r="AP234" s="93" t="str">
        <f t="shared" si="588"/>
        <v>nebija plānots</v>
      </c>
      <c r="AQ234" s="96">
        <f t="shared" si="589"/>
        <v>0</v>
      </c>
      <c r="AR234" s="93" t="str">
        <f t="shared" si="590"/>
        <v>nebija plānots</v>
      </c>
      <c r="AS234" s="83">
        <v>0</v>
      </c>
      <c r="AT234" s="83">
        <v>0</v>
      </c>
      <c r="AU234" s="93" t="str">
        <f t="shared" si="591"/>
        <v>nebija plānots</v>
      </c>
      <c r="AV234" s="96">
        <f t="shared" si="592"/>
        <v>0</v>
      </c>
      <c r="AW234" s="93" t="str">
        <f t="shared" si="593"/>
        <v>nebija plānots</v>
      </c>
      <c r="AX234" s="96">
        <f t="shared" si="594"/>
        <v>0</v>
      </c>
      <c r="AY234" s="96">
        <f t="shared" si="551"/>
        <v>0</v>
      </c>
      <c r="AZ234" s="93" t="str">
        <f t="shared" si="595"/>
        <v>nebija plānots</v>
      </c>
      <c r="BA234" s="96">
        <f t="shared" si="596"/>
        <v>0</v>
      </c>
      <c r="BB234" s="93" t="str">
        <f t="shared" si="597"/>
        <v>nebija plānots</v>
      </c>
      <c r="BC234" s="83">
        <v>0</v>
      </c>
      <c r="BD234" s="83">
        <v>0</v>
      </c>
      <c r="BE234" s="93" t="str">
        <f t="shared" si="598"/>
        <v>nebija plānots</v>
      </c>
      <c r="BF234" s="96">
        <f t="shared" si="599"/>
        <v>0</v>
      </c>
      <c r="BG234" s="93" t="str">
        <f t="shared" si="600"/>
        <v>nebija plānots</v>
      </c>
      <c r="BH234" s="96">
        <f t="shared" si="601"/>
        <v>0</v>
      </c>
      <c r="BI234" s="96">
        <f t="shared" si="552"/>
        <v>0</v>
      </c>
      <c r="BJ234" s="93" t="str">
        <f t="shared" si="602"/>
        <v>nebija plānots</v>
      </c>
      <c r="BK234" s="96">
        <f t="shared" si="603"/>
        <v>0</v>
      </c>
      <c r="BL234" s="93" t="str">
        <f t="shared" si="604"/>
        <v>nebija plānots</v>
      </c>
      <c r="BM234" s="83">
        <v>0</v>
      </c>
      <c r="BN234" s="83">
        <v>0</v>
      </c>
      <c r="BO234" s="93" t="str">
        <f t="shared" si="605"/>
        <v>nebija plānots</v>
      </c>
      <c r="BP234" s="96">
        <f t="shared" si="606"/>
        <v>0</v>
      </c>
      <c r="BQ234" s="93" t="str">
        <f t="shared" si="607"/>
        <v>nebija plānots</v>
      </c>
      <c r="BR234" s="96">
        <f t="shared" si="608"/>
        <v>0</v>
      </c>
      <c r="BS234" s="96">
        <f t="shared" si="553"/>
        <v>0</v>
      </c>
      <c r="BT234" s="93" t="str">
        <f t="shared" si="609"/>
        <v>nebija plānots</v>
      </c>
      <c r="BU234" s="96">
        <f t="shared" si="610"/>
        <v>0</v>
      </c>
      <c r="BV234" s="93" t="str">
        <f t="shared" si="611"/>
        <v>nebija plānots</v>
      </c>
      <c r="BW234" s="83">
        <v>0</v>
      </c>
      <c r="BX234" s="83">
        <v>0</v>
      </c>
      <c r="BY234" s="94">
        <v>0</v>
      </c>
      <c r="BZ234" s="94">
        <f t="shared" si="561"/>
        <v>0</v>
      </c>
      <c r="CA234" s="93" t="str">
        <f t="shared" si="612"/>
        <v>nebija plānots</v>
      </c>
      <c r="CB234" s="96">
        <f t="shared" si="613"/>
        <v>0</v>
      </c>
      <c r="CC234" s="93" t="str">
        <f t="shared" si="614"/>
        <v>nebija plānots</v>
      </c>
      <c r="CD234" s="96">
        <f t="shared" si="562"/>
        <v>0</v>
      </c>
      <c r="CE234" s="96">
        <f t="shared" si="563"/>
        <v>0</v>
      </c>
      <c r="CF234" s="96">
        <f t="shared" si="615"/>
        <v>0</v>
      </c>
      <c r="CG234" s="96">
        <f t="shared" si="616"/>
        <v>0</v>
      </c>
      <c r="CH234" s="93" t="str">
        <f t="shared" si="617"/>
        <v>nebija plānots</v>
      </c>
      <c r="CI234" s="96">
        <f t="shared" si="618"/>
        <v>0</v>
      </c>
      <c r="CJ234" s="93" t="str">
        <f t="shared" si="619"/>
        <v>nebija plānots</v>
      </c>
      <c r="CK234" s="83">
        <v>0</v>
      </c>
      <c r="CL234" s="83">
        <v>0</v>
      </c>
      <c r="CM234" s="94">
        <v>0</v>
      </c>
      <c r="CN234" s="94">
        <f t="shared" si="564"/>
        <v>0</v>
      </c>
      <c r="CO234" s="93" t="str">
        <f t="shared" si="620"/>
        <v>nebija plānots</v>
      </c>
      <c r="CP234" s="96">
        <f t="shared" si="621"/>
        <v>0</v>
      </c>
      <c r="CQ234" s="93" t="str">
        <f t="shared" si="622"/>
        <v>nebija plānots</v>
      </c>
      <c r="CR234" s="96">
        <f t="shared" si="623"/>
        <v>0</v>
      </c>
      <c r="CS234" s="96">
        <f t="shared" si="554"/>
        <v>0</v>
      </c>
      <c r="CT234" s="96">
        <f t="shared" si="624"/>
        <v>0</v>
      </c>
      <c r="CU234" s="96">
        <f t="shared" si="625"/>
        <v>0</v>
      </c>
      <c r="CV234" s="93" t="str">
        <f t="shared" si="626"/>
        <v>nebija plānots</v>
      </c>
      <c r="CW234" s="96">
        <f t="shared" si="627"/>
        <v>0</v>
      </c>
      <c r="CX234" s="93" t="str">
        <f t="shared" si="628"/>
        <v>nebija plānots</v>
      </c>
      <c r="CY234" s="83">
        <v>0</v>
      </c>
      <c r="CZ234" s="83">
        <v>0</v>
      </c>
      <c r="DA234" s="94">
        <v>0</v>
      </c>
      <c r="DB234" s="94">
        <f t="shared" si="565"/>
        <v>0</v>
      </c>
      <c r="DC234" s="93" t="str">
        <f t="shared" si="629"/>
        <v>nebija plānots</v>
      </c>
      <c r="DD234" s="96">
        <f t="shared" si="630"/>
        <v>0</v>
      </c>
      <c r="DE234" s="93" t="str">
        <f t="shared" si="631"/>
        <v>nebija plānots</v>
      </c>
      <c r="DF234" s="96">
        <f t="shared" si="632"/>
        <v>0</v>
      </c>
      <c r="DG234" s="96">
        <f t="shared" si="555"/>
        <v>0</v>
      </c>
      <c r="DH234" s="96">
        <f t="shared" si="633"/>
        <v>0</v>
      </c>
      <c r="DI234" s="96">
        <f t="shared" si="634"/>
        <v>0</v>
      </c>
      <c r="DJ234" s="93" t="str">
        <f t="shared" si="635"/>
        <v>nebija plānots</v>
      </c>
      <c r="DK234" s="96">
        <f t="shared" si="636"/>
        <v>0</v>
      </c>
      <c r="DL234" s="93" t="str">
        <f t="shared" si="637"/>
        <v>nebija plānots</v>
      </c>
      <c r="DM234" s="83">
        <v>0</v>
      </c>
      <c r="DN234" s="83">
        <v>0</v>
      </c>
      <c r="DO234" s="94">
        <v>0</v>
      </c>
      <c r="DP234" s="94">
        <f t="shared" si="566"/>
        <v>0</v>
      </c>
      <c r="DQ234" s="93" t="str">
        <f t="shared" si="638"/>
        <v>nebija plānots</v>
      </c>
      <c r="DR234" s="96">
        <f t="shared" si="639"/>
        <v>0</v>
      </c>
      <c r="DS234" s="93" t="str">
        <f t="shared" si="640"/>
        <v>nebija plānots</v>
      </c>
      <c r="DT234" s="96">
        <f t="shared" si="641"/>
        <v>0</v>
      </c>
      <c r="DU234" s="96">
        <f t="shared" si="556"/>
        <v>0</v>
      </c>
      <c r="DV234" s="96">
        <f t="shared" si="642"/>
        <v>0</v>
      </c>
      <c r="DW234" s="96">
        <f t="shared" si="643"/>
        <v>0</v>
      </c>
      <c r="DX234" s="93" t="str">
        <f t="shared" si="644"/>
        <v>nebija plānots</v>
      </c>
      <c r="DY234" s="96">
        <f t="shared" si="645"/>
        <v>0</v>
      </c>
      <c r="DZ234" s="93" t="str">
        <f t="shared" si="646"/>
        <v>nebija plānots</v>
      </c>
      <c r="EA234" s="83">
        <v>0</v>
      </c>
      <c r="EB234" s="83">
        <v>0</v>
      </c>
      <c r="EC234" s="94">
        <v>0</v>
      </c>
      <c r="ED234" s="94">
        <f t="shared" si="647"/>
        <v>0</v>
      </c>
      <c r="EE234" s="93" t="str">
        <f t="shared" si="648"/>
        <v>nebija plānots</v>
      </c>
      <c r="EF234" s="94">
        <f t="shared" si="558"/>
        <v>0</v>
      </c>
      <c r="EG234" s="93" t="str">
        <f t="shared" si="649"/>
        <v>nebija plānots</v>
      </c>
      <c r="EH234" s="96">
        <f t="shared" si="650"/>
        <v>0</v>
      </c>
      <c r="EI234" s="96">
        <f t="shared" si="557"/>
        <v>0</v>
      </c>
      <c r="EJ234" s="96">
        <f t="shared" si="651"/>
        <v>0</v>
      </c>
      <c r="EK234" s="96">
        <f t="shared" si="652"/>
        <v>0</v>
      </c>
      <c r="EL234" s="93" t="str">
        <f t="shared" si="559"/>
        <v>nebija plānots</v>
      </c>
      <c r="EM234" s="96">
        <f t="shared" si="560"/>
        <v>0</v>
      </c>
      <c r="EN234" s="93" t="str">
        <f t="shared" si="653"/>
        <v>nebija plānots</v>
      </c>
      <c r="EO234" s="83">
        <f t="shared" si="567"/>
        <v>0</v>
      </c>
    </row>
    <row r="235" spans="1:145" ht="42" x14ac:dyDescent="0.25">
      <c r="A235" s="18" t="str">
        <f t="shared" si="549"/>
        <v>4.3.6.8.1</v>
      </c>
      <c r="B235" s="63">
        <v>4</v>
      </c>
      <c r="C235" s="73" t="s">
        <v>319</v>
      </c>
      <c r="D235" s="65" t="s">
        <v>320</v>
      </c>
      <c r="E235" s="73" t="s">
        <v>387</v>
      </c>
      <c r="F235" s="65" t="s">
        <v>388</v>
      </c>
      <c r="G235" s="66" t="s">
        <v>403</v>
      </c>
      <c r="H235" s="65" t="s">
        <v>404</v>
      </c>
      <c r="I235" s="66">
        <v>1</v>
      </c>
      <c r="J235" s="68" t="s">
        <v>84</v>
      </c>
      <c r="K235" s="63" t="s">
        <v>14</v>
      </c>
      <c r="L235" s="83">
        <v>0</v>
      </c>
      <c r="M235" s="83">
        <v>66861.010000000009</v>
      </c>
      <c r="N235" s="83">
        <v>0</v>
      </c>
      <c r="O235" s="83">
        <v>104275</v>
      </c>
      <c r="P235" s="83">
        <v>104275.24</v>
      </c>
      <c r="Q235" s="93">
        <f t="shared" si="568"/>
        <v>1.0000023016063295</v>
      </c>
      <c r="R235" s="94">
        <f t="shared" si="569"/>
        <v>0.24000000000523869</v>
      </c>
      <c r="S235" s="93">
        <f t="shared" si="570"/>
        <v>2.3016063294676449E-6</v>
      </c>
      <c r="T235" s="96">
        <f t="shared" si="571"/>
        <v>104275</v>
      </c>
      <c r="U235" s="96">
        <f t="shared" si="572"/>
        <v>104275.24</v>
      </c>
      <c r="V235" s="93">
        <f t="shared" si="573"/>
        <v>1.0000023016063295</v>
      </c>
      <c r="W235" s="96">
        <f t="shared" si="574"/>
        <v>0.24000000000523869</v>
      </c>
      <c r="X235" s="93">
        <f t="shared" si="575"/>
        <v>2.3016063294676449E-6</v>
      </c>
      <c r="Y235" s="83">
        <v>0</v>
      </c>
      <c r="Z235" s="83">
        <v>0</v>
      </c>
      <c r="AA235" s="93" t="str">
        <f t="shared" si="576"/>
        <v>nebija plānots</v>
      </c>
      <c r="AB235" s="94">
        <f t="shared" si="577"/>
        <v>0</v>
      </c>
      <c r="AC235" s="93" t="str">
        <f t="shared" si="578"/>
        <v>nebija plānots</v>
      </c>
      <c r="AD235" s="96">
        <f t="shared" si="579"/>
        <v>104275</v>
      </c>
      <c r="AE235" s="96">
        <f t="shared" si="580"/>
        <v>104275.24</v>
      </c>
      <c r="AF235" s="93">
        <f t="shared" si="581"/>
        <v>1.0000023016063295</v>
      </c>
      <c r="AG235" s="96">
        <f t="shared" si="582"/>
        <v>0.24000000000523869</v>
      </c>
      <c r="AH235" s="93">
        <f t="shared" si="583"/>
        <v>2.3016063294676449E-6</v>
      </c>
      <c r="AI235" s="83">
        <v>0</v>
      </c>
      <c r="AJ235" s="83">
        <v>0</v>
      </c>
      <c r="AK235" s="93" t="str">
        <f t="shared" si="584"/>
        <v>nebija plānots</v>
      </c>
      <c r="AL235" s="96">
        <f t="shared" si="585"/>
        <v>0</v>
      </c>
      <c r="AM235" s="93" t="str">
        <f t="shared" si="586"/>
        <v>nebija plānots</v>
      </c>
      <c r="AN235" s="96">
        <f t="shared" si="587"/>
        <v>104275</v>
      </c>
      <c r="AO235" s="96">
        <f t="shared" si="550"/>
        <v>104275.24</v>
      </c>
      <c r="AP235" s="93">
        <f t="shared" si="588"/>
        <v>1.0000023016063295</v>
      </c>
      <c r="AQ235" s="96">
        <f t="shared" si="589"/>
        <v>0.24000000000523869</v>
      </c>
      <c r="AR235" s="93">
        <f t="shared" si="590"/>
        <v>2.3016063294676449E-6</v>
      </c>
      <c r="AS235" s="83">
        <v>0</v>
      </c>
      <c r="AT235" s="83">
        <v>0</v>
      </c>
      <c r="AU235" s="93" t="str">
        <f t="shared" si="591"/>
        <v>nebija plānots</v>
      </c>
      <c r="AV235" s="96">
        <f t="shared" si="592"/>
        <v>0</v>
      </c>
      <c r="AW235" s="93" t="str">
        <f t="shared" si="593"/>
        <v>nebija plānots</v>
      </c>
      <c r="AX235" s="96">
        <f t="shared" si="594"/>
        <v>104275</v>
      </c>
      <c r="AY235" s="96">
        <f t="shared" si="551"/>
        <v>104275.24</v>
      </c>
      <c r="AZ235" s="93">
        <f t="shared" si="595"/>
        <v>1.0000023016063295</v>
      </c>
      <c r="BA235" s="96">
        <f t="shared" si="596"/>
        <v>0.24000000000523869</v>
      </c>
      <c r="BB235" s="93">
        <f t="shared" si="597"/>
        <v>2.3016063294676449E-6</v>
      </c>
      <c r="BC235" s="83">
        <v>0</v>
      </c>
      <c r="BD235" s="83">
        <v>54882.34</v>
      </c>
      <c r="BE235" s="93" t="str">
        <f t="shared" si="598"/>
        <v>nebija plānots</v>
      </c>
      <c r="BF235" s="96">
        <f t="shared" si="599"/>
        <v>54882.34</v>
      </c>
      <c r="BG235" s="93" t="str">
        <f t="shared" si="600"/>
        <v>nebija plānots</v>
      </c>
      <c r="BH235" s="96">
        <f t="shared" si="601"/>
        <v>104275</v>
      </c>
      <c r="BI235" s="96">
        <f t="shared" si="552"/>
        <v>159157.58000000002</v>
      </c>
      <c r="BJ235" s="93">
        <f t="shared" si="602"/>
        <v>1.5263253895948214</v>
      </c>
      <c r="BK235" s="96">
        <f t="shared" si="603"/>
        <v>54882.580000000016</v>
      </c>
      <c r="BL235" s="93">
        <f t="shared" si="604"/>
        <v>0.52632538959482156</v>
      </c>
      <c r="BM235" s="83">
        <v>0</v>
      </c>
      <c r="BN235" s="83">
        <v>0</v>
      </c>
      <c r="BO235" s="93" t="str">
        <f t="shared" si="605"/>
        <v>nebija plānots</v>
      </c>
      <c r="BP235" s="96">
        <f t="shared" si="606"/>
        <v>0</v>
      </c>
      <c r="BQ235" s="93" t="str">
        <f t="shared" si="607"/>
        <v>nebija plānots</v>
      </c>
      <c r="BR235" s="96">
        <f t="shared" si="608"/>
        <v>104275</v>
      </c>
      <c r="BS235" s="96">
        <f t="shared" si="553"/>
        <v>159157.58000000002</v>
      </c>
      <c r="BT235" s="93">
        <f t="shared" si="609"/>
        <v>1.5263253895948214</v>
      </c>
      <c r="BU235" s="96">
        <f t="shared" si="610"/>
        <v>54882.580000000016</v>
      </c>
      <c r="BV235" s="93">
        <f t="shared" si="611"/>
        <v>0.52632538959482156</v>
      </c>
      <c r="BW235" s="83">
        <v>258156</v>
      </c>
      <c r="BX235" s="83">
        <v>0</v>
      </c>
      <c r="BY235" s="94">
        <v>0</v>
      </c>
      <c r="BZ235" s="94">
        <f t="shared" si="561"/>
        <v>0</v>
      </c>
      <c r="CA235" s="93">
        <f t="shared" si="612"/>
        <v>0</v>
      </c>
      <c r="CB235" s="96">
        <f t="shared" si="613"/>
        <v>-258156</v>
      </c>
      <c r="CC235" s="93">
        <f t="shared" si="614"/>
        <v>-1</v>
      </c>
      <c r="CD235" s="96">
        <f t="shared" si="562"/>
        <v>362431</v>
      </c>
      <c r="CE235" s="96">
        <f t="shared" si="563"/>
        <v>159157.58000000002</v>
      </c>
      <c r="CF235" s="96">
        <f t="shared" si="615"/>
        <v>0</v>
      </c>
      <c r="CG235" s="96">
        <f t="shared" si="616"/>
        <v>159157.58000000002</v>
      </c>
      <c r="CH235" s="93">
        <f t="shared" si="617"/>
        <v>0.43913898093706116</v>
      </c>
      <c r="CI235" s="96">
        <f t="shared" si="618"/>
        <v>-203273.41999999998</v>
      </c>
      <c r="CJ235" s="93">
        <f t="shared" si="619"/>
        <v>-0.56086101906293884</v>
      </c>
      <c r="CK235" s="83">
        <v>0</v>
      </c>
      <c r="CL235" s="83">
        <v>48550.59</v>
      </c>
      <c r="CM235" s="94">
        <v>0</v>
      </c>
      <c r="CN235" s="94">
        <f t="shared" si="564"/>
        <v>48550.59</v>
      </c>
      <c r="CO235" s="93" t="str">
        <f t="shared" si="620"/>
        <v>nebija plānots</v>
      </c>
      <c r="CP235" s="96">
        <f t="shared" si="621"/>
        <v>48550.59</v>
      </c>
      <c r="CQ235" s="93" t="str">
        <f t="shared" si="622"/>
        <v>nebija plānots</v>
      </c>
      <c r="CR235" s="96">
        <f t="shared" si="623"/>
        <v>362431</v>
      </c>
      <c r="CS235" s="96">
        <f t="shared" si="554"/>
        <v>207708.17</v>
      </c>
      <c r="CT235" s="96">
        <f t="shared" si="624"/>
        <v>0</v>
      </c>
      <c r="CU235" s="96">
        <f t="shared" si="625"/>
        <v>207708.17</v>
      </c>
      <c r="CV235" s="93">
        <f t="shared" si="626"/>
        <v>0.57309714124895506</v>
      </c>
      <c r="CW235" s="96">
        <f t="shared" si="627"/>
        <v>-154722.82999999999</v>
      </c>
      <c r="CX235" s="93">
        <f t="shared" si="628"/>
        <v>-0.426902858751045</v>
      </c>
      <c r="CY235" s="83">
        <v>0</v>
      </c>
      <c r="CZ235" s="83">
        <v>0</v>
      </c>
      <c r="DA235" s="94">
        <v>0</v>
      </c>
      <c r="DB235" s="94">
        <f t="shared" si="565"/>
        <v>0</v>
      </c>
      <c r="DC235" s="93" t="str">
        <f t="shared" si="629"/>
        <v>nebija plānots</v>
      </c>
      <c r="DD235" s="96">
        <f t="shared" si="630"/>
        <v>0</v>
      </c>
      <c r="DE235" s="93" t="str">
        <f t="shared" si="631"/>
        <v>nebija plānots</v>
      </c>
      <c r="DF235" s="96">
        <f t="shared" si="632"/>
        <v>362431</v>
      </c>
      <c r="DG235" s="96">
        <f t="shared" si="555"/>
        <v>207708.17</v>
      </c>
      <c r="DH235" s="96">
        <f t="shared" si="633"/>
        <v>0</v>
      </c>
      <c r="DI235" s="96">
        <f t="shared" si="634"/>
        <v>207708.17</v>
      </c>
      <c r="DJ235" s="93">
        <f t="shared" si="635"/>
        <v>0.57309714124895506</v>
      </c>
      <c r="DK235" s="96">
        <f t="shared" si="636"/>
        <v>-154722.82999999999</v>
      </c>
      <c r="DL235" s="93">
        <f t="shared" si="637"/>
        <v>-0.426902858751045</v>
      </c>
      <c r="DM235" s="83">
        <v>193836</v>
      </c>
      <c r="DN235" s="83">
        <v>0</v>
      </c>
      <c r="DO235" s="94">
        <v>0</v>
      </c>
      <c r="DP235" s="94">
        <f t="shared" si="566"/>
        <v>0</v>
      </c>
      <c r="DQ235" s="93">
        <f t="shared" si="638"/>
        <v>0</v>
      </c>
      <c r="DR235" s="96">
        <f t="shared" si="639"/>
        <v>-193836</v>
      </c>
      <c r="DS235" s="93">
        <f t="shared" si="640"/>
        <v>-1</v>
      </c>
      <c r="DT235" s="96">
        <f t="shared" si="641"/>
        <v>556267</v>
      </c>
      <c r="DU235" s="96">
        <f t="shared" si="556"/>
        <v>207708.17</v>
      </c>
      <c r="DV235" s="96">
        <f t="shared" si="642"/>
        <v>0</v>
      </c>
      <c r="DW235" s="96">
        <f t="shared" si="643"/>
        <v>207708.17</v>
      </c>
      <c r="DX235" s="93">
        <f t="shared" si="644"/>
        <v>0.37339653439804987</v>
      </c>
      <c r="DY235" s="96">
        <f t="shared" si="645"/>
        <v>-348558.82999999996</v>
      </c>
      <c r="DZ235" s="93">
        <f t="shared" si="646"/>
        <v>-0.62660346560195002</v>
      </c>
      <c r="EA235" s="83">
        <v>0</v>
      </c>
      <c r="EB235" s="83">
        <v>0</v>
      </c>
      <c r="EC235" s="94">
        <v>0</v>
      </c>
      <c r="ED235" s="94">
        <f t="shared" si="647"/>
        <v>0</v>
      </c>
      <c r="EE235" s="93" t="str">
        <f t="shared" si="648"/>
        <v>nebija plānots</v>
      </c>
      <c r="EF235" s="94">
        <f t="shared" si="558"/>
        <v>0</v>
      </c>
      <c r="EG235" s="93" t="str">
        <f t="shared" si="649"/>
        <v>nebija plānots</v>
      </c>
      <c r="EH235" s="96">
        <f t="shared" si="650"/>
        <v>556267</v>
      </c>
      <c r="EI235" s="96">
        <f t="shared" si="557"/>
        <v>207708.17</v>
      </c>
      <c r="EJ235" s="96">
        <f t="shared" si="651"/>
        <v>0</v>
      </c>
      <c r="EK235" s="96">
        <f t="shared" si="652"/>
        <v>207708.17</v>
      </c>
      <c r="EL235" s="93">
        <f t="shared" si="559"/>
        <v>0.37339653439804987</v>
      </c>
      <c r="EM235" s="96">
        <f t="shared" si="560"/>
        <v>-348558.82999999996</v>
      </c>
      <c r="EN235" s="93">
        <f t="shared" si="653"/>
        <v>-0.62660346560195002</v>
      </c>
      <c r="EO235" s="83">
        <f t="shared" si="567"/>
        <v>556267</v>
      </c>
    </row>
    <row r="236" spans="1:145" ht="42" x14ac:dyDescent="0.25">
      <c r="A236" s="18" t="str">
        <f t="shared" si="549"/>
        <v>4.3.6.9.1</v>
      </c>
      <c r="B236" s="63">
        <v>4</v>
      </c>
      <c r="C236" s="73" t="s">
        <v>319</v>
      </c>
      <c r="D236" s="65" t="s">
        <v>320</v>
      </c>
      <c r="E236" s="73" t="s">
        <v>387</v>
      </c>
      <c r="F236" s="65" t="s">
        <v>388</v>
      </c>
      <c r="G236" s="66" t="s">
        <v>405</v>
      </c>
      <c r="H236" s="65" t="s">
        <v>406</v>
      </c>
      <c r="I236" s="66">
        <v>1</v>
      </c>
      <c r="J236" s="68" t="s">
        <v>84</v>
      </c>
      <c r="K236" s="63" t="s">
        <v>14</v>
      </c>
      <c r="L236" s="83">
        <v>0</v>
      </c>
      <c r="M236" s="83">
        <v>4875.7700000000004</v>
      </c>
      <c r="N236" s="83">
        <v>0</v>
      </c>
      <c r="O236" s="83">
        <v>49442</v>
      </c>
      <c r="P236" s="83">
        <v>49442.41</v>
      </c>
      <c r="Q236" s="93">
        <f t="shared" si="568"/>
        <v>1.0000082925447999</v>
      </c>
      <c r="R236" s="94">
        <f t="shared" si="569"/>
        <v>0.41000000000349246</v>
      </c>
      <c r="S236" s="93">
        <f t="shared" si="570"/>
        <v>8.2925448000382763E-6</v>
      </c>
      <c r="T236" s="96">
        <f t="shared" si="571"/>
        <v>49442</v>
      </c>
      <c r="U236" s="96">
        <f t="shared" si="572"/>
        <v>49442.41</v>
      </c>
      <c r="V236" s="93">
        <f t="shared" si="573"/>
        <v>1.0000082925447999</v>
      </c>
      <c r="W236" s="96">
        <f t="shared" si="574"/>
        <v>0.41000000000349246</v>
      </c>
      <c r="X236" s="93">
        <f t="shared" si="575"/>
        <v>8.2925448000382763E-6</v>
      </c>
      <c r="Y236" s="83">
        <v>0</v>
      </c>
      <c r="Z236" s="83">
        <v>0</v>
      </c>
      <c r="AA236" s="93" t="str">
        <f t="shared" si="576"/>
        <v>nebija plānots</v>
      </c>
      <c r="AB236" s="94">
        <f t="shared" si="577"/>
        <v>0</v>
      </c>
      <c r="AC236" s="93" t="str">
        <f t="shared" si="578"/>
        <v>nebija plānots</v>
      </c>
      <c r="AD236" s="96">
        <f t="shared" si="579"/>
        <v>49442</v>
      </c>
      <c r="AE236" s="96">
        <f t="shared" si="580"/>
        <v>49442.41</v>
      </c>
      <c r="AF236" s="93">
        <f t="shared" si="581"/>
        <v>1.0000082925447999</v>
      </c>
      <c r="AG236" s="96">
        <f t="shared" si="582"/>
        <v>0.41000000000349246</v>
      </c>
      <c r="AH236" s="93">
        <f t="shared" si="583"/>
        <v>8.2925448000382763E-6</v>
      </c>
      <c r="AI236" s="83">
        <v>0</v>
      </c>
      <c r="AJ236" s="83">
        <v>0</v>
      </c>
      <c r="AK236" s="93" t="str">
        <f t="shared" si="584"/>
        <v>nebija plānots</v>
      </c>
      <c r="AL236" s="96">
        <f t="shared" si="585"/>
        <v>0</v>
      </c>
      <c r="AM236" s="93" t="str">
        <f t="shared" si="586"/>
        <v>nebija plānots</v>
      </c>
      <c r="AN236" s="96">
        <f t="shared" si="587"/>
        <v>49442</v>
      </c>
      <c r="AO236" s="96">
        <f t="shared" si="550"/>
        <v>49442.41</v>
      </c>
      <c r="AP236" s="93">
        <f t="shared" si="588"/>
        <v>1.0000082925447999</v>
      </c>
      <c r="AQ236" s="96">
        <f t="shared" si="589"/>
        <v>0.41000000000349246</v>
      </c>
      <c r="AR236" s="93">
        <f t="shared" si="590"/>
        <v>8.2925448000382763E-6</v>
      </c>
      <c r="AS236" s="83">
        <v>0</v>
      </c>
      <c r="AT236" s="83">
        <v>0</v>
      </c>
      <c r="AU236" s="93" t="str">
        <f t="shared" si="591"/>
        <v>nebija plānots</v>
      </c>
      <c r="AV236" s="96">
        <f t="shared" si="592"/>
        <v>0</v>
      </c>
      <c r="AW236" s="93" t="str">
        <f t="shared" si="593"/>
        <v>nebija plānots</v>
      </c>
      <c r="AX236" s="96">
        <f t="shared" si="594"/>
        <v>49442</v>
      </c>
      <c r="AY236" s="96">
        <f t="shared" si="551"/>
        <v>49442.41</v>
      </c>
      <c r="AZ236" s="93">
        <f t="shared" si="595"/>
        <v>1.0000082925447999</v>
      </c>
      <c r="BA236" s="96">
        <f t="shared" si="596"/>
        <v>0.41000000000349246</v>
      </c>
      <c r="BB236" s="93">
        <f t="shared" si="597"/>
        <v>8.2925448000382763E-6</v>
      </c>
      <c r="BC236" s="83">
        <v>0</v>
      </c>
      <c r="BD236" s="83">
        <v>0</v>
      </c>
      <c r="BE236" s="93" t="str">
        <f t="shared" si="598"/>
        <v>nebija plānots</v>
      </c>
      <c r="BF236" s="96">
        <f t="shared" si="599"/>
        <v>0</v>
      </c>
      <c r="BG236" s="93" t="str">
        <f t="shared" si="600"/>
        <v>nebija plānots</v>
      </c>
      <c r="BH236" s="96">
        <f t="shared" si="601"/>
        <v>49442</v>
      </c>
      <c r="BI236" s="96">
        <f t="shared" si="552"/>
        <v>49442.41</v>
      </c>
      <c r="BJ236" s="93">
        <f t="shared" si="602"/>
        <v>1.0000082925447999</v>
      </c>
      <c r="BK236" s="96">
        <f t="shared" si="603"/>
        <v>0.41000000000349246</v>
      </c>
      <c r="BL236" s="93">
        <f t="shared" si="604"/>
        <v>8.2925448000382763E-6</v>
      </c>
      <c r="BM236" s="83">
        <v>0</v>
      </c>
      <c r="BN236" s="83">
        <v>0</v>
      </c>
      <c r="BO236" s="93" t="str">
        <f t="shared" si="605"/>
        <v>nebija plānots</v>
      </c>
      <c r="BP236" s="96">
        <f t="shared" si="606"/>
        <v>0</v>
      </c>
      <c r="BQ236" s="93" t="str">
        <f t="shared" si="607"/>
        <v>nebija plānots</v>
      </c>
      <c r="BR236" s="96">
        <f t="shared" si="608"/>
        <v>49442</v>
      </c>
      <c r="BS236" s="96">
        <f t="shared" si="553"/>
        <v>49442.41</v>
      </c>
      <c r="BT236" s="93">
        <f t="shared" si="609"/>
        <v>1.0000082925447999</v>
      </c>
      <c r="BU236" s="96">
        <f t="shared" si="610"/>
        <v>0.41000000000349246</v>
      </c>
      <c r="BV236" s="93">
        <f t="shared" si="611"/>
        <v>8.2925448000382763E-6</v>
      </c>
      <c r="BW236" s="83">
        <v>0</v>
      </c>
      <c r="BX236" s="83">
        <v>0</v>
      </c>
      <c r="BY236" s="94">
        <v>0</v>
      </c>
      <c r="BZ236" s="94">
        <f t="shared" si="561"/>
        <v>0</v>
      </c>
      <c r="CA236" s="93" t="str">
        <f t="shared" si="612"/>
        <v>nebija plānots</v>
      </c>
      <c r="CB236" s="96">
        <f t="shared" si="613"/>
        <v>0</v>
      </c>
      <c r="CC236" s="93" t="str">
        <f t="shared" si="614"/>
        <v>nebija plānots</v>
      </c>
      <c r="CD236" s="96">
        <f t="shared" si="562"/>
        <v>49442</v>
      </c>
      <c r="CE236" s="96">
        <f t="shared" si="563"/>
        <v>49442.41</v>
      </c>
      <c r="CF236" s="96">
        <f t="shared" si="615"/>
        <v>0</v>
      </c>
      <c r="CG236" s="96">
        <f t="shared" si="616"/>
        <v>49442.41</v>
      </c>
      <c r="CH236" s="93">
        <f t="shared" si="617"/>
        <v>1.0000082925447999</v>
      </c>
      <c r="CI236" s="96">
        <f t="shared" si="618"/>
        <v>0.41000000000349246</v>
      </c>
      <c r="CJ236" s="93">
        <f t="shared" si="619"/>
        <v>8.2925448000382763E-6</v>
      </c>
      <c r="CK236" s="83">
        <v>39621</v>
      </c>
      <c r="CL236" s="83">
        <v>52979.94</v>
      </c>
      <c r="CM236" s="94">
        <v>0</v>
      </c>
      <c r="CN236" s="94">
        <f t="shared" si="564"/>
        <v>52979.94</v>
      </c>
      <c r="CO236" s="93">
        <f t="shared" si="620"/>
        <v>1.3371681683955479</v>
      </c>
      <c r="CP236" s="96">
        <f t="shared" si="621"/>
        <v>13358.940000000002</v>
      </c>
      <c r="CQ236" s="93">
        <f t="shared" si="622"/>
        <v>0.33716816839554786</v>
      </c>
      <c r="CR236" s="96">
        <f t="shared" si="623"/>
        <v>89063</v>
      </c>
      <c r="CS236" s="96">
        <f t="shared" si="554"/>
        <v>102422.35</v>
      </c>
      <c r="CT236" s="96">
        <f t="shared" si="624"/>
        <v>0</v>
      </c>
      <c r="CU236" s="96">
        <f t="shared" si="625"/>
        <v>102422.35</v>
      </c>
      <c r="CV236" s="93">
        <f t="shared" si="626"/>
        <v>1.149998877199286</v>
      </c>
      <c r="CW236" s="96">
        <f t="shared" si="627"/>
        <v>13359.350000000006</v>
      </c>
      <c r="CX236" s="93">
        <f t="shared" si="628"/>
        <v>0.14999887719928595</v>
      </c>
      <c r="CY236" s="83">
        <v>0</v>
      </c>
      <c r="CZ236" s="83">
        <v>40239.78</v>
      </c>
      <c r="DA236" s="94">
        <v>0</v>
      </c>
      <c r="DB236" s="94">
        <f t="shared" si="565"/>
        <v>40239.78</v>
      </c>
      <c r="DC236" s="93" t="str">
        <f t="shared" si="629"/>
        <v>nebija plānots</v>
      </c>
      <c r="DD236" s="96">
        <f t="shared" si="630"/>
        <v>40239.78</v>
      </c>
      <c r="DE236" s="93" t="str">
        <f t="shared" si="631"/>
        <v>nebija plānots</v>
      </c>
      <c r="DF236" s="96">
        <f t="shared" si="632"/>
        <v>89063</v>
      </c>
      <c r="DG236" s="96">
        <f t="shared" si="555"/>
        <v>142662.13</v>
      </c>
      <c r="DH236" s="96">
        <f t="shared" si="633"/>
        <v>0</v>
      </c>
      <c r="DI236" s="96">
        <f t="shared" si="634"/>
        <v>142662.13</v>
      </c>
      <c r="DJ236" s="93">
        <f t="shared" si="635"/>
        <v>1.6018114143920597</v>
      </c>
      <c r="DK236" s="96">
        <f t="shared" si="636"/>
        <v>53599.130000000005</v>
      </c>
      <c r="DL236" s="93">
        <f t="shared" si="637"/>
        <v>0.60181141439205965</v>
      </c>
      <c r="DM236" s="83">
        <v>0</v>
      </c>
      <c r="DN236" s="83">
        <v>0</v>
      </c>
      <c r="DO236" s="94">
        <v>0</v>
      </c>
      <c r="DP236" s="94">
        <f t="shared" si="566"/>
        <v>0</v>
      </c>
      <c r="DQ236" s="93" t="str">
        <f t="shared" si="638"/>
        <v>nebija plānots</v>
      </c>
      <c r="DR236" s="96">
        <f t="shared" si="639"/>
        <v>0</v>
      </c>
      <c r="DS236" s="93" t="str">
        <f t="shared" si="640"/>
        <v>nebija plānots</v>
      </c>
      <c r="DT236" s="96">
        <f t="shared" si="641"/>
        <v>89063</v>
      </c>
      <c r="DU236" s="96">
        <f t="shared" si="556"/>
        <v>142662.13</v>
      </c>
      <c r="DV236" s="96">
        <f t="shared" si="642"/>
        <v>0</v>
      </c>
      <c r="DW236" s="96">
        <f t="shared" si="643"/>
        <v>142662.13</v>
      </c>
      <c r="DX236" s="93">
        <f t="shared" si="644"/>
        <v>1.6018114143920597</v>
      </c>
      <c r="DY236" s="96">
        <f t="shared" si="645"/>
        <v>53599.130000000005</v>
      </c>
      <c r="DZ236" s="93">
        <f t="shared" si="646"/>
        <v>0.60181141439205965</v>
      </c>
      <c r="EA236" s="83">
        <v>0</v>
      </c>
      <c r="EB236" s="83">
        <v>0</v>
      </c>
      <c r="EC236" s="94">
        <v>0</v>
      </c>
      <c r="ED236" s="94">
        <f t="shared" si="647"/>
        <v>0</v>
      </c>
      <c r="EE236" s="93" t="str">
        <f t="shared" si="648"/>
        <v>nebija plānots</v>
      </c>
      <c r="EF236" s="94">
        <f t="shared" si="558"/>
        <v>0</v>
      </c>
      <c r="EG236" s="93" t="str">
        <f t="shared" si="649"/>
        <v>nebija plānots</v>
      </c>
      <c r="EH236" s="96">
        <f t="shared" si="650"/>
        <v>89063</v>
      </c>
      <c r="EI236" s="96">
        <f t="shared" si="557"/>
        <v>142662.13</v>
      </c>
      <c r="EJ236" s="96">
        <f t="shared" si="651"/>
        <v>0</v>
      </c>
      <c r="EK236" s="96">
        <f t="shared" si="652"/>
        <v>142662.13</v>
      </c>
      <c r="EL236" s="93">
        <f t="shared" si="559"/>
        <v>1.6018114143920597</v>
      </c>
      <c r="EM236" s="96">
        <f t="shared" si="560"/>
        <v>53599.130000000005</v>
      </c>
      <c r="EN236" s="93">
        <f t="shared" si="653"/>
        <v>0.60181141439205965</v>
      </c>
      <c r="EO236" s="83">
        <f t="shared" si="567"/>
        <v>89063</v>
      </c>
    </row>
    <row r="237" spans="1:145" ht="42" x14ac:dyDescent="0.25">
      <c r="A237" s="18" t="str">
        <f t="shared" si="549"/>
        <v>4.3.6.9.2</v>
      </c>
      <c r="B237" s="63">
        <v>4</v>
      </c>
      <c r="C237" s="73" t="s">
        <v>319</v>
      </c>
      <c r="D237" s="65" t="s">
        <v>320</v>
      </c>
      <c r="E237" s="73" t="s">
        <v>387</v>
      </c>
      <c r="F237" s="65" t="s">
        <v>388</v>
      </c>
      <c r="G237" s="66" t="s">
        <v>405</v>
      </c>
      <c r="H237" s="65" t="s">
        <v>406</v>
      </c>
      <c r="I237" s="66">
        <v>2</v>
      </c>
      <c r="J237" s="68" t="s">
        <v>84</v>
      </c>
      <c r="K237" s="63" t="s">
        <v>14</v>
      </c>
      <c r="L237" s="83">
        <v>0</v>
      </c>
      <c r="M237" s="83">
        <v>33974.980000000003</v>
      </c>
      <c r="N237" s="83">
        <v>0</v>
      </c>
      <c r="O237" s="83">
        <v>0</v>
      </c>
      <c r="P237" s="83">
        <v>0</v>
      </c>
      <c r="Q237" s="93" t="str">
        <f t="shared" si="568"/>
        <v>nebija plānots</v>
      </c>
      <c r="R237" s="94">
        <f t="shared" si="569"/>
        <v>0</v>
      </c>
      <c r="S237" s="93" t="str">
        <f t="shared" si="570"/>
        <v>nebija plānots</v>
      </c>
      <c r="T237" s="96">
        <f t="shared" si="571"/>
        <v>0</v>
      </c>
      <c r="U237" s="96">
        <f t="shared" si="572"/>
        <v>0</v>
      </c>
      <c r="V237" s="93" t="str">
        <f t="shared" si="573"/>
        <v>nebija plānots</v>
      </c>
      <c r="W237" s="96">
        <f t="shared" si="574"/>
        <v>0</v>
      </c>
      <c r="X237" s="93" t="str">
        <f t="shared" si="575"/>
        <v>nebija plānots</v>
      </c>
      <c r="Y237" s="83">
        <v>0</v>
      </c>
      <c r="Z237" s="83">
        <v>0</v>
      </c>
      <c r="AA237" s="93" t="str">
        <f t="shared" si="576"/>
        <v>nebija plānots</v>
      </c>
      <c r="AB237" s="94">
        <f t="shared" si="577"/>
        <v>0</v>
      </c>
      <c r="AC237" s="93" t="str">
        <f t="shared" si="578"/>
        <v>nebija plānots</v>
      </c>
      <c r="AD237" s="96">
        <f t="shared" si="579"/>
        <v>0</v>
      </c>
      <c r="AE237" s="96">
        <f t="shared" si="580"/>
        <v>0</v>
      </c>
      <c r="AF237" s="93" t="str">
        <f t="shared" si="581"/>
        <v>nebija plānots</v>
      </c>
      <c r="AG237" s="96">
        <f t="shared" si="582"/>
        <v>0</v>
      </c>
      <c r="AH237" s="93" t="str">
        <f t="shared" si="583"/>
        <v>nebija plānots</v>
      </c>
      <c r="AI237" s="83">
        <v>0</v>
      </c>
      <c r="AJ237" s="83">
        <v>0</v>
      </c>
      <c r="AK237" s="93" t="str">
        <f t="shared" si="584"/>
        <v>nebija plānots</v>
      </c>
      <c r="AL237" s="96">
        <f t="shared" si="585"/>
        <v>0</v>
      </c>
      <c r="AM237" s="93" t="str">
        <f t="shared" si="586"/>
        <v>nebija plānots</v>
      </c>
      <c r="AN237" s="96">
        <f t="shared" si="587"/>
        <v>0</v>
      </c>
      <c r="AO237" s="96">
        <f t="shared" si="550"/>
        <v>0</v>
      </c>
      <c r="AP237" s="93" t="str">
        <f t="shared" si="588"/>
        <v>nebija plānots</v>
      </c>
      <c r="AQ237" s="96">
        <f t="shared" si="589"/>
        <v>0</v>
      </c>
      <c r="AR237" s="93" t="str">
        <f t="shared" si="590"/>
        <v>nebija plānots</v>
      </c>
      <c r="AS237" s="83">
        <v>108911</v>
      </c>
      <c r="AT237" s="83">
        <v>60349.07</v>
      </c>
      <c r="AU237" s="93">
        <f t="shared" si="591"/>
        <v>0.55411363406818415</v>
      </c>
      <c r="AV237" s="96">
        <f t="shared" si="592"/>
        <v>-48561.93</v>
      </c>
      <c r="AW237" s="93">
        <f t="shared" si="593"/>
        <v>-0.44588636593181591</v>
      </c>
      <c r="AX237" s="96">
        <f t="shared" si="594"/>
        <v>108911</v>
      </c>
      <c r="AY237" s="96">
        <f t="shared" si="551"/>
        <v>60349.07</v>
      </c>
      <c r="AZ237" s="93">
        <f t="shared" si="595"/>
        <v>0.55411363406818415</v>
      </c>
      <c r="BA237" s="96">
        <f t="shared" si="596"/>
        <v>-48561.93</v>
      </c>
      <c r="BB237" s="93">
        <f t="shared" si="597"/>
        <v>-0.44588636593181591</v>
      </c>
      <c r="BC237" s="83">
        <v>0</v>
      </c>
      <c r="BD237" s="83">
        <v>0</v>
      </c>
      <c r="BE237" s="93" t="str">
        <f t="shared" si="598"/>
        <v>nebija plānots</v>
      </c>
      <c r="BF237" s="96">
        <f t="shared" si="599"/>
        <v>0</v>
      </c>
      <c r="BG237" s="93" t="str">
        <f t="shared" si="600"/>
        <v>nebija plānots</v>
      </c>
      <c r="BH237" s="96">
        <f t="shared" si="601"/>
        <v>108911</v>
      </c>
      <c r="BI237" s="96">
        <f t="shared" si="552"/>
        <v>60349.07</v>
      </c>
      <c r="BJ237" s="93">
        <f t="shared" si="602"/>
        <v>0.55411363406818415</v>
      </c>
      <c r="BK237" s="96">
        <f t="shared" si="603"/>
        <v>-48561.93</v>
      </c>
      <c r="BL237" s="93">
        <f t="shared" si="604"/>
        <v>-0.44588636593181591</v>
      </c>
      <c r="BM237" s="83">
        <v>0</v>
      </c>
      <c r="BN237" s="83">
        <v>0</v>
      </c>
      <c r="BO237" s="93" t="str">
        <f t="shared" si="605"/>
        <v>nebija plānots</v>
      </c>
      <c r="BP237" s="96">
        <f t="shared" si="606"/>
        <v>0</v>
      </c>
      <c r="BQ237" s="93" t="str">
        <f t="shared" si="607"/>
        <v>nebija plānots</v>
      </c>
      <c r="BR237" s="96">
        <f t="shared" si="608"/>
        <v>108911</v>
      </c>
      <c r="BS237" s="96">
        <f t="shared" si="553"/>
        <v>60349.07</v>
      </c>
      <c r="BT237" s="93">
        <f t="shared" si="609"/>
        <v>0.55411363406818415</v>
      </c>
      <c r="BU237" s="96">
        <f t="shared" si="610"/>
        <v>-48561.93</v>
      </c>
      <c r="BV237" s="93">
        <f t="shared" si="611"/>
        <v>-0.44588636593181591</v>
      </c>
      <c r="BW237" s="83">
        <v>0</v>
      </c>
      <c r="BX237" s="83">
        <v>0</v>
      </c>
      <c r="BY237" s="94">
        <v>0</v>
      </c>
      <c r="BZ237" s="94">
        <f t="shared" si="561"/>
        <v>0</v>
      </c>
      <c r="CA237" s="93" t="str">
        <f t="shared" si="612"/>
        <v>nebija plānots</v>
      </c>
      <c r="CB237" s="96">
        <f t="shared" si="613"/>
        <v>0</v>
      </c>
      <c r="CC237" s="93" t="str">
        <f t="shared" si="614"/>
        <v>nebija plānots</v>
      </c>
      <c r="CD237" s="96">
        <f t="shared" si="562"/>
        <v>108911</v>
      </c>
      <c r="CE237" s="96">
        <f t="shared" si="563"/>
        <v>60349.07</v>
      </c>
      <c r="CF237" s="96">
        <f t="shared" si="615"/>
        <v>0</v>
      </c>
      <c r="CG237" s="96">
        <f t="shared" si="616"/>
        <v>60349.07</v>
      </c>
      <c r="CH237" s="93">
        <f t="shared" si="617"/>
        <v>0.55411363406818415</v>
      </c>
      <c r="CI237" s="96">
        <f t="shared" si="618"/>
        <v>-48561.93</v>
      </c>
      <c r="CJ237" s="93">
        <f t="shared" si="619"/>
        <v>-0.44588636593181591</v>
      </c>
      <c r="CK237" s="83">
        <v>0</v>
      </c>
      <c r="CL237" s="83">
        <v>0</v>
      </c>
      <c r="CM237" s="94">
        <v>0</v>
      </c>
      <c r="CN237" s="94">
        <f t="shared" si="564"/>
        <v>0</v>
      </c>
      <c r="CO237" s="93" t="str">
        <f t="shared" si="620"/>
        <v>nebija plānots</v>
      </c>
      <c r="CP237" s="96">
        <f t="shared" si="621"/>
        <v>0</v>
      </c>
      <c r="CQ237" s="93" t="str">
        <f t="shared" si="622"/>
        <v>nebija plānots</v>
      </c>
      <c r="CR237" s="96">
        <f t="shared" si="623"/>
        <v>108911</v>
      </c>
      <c r="CS237" s="96">
        <f t="shared" si="554"/>
        <v>60349.07</v>
      </c>
      <c r="CT237" s="96">
        <f t="shared" si="624"/>
        <v>0</v>
      </c>
      <c r="CU237" s="96">
        <f t="shared" si="625"/>
        <v>60349.07</v>
      </c>
      <c r="CV237" s="93">
        <f t="shared" si="626"/>
        <v>0.55411363406818415</v>
      </c>
      <c r="CW237" s="96">
        <f t="shared" si="627"/>
        <v>-48561.93</v>
      </c>
      <c r="CX237" s="93">
        <f t="shared" si="628"/>
        <v>-0.44588636593181591</v>
      </c>
      <c r="CY237" s="83">
        <v>192666</v>
      </c>
      <c r="CZ237" s="83">
        <v>604208.02</v>
      </c>
      <c r="DA237" s="94">
        <v>0</v>
      </c>
      <c r="DB237" s="94">
        <f t="shared" si="565"/>
        <v>604208.02</v>
      </c>
      <c r="DC237" s="93">
        <f t="shared" si="629"/>
        <v>3.1360386368118922</v>
      </c>
      <c r="DD237" s="96">
        <f t="shared" si="630"/>
        <v>411542.02</v>
      </c>
      <c r="DE237" s="93">
        <f t="shared" si="631"/>
        <v>2.1360386368118922</v>
      </c>
      <c r="DF237" s="96">
        <f t="shared" si="632"/>
        <v>301577</v>
      </c>
      <c r="DG237" s="96">
        <f t="shared" si="555"/>
        <v>664557.09</v>
      </c>
      <c r="DH237" s="96">
        <f t="shared" si="633"/>
        <v>0</v>
      </c>
      <c r="DI237" s="96">
        <f t="shared" si="634"/>
        <v>664557.09</v>
      </c>
      <c r="DJ237" s="93">
        <f t="shared" si="635"/>
        <v>2.203606674249031</v>
      </c>
      <c r="DK237" s="96">
        <f t="shared" si="636"/>
        <v>362980.08999999997</v>
      </c>
      <c r="DL237" s="93">
        <f t="shared" si="637"/>
        <v>1.2036066742490308</v>
      </c>
      <c r="DM237" s="83">
        <v>0</v>
      </c>
      <c r="DN237" s="83">
        <v>0</v>
      </c>
      <c r="DO237" s="94">
        <v>0</v>
      </c>
      <c r="DP237" s="94">
        <f t="shared" si="566"/>
        <v>0</v>
      </c>
      <c r="DQ237" s="93" t="str">
        <f t="shared" si="638"/>
        <v>nebija plānots</v>
      </c>
      <c r="DR237" s="96">
        <f t="shared" si="639"/>
        <v>0</v>
      </c>
      <c r="DS237" s="93" t="str">
        <f t="shared" si="640"/>
        <v>nebija plānots</v>
      </c>
      <c r="DT237" s="96">
        <f t="shared" si="641"/>
        <v>301577</v>
      </c>
      <c r="DU237" s="96">
        <f t="shared" si="556"/>
        <v>664557.09</v>
      </c>
      <c r="DV237" s="96">
        <f t="shared" si="642"/>
        <v>0</v>
      </c>
      <c r="DW237" s="96">
        <f t="shared" si="643"/>
        <v>664557.09</v>
      </c>
      <c r="DX237" s="93">
        <f t="shared" si="644"/>
        <v>2.203606674249031</v>
      </c>
      <c r="DY237" s="96">
        <f t="shared" si="645"/>
        <v>362980.08999999997</v>
      </c>
      <c r="DZ237" s="93">
        <f t="shared" si="646"/>
        <v>1.2036066742490308</v>
      </c>
      <c r="EA237" s="83">
        <v>0</v>
      </c>
      <c r="EB237" s="83">
        <v>0</v>
      </c>
      <c r="EC237" s="94">
        <v>0</v>
      </c>
      <c r="ED237" s="94">
        <f t="shared" si="647"/>
        <v>0</v>
      </c>
      <c r="EE237" s="93" t="str">
        <f t="shared" si="648"/>
        <v>nebija plānots</v>
      </c>
      <c r="EF237" s="94">
        <f t="shared" si="558"/>
        <v>0</v>
      </c>
      <c r="EG237" s="93" t="str">
        <f t="shared" si="649"/>
        <v>nebija plānots</v>
      </c>
      <c r="EH237" s="96">
        <f t="shared" si="650"/>
        <v>301577</v>
      </c>
      <c r="EI237" s="96">
        <f t="shared" si="557"/>
        <v>664557.09</v>
      </c>
      <c r="EJ237" s="96">
        <f t="shared" si="651"/>
        <v>0</v>
      </c>
      <c r="EK237" s="96">
        <f t="shared" si="652"/>
        <v>664557.09</v>
      </c>
      <c r="EL237" s="93">
        <f t="shared" si="559"/>
        <v>2.203606674249031</v>
      </c>
      <c r="EM237" s="96">
        <f t="shared" si="560"/>
        <v>362980.08999999997</v>
      </c>
      <c r="EN237" s="93">
        <f t="shared" si="653"/>
        <v>1.2036066742490308</v>
      </c>
      <c r="EO237" s="83">
        <f t="shared" si="567"/>
        <v>301577</v>
      </c>
    </row>
    <row r="238" spans="1:145" ht="42" x14ac:dyDescent="0.25">
      <c r="A238" s="18" t="str">
        <f t="shared" si="549"/>
        <v>4.4.1.1._</v>
      </c>
      <c r="B238" s="63">
        <v>4</v>
      </c>
      <c r="C238" s="73" t="s">
        <v>407</v>
      </c>
      <c r="D238" s="65" t="s">
        <v>408</v>
      </c>
      <c r="E238" s="73" t="s">
        <v>409</v>
      </c>
      <c r="F238" s="65" t="s">
        <v>410</v>
      </c>
      <c r="G238" s="66" t="s">
        <v>411</v>
      </c>
      <c r="H238" s="65" t="s">
        <v>412</v>
      </c>
      <c r="I238" s="66" t="s">
        <v>27</v>
      </c>
      <c r="J238" s="68" t="s">
        <v>325</v>
      </c>
      <c r="K238" s="63" t="s">
        <v>14</v>
      </c>
      <c r="L238" s="83">
        <v>0</v>
      </c>
      <c r="M238" s="83">
        <v>123029.78</v>
      </c>
      <c r="N238" s="83">
        <v>0</v>
      </c>
      <c r="O238" s="83">
        <v>0</v>
      </c>
      <c r="P238" s="83">
        <v>0</v>
      </c>
      <c r="Q238" s="93" t="str">
        <f t="shared" si="568"/>
        <v>nebija plānots</v>
      </c>
      <c r="R238" s="94">
        <f t="shared" si="569"/>
        <v>0</v>
      </c>
      <c r="S238" s="93" t="str">
        <f t="shared" si="570"/>
        <v>nebija plānots</v>
      </c>
      <c r="T238" s="96">
        <f t="shared" si="571"/>
        <v>0</v>
      </c>
      <c r="U238" s="96">
        <f t="shared" si="572"/>
        <v>0</v>
      </c>
      <c r="V238" s="93" t="str">
        <f t="shared" si="573"/>
        <v>nebija plānots</v>
      </c>
      <c r="W238" s="96">
        <f t="shared" si="574"/>
        <v>0</v>
      </c>
      <c r="X238" s="93" t="str">
        <f t="shared" si="575"/>
        <v>nebija plānots</v>
      </c>
      <c r="Y238" s="83">
        <v>67908</v>
      </c>
      <c r="Z238" s="83">
        <v>67832.17</v>
      </c>
      <c r="AA238" s="93">
        <f t="shared" si="576"/>
        <v>0.99888334216881658</v>
      </c>
      <c r="AB238" s="94">
        <f t="shared" si="577"/>
        <v>-75.830000000001746</v>
      </c>
      <c r="AC238" s="93">
        <f t="shared" si="578"/>
        <v>-1.1166578311833915E-3</v>
      </c>
      <c r="AD238" s="96">
        <f t="shared" si="579"/>
        <v>67908</v>
      </c>
      <c r="AE238" s="96">
        <f t="shared" si="580"/>
        <v>67832.17</v>
      </c>
      <c r="AF238" s="93">
        <f t="shared" si="581"/>
        <v>0.99888334216881658</v>
      </c>
      <c r="AG238" s="96">
        <f t="shared" si="582"/>
        <v>-75.830000000001746</v>
      </c>
      <c r="AH238" s="93">
        <f t="shared" si="583"/>
        <v>-1.1166578311833915E-3</v>
      </c>
      <c r="AI238" s="83">
        <v>0</v>
      </c>
      <c r="AJ238" s="83">
        <v>0</v>
      </c>
      <c r="AK238" s="93" t="str">
        <f t="shared" si="584"/>
        <v>nebija plānots</v>
      </c>
      <c r="AL238" s="96">
        <f t="shared" si="585"/>
        <v>0</v>
      </c>
      <c r="AM238" s="93" t="str">
        <f t="shared" si="586"/>
        <v>nebija plānots</v>
      </c>
      <c r="AN238" s="96">
        <f t="shared" si="587"/>
        <v>67908</v>
      </c>
      <c r="AO238" s="96">
        <f t="shared" si="550"/>
        <v>67832.17</v>
      </c>
      <c r="AP238" s="93">
        <f t="shared" si="588"/>
        <v>0.99888334216881658</v>
      </c>
      <c r="AQ238" s="96">
        <f t="shared" si="589"/>
        <v>-75.830000000001746</v>
      </c>
      <c r="AR238" s="93">
        <f t="shared" si="590"/>
        <v>-1.1166578311833915E-3</v>
      </c>
      <c r="AS238" s="83">
        <v>0</v>
      </c>
      <c r="AT238" s="83">
        <v>0</v>
      </c>
      <c r="AU238" s="93" t="str">
        <f t="shared" si="591"/>
        <v>nebija plānots</v>
      </c>
      <c r="AV238" s="96">
        <f t="shared" si="592"/>
        <v>0</v>
      </c>
      <c r="AW238" s="93" t="str">
        <f t="shared" si="593"/>
        <v>nebija plānots</v>
      </c>
      <c r="AX238" s="96">
        <f t="shared" si="594"/>
        <v>67908</v>
      </c>
      <c r="AY238" s="96">
        <f t="shared" si="551"/>
        <v>67832.17</v>
      </c>
      <c r="AZ238" s="93">
        <f t="shared" si="595"/>
        <v>0.99888334216881658</v>
      </c>
      <c r="BA238" s="96">
        <f t="shared" si="596"/>
        <v>-75.830000000001746</v>
      </c>
      <c r="BB238" s="93">
        <f t="shared" si="597"/>
        <v>-1.1166578311833915E-3</v>
      </c>
      <c r="BC238" s="83">
        <v>56986</v>
      </c>
      <c r="BD238" s="83">
        <v>51949.97</v>
      </c>
      <c r="BE238" s="93">
        <f t="shared" si="598"/>
        <v>0.91162689081528803</v>
      </c>
      <c r="BF238" s="96">
        <f t="shared" si="599"/>
        <v>-5036.0299999999988</v>
      </c>
      <c r="BG238" s="93">
        <f t="shared" si="600"/>
        <v>-8.8373109184712015E-2</v>
      </c>
      <c r="BH238" s="96">
        <f t="shared" si="601"/>
        <v>124894</v>
      </c>
      <c r="BI238" s="96">
        <f t="shared" si="552"/>
        <v>119782.14</v>
      </c>
      <c r="BJ238" s="93">
        <f t="shared" si="602"/>
        <v>0.95907041170912932</v>
      </c>
      <c r="BK238" s="96">
        <f t="shared" si="603"/>
        <v>-5111.8600000000006</v>
      </c>
      <c r="BL238" s="93">
        <f t="shared" si="604"/>
        <v>-4.0929588290870664E-2</v>
      </c>
      <c r="BM238" s="83">
        <v>0</v>
      </c>
      <c r="BN238" s="83">
        <v>0</v>
      </c>
      <c r="BO238" s="93" t="str">
        <f t="shared" si="605"/>
        <v>nebija plānots</v>
      </c>
      <c r="BP238" s="96">
        <f t="shared" si="606"/>
        <v>0</v>
      </c>
      <c r="BQ238" s="93" t="str">
        <f t="shared" si="607"/>
        <v>nebija plānots</v>
      </c>
      <c r="BR238" s="96">
        <f t="shared" si="608"/>
        <v>124894</v>
      </c>
      <c r="BS238" s="96">
        <f t="shared" si="553"/>
        <v>119782.14</v>
      </c>
      <c r="BT238" s="93">
        <f t="shared" si="609"/>
        <v>0.95907041170912932</v>
      </c>
      <c r="BU238" s="96">
        <f t="shared" si="610"/>
        <v>-5111.8600000000006</v>
      </c>
      <c r="BV238" s="93">
        <f t="shared" si="611"/>
        <v>-4.0929588290870664E-2</v>
      </c>
      <c r="BW238" s="83">
        <v>0</v>
      </c>
      <c r="BX238" s="83">
        <v>0</v>
      </c>
      <c r="BY238" s="94">
        <v>0</v>
      </c>
      <c r="BZ238" s="94">
        <f t="shared" si="561"/>
        <v>0</v>
      </c>
      <c r="CA238" s="93" t="str">
        <f t="shared" si="612"/>
        <v>nebija plānots</v>
      </c>
      <c r="CB238" s="96">
        <f t="shared" si="613"/>
        <v>0</v>
      </c>
      <c r="CC238" s="93" t="str">
        <f t="shared" si="614"/>
        <v>nebija plānots</v>
      </c>
      <c r="CD238" s="96">
        <f t="shared" si="562"/>
        <v>124894</v>
      </c>
      <c r="CE238" s="96">
        <f t="shared" si="563"/>
        <v>119782.14</v>
      </c>
      <c r="CF238" s="96">
        <f t="shared" si="615"/>
        <v>0</v>
      </c>
      <c r="CG238" s="96">
        <f t="shared" si="616"/>
        <v>119782.14</v>
      </c>
      <c r="CH238" s="93">
        <f t="shared" si="617"/>
        <v>0.95907041170912932</v>
      </c>
      <c r="CI238" s="96">
        <f t="shared" si="618"/>
        <v>-5111.8600000000006</v>
      </c>
      <c r="CJ238" s="93">
        <f t="shared" si="619"/>
        <v>-4.0929588290870664E-2</v>
      </c>
      <c r="CK238" s="83">
        <v>423101</v>
      </c>
      <c r="CL238" s="83">
        <v>0</v>
      </c>
      <c r="CM238" s="94">
        <v>0</v>
      </c>
      <c r="CN238" s="94">
        <f t="shared" si="564"/>
        <v>0</v>
      </c>
      <c r="CO238" s="93">
        <f t="shared" si="620"/>
        <v>0</v>
      </c>
      <c r="CP238" s="96">
        <f t="shared" si="621"/>
        <v>-423101</v>
      </c>
      <c r="CQ238" s="93">
        <f t="shared" si="622"/>
        <v>-1</v>
      </c>
      <c r="CR238" s="96">
        <f t="shared" si="623"/>
        <v>547995</v>
      </c>
      <c r="CS238" s="96">
        <f t="shared" si="554"/>
        <v>119782.14</v>
      </c>
      <c r="CT238" s="96">
        <f t="shared" si="624"/>
        <v>0</v>
      </c>
      <c r="CU238" s="96">
        <f t="shared" si="625"/>
        <v>119782.14</v>
      </c>
      <c r="CV238" s="93">
        <f t="shared" si="626"/>
        <v>0.21858254181151288</v>
      </c>
      <c r="CW238" s="96">
        <f t="shared" si="627"/>
        <v>-428212.86</v>
      </c>
      <c r="CX238" s="93">
        <f t="shared" si="628"/>
        <v>-0.78141745818848707</v>
      </c>
      <c r="CY238" s="83">
        <v>0</v>
      </c>
      <c r="CZ238" s="83">
        <v>222205.26</v>
      </c>
      <c r="DA238" s="94">
        <v>0</v>
      </c>
      <c r="DB238" s="94">
        <f t="shared" si="565"/>
        <v>222205.26</v>
      </c>
      <c r="DC238" s="93" t="str">
        <f t="shared" si="629"/>
        <v>nebija plānots</v>
      </c>
      <c r="DD238" s="96">
        <f t="shared" si="630"/>
        <v>222205.26</v>
      </c>
      <c r="DE238" s="93" t="str">
        <f t="shared" si="631"/>
        <v>nebija plānots</v>
      </c>
      <c r="DF238" s="96">
        <f t="shared" si="632"/>
        <v>547995</v>
      </c>
      <c r="DG238" s="96">
        <f t="shared" si="555"/>
        <v>341987.4</v>
      </c>
      <c r="DH238" s="96">
        <f t="shared" si="633"/>
        <v>0</v>
      </c>
      <c r="DI238" s="96">
        <f t="shared" si="634"/>
        <v>341987.4</v>
      </c>
      <c r="DJ238" s="93">
        <f t="shared" si="635"/>
        <v>0.62407029261215896</v>
      </c>
      <c r="DK238" s="96">
        <f t="shared" si="636"/>
        <v>-206007.59999999998</v>
      </c>
      <c r="DL238" s="93">
        <f t="shared" si="637"/>
        <v>-0.37592970738784109</v>
      </c>
      <c r="DM238" s="83">
        <v>0</v>
      </c>
      <c r="DN238" s="83">
        <v>0</v>
      </c>
      <c r="DO238" s="94">
        <v>0</v>
      </c>
      <c r="DP238" s="94">
        <f t="shared" si="566"/>
        <v>0</v>
      </c>
      <c r="DQ238" s="93" t="str">
        <f t="shared" si="638"/>
        <v>nebija plānots</v>
      </c>
      <c r="DR238" s="96">
        <f t="shared" si="639"/>
        <v>0</v>
      </c>
      <c r="DS238" s="93" t="str">
        <f t="shared" si="640"/>
        <v>nebija plānots</v>
      </c>
      <c r="DT238" s="96">
        <f t="shared" si="641"/>
        <v>547995</v>
      </c>
      <c r="DU238" s="96">
        <f t="shared" si="556"/>
        <v>341987.4</v>
      </c>
      <c r="DV238" s="96">
        <f t="shared" si="642"/>
        <v>0</v>
      </c>
      <c r="DW238" s="96">
        <f t="shared" si="643"/>
        <v>341987.4</v>
      </c>
      <c r="DX238" s="93">
        <f t="shared" si="644"/>
        <v>0.62407029261215896</v>
      </c>
      <c r="DY238" s="96">
        <f t="shared" si="645"/>
        <v>-206007.59999999998</v>
      </c>
      <c r="DZ238" s="93">
        <f t="shared" si="646"/>
        <v>-0.37592970738784109</v>
      </c>
      <c r="EA238" s="83">
        <v>854307</v>
      </c>
      <c r="EB238" s="83">
        <v>0</v>
      </c>
      <c r="EC238" s="94">
        <v>0</v>
      </c>
      <c r="ED238" s="94">
        <f t="shared" si="647"/>
        <v>0</v>
      </c>
      <c r="EE238" s="93">
        <f t="shared" si="648"/>
        <v>0</v>
      </c>
      <c r="EF238" s="94">
        <f t="shared" si="558"/>
        <v>-854307</v>
      </c>
      <c r="EG238" s="93">
        <f t="shared" si="649"/>
        <v>-1</v>
      </c>
      <c r="EH238" s="96">
        <f t="shared" si="650"/>
        <v>1402302</v>
      </c>
      <c r="EI238" s="96">
        <f t="shared" si="557"/>
        <v>341987.4</v>
      </c>
      <c r="EJ238" s="96">
        <f t="shared" si="651"/>
        <v>0</v>
      </c>
      <c r="EK238" s="96">
        <f t="shared" si="652"/>
        <v>341987.4</v>
      </c>
      <c r="EL238" s="93">
        <f t="shared" si="559"/>
        <v>0.24387571293487426</v>
      </c>
      <c r="EM238" s="96">
        <f t="shared" si="560"/>
        <v>-1060314.6000000001</v>
      </c>
      <c r="EN238" s="93">
        <f t="shared" si="653"/>
        <v>-0.7561242870651258</v>
      </c>
      <c r="EO238" s="83">
        <f t="shared" si="567"/>
        <v>1402302</v>
      </c>
    </row>
    <row r="239" spans="1:145" ht="42" x14ac:dyDescent="0.25">
      <c r="A239" s="18" t="str">
        <f t="shared" ref="A239:A264" si="654">G239&amp;I239</f>
        <v>4.4.1.2._</v>
      </c>
      <c r="B239" s="63">
        <v>4</v>
      </c>
      <c r="C239" s="73" t="s">
        <v>407</v>
      </c>
      <c r="D239" s="65" t="s">
        <v>408</v>
      </c>
      <c r="E239" s="73" t="s">
        <v>409</v>
      </c>
      <c r="F239" s="65" t="s">
        <v>410</v>
      </c>
      <c r="G239" s="66" t="s">
        <v>413</v>
      </c>
      <c r="H239" s="65" t="s">
        <v>414</v>
      </c>
      <c r="I239" s="66" t="s">
        <v>27</v>
      </c>
      <c r="J239" s="68" t="s">
        <v>325</v>
      </c>
      <c r="K239" s="63" t="s">
        <v>14</v>
      </c>
      <c r="L239" s="83">
        <v>0</v>
      </c>
      <c r="M239" s="83">
        <v>0</v>
      </c>
      <c r="N239" s="83">
        <v>0</v>
      </c>
      <c r="O239" s="83">
        <v>0</v>
      </c>
      <c r="P239" s="83">
        <v>0</v>
      </c>
      <c r="Q239" s="93" t="str">
        <f t="shared" si="568"/>
        <v>nebija plānots</v>
      </c>
      <c r="R239" s="94">
        <f t="shared" si="569"/>
        <v>0</v>
      </c>
      <c r="S239" s="93" t="str">
        <f t="shared" si="570"/>
        <v>nebija plānots</v>
      </c>
      <c r="T239" s="96">
        <f t="shared" si="571"/>
        <v>0</v>
      </c>
      <c r="U239" s="96">
        <f t="shared" si="572"/>
        <v>0</v>
      </c>
      <c r="V239" s="93" t="str">
        <f t="shared" si="573"/>
        <v>nebija plānots</v>
      </c>
      <c r="W239" s="96">
        <f t="shared" si="574"/>
        <v>0</v>
      </c>
      <c r="X239" s="93" t="str">
        <f t="shared" si="575"/>
        <v>nebija plānots</v>
      </c>
      <c r="Y239" s="83">
        <v>0</v>
      </c>
      <c r="Z239" s="83">
        <v>0</v>
      </c>
      <c r="AA239" s="93" t="str">
        <f t="shared" si="576"/>
        <v>nebija plānots</v>
      </c>
      <c r="AB239" s="94">
        <f t="shared" si="577"/>
        <v>0</v>
      </c>
      <c r="AC239" s="93" t="str">
        <f t="shared" si="578"/>
        <v>nebija plānots</v>
      </c>
      <c r="AD239" s="96">
        <f t="shared" si="579"/>
        <v>0</v>
      </c>
      <c r="AE239" s="96">
        <f t="shared" si="580"/>
        <v>0</v>
      </c>
      <c r="AF239" s="93" t="str">
        <f t="shared" si="581"/>
        <v>nebija plānots</v>
      </c>
      <c r="AG239" s="96">
        <f t="shared" si="582"/>
        <v>0</v>
      </c>
      <c r="AH239" s="93" t="str">
        <f t="shared" si="583"/>
        <v>nebija plānots</v>
      </c>
      <c r="AI239" s="83">
        <v>0</v>
      </c>
      <c r="AJ239" s="83">
        <v>0</v>
      </c>
      <c r="AK239" s="93" t="str">
        <f t="shared" si="584"/>
        <v>nebija plānots</v>
      </c>
      <c r="AL239" s="96">
        <f t="shared" si="585"/>
        <v>0</v>
      </c>
      <c r="AM239" s="93" t="str">
        <f t="shared" si="586"/>
        <v>nebija plānots</v>
      </c>
      <c r="AN239" s="96">
        <f t="shared" si="587"/>
        <v>0</v>
      </c>
      <c r="AO239" s="96">
        <f t="shared" si="550"/>
        <v>0</v>
      </c>
      <c r="AP239" s="93" t="str">
        <f t="shared" si="588"/>
        <v>nebija plānots</v>
      </c>
      <c r="AQ239" s="96">
        <f t="shared" si="589"/>
        <v>0</v>
      </c>
      <c r="AR239" s="93" t="str">
        <f t="shared" si="590"/>
        <v>nebija plānots</v>
      </c>
      <c r="AS239" s="83">
        <v>0</v>
      </c>
      <c r="AT239" s="83">
        <v>0</v>
      </c>
      <c r="AU239" s="93" t="str">
        <f t="shared" si="591"/>
        <v>nebija plānots</v>
      </c>
      <c r="AV239" s="96">
        <f t="shared" si="592"/>
        <v>0</v>
      </c>
      <c r="AW239" s="93" t="str">
        <f t="shared" si="593"/>
        <v>nebija plānots</v>
      </c>
      <c r="AX239" s="96">
        <f t="shared" si="594"/>
        <v>0</v>
      </c>
      <c r="AY239" s="96">
        <f t="shared" si="551"/>
        <v>0</v>
      </c>
      <c r="AZ239" s="93" t="str">
        <f t="shared" si="595"/>
        <v>nebija plānots</v>
      </c>
      <c r="BA239" s="96">
        <f t="shared" si="596"/>
        <v>0</v>
      </c>
      <c r="BB239" s="93" t="str">
        <f t="shared" si="597"/>
        <v>nebija plānots</v>
      </c>
      <c r="BC239" s="83">
        <v>0</v>
      </c>
      <c r="BD239" s="83">
        <v>0</v>
      </c>
      <c r="BE239" s="93" t="str">
        <f t="shared" si="598"/>
        <v>nebija plānots</v>
      </c>
      <c r="BF239" s="96">
        <f t="shared" si="599"/>
        <v>0</v>
      </c>
      <c r="BG239" s="93" t="str">
        <f t="shared" si="600"/>
        <v>nebija plānots</v>
      </c>
      <c r="BH239" s="96">
        <f t="shared" si="601"/>
        <v>0</v>
      </c>
      <c r="BI239" s="96">
        <f t="shared" si="552"/>
        <v>0</v>
      </c>
      <c r="BJ239" s="93" t="str">
        <f t="shared" si="602"/>
        <v>nebija plānots</v>
      </c>
      <c r="BK239" s="96">
        <f t="shared" si="603"/>
        <v>0</v>
      </c>
      <c r="BL239" s="93" t="str">
        <f t="shared" si="604"/>
        <v>nebija plānots</v>
      </c>
      <c r="BM239" s="83">
        <v>0</v>
      </c>
      <c r="BN239" s="83">
        <v>0</v>
      </c>
      <c r="BO239" s="93" t="str">
        <f t="shared" si="605"/>
        <v>nebija plānots</v>
      </c>
      <c r="BP239" s="96">
        <f t="shared" si="606"/>
        <v>0</v>
      </c>
      <c r="BQ239" s="93" t="str">
        <f t="shared" si="607"/>
        <v>nebija plānots</v>
      </c>
      <c r="BR239" s="96">
        <f t="shared" si="608"/>
        <v>0</v>
      </c>
      <c r="BS239" s="96">
        <f t="shared" si="553"/>
        <v>0</v>
      </c>
      <c r="BT239" s="93" t="str">
        <f t="shared" si="609"/>
        <v>nebija plānots</v>
      </c>
      <c r="BU239" s="96">
        <f t="shared" si="610"/>
        <v>0</v>
      </c>
      <c r="BV239" s="93" t="str">
        <f t="shared" si="611"/>
        <v>nebija plānots</v>
      </c>
      <c r="BW239" s="83">
        <v>0</v>
      </c>
      <c r="BX239" s="83">
        <v>0</v>
      </c>
      <c r="BY239" s="94">
        <v>0</v>
      </c>
      <c r="BZ239" s="94">
        <f t="shared" si="561"/>
        <v>0</v>
      </c>
      <c r="CA239" s="93" t="str">
        <f t="shared" si="612"/>
        <v>nebija plānots</v>
      </c>
      <c r="CB239" s="96">
        <f t="shared" si="613"/>
        <v>0</v>
      </c>
      <c r="CC239" s="93" t="str">
        <f t="shared" si="614"/>
        <v>nebija plānots</v>
      </c>
      <c r="CD239" s="96">
        <f t="shared" si="562"/>
        <v>0</v>
      </c>
      <c r="CE239" s="96">
        <f t="shared" si="563"/>
        <v>0</v>
      </c>
      <c r="CF239" s="96">
        <f t="shared" si="615"/>
        <v>0</v>
      </c>
      <c r="CG239" s="96">
        <f t="shared" si="616"/>
        <v>0</v>
      </c>
      <c r="CH239" s="93" t="str">
        <f t="shared" si="617"/>
        <v>nebija plānots</v>
      </c>
      <c r="CI239" s="96">
        <f t="shared" si="618"/>
        <v>0</v>
      </c>
      <c r="CJ239" s="93" t="str">
        <f t="shared" si="619"/>
        <v>nebija plānots</v>
      </c>
      <c r="CK239" s="83">
        <v>0</v>
      </c>
      <c r="CL239" s="83">
        <v>0</v>
      </c>
      <c r="CM239" s="94">
        <v>0</v>
      </c>
      <c r="CN239" s="94">
        <f t="shared" si="564"/>
        <v>0</v>
      </c>
      <c r="CO239" s="93" t="str">
        <f t="shared" si="620"/>
        <v>nebija plānots</v>
      </c>
      <c r="CP239" s="96">
        <f t="shared" si="621"/>
        <v>0</v>
      </c>
      <c r="CQ239" s="93" t="str">
        <f t="shared" si="622"/>
        <v>nebija plānots</v>
      </c>
      <c r="CR239" s="96">
        <f t="shared" si="623"/>
        <v>0</v>
      </c>
      <c r="CS239" s="96">
        <f t="shared" si="554"/>
        <v>0</v>
      </c>
      <c r="CT239" s="96">
        <f t="shared" si="624"/>
        <v>0</v>
      </c>
      <c r="CU239" s="96">
        <f t="shared" si="625"/>
        <v>0</v>
      </c>
      <c r="CV239" s="93" t="str">
        <f t="shared" si="626"/>
        <v>nebija plānots</v>
      </c>
      <c r="CW239" s="96">
        <f t="shared" si="627"/>
        <v>0</v>
      </c>
      <c r="CX239" s="93" t="str">
        <f t="shared" si="628"/>
        <v>nebija plānots</v>
      </c>
      <c r="CY239" s="83">
        <v>0</v>
      </c>
      <c r="CZ239" s="83">
        <v>0</v>
      </c>
      <c r="DA239" s="94">
        <v>0</v>
      </c>
      <c r="DB239" s="94">
        <f t="shared" si="565"/>
        <v>0</v>
      </c>
      <c r="DC239" s="93" t="str">
        <f t="shared" si="629"/>
        <v>nebija plānots</v>
      </c>
      <c r="DD239" s="96">
        <f t="shared" si="630"/>
        <v>0</v>
      </c>
      <c r="DE239" s="93" t="str">
        <f t="shared" si="631"/>
        <v>nebija plānots</v>
      </c>
      <c r="DF239" s="96">
        <f t="shared" si="632"/>
        <v>0</v>
      </c>
      <c r="DG239" s="96">
        <f t="shared" si="555"/>
        <v>0</v>
      </c>
      <c r="DH239" s="96">
        <f t="shared" si="633"/>
        <v>0</v>
      </c>
      <c r="DI239" s="96">
        <f t="shared" si="634"/>
        <v>0</v>
      </c>
      <c r="DJ239" s="93" t="str">
        <f t="shared" si="635"/>
        <v>nebija plānots</v>
      </c>
      <c r="DK239" s="96">
        <f t="shared" si="636"/>
        <v>0</v>
      </c>
      <c r="DL239" s="93" t="str">
        <f t="shared" si="637"/>
        <v>nebija plānots</v>
      </c>
      <c r="DM239" s="83">
        <v>0</v>
      </c>
      <c r="DN239" s="83">
        <v>0</v>
      </c>
      <c r="DO239" s="94">
        <v>0</v>
      </c>
      <c r="DP239" s="94">
        <f t="shared" si="566"/>
        <v>0</v>
      </c>
      <c r="DQ239" s="93" t="str">
        <f t="shared" si="638"/>
        <v>nebija plānots</v>
      </c>
      <c r="DR239" s="96">
        <f t="shared" si="639"/>
        <v>0</v>
      </c>
      <c r="DS239" s="93" t="str">
        <f t="shared" si="640"/>
        <v>nebija plānots</v>
      </c>
      <c r="DT239" s="96">
        <f t="shared" si="641"/>
        <v>0</v>
      </c>
      <c r="DU239" s="96">
        <f t="shared" si="556"/>
        <v>0</v>
      </c>
      <c r="DV239" s="96">
        <f t="shared" si="642"/>
        <v>0</v>
      </c>
      <c r="DW239" s="96">
        <f t="shared" si="643"/>
        <v>0</v>
      </c>
      <c r="DX239" s="93" t="str">
        <f t="shared" si="644"/>
        <v>nebija plānots</v>
      </c>
      <c r="DY239" s="96">
        <f t="shared" si="645"/>
        <v>0</v>
      </c>
      <c r="DZ239" s="93" t="str">
        <f t="shared" si="646"/>
        <v>nebija plānots</v>
      </c>
      <c r="EA239" s="83">
        <v>0</v>
      </c>
      <c r="EB239" s="83">
        <v>0</v>
      </c>
      <c r="EC239" s="94">
        <v>0</v>
      </c>
      <c r="ED239" s="94">
        <f t="shared" si="647"/>
        <v>0</v>
      </c>
      <c r="EE239" s="93" t="str">
        <f t="shared" si="648"/>
        <v>nebija plānots</v>
      </c>
      <c r="EF239" s="94">
        <f t="shared" si="558"/>
        <v>0</v>
      </c>
      <c r="EG239" s="93" t="str">
        <f t="shared" si="649"/>
        <v>nebija plānots</v>
      </c>
      <c r="EH239" s="96">
        <f t="shared" si="650"/>
        <v>0</v>
      </c>
      <c r="EI239" s="96">
        <f t="shared" si="557"/>
        <v>0</v>
      </c>
      <c r="EJ239" s="96">
        <f t="shared" si="651"/>
        <v>0</v>
      </c>
      <c r="EK239" s="96">
        <f t="shared" si="652"/>
        <v>0</v>
      </c>
      <c r="EL239" s="93" t="str">
        <f t="shared" si="559"/>
        <v>nebija plānots</v>
      </c>
      <c r="EM239" s="96">
        <f t="shared" si="560"/>
        <v>0</v>
      </c>
      <c r="EN239" s="93" t="str">
        <f t="shared" si="653"/>
        <v>nebija plānots</v>
      </c>
      <c r="EO239" s="83">
        <f t="shared" si="567"/>
        <v>0</v>
      </c>
    </row>
    <row r="240" spans="1:145" ht="52.5" x14ac:dyDescent="0.25">
      <c r="A240" s="18" t="str">
        <f t="shared" si="654"/>
        <v>5.1.1.1.1</v>
      </c>
      <c r="B240" s="63">
        <v>5</v>
      </c>
      <c r="C240" s="73" t="s">
        <v>415</v>
      </c>
      <c r="D240" s="65" t="s">
        <v>416</v>
      </c>
      <c r="E240" s="73" t="s">
        <v>417</v>
      </c>
      <c r="F240" s="65" t="s">
        <v>418</v>
      </c>
      <c r="G240" s="76" t="s">
        <v>419</v>
      </c>
      <c r="H240" s="65" t="s">
        <v>420</v>
      </c>
      <c r="I240" s="66">
        <v>1</v>
      </c>
      <c r="J240" s="71" t="s">
        <v>81</v>
      </c>
      <c r="K240" s="63" t="s">
        <v>16</v>
      </c>
      <c r="L240" s="83">
        <v>0</v>
      </c>
      <c r="M240" s="83">
        <v>0</v>
      </c>
      <c r="N240" s="83">
        <v>427000</v>
      </c>
      <c r="O240" s="83">
        <v>0</v>
      </c>
      <c r="P240" s="83">
        <v>0</v>
      </c>
      <c r="Q240" s="93" t="str">
        <f t="shared" si="568"/>
        <v>nebija plānots</v>
      </c>
      <c r="R240" s="94">
        <f t="shared" si="569"/>
        <v>0</v>
      </c>
      <c r="S240" s="93" t="str">
        <f t="shared" si="570"/>
        <v>nebija plānots</v>
      </c>
      <c r="T240" s="96">
        <f t="shared" si="571"/>
        <v>427000</v>
      </c>
      <c r="U240" s="96">
        <f t="shared" si="572"/>
        <v>427000</v>
      </c>
      <c r="V240" s="93">
        <f t="shared" si="573"/>
        <v>1</v>
      </c>
      <c r="W240" s="96">
        <f t="shared" si="574"/>
        <v>0</v>
      </c>
      <c r="X240" s="93">
        <f t="shared" si="575"/>
        <v>0</v>
      </c>
      <c r="Y240" s="83">
        <v>0</v>
      </c>
      <c r="Z240" s="83">
        <v>400000</v>
      </c>
      <c r="AA240" s="93" t="str">
        <f t="shared" si="576"/>
        <v>nebija plānots</v>
      </c>
      <c r="AB240" s="94">
        <f t="shared" si="577"/>
        <v>400000</v>
      </c>
      <c r="AC240" s="93" t="str">
        <f t="shared" si="578"/>
        <v>nebija plānots</v>
      </c>
      <c r="AD240" s="96">
        <f t="shared" si="579"/>
        <v>427000</v>
      </c>
      <c r="AE240" s="96">
        <f t="shared" si="580"/>
        <v>827000</v>
      </c>
      <c r="AF240" s="93">
        <f t="shared" si="581"/>
        <v>1.9367681498829039</v>
      </c>
      <c r="AG240" s="96">
        <f t="shared" si="582"/>
        <v>400000</v>
      </c>
      <c r="AH240" s="93">
        <f t="shared" si="583"/>
        <v>0.93676814988290402</v>
      </c>
      <c r="AI240" s="83">
        <v>160000</v>
      </c>
      <c r="AJ240" s="83">
        <v>0</v>
      </c>
      <c r="AK240" s="93">
        <f t="shared" si="584"/>
        <v>0</v>
      </c>
      <c r="AL240" s="96">
        <f t="shared" si="585"/>
        <v>-160000</v>
      </c>
      <c r="AM240" s="93">
        <f t="shared" si="586"/>
        <v>-1</v>
      </c>
      <c r="AN240" s="96">
        <f t="shared" si="587"/>
        <v>587000</v>
      </c>
      <c r="AO240" s="96">
        <f t="shared" ref="AO240:AO264" si="655">AE240+AJ240</f>
        <v>827000</v>
      </c>
      <c r="AP240" s="93">
        <f t="shared" si="588"/>
        <v>1.4088586030664396</v>
      </c>
      <c r="AQ240" s="96">
        <f t="shared" si="589"/>
        <v>240000</v>
      </c>
      <c r="AR240" s="93">
        <f t="shared" si="590"/>
        <v>0.40885860306643951</v>
      </c>
      <c r="AS240" s="83">
        <v>0</v>
      </c>
      <c r="AT240" s="83">
        <v>377104</v>
      </c>
      <c r="AU240" s="93" t="str">
        <f t="shared" si="591"/>
        <v>nebija plānots</v>
      </c>
      <c r="AV240" s="96">
        <f t="shared" si="592"/>
        <v>377104</v>
      </c>
      <c r="AW240" s="93" t="str">
        <f t="shared" si="593"/>
        <v>nebija plānots</v>
      </c>
      <c r="AX240" s="96">
        <f t="shared" si="594"/>
        <v>587000</v>
      </c>
      <c r="AY240" s="96">
        <f t="shared" ref="AY240:AY264" si="656">AO240+AT240</f>
        <v>1204104</v>
      </c>
      <c r="AZ240" s="93">
        <f t="shared" si="595"/>
        <v>2.0512844974446338</v>
      </c>
      <c r="BA240" s="96">
        <f t="shared" si="596"/>
        <v>617104</v>
      </c>
      <c r="BB240" s="93">
        <f t="shared" si="597"/>
        <v>1.0512844974446338</v>
      </c>
      <c r="BC240" s="83">
        <v>1789750.19264</v>
      </c>
      <c r="BD240" s="83">
        <v>4334738.8</v>
      </c>
      <c r="BE240" s="93">
        <f t="shared" si="598"/>
        <v>2.421979792389894</v>
      </c>
      <c r="BF240" s="96">
        <f t="shared" si="599"/>
        <v>2544988.6073599998</v>
      </c>
      <c r="BG240" s="93">
        <f t="shared" si="600"/>
        <v>1.4219797923898938</v>
      </c>
      <c r="BH240" s="96">
        <f t="shared" si="601"/>
        <v>2376750.19264</v>
      </c>
      <c r="BI240" s="96">
        <f t="shared" ref="BI240:BI264" si="657">AY240+BD240</f>
        <v>5538842.7999999998</v>
      </c>
      <c r="BJ240" s="93">
        <f t="shared" si="602"/>
        <v>2.3304269910872173</v>
      </c>
      <c r="BK240" s="96">
        <f t="shared" si="603"/>
        <v>3162092.6073599998</v>
      </c>
      <c r="BL240" s="93">
        <f t="shared" si="604"/>
        <v>1.3304269910872175</v>
      </c>
      <c r="BM240" s="83">
        <v>204000</v>
      </c>
      <c r="BN240" s="83">
        <v>1160805.75</v>
      </c>
      <c r="BO240" s="93">
        <f t="shared" si="605"/>
        <v>5.6902242647058827</v>
      </c>
      <c r="BP240" s="96">
        <f t="shared" si="606"/>
        <v>956805.75</v>
      </c>
      <c r="BQ240" s="93">
        <f t="shared" si="607"/>
        <v>4.6902242647058827</v>
      </c>
      <c r="BR240" s="96">
        <f t="shared" si="608"/>
        <v>2580750.19264</v>
      </c>
      <c r="BS240" s="96">
        <f t="shared" ref="BS240:BS264" si="658">BI240+BN240</f>
        <v>6699648.5499999998</v>
      </c>
      <c r="BT240" s="93">
        <f t="shared" si="609"/>
        <v>2.5960081565068251</v>
      </c>
      <c r="BU240" s="96">
        <f t="shared" si="610"/>
        <v>4118898.3573599998</v>
      </c>
      <c r="BV240" s="93">
        <f t="shared" si="611"/>
        <v>1.5960081565068249</v>
      </c>
      <c r="BW240" s="83">
        <v>204960</v>
      </c>
      <c r="BX240" s="83">
        <v>1380702.4999999998</v>
      </c>
      <c r="BY240" s="94">
        <v>0</v>
      </c>
      <c r="BZ240" s="94">
        <f t="shared" si="561"/>
        <v>1380702.4999999998</v>
      </c>
      <c r="CA240" s="93">
        <f t="shared" si="612"/>
        <v>6.7364485753317709</v>
      </c>
      <c r="CB240" s="96">
        <f t="shared" si="613"/>
        <v>1175742.4999999998</v>
      </c>
      <c r="CC240" s="93">
        <f t="shared" si="614"/>
        <v>5.7364485753317709</v>
      </c>
      <c r="CD240" s="96">
        <f t="shared" ref="CD240:CD264" si="659">BR240+BW240</f>
        <v>2785710.19264</v>
      </c>
      <c r="CE240" s="96">
        <f t="shared" ref="CE240:CE264" si="660">BS240+BX240</f>
        <v>8080351.0499999998</v>
      </c>
      <c r="CF240" s="96">
        <f t="shared" si="615"/>
        <v>0</v>
      </c>
      <c r="CG240" s="96">
        <f t="shared" si="616"/>
        <v>8080351.0499999998</v>
      </c>
      <c r="CH240" s="93">
        <f t="shared" si="617"/>
        <v>2.9006431004017332</v>
      </c>
      <c r="CI240" s="96">
        <f t="shared" si="618"/>
        <v>5294640.8573599998</v>
      </c>
      <c r="CJ240" s="93">
        <f t="shared" si="619"/>
        <v>1.9006431004017335</v>
      </c>
      <c r="CK240" s="83">
        <v>2000000</v>
      </c>
      <c r="CL240" s="83">
        <v>116037.51</v>
      </c>
      <c r="CM240" s="94">
        <v>0</v>
      </c>
      <c r="CN240" s="94">
        <f t="shared" si="564"/>
        <v>116037.51</v>
      </c>
      <c r="CO240" s="93">
        <f t="shared" si="620"/>
        <v>5.8018754999999998E-2</v>
      </c>
      <c r="CP240" s="96">
        <f t="shared" si="621"/>
        <v>-1883962.49</v>
      </c>
      <c r="CQ240" s="93">
        <f t="shared" si="622"/>
        <v>-0.94198124500000002</v>
      </c>
      <c r="CR240" s="96">
        <f t="shared" si="623"/>
        <v>4785710.19264</v>
      </c>
      <c r="CS240" s="96">
        <f t="shared" ref="CS240:CS264" si="661">CE240+CL240</f>
        <v>8196388.5599999996</v>
      </c>
      <c r="CT240" s="96">
        <f t="shared" si="624"/>
        <v>0</v>
      </c>
      <c r="CU240" s="96">
        <f t="shared" si="625"/>
        <v>8196388.5599999996</v>
      </c>
      <c r="CV240" s="93">
        <f t="shared" si="626"/>
        <v>1.7126796713694286</v>
      </c>
      <c r="CW240" s="96">
        <f t="shared" si="627"/>
        <v>3410678.3673599996</v>
      </c>
      <c r="CX240" s="93">
        <f t="shared" si="628"/>
        <v>0.71267967136942845</v>
      </c>
      <c r="CY240" s="83">
        <v>2118013.5299999998</v>
      </c>
      <c r="CZ240" s="83">
        <v>2319568.8899999997</v>
      </c>
      <c r="DA240" s="94">
        <v>0</v>
      </c>
      <c r="DB240" s="94">
        <f t="shared" si="565"/>
        <v>2319568.8899999997</v>
      </c>
      <c r="DC240" s="93">
        <f t="shared" si="629"/>
        <v>1.0951624515826393</v>
      </c>
      <c r="DD240" s="96">
        <f t="shared" si="630"/>
        <v>201555.35999999987</v>
      </c>
      <c r="DE240" s="93">
        <f t="shared" si="631"/>
        <v>9.5162451582639265E-2</v>
      </c>
      <c r="DF240" s="96">
        <f t="shared" si="632"/>
        <v>6903723.7226400003</v>
      </c>
      <c r="DG240" s="96">
        <f t="shared" ref="DG240:DG264" si="662">CS240+CZ240</f>
        <v>10515957.449999999</v>
      </c>
      <c r="DH240" s="96">
        <f t="shared" si="633"/>
        <v>0</v>
      </c>
      <c r="DI240" s="96">
        <f t="shared" si="634"/>
        <v>10515957.449999999</v>
      </c>
      <c r="DJ240" s="93">
        <f t="shared" si="635"/>
        <v>1.5232297630210891</v>
      </c>
      <c r="DK240" s="96">
        <f t="shared" si="636"/>
        <v>3612233.727359999</v>
      </c>
      <c r="DL240" s="93">
        <f t="shared" si="637"/>
        <v>0.52322976302108914</v>
      </c>
      <c r="DM240" s="83">
        <v>2007611.82</v>
      </c>
      <c r="DN240" s="83">
        <v>136473.13999999998</v>
      </c>
      <c r="DO240" s="94">
        <v>0</v>
      </c>
      <c r="DP240" s="94">
        <f t="shared" si="566"/>
        <v>136473.13999999998</v>
      </c>
      <c r="DQ240" s="93">
        <f t="shared" si="638"/>
        <v>6.7977852411727671E-2</v>
      </c>
      <c r="DR240" s="96">
        <f t="shared" si="639"/>
        <v>-1871138.6800000002</v>
      </c>
      <c r="DS240" s="93">
        <f t="shared" si="640"/>
        <v>-0.9320221475882724</v>
      </c>
      <c r="DT240" s="96">
        <f t="shared" si="641"/>
        <v>8911335.5426400006</v>
      </c>
      <c r="DU240" s="96">
        <f t="shared" ref="DU240:DU264" si="663">DG240+DN240</f>
        <v>10652430.59</v>
      </c>
      <c r="DV240" s="96">
        <f t="shared" si="642"/>
        <v>0</v>
      </c>
      <c r="DW240" s="96">
        <f t="shared" si="643"/>
        <v>10652430.59</v>
      </c>
      <c r="DX240" s="93">
        <f t="shared" si="644"/>
        <v>1.1953798102460629</v>
      </c>
      <c r="DY240" s="96">
        <f t="shared" si="645"/>
        <v>1741095.0473599993</v>
      </c>
      <c r="DZ240" s="93">
        <f t="shared" si="646"/>
        <v>0.19537981024606291</v>
      </c>
      <c r="EA240" s="83">
        <v>359000.77055999998</v>
      </c>
      <c r="EB240" s="83">
        <v>1345481.35</v>
      </c>
      <c r="EC240" s="94">
        <v>0</v>
      </c>
      <c r="ED240" s="94">
        <f t="shared" si="647"/>
        <v>1345481.35</v>
      </c>
      <c r="EE240" s="93">
        <f t="shared" si="648"/>
        <v>3.7478508692368644</v>
      </c>
      <c r="EF240" s="94">
        <f t="shared" si="558"/>
        <v>986480.57944000012</v>
      </c>
      <c r="EG240" s="93">
        <f t="shared" si="649"/>
        <v>2.7478508692368644</v>
      </c>
      <c r="EH240" s="96">
        <f t="shared" si="650"/>
        <v>9270336.3132000007</v>
      </c>
      <c r="EI240" s="96">
        <f t="shared" ref="EI240:EI264" si="664">DU240+EB240</f>
        <v>11997911.939999999</v>
      </c>
      <c r="EJ240" s="96">
        <f t="shared" si="651"/>
        <v>0</v>
      </c>
      <c r="EK240" s="96">
        <f t="shared" si="652"/>
        <v>11997911.939999999</v>
      </c>
      <c r="EL240" s="93">
        <f t="shared" si="559"/>
        <v>1.294226178495403</v>
      </c>
      <c r="EM240" s="96">
        <f t="shared" si="560"/>
        <v>2727575.6267999988</v>
      </c>
      <c r="EN240" s="93">
        <f t="shared" si="653"/>
        <v>0.29422617849540289</v>
      </c>
      <c r="EO240" s="83">
        <f t="shared" si="567"/>
        <v>9270336.3132000007</v>
      </c>
    </row>
    <row r="241" spans="1:145" ht="52.5" x14ac:dyDescent="0.25">
      <c r="A241" s="18" t="str">
        <f t="shared" si="654"/>
        <v>5.1.1.1.2</v>
      </c>
      <c r="B241" s="63">
        <v>5</v>
      </c>
      <c r="C241" s="73" t="s">
        <v>415</v>
      </c>
      <c r="D241" s="65" t="s">
        <v>416</v>
      </c>
      <c r="E241" s="73" t="s">
        <v>417</v>
      </c>
      <c r="F241" s="65" t="s">
        <v>418</v>
      </c>
      <c r="G241" s="76" t="s">
        <v>419</v>
      </c>
      <c r="H241" s="65" t="s">
        <v>420</v>
      </c>
      <c r="I241" s="66">
        <v>2</v>
      </c>
      <c r="J241" s="71" t="s">
        <v>81</v>
      </c>
      <c r="K241" s="63" t="s">
        <v>16</v>
      </c>
      <c r="L241" s="83">
        <v>0</v>
      </c>
      <c r="M241" s="83">
        <v>441766.49</v>
      </c>
      <c r="N241" s="83">
        <v>0</v>
      </c>
      <c r="O241" s="83">
        <v>353413.18</v>
      </c>
      <c r="P241" s="83">
        <v>353413.18</v>
      </c>
      <c r="Q241" s="93">
        <f t="shared" si="568"/>
        <v>1</v>
      </c>
      <c r="R241" s="94">
        <f t="shared" si="569"/>
        <v>0</v>
      </c>
      <c r="S241" s="93">
        <f t="shared" si="570"/>
        <v>0</v>
      </c>
      <c r="T241" s="96">
        <f t="shared" si="571"/>
        <v>353413.18</v>
      </c>
      <c r="U241" s="96">
        <f t="shared" si="572"/>
        <v>353413.18</v>
      </c>
      <c r="V241" s="93">
        <f t="shared" si="573"/>
        <v>1</v>
      </c>
      <c r="W241" s="96">
        <f t="shared" si="574"/>
        <v>0</v>
      </c>
      <c r="X241" s="93">
        <f t="shared" si="575"/>
        <v>0</v>
      </c>
      <c r="Y241" s="83">
        <v>509010.01</v>
      </c>
      <c r="Z241" s="83">
        <v>1498307.54</v>
      </c>
      <c r="AA241" s="93">
        <f t="shared" si="576"/>
        <v>2.9435718562784259</v>
      </c>
      <c r="AB241" s="94">
        <f t="shared" si="577"/>
        <v>989297.53</v>
      </c>
      <c r="AC241" s="93">
        <f t="shared" si="578"/>
        <v>1.9435718562784257</v>
      </c>
      <c r="AD241" s="96">
        <f t="shared" si="579"/>
        <v>862423.19</v>
      </c>
      <c r="AE241" s="96">
        <f t="shared" si="580"/>
        <v>1851720.72</v>
      </c>
      <c r="AF241" s="93">
        <f t="shared" si="581"/>
        <v>2.1471137852867801</v>
      </c>
      <c r="AG241" s="96">
        <f t="shared" si="582"/>
        <v>989297.53</v>
      </c>
      <c r="AH241" s="93">
        <f t="shared" si="583"/>
        <v>1.1471137852867803</v>
      </c>
      <c r="AI241" s="83">
        <v>570257.35</v>
      </c>
      <c r="AJ241" s="83">
        <v>1427326.9</v>
      </c>
      <c r="AK241" s="93">
        <f t="shared" si="584"/>
        <v>2.5029522197302674</v>
      </c>
      <c r="AL241" s="96">
        <f t="shared" si="585"/>
        <v>857069.54999999993</v>
      </c>
      <c r="AM241" s="93">
        <f t="shared" si="586"/>
        <v>1.5029522197302674</v>
      </c>
      <c r="AN241" s="96">
        <f t="shared" si="587"/>
        <v>1432680.54</v>
      </c>
      <c r="AO241" s="96">
        <f t="shared" si="655"/>
        <v>3279047.62</v>
      </c>
      <c r="AP241" s="93">
        <f t="shared" si="588"/>
        <v>2.2887500237840879</v>
      </c>
      <c r="AQ241" s="96">
        <f t="shared" si="589"/>
        <v>1846367.08</v>
      </c>
      <c r="AR241" s="93">
        <f t="shared" si="590"/>
        <v>1.2887500237840881</v>
      </c>
      <c r="AS241" s="83">
        <v>630000</v>
      </c>
      <c r="AT241" s="83">
        <v>2071536.23</v>
      </c>
      <c r="AU241" s="93">
        <f t="shared" si="591"/>
        <v>3.2881527460317459</v>
      </c>
      <c r="AV241" s="96">
        <f t="shared" si="592"/>
        <v>1441536.23</v>
      </c>
      <c r="AW241" s="93">
        <f t="shared" si="593"/>
        <v>2.2881527460317459</v>
      </c>
      <c r="AX241" s="96">
        <f t="shared" si="594"/>
        <v>2062680.54</v>
      </c>
      <c r="AY241" s="96">
        <f t="shared" si="656"/>
        <v>5350583.8499999996</v>
      </c>
      <c r="AZ241" s="93">
        <f t="shared" si="595"/>
        <v>2.5939954085182766</v>
      </c>
      <c r="BA241" s="96">
        <f t="shared" si="596"/>
        <v>3287903.3099999996</v>
      </c>
      <c r="BB241" s="93">
        <f t="shared" si="597"/>
        <v>1.5939954085182766</v>
      </c>
      <c r="BC241" s="83">
        <v>675482.06</v>
      </c>
      <c r="BD241" s="83">
        <v>710962.44</v>
      </c>
      <c r="BE241" s="93">
        <f t="shared" si="598"/>
        <v>1.0525260137922832</v>
      </c>
      <c r="BF241" s="96">
        <f t="shared" si="599"/>
        <v>35480.379999999888</v>
      </c>
      <c r="BG241" s="93">
        <f t="shared" si="600"/>
        <v>5.2526013792283228E-2</v>
      </c>
      <c r="BH241" s="96">
        <f t="shared" si="601"/>
        <v>2738162.6</v>
      </c>
      <c r="BI241" s="96">
        <f t="shared" si="657"/>
        <v>6061546.2899999991</v>
      </c>
      <c r="BJ241" s="93">
        <f t="shared" si="602"/>
        <v>2.2137276617539072</v>
      </c>
      <c r="BK241" s="96">
        <f t="shared" si="603"/>
        <v>3323383.689999999</v>
      </c>
      <c r="BL241" s="93">
        <f t="shared" si="604"/>
        <v>1.2137276617539072</v>
      </c>
      <c r="BM241" s="83">
        <v>896884.82</v>
      </c>
      <c r="BN241" s="83">
        <v>873771.61</v>
      </c>
      <c r="BO241" s="93">
        <f t="shared" si="605"/>
        <v>0.97422945568417585</v>
      </c>
      <c r="BP241" s="96">
        <f t="shared" si="606"/>
        <v>-23113.209999999963</v>
      </c>
      <c r="BQ241" s="93">
        <f t="shared" si="607"/>
        <v>-2.5770544315824147E-2</v>
      </c>
      <c r="BR241" s="96">
        <f t="shared" si="608"/>
        <v>3635047.42</v>
      </c>
      <c r="BS241" s="96">
        <f t="shared" si="658"/>
        <v>6935317.8999999994</v>
      </c>
      <c r="BT241" s="93">
        <f t="shared" si="609"/>
        <v>1.907903006118143</v>
      </c>
      <c r="BU241" s="96">
        <f t="shared" si="610"/>
        <v>3300270.4799999995</v>
      </c>
      <c r="BV241" s="93">
        <f t="shared" si="611"/>
        <v>0.9079030061181429</v>
      </c>
      <c r="BW241" s="83">
        <v>782924.99</v>
      </c>
      <c r="BX241" s="83">
        <v>1376886.06</v>
      </c>
      <c r="BY241" s="94">
        <v>0</v>
      </c>
      <c r="BZ241" s="94">
        <f t="shared" si="561"/>
        <v>1376886.06</v>
      </c>
      <c r="CA241" s="93">
        <f t="shared" si="612"/>
        <v>1.7586436473307616</v>
      </c>
      <c r="CB241" s="96">
        <f t="shared" si="613"/>
        <v>593961.07000000007</v>
      </c>
      <c r="CC241" s="93">
        <f t="shared" si="614"/>
        <v>0.75864364733076162</v>
      </c>
      <c r="CD241" s="96">
        <f t="shared" si="659"/>
        <v>4417972.41</v>
      </c>
      <c r="CE241" s="96">
        <f t="shared" si="660"/>
        <v>8312203.959999999</v>
      </c>
      <c r="CF241" s="96">
        <f t="shared" si="615"/>
        <v>0</v>
      </c>
      <c r="CG241" s="96">
        <f t="shared" si="616"/>
        <v>8312203.959999999</v>
      </c>
      <c r="CH241" s="93">
        <f t="shared" si="617"/>
        <v>1.881452211241853</v>
      </c>
      <c r="CI241" s="96">
        <f t="shared" si="618"/>
        <v>3894231.5499999989</v>
      </c>
      <c r="CJ241" s="93">
        <f t="shared" si="619"/>
        <v>0.88145221124185313</v>
      </c>
      <c r="CK241" s="83">
        <v>3497230.83</v>
      </c>
      <c r="CL241" s="83">
        <v>1241822.6100000001</v>
      </c>
      <c r="CM241" s="94">
        <v>0</v>
      </c>
      <c r="CN241" s="94">
        <f t="shared" si="564"/>
        <v>1241822.6100000001</v>
      </c>
      <c r="CO241" s="93">
        <f t="shared" si="620"/>
        <v>0.3550874021089423</v>
      </c>
      <c r="CP241" s="96">
        <f t="shared" si="621"/>
        <v>-2255408.2199999997</v>
      </c>
      <c r="CQ241" s="93">
        <f t="shared" si="622"/>
        <v>-0.64491259789105759</v>
      </c>
      <c r="CR241" s="96">
        <f t="shared" si="623"/>
        <v>7915203.2400000002</v>
      </c>
      <c r="CS241" s="96">
        <f t="shared" si="661"/>
        <v>9554026.5699999984</v>
      </c>
      <c r="CT241" s="96">
        <f t="shared" si="624"/>
        <v>0</v>
      </c>
      <c r="CU241" s="96">
        <f t="shared" si="625"/>
        <v>9554026.5699999984</v>
      </c>
      <c r="CV241" s="93">
        <f t="shared" si="626"/>
        <v>1.207047536280319</v>
      </c>
      <c r="CW241" s="96">
        <f t="shared" si="627"/>
        <v>1638823.3299999982</v>
      </c>
      <c r="CX241" s="93">
        <f t="shared" si="628"/>
        <v>0.20704753628031897</v>
      </c>
      <c r="CY241" s="83">
        <v>1119474.94</v>
      </c>
      <c r="CZ241" s="83">
        <v>1547541.07</v>
      </c>
      <c r="DA241" s="94">
        <v>0</v>
      </c>
      <c r="DB241" s="94">
        <f t="shared" si="565"/>
        <v>1547541.07</v>
      </c>
      <c r="DC241" s="93">
        <f t="shared" si="629"/>
        <v>1.3823811634407825</v>
      </c>
      <c r="DD241" s="96">
        <f t="shared" si="630"/>
        <v>428066.13000000012</v>
      </c>
      <c r="DE241" s="93">
        <f t="shared" si="631"/>
        <v>0.38238116344078249</v>
      </c>
      <c r="DF241" s="96">
        <f t="shared" si="632"/>
        <v>9034678.1799999997</v>
      </c>
      <c r="DG241" s="96">
        <f t="shared" si="662"/>
        <v>11101567.639999999</v>
      </c>
      <c r="DH241" s="96">
        <f t="shared" si="633"/>
        <v>0</v>
      </c>
      <c r="DI241" s="96">
        <f t="shared" si="634"/>
        <v>11101567.639999999</v>
      </c>
      <c r="DJ241" s="93">
        <f t="shared" si="635"/>
        <v>1.228772892494993</v>
      </c>
      <c r="DK241" s="96">
        <f t="shared" si="636"/>
        <v>2066889.459999999</v>
      </c>
      <c r="DL241" s="93">
        <f t="shared" si="637"/>
        <v>0.228772892494993</v>
      </c>
      <c r="DM241" s="83">
        <v>3500000</v>
      </c>
      <c r="DN241" s="83">
        <v>615440.83000000007</v>
      </c>
      <c r="DO241" s="94">
        <v>0</v>
      </c>
      <c r="DP241" s="94">
        <f t="shared" si="566"/>
        <v>615440.83000000007</v>
      </c>
      <c r="DQ241" s="93">
        <f t="shared" si="638"/>
        <v>0.17584023714285715</v>
      </c>
      <c r="DR241" s="96">
        <f t="shared" si="639"/>
        <v>-2884559.17</v>
      </c>
      <c r="DS241" s="93">
        <f t="shared" si="640"/>
        <v>-0.82415976285714287</v>
      </c>
      <c r="DT241" s="96">
        <f t="shared" si="641"/>
        <v>12534678.18</v>
      </c>
      <c r="DU241" s="96">
        <f t="shared" si="663"/>
        <v>11717008.469999999</v>
      </c>
      <c r="DV241" s="96">
        <f t="shared" si="642"/>
        <v>0</v>
      </c>
      <c r="DW241" s="96">
        <f t="shared" si="643"/>
        <v>11717008.469999999</v>
      </c>
      <c r="DX241" s="93">
        <f t="shared" si="644"/>
        <v>0.93476739504133</v>
      </c>
      <c r="DY241" s="96">
        <f t="shared" si="645"/>
        <v>-817669.71000000089</v>
      </c>
      <c r="DZ241" s="93">
        <f t="shared" si="646"/>
        <v>-6.5232604958670018E-2</v>
      </c>
      <c r="EA241" s="83">
        <v>2742536.18</v>
      </c>
      <c r="EB241" s="83">
        <v>454255.30000000005</v>
      </c>
      <c r="EC241" s="94">
        <v>0</v>
      </c>
      <c r="ED241" s="94">
        <f t="shared" si="647"/>
        <v>454255.30000000005</v>
      </c>
      <c r="EE241" s="93">
        <f t="shared" si="648"/>
        <v>0.16563329348676087</v>
      </c>
      <c r="EF241" s="94">
        <f t="shared" si="558"/>
        <v>-2288280.88</v>
      </c>
      <c r="EG241" s="93">
        <f t="shared" si="649"/>
        <v>-0.83436670651323908</v>
      </c>
      <c r="EH241" s="96">
        <f t="shared" si="650"/>
        <v>15277214.359999999</v>
      </c>
      <c r="EI241" s="96">
        <f t="shared" si="664"/>
        <v>12171263.77</v>
      </c>
      <c r="EJ241" s="96">
        <f t="shared" si="651"/>
        <v>0</v>
      </c>
      <c r="EK241" s="96">
        <f t="shared" si="652"/>
        <v>12171263.77</v>
      </c>
      <c r="EL241" s="93">
        <f t="shared" si="559"/>
        <v>0.79669391835384318</v>
      </c>
      <c r="EM241" s="96">
        <f t="shared" si="560"/>
        <v>-3105950.59</v>
      </c>
      <c r="EN241" s="93">
        <f t="shared" si="653"/>
        <v>-0.20330608164615685</v>
      </c>
      <c r="EO241" s="83">
        <f t="shared" si="567"/>
        <v>15277214.359999999</v>
      </c>
    </row>
    <row r="242" spans="1:145" ht="52.5" x14ac:dyDescent="0.25">
      <c r="A242" s="18" t="str">
        <f t="shared" si="654"/>
        <v>5.1.1.1.3</v>
      </c>
      <c r="B242" s="63">
        <v>5</v>
      </c>
      <c r="C242" s="73" t="s">
        <v>415</v>
      </c>
      <c r="D242" s="65" t="s">
        <v>416</v>
      </c>
      <c r="E242" s="73" t="s">
        <v>417</v>
      </c>
      <c r="F242" s="65" t="s">
        <v>418</v>
      </c>
      <c r="G242" s="76" t="s">
        <v>419</v>
      </c>
      <c r="H242" s="65" t="s">
        <v>420</v>
      </c>
      <c r="I242" s="66">
        <v>3</v>
      </c>
      <c r="J242" s="71" t="s">
        <v>81</v>
      </c>
      <c r="K242" s="63" t="s">
        <v>16</v>
      </c>
      <c r="L242" s="83">
        <v>0</v>
      </c>
      <c r="M242" s="83">
        <v>0</v>
      </c>
      <c r="N242" s="83">
        <v>0</v>
      </c>
      <c r="O242" s="83">
        <v>0</v>
      </c>
      <c r="P242" s="83">
        <v>0</v>
      </c>
      <c r="Q242" s="93" t="str">
        <f t="shared" si="568"/>
        <v>nebija plānots</v>
      </c>
      <c r="R242" s="94">
        <f t="shared" si="569"/>
        <v>0</v>
      </c>
      <c r="S242" s="93" t="str">
        <f t="shared" si="570"/>
        <v>nebija plānots</v>
      </c>
      <c r="T242" s="96">
        <f t="shared" si="571"/>
        <v>0</v>
      </c>
      <c r="U242" s="96">
        <f t="shared" si="572"/>
        <v>0</v>
      </c>
      <c r="V242" s="93" t="str">
        <f t="shared" si="573"/>
        <v>nebija plānots</v>
      </c>
      <c r="W242" s="96">
        <f t="shared" si="574"/>
        <v>0</v>
      </c>
      <c r="X242" s="93" t="str">
        <f t="shared" si="575"/>
        <v>nebija plānots</v>
      </c>
      <c r="Y242" s="83">
        <v>0</v>
      </c>
      <c r="Z242" s="83">
        <v>0</v>
      </c>
      <c r="AA242" s="93" t="str">
        <f t="shared" si="576"/>
        <v>nebija plānots</v>
      </c>
      <c r="AB242" s="94">
        <f t="shared" si="577"/>
        <v>0</v>
      </c>
      <c r="AC242" s="93" t="str">
        <f t="shared" si="578"/>
        <v>nebija plānots</v>
      </c>
      <c r="AD242" s="96">
        <f t="shared" si="579"/>
        <v>0</v>
      </c>
      <c r="AE242" s="96">
        <f t="shared" si="580"/>
        <v>0</v>
      </c>
      <c r="AF242" s="93" t="str">
        <f t="shared" si="581"/>
        <v>nebija plānots</v>
      </c>
      <c r="AG242" s="96">
        <f t="shared" si="582"/>
        <v>0</v>
      </c>
      <c r="AH242" s="93" t="str">
        <f t="shared" si="583"/>
        <v>nebija plānots</v>
      </c>
      <c r="AI242" s="83">
        <v>0</v>
      </c>
      <c r="AJ242" s="83">
        <v>0</v>
      </c>
      <c r="AK242" s="93" t="str">
        <f t="shared" si="584"/>
        <v>nebija plānots</v>
      </c>
      <c r="AL242" s="96">
        <f t="shared" si="585"/>
        <v>0</v>
      </c>
      <c r="AM242" s="93" t="str">
        <f t="shared" si="586"/>
        <v>nebija plānots</v>
      </c>
      <c r="AN242" s="96">
        <f t="shared" si="587"/>
        <v>0</v>
      </c>
      <c r="AO242" s="96">
        <f t="shared" si="655"/>
        <v>0</v>
      </c>
      <c r="AP242" s="93" t="str">
        <f t="shared" si="588"/>
        <v>nebija plānots</v>
      </c>
      <c r="AQ242" s="96">
        <f t="shared" si="589"/>
        <v>0</v>
      </c>
      <c r="AR242" s="93" t="str">
        <f t="shared" si="590"/>
        <v>nebija plānots</v>
      </c>
      <c r="AS242" s="83">
        <v>0</v>
      </c>
      <c r="AT242" s="83">
        <v>0</v>
      </c>
      <c r="AU242" s="93" t="str">
        <f t="shared" si="591"/>
        <v>nebija plānots</v>
      </c>
      <c r="AV242" s="96">
        <f t="shared" si="592"/>
        <v>0</v>
      </c>
      <c r="AW242" s="93" t="str">
        <f t="shared" si="593"/>
        <v>nebija plānots</v>
      </c>
      <c r="AX242" s="96">
        <f t="shared" si="594"/>
        <v>0</v>
      </c>
      <c r="AY242" s="96">
        <f t="shared" si="656"/>
        <v>0</v>
      </c>
      <c r="AZ242" s="93" t="str">
        <f t="shared" si="595"/>
        <v>nebija plānots</v>
      </c>
      <c r="BA242" s="96">
        <f t="shared" si="596"/>
        <v>0</v>
      </c>
      <c r="BB242" s="93" t="str">
        <f t="shared" si="597"/>
        <v>nebija plānots</v>
      </c>
      <c r="BC242" s="83">
        <v>0</v>
      </c>
      <c r="BD242" s="83">
        <v>0</v>
      </c>
      <c r="BE242" s="93" t="str">
        <f t="shared" si="598"/>
        <v>nebija plānots</v>
      </c>
      <c r="BF242" s="96">
        <f t="shared" si="599"/>
        <v>0</v>
      </c>
      <c r="BG242" s="93" t="str">
        <f t="shared" si="600"/>
        <v>nebija plānots</v>
      </c>
      <c r="BH242" s="96">
        <f t="shared" si="601"/>
        <v>0</v>
      </c>
      <c r="BI242" s="96">
        <f t="shared" si="657"/>
        <v>0</v>
      </c>
      <c r="BJ242" s="93" t="str">
        <f t="shared" si="602"/>
        <v>nebija plānots</v>
      </c>
      <c r="BK242" s="96">
        <f t="shared" si="603"/>
        <v>0</v>
      </c>
      <c r="BL242" s="93" t="str">
        <f t="shared" si="604"/>
        <v>nebija plānots</v>
      </c>
      <c r="BM242" s="83">
        <v>0</v>
      </c>
      <c r="BN242" s="83">
        <v>0</v>
      </c>
      <c r="BO242" s="93" t="str">
        <f t="shared" si="605"/>
        <v>nebija plānots</v>
      </c>
      <c r="BP242" s="96">
        <f t="shared" si="606"/>
        <v>0</v>
      </c>
      <c r="BQ242" s="93" t="str">
        <f t="shared" si="607"/>
        <v>nebija plānots</v>
      </c>
      <c r="BR242" s="96">
        <f t="shared" si="608"/>
        <v>0</v>
      </c>
      <c r="BS242" s="96">
        <f t="shared" si="658"/>
        <v>0</v>
      </c>
      <c r="BT242" s="93" t="str">
        <f t="shared" si="609"/>
        <v>nebija plānots</v>
      </c>
      <c r="BU242" s="96">
        <f t="shared" si="610"/>
        <v>0</v>
      </c>
      <c r="BV242" s="93" t="str">
        <f t="shared" si="611"/>
        <v>nebija plānots</v>
      </c>
      <c r="BW242" s="83">
        <v>0</v>
      </c>
      <c r="BX242" s="83">
        <v>0</v>
      </c>
      <c r="BY242" s="94">
        <v>0</v>
      </c>
      <c r="BZ242" s="94">
        <f t="shared" si="561"/>
        <v>0</v>
      </c>
      <c r="CA242" s="93" t="str">
        <f t="shared" si="612"/>
        <v>nebija plānots</v>
      </c>
      <c r="CB242" s="96">
        <f t="shared" si="613"/>
        <v>0</v>
      </c>
      <c r="CC242" s="93" t="str">
        <f t="shared" si="614"/>
        <v>nebija plānots</v>
      </c>
      <c r="CD242" s="96">
        <f t="shared" si="659"/>
        <v>0</v>
      </c>
      <c r="CE242" s="96">
        <f t="shared" si="660"/>
        <v>0</v>
      </c>
      <c r="CF242" s="96">
        <f t="shared" si="615"/>
        <v>0</v>
      </c>
      <c r="CG242" s="96">
        <f t="shared" si="616"/>
        <v>0</v>
      </c>
      <c r="CH242" s="93" t="str">
        <f t="shared" si="617"/>
        <v>nebija plānots</v>
      </c>
      <c r="CI242" s="96">
        <f t="shared" si="618"/>
        <v>0</v>
      </c>
      <c r="CJ242" s="93" t="str">
        <f t="shared" si="619"/>
        <v>nebija plānots</v>
      </c>
      <c r="CK242" s="83">
        <v>0</v>
      </c>
      <c r="CL242" s="83">
        <v>0</v>
      </c>
      <c r="CM242" s="94">
        <v>0</v>
      </c>
      <c r="CN242" s="94">
        <f t="shared" si="564"/>
        <v>0</v>
      </c>
      <c r="CO242" s="93" t="str">
        <f t="shared" si="620"/>
        <v>nebija plānots</v>
      </c>
      <c r="CP242" s="96">
        <f t="shared" si="621"/>
        <v>0</v>
      </c>
      <c r="CQ242" s="93" t="str">
        <f t="shared" si="622"/>
        <v>nebija plānots</v>
      </c>
      <c r="CR242" s="96">
        <f t="shared" si="623"/>
        <v>0</v>
      </c>
      <c r="CS242" s="96">
        <f t="shared" si="661"/>
        <v>0</v>
      </c>
      <c r="CT242" s="96">
        <f t="shared" si="624"/>
        <v>0</v>
      </c>
      <c r="CU242" s="96">
        <f t="shared" si="625"/>
        <v>0</v>
      </c>
      <c r="CV242" s="93" t="str">
        <f t="shared" si="626"/>
        <v>nebija plānots</v>
      </c>
      <c r="CW242" s="96">
        <f t="shared" si="627"/>
        <v>0</v>
      </c>
      <c r="CX242" s="93" t="str">
        <f t="shared" si="628"/>
        <v>nebija plānots</v>
      </c>
      <c r="CY242" s="83">
        <v>0</v>
      </c>
      <c r="CZ242" s="83">
        <v>0</v>
      </c>
      <c r="DA242" s="94">
        <v>0</v>
      </c>
      <c r="DB242" s="94">
        <f t="shared" si="565"/>
        <v>0</v>
      </c>
      <c r="DC242" s="93" t="str">
        <f t="shared" si="629"/>
        <v>nebija plānots</v>
      </c>
      <c r="DD242" s="96">
        <f t="shared" si="630"/>
        <v>0</v>
      </c>
      <c r="DE242" s="93" t="str">
        <f t="shared" si="631"/>
        <v>nebija plānots</v>
      </c>
      <c r="DF242" s="96">
        <f t="shared" si="632"/>
        <v>0</v>
      </c>
      <c r="DG242" s="96">
        <f t="shared" si="662"/>
        <v>0</v>
      </c>
      <c r="DH242" s="96">
        <f t="shared" si="633"/>
        <v>0</v>
      </c>
      <c r="DI242" s="96">
        <f t="shared" si="634"/>
        <v>0</v>
      </c>
      <c r="DJ242" s="93" t="str">
        <f t="shared" si="635"/>
        <v>nebija plānots</v>
      </c>
      <c r="DK242" s="96">
        <f t="shared" si="636"/>
        <v>0</v>
      </c>
      <c r="DL242" s="93" t="str">
        <f t="shared" si="637"/>
        <v>nebija plānots</v>
      </c>
      <c r="DM242" s="83">
        <v>0</v>
      </c>
      <c r="DN242" s="83">
        <v>0</v>
      </c>
      <c r="DO242" s="94">
        <v>0</v>
      </c>
      <c r="DP242" s="94">
        <f t="shared" si="566"/>
        <v>0</v>
      </c>
      <c r="DQ242" s="93" t="str">
        <f t="shared" si="638"/>
        <v>nebija plānots</v>
      </c>
      <c r="DR242" s="96">
        <f t="shared" si="639"/>
        <v>0</v>
      </c>
      <c r="DS242" s="93" t="str">
        <f t="shared" si="640"/>
        <v>nebija plānots</v>
      </c>
      <c r="DT242" s="96">
        <f t="shared" si="641"/>
        <v>0</v>
      </c>
      <c r="DU242" s="96">
        <f t="shared" si="663"/>
        <v>0</v>
      </c>
      <c r="DV242" s="96">
        <f t="shared" si="642"/>
        <v>0</v>
      </c>
      <c r="DW242" s="96">
        <f t="shared" si="643"/>
        <v>0</v>
      </c>
      <c r="DX242" s="93" t="str">
        <f t="shared" si="644"/>
        <v>nebija plānots</v>
      </c>
      <c r="DY242" s="96">
        <f t="shared" si="645"/>
        <v>0</v>
      </c>
      <c r="DZ242" s="93" t="str">
        <f t="shared" si="646"/>
        <v>nebija plānots</v>
      </c>
      <c r="EA242" s="83">
        <v>0</v>
      </c>
      <c r="EB242" s="83">
        <v>0</v>
      </c>
      <c r="EC242" s="94">
        <v>0</v>
      </c>
      <c r="ED242" s="94">
        <f t="shared" si="647"/>
        <v>0</v>
      </c>
      <c r="EE242" s="93" t="str">
        <f t="shared" si="648"/>
        <v>nebija plānots</v>
      </c>
      <c r="EF242" s="94">
        <f t="shared" si="558"/>
        <v>0</v>
      </c>
      <c r="EG242" s="93" t="str">
        <f t="shared" si="649"/>
        <v>nebija plānots</v>
      </c>
      <c r="EH242" s="96">
        <f t="shared" si="650"/>
        <v>0</v>
      </c>
      <c r="EI242" s="96">
        <f t="shared" si="664"/>
        <v>0</v>
      </c>
      <c r="EJ242" s="96">
        <f t="shared" si="651"/>
        <v>0</v>
      </c>
      <c r="EK242" s="96">
        <f t="shared" si="652"/>
        <v>0</v>
      </c>
      <c r="EL242" s="93" t="str">
        <f t="shared" si="559"/>
        <v>nebija plānots</v>
      </c>
      <c r="EM242" s="96">
        <f t="shared" si="560"/>
        <v>0</v>
      </c>
      <c r="EN242" s="93" t="str">
        <f t="shared" si="653"/>
        <v>nebija plānots</v>
      </c>
      <c r="EO242" s="83">
        <f t="shared" si="567"/>
        <v>0</v>
      </c>
    </row>
    <row r="243" spans="1:145" ht="52.5" x14ac:dyDescent="0.25">
      <c r="A243" s="18" t="str">
        <f t="shared" si="654"/>
        <v>5.1.1.2.1</v>
      </c>
      <c r="B243" s="63">
        <v>5</v>
      </c>
      <c r="C243" s="73" t="s">
        <v>415</v>
      </c>
      <c r="D243" s="65" t="s">
        <v>416</v>
      </c>
      <c r="E243" s="73" t="s">
        <v>417</v>
      </c>
      <c r="F243" s="65" t="s">
        <v>418</v>
      </c>
      <c r="G243" s="76" t="s">
        <v>421</v>
      </c>
      <c r="H243" s="65" t="s">
        <v>422</v>
      </c>
      <c r="I243" s="66">
        <v>1</v>
      </c>
      <c r="J243" s="71" t="s">
        <v>81</v>
      </c>
      <c r="K243" s="63" t="s">
        <v>16</v>
      </c>
      <c r="L243" s="83">
        <v>0</v>
      </c>
      <c r="M243" s="83">
        <v>57742.369999999995</v>
      </c>
      <c r="N243" s="83">
        <v>0</v>
      </c>
      <c r="O243" s="83">
        <v>28133.34</v>
      </c>
      <c r="P243" s="83">
        <v>28133.34</v>
      </c>
      <c r="Q243" s="93">
        <f t="shared" si="568"/>
        <v>1</v>
      </c>
      <c r="R243" s="94">
        <f t="shared" si="569"/>
        <v>0</v>
      </c>
      <c r="S243" s="93">
        <f t="shared" si="570"/>
        <v>0</v>
      </c>
      <c r="T243" s="96">
        <f t="shared" si="571"/>
        <v>28133.34</v>
      </c>
      <c r="U243" s="96">
        <f t="shared" si="572"/>
        <v>28133.34</v>
      </c>
      <c r="V243" s="93">
        <f t="shared" si="573"/>
        <v>1</v>
      </c>
      <c r="W243" s="96">
        <f t="shared" si="574"/>
        <v>0</v>
      </c>
      <c r="X243" s="93">
        <f t="shared" si="575"/>
        <v>0</v>
      </c>
      <c r="Y243" s="83">
        <v>0</v>
      </c>
      <c r="Z243" s="83">
        <v>0</v>
      </c>
      <c r="AA243" s="93" t="str">
        <f t="shared" si="576"/>
        <v>nebija plānots</v>
      </c>
      <c r="AB243" s="94">
        <f t="shared" si="577"/>
        <v>0</v>
      </c>
      <c r="AC243" s="93" t="str">
        <f t="shared" si="578"/>
        <v>nebija plānots</v>
      </c>
      <c r="AD243" s="96">
        <f t="shared" si="579"/>
        <v>28133.34</v>
      </c>
      <c r="AE243" s="96">
        <f t="shared" si="580"/>
        <v>28133.34</v>
      </c>
      <c r="AF243" s="93">
        <f t="shared" si="581"/>
        <v>1</v>
      </c>
      <c r="AG243" s="96">
        <f t="shared" si="582"/>
        <v>0</v>
      </c>
      <c r="AH243" s="93">
        <f t="shared" si="583"/>
        <v>0</v>
      </c>
      <c r="AI243" s="83">
        <v>0</v>
      </c>
      <c r="AJ243" s="83">
        <v>0</v>
      </c>
      <c r="AK243" s="93" t="str">
        <f t="shared" si="584"/>
        <v>nebija plānots</v>
      </c>
      <c r="AL243" s="96">
        <f t="shared" si="585"/>
        <v>0</v>
      </c>
      <c r="AM243" s="93" t="str">
        <f t="shared" si="586"/>
        <v>nebija plānots</v>
      </c>
      <c r="AN243" s="96">
        <f t="shared" si="587"/>
        <v>28133.34</v>
      </c>
      <c r="AO243" s="96">
        <f t="shared" si="655"/>
        <v>28133.34</v>
      </c>
      <c r="AP243" s="93">
        <f t="shared" si="588"/>
        <v>1</v>
      </c>
      <c r="AQ243" s="96">
        <f t="shared" si="589"/>
        <v>0</v>
      </c>
      <c r="AR243" s="93">
        <f t="shared" si="590"/>
        <v>0</v>
      </c>
      <c r="AS243" s="83">
        <v>0</v>
      </c>
      <c r="AT243" s="83">
        <v>0</v>
      </c>
      <c r="AU243" s="93" t="str">
        <f t="shared" si="591"/>
        <v>nebija plānots</v>
      </c>
      <c r="AV243" s="96">
        <f t="shared" si="592"/>
        <v>0</v>
      </c>
      <c r="AW243" s="93" t="str">
        <f t="shared" si="593"/>
        <v>nebija plānots</v>
      </c>
      <c r="AX243" s="96">
        <f t="shared" si="594"/>
        <v>28133.34</v>
      </c>
      <c r="AY243" s="96">
        <f t="shared" si="656"/>
        <v>28133.34</v>
      </c>
      <c r="AZ243" s="93">
        <f t="shared" si="595"/>
        <v>1</v>
      </c>
      <c r="BA243" s="96">
        <f t="shared" si="596"/>
        <v>0</v>
      </c>
      <c r="BB243" s="93">
        <f t="shared" si="597"/>
        <v>0</v>
      </c>
      <c r="BC243" s="83">
        <v>0</v>
      </c>
      <c r="BD243" s="83">
        <v>0</v>
      </c>
      <c r="BE243" s="93" t="str">
        <f t="shared" si="598"/>
        <v>nebija plānots</v>
      </c>
      <c r="BF243" s="96">
        <f t="shared" si="599"/>
        <v>0</v>
      </c>
      <c r="BG243" s="93" t="str">
        <f t="shared" si="600"/>
        <v>nebija plānots</v>
      </c>
      <c r="BH243" s="96">
        <f t="shared" si="601"/>
        <v>28133.34</v>
      </c>
      <c r="BI243" s="96">
        <f t="shared" si="657"/>
        <v>28133.34</v>
      </c>
      <c r="BJ243" s="93">
        <f t="shared" si="602"/>
        <v>1</v>
      </c>
      <c r="BK243" s="96">
        <f t="shared" si="603"/>
        <v>0</v>
      </c>
      <c r="BL243" s="93">
        <f t="shared" si="604"/>
        <v>0</v>
      </c>
      <c r="BM243" s="83">
        <v>0</v>
      </c>
      <c r="BN243" s="83">
        <v>0</v>
      </c>
      <c r="BO243" s="93" t="str">
        <f t="shared" si="605"/>
        <v>nebija plānots</v>
      </c>
      <c r="BP243" s="96">
        <f t="shared" si="606"/>
        <v>0</v>
      </c>
      <c r="BQ243" s="93" t="str">
        <f t="shared" si="607"/>
        <v>nebija plānots</v>
      </c>
      <c r="BR243" s="96">
        <f t="shared" si="608"/>
        <v>28133.34</v>
      </c>
      <c r="BS243" s="96">
        <f t="shared" si="658"/>
        <v>28133.34</v>
      </c>
      <c r="BT243" s="93">
        <f t="shared" si="609"/>
        <v>1</v>
      </c>
      <c r="BU243" s="96">
        <f t="shared" si="610"/>
        <v>0</v>
      </c>
      <c r="BV243" s="93">
        <f t="shared" si="611"/>
        <v>0</v>
      </c>
      <c r="BW243" s="83">
        <v>0</v>
      </c>
      <c r="BX243" s="83">
        <v>0</v>
      </c>
      <c r="BY243" s="94">
        <v>0</v>
      </c>
      <c r="BZ243" s="94">
        <f t="shared" si="561"/>
        <v>0</v>
      </c>
      <c r="CA243" s="93" t="str">
        <f t="shared" si="612"/>
        <v>nebija plānots</v>
      </c>
      <c r="CB243" s="96">
        <f t="shared" si="613"/>
        <v>0</v>
      </c>
      <c r="CC243" s="93" t="str">
        <f t="shared" si="614"/>
        <v>nebija plānots</v>
      </c>
      <c r="CD243" s="96">
        <f t="shared" si="659"/>
        <v>28133.34</v>
      </c>
      <c r="CE243" s="96">
        <f t="shared" si="660"/>
        <v>28133.34</v>
      </c>
      <c r="CF243" s="96">
        <f t="shared" si="615"/>
        <v>0</v>
      </c>
      <c r="CG243" s="96">
        <f t="shared" si="616"/>
        <v>28133.34</v>
      </c>
      <c r="CH243" s="93">
        <f t="shared" si="617"/>
        <v>1</v>
      </c>
      <c r="CI243" s="96">
        <f t="shared" si="618"/>
        <v>0</v>
      </c>
      <c r="CJ243" s="93">
        <f t="shared" si="619"/>
        <v>0</v>
      </c>
      <c r="CK243" s="83">
        <v>54787.85</v>
      </c>
      <c r="CL243" s="83">
        <v>0</v>
      </c>
      <c r="CM243" s="94">
        <v>0</v>
      </c>
      <c r="CN243" s="94">
        <f t="shared" si="564"/>
        <v>0</v>
      </c>
      <c r="CO243" s="93">
        <f t="shared" si="620"/>
        <v>0</v>
      </c>
      <c r="CP243" s="96">
        <f t="shared" si="621"/>
        <v>-54787.85</v>
      </c>
      <c r="CQ243" s="93">
        <f t="shared" si="622"/>
        <v>-1</v>
      </c>
      <c r="CR243" s="96">
        <f t="shared" si="623"/>
        <v>82921.19</v>
      </c>
      <c r="CS243" s="96">
        <f t="shared" si="661"/>
        <v>28133.34</v>
      </c>
      <c r="CT243" s="96">
        <f t="shared" si="624"/>
        <v>0</v>
      </c>
      <c r="CU243" s="96">
        <f t="shared" si="625"/>
        <v>28133.34</v>
      </c>
      <c r="CV243" s="93">
        <f t="shared" si="626"/>
        <v>0.33927805425850738</v>
      </c>
      <c r="CW243" s="96">
        <f t="shared" si="627"/>
        <v>-54787.850000000006</v>
      </c>
      <c r="CX243" s="93">
        <f t="shared" si="628"/>
        <v>-0.66072194574149268</v>
      </c>
      <c r="CY243" s="83">
        <v>0</v>
      </c>
      <c r="CZ243" s="83">
        <v>37064.92</v>
      </c>
      <c r="DA243" s="94">
        <v>0</v>
      </c>
      <c r="DB243" s="94">
        <f t="shared" si="565"/>
        <v>37064.92</v>
      </c>
      <c r="DC243" s="93" t="str">
        <f t="shared" si="629"/>
        <v>nebija plānots</v>
      </c>
      <c r="DD243" s="96">
        <f t="shared" si="630"/>
        <v>37064.92</v>
      </c>
      <c r="DE243" s="93" t="str">
        <f t="shared" si="631"/>
        <v>nebija plānots</v>
      </c>
      <c r="DF243" s="96">
        <f t="shared" si="632"/>
        <v>82921.19</v>
      </c>
      <c r="DG243" s="96">
        <f t="shared" si="662"/>
        <v>65198.259999999995</v>
      </c>
      <c r="DH243" s="96">
        <f t="shared" si="633"/>
        <v>0</v>
      </c>
      <c r="DI243" s="96">
        <f t="shared" si="634"/>
        <v>65198.259999999995</v>
      </c>
      <c r="DJ243" s="93">
        <f t="shared" si="635"/>
        <v>0.78626778028631761</v>
      </c>
      <c r="DK243" s="96">
        <f t="shared" si="636"/>
        <v>-17722.930000000008</v>
      </c>
      <c r="DL243" s="93">
        <f t="shared" si="637"/>
        <v>-0.21373221971368245</v>
      </c>
      <c r="DM243" s="83">
        <v>0</v>
      </c>
      <c r="DN243" s="83">
        <v>10348.15</v>
      </c>
      <c r="DO243" s="94">
        <v>0</v>
      </c>
      <c r="DP243" s="94">
        <f t="shared" si="566"/>
        <v>10348.15</v>
      </c>
      <c r="DQ243" s="93" t="str">
        <f t="shared" si="638"/>
        <v>nebija plānots</v>
      </c>
      <c r="DR243" s="96">
        <f t="shared" si="639"/>
        <v>10348.15</v>
      </c>
      <c r="DS243" s="93" t="str">
        <f t="shared" si="640"/>
        <v>nebija plānots</v>
      </c>
      <c r="DT243" s="96">
        <f t="shared" si="641"/>
        <v>82921.19</v>
      </c>
      <c r="DU243" s="96">
        <f t="shared" si="663"/>
        <v>75546.409999999989</v>
      </c>
      <c r="DV243" s="96">
        <f t="shared" si="642"/>
        <v>0</v>
      </c>
      <c r="DW243" s="96">
        <f t="shared" si="643"/>
        <v>75546.409999999989</v>
      </c>
      <c r="DX243" s="93">
        <f t="shared" si="644"/>
        <v>0.91106278141932096</v>
      </c>
      <c r="DY243" s="96">
        <f t="shared" si="645"/>
        <v>-7374.7800000000134</v>
      </c>
      <c r="DZ243" s="93">
        <f t="shared" si="646"/>
        <v>-8.8937218580678989E-2</v>
      </c>
      <c r="EA243" s="83">
        <v>0</v>
      </c>
      <c r="EB243" s="83">
        <v>0</v>
      </c>
      <c r="EC243" s="94">
        <v>0</v>
      </c>
      <c r="ED243" s="94">
        <f t="shared" si="647"/>
        <v>0</v>
      </c>
      <c r="EE243" s="93" t="str">
        <f t="shared" si="648"/>
        <v>nebija plānots</v>
      </c>
      <c r="EF243" s="94">
        <f t="shared" si="558"/>
        <v>0</v>
      </c>
      <c r="EG243" s="93" t="str">
        <f t="shared" si="649"/>
        <v>nebija plānots</v>
      </c>
      <c r="EH243" s="96">
        <f t="shared" si="650"/>
        <v>82921.19</v>
      </c>
      <c r="EI243" s="96">
        <f t="shared" si="664"/>
        <v>75546.409999999989</v>
      </c>
      <c r="EJ243" s="96">
        <f t="shared" si="651"/>
        <v>0</v>
      </c>
      <c r="EK243" s="96">
        <f t="shared" si="652"/>
        <v>75546.409999999989</v>
      </c>
      <c r="EL243" s="93">
        <f t="shared" si="559"/>
        <v>0.91106278141932096</v>
      </c>
      <c r="EM243" s="96">
        <f t="shared" si="560"/>
        <v>-7374.7800000000134</v>
      </c>
      <c r="EN243" s="93">
        <f t="shared" si="653"/>
        <v>-8.8937218580678989E-2</v>
      </c>
      <c r="EO243" s="83">
        <f t="shared" si="567"/>
        <v>82921.19</v>
      </c>
    </row>
    <row r="244" spans="1:145" ht="52.5" x14ac:dyDescent="0.25">
      <c r="A244" s="18" t="str">
        <f t="shared" si="654"/>
        <v>5.1.1.3.1</v>
      </c>
      <c r="B244" s="63">
        <v>5</v>
      </c>
      <c r="C244" s="73" t="s">
        <v>415</v>
      </c>
      <c r="D244" s="65" t="s">
        <v>416</v>
      </c>
      <c r="E244" s="73" t="s">
        <v>417</v>
      </c>
      <c r="F244" s="65" t="s">
        <v>418</v>
      </c>
      <c r="G244" s="76" t="s">
        <v>423</v>
      </c>
      <c r="H244" s="65" t="s">
        <v>424</v>
      </c>
      <c r="I244" s="66">
        <v>1</v>
      </c>
      <c r="J244" s="71" t="s">
        <v>81</v>
      </c>
      <c r="K244" s="63" t="s">
        <v>16</v>
      </c>
      <c r="L244" s="83">
        <v>0</v>
      </c>
      <c r="M244" s="83">
        <v>3147741.9899999993</v>
      </c>
      <c r="N244" s="83">
        <v>956307.39</v>
      </c>
      <c r="O244" s="83">
        <v>1007077.37</v>
      </c>
      <c r="P244" s="83">
        <v>1007077.37</v>
      </c>
      <c r="Q244" s="93">
        <f t="shared" si="568"/>
        <v>1</v>
      </c>
      <c r="R244" s="94">
        <f t="shared" si="569"/>
        <v>0</v>
      </c>
      <c r="S244" s="93">
        <f t="shared" si="570"/>
        <v>0</v>
      </c>
      <c r="T244" s="96">
        <f t="shared" si="571"/>
        <v>1963384.76</v>
      </c>
      <c r="U244" s="96">
        <f t="shared" si="572"/>
        <v>1963384.76</v>
      </c>
      <c r="V244" s="93">
        <f t="shared" si="573"/>
        <v>1</v>
      </c>
      <c r="W244" s="96">
        <f t="shared" si="574"/>
        <v>0</v>
      </c>
      <c r="X244" s="93">
        <f t="shared" si="575"/>
        <v>0</v>
      </c>
      <c r="Y244" s="83">
        <v>596178.29</v>
      </c>
      <c r="Z244" s="83">
        <v>1296423.8900000001</v>
      </c>
      <c r="AA244" s="93">
        <f t="shared" si="576"/>
        <v>2.1745573626976586</v>
      </c>
      <c r="AB244" s="94">
        <f t="shared" si="577"/>
        <v>700245.60000000009</v>
      </c>
      <c r="AC244" s="93">
        <f t="shared" si="578"/>
        <v>1.1745573626976589</v>
      </c>
      <c r="AD244" s="96">
        <f t="shared" si="579"/>
        <v>2559563.0499999998</v>
      </c>
      <c r="AE244" s="96">
        <f t="shared" si="580"/>
        <v>3259808.6500000004</v>
      </c>
      <c r="AF244" s="93">
        <f t="shared" si="581"/>
        <v>1.2735801331403032</v>
      </c>
      <c r="AG244" s="96">
        <f t="shared" si="582"/>
        <v>700245.60000000056</v>
      </c>
      <c r="AH244" s="93">
        <f t="shared" si="583"/>
        <v>0.27358013314030322</v>
      </c>
      <c r="AI244" s="83">
        <v>961971.56</v>
      </c>
      <c r="AJ244" s="83">
        <v>1463820.4899999998</v>
      </c>
      <c r="AK244" s="93">
        <f t="shared" si="584"/>
        <v>1.5216879072807512</v>
      </c>
      <c r="AL244" s="96">
        <f t="shared" si="585"/>
        <v>501848.9299999997</v>
      </c>
      <c r="AM244" s="93">
        <f t="shared" si="586"/>
        <v>0.52168790728075132</v>
      </c>
      <c r="AN244" s="96">
        <f t="shared" si="587"/>
        <v>3521534.61</v>
      </c>
      <c r="AO244" s="96">
        <f t="shared" si="655"/>
        <v>4723629.1400000006</v>
      </c>
      <c r="AP244" s="93">
        <f t="shared" si="588"/>
        <v>1.3413553075941516</v>
      </c>
      <c r="AQ244" s="96">
        <f t="shared" si="589"/>
        <v>1202094.5300000007</v>
      </c>
      <c r="AR244" s="93">
        <f t="shared" si="590"/>
        <v>0.34135530759415161</v>
      </c>
      <c r="AS244" s="83">
        <v>679625.49</v>
      </c>
      <c r="AT244" s="83">
        <v>643386.58000000007</v>
      </c>
      <c r="AU244" s="93">
        <f t="shared" si="591"/>
        <v>0.94667811826775372</v>
      </c>
      <c r="AV244" s="96">
        <f t="shared" si="592"/>
        <v>-36238.909999999916</v>
      </c>
      <c r="AW244" s="93">
        <f t="shared" si="593"/>
        <v>-5.3321881732246265E-2</v>
      </c>
      <c r="AX244" s="96">
        <f t="shared" si="594"/>
        <v>4201160.0999999996</v>
      </c>
      <c r="AY244" s="96">
        <f t="shared" si="656"/>
        <v>5367015.7200000007</v>
      </c>
      <c r="AZ244" s="93">
        <f t="shared" si="595"/>
        <v>1.2775080197491167</v>
      </c>
      <c r="BA244" s="96">
        <f t="shared" si="596"/>
        <v>1165855.620000001</v>
      </c>
      <c r="BB244" s="93">
        <f t="shared" si="597"/>
        <v>0.27750801974911671</v>
      </c>
      <c r="BC244" s="83">
        <v>1154225.51</v>
      </c>
      <c r="BD244" s="83">
        <v>1464986.8900000001</v>
      </c>
      <c r="BE244" s="93">
        <f t="shared" si="598"/>
        <v>1.2692380105166798</v>
      </c>
      <c r="BF244" s="96">
        <f t="shared" si="599"/>
        <v>310761.38000000012</v>
      </c>
      <c r="BG244" s="93">
        <f t="shared" si="600"/>
        <v>0.26923801051667984</v>
      </c>
      <c r="BH244" s="96">
        <f t="shared" si="601"/>
        <v>5355385.6099999994</v>
      </c>
      <c r="BI244" s="96">
        <f t="shared" si="657"/>
        <v>6832002.6100000013</v>
      </c>
      <c r="BJ244" s="93">
        <f t="shared" si="602"/>
        <v>1.2757256167030711</v>
      </c>
      <c r="BK244" s="96">
        <f t="shared" si="603"/>
        <v>1476617.0000000019</v>
      </c>
      <c r="BL244" s="93">
        <f t="shared" si="604"/>
        <v>0.275725616703071</v>
      </c>
      <c r="BM244" s="83">
        <v>782422.85</v>
      </c>
      <c r="BN244" s="83">
        <v>1565562.06</v>
      </c>
      <c r="BO244" s="93">
        <f t="shared" si="605"/>
        <v>2.0009155663079117</v>
      </c>
      <c r="BP244" s="96">
        <f t="shared" si="606"/>
        <v>783139.21000000008</v>
      </c>
      <c r="BQ244" s="93">
        <f t="shared" si="607"/>
        <v>1.0009155663079115</v>
      </c>
      <c r="BR244" s="96">
        <f t="shared" si="608"/>
        <v>6137808.459999999</v>
      </c>
      <c r="BS244" s="96">
        <f t="shared" si="658"/>
        <v>8397564.6700000018</v>
      </c>
      <c r="BT244" s="93">
        <f t="shared" si="609"/>
        <v>1.3681698809480287</v>
      </c>
      <c r="BU244" s="96">
        <f t="shared" si="610"/>
        <v>2259756.2100000028</v>
      </c>
      <c r="BV244" s="93">
        <f t="shared" si="611"/>
        <v>0.36816988094802866</v>
      </c>
      <c r="BW244" s="83">
        <v>1782175.65</v>
      </c>
      <c r="BX244" s="83">
        <v>1065972.43</v>
      </c>
      <c r="BY244" s="94">
        <v>0</v>
      </c>
      <c r="BZ244" s="94">
        <f t="shared" si="561"/>
        <v>1065972.43</v>
      </c>
      <c r="CA244" s="93">
        <f t="shared" si="612"/>
        <v>0.59812983641651707</v>
      </c>
      <c r="CB244" s="96">
        <f t="shared" si="613"/>
        <v>-716203.22</v>
      </c>
      <c r="CC244" s="93">
        <f t="shared" si="614"/>
        <v>-0.40187016358348293</v>
      </c>
      <c r="CD244" s="96">
        <f t="shared" si="659"/>
        <v>7919984.1099999994</v>
      </c>
      <c r="CE244" s="96">
        <f t="shared" si="660"/>
        <v>9463537.1000000015</v>
      </c>
      <c r="CF244" s="96">
        <f t="shared" si="615"/>
        <v>0</v>
      </c>
      <c r="CG244" s="96">
        <f t="shared" si="616"/>
        <v>9463537.1000000015</v>
      </c>
      <c r="CH244" s="93">
        <f t="shared" si="617"/>
        <v>1.194893445310208</v>
      </c>
      <c r="CI244" s="96">
        <f t="shared" si="618"/>
        <v>1543552.9900000021</v>
      </c>
      <c r="CJ244" s="93">
        <f t="shared" si="619"/>
        <v>0.19489344531020811</v>
      </c>
      <c r="CK244" s="83">
        <v>469819.23</v>
      </c>
      <c r="CL244" s="83">
        <v>772775.35</v>
      </c>
      <c r="CM244" s="94">
        <v>0</v>
      </c>
      <c r="CN244" s="94">
        <f t="shared" si="564"/>
        <v>772775.35</v>
      </c>
      <c r="CO244" s="93">
        <f t="shared" si="620"/>
        <v>1.6448355040724918</v>
      </c>
      <c r="CP244" s="96">
        <f t="shared" si="621"/>
        <v>302956.12</v>
      </c>
      <c r="CQ244" s="93">
        <f t="shared" si="622"/>
        <v>0.64483550407249191</v>
      </c>
      <c r="CR244" s="96">
        <f t="shared" si="623"/>
        <v>8389803.3399999999</v>
      </c>
      <c r="CS244" s="96">
        <f t="shared" si="661"/>
        <v>10236312.450000001</v>
      </c>
      <c r="CT244" s="96">
        <f t="shared" si="624"/>
        <v>0</v>
      </c>
      <c r="CU244" s="96">
        <f t="shared" si="625"/>
        <v>10236312.450000001</v>
      </c>
      <c r="CV244" s="93">
        <f t="shared" si="626"/>
        <v>1.2200896773344394</v>
      </c>
      <c r="CW244" s="96">
        <f t="shared" si="627"/>
        <v>1846509.1100000013</v>
      </c>
      <c r="CX244" s="93">
        <f t="shared" si="628"/>
        <v>0.22008967733443932</v>
      </c>
      <c r="CY244" s="83">
        <v>614297.34</v>
      </c>
      <c r="CZ244" s="83">
        <v>1268956.6400000001</v>
      </c>
      <c r="DA244" s="94">
        <v>0</v>
      </c>
      <c r="DB244" s="94">
        <f t="shared" si="565"/>
        <v>1268956.6400000001</v>
      </c>
      <c r="DC244" s="93">
        <f t="shared" si="629"/>
        <v>2.0657042727875075</v>
      </c>
      <c r="DD244" s="96">
        <f t="shared" si="630"/>
        <v>654659.30000000016</v>
      </c>
      <c r="DE244" s="93">
        <f t="shared" si="631"/>
        <v>1.0657042727875075</v>
      </c>
      <c r="DF244" s="96">
        <f t="shared" si="632"/>
        <v>9004100.6799999997</v>
      </c>
      <c r="DG244" s="96">
        <f t="shared" si="662"/>
        <v>11505269.090000002</v>
      </c>
      <c r="DH244" s="96">
        <f t="shared" si="633"/>
        <v>0</v>
      </c>
      <c r="DI244" s="96">
        <f t="shared" si="634"/>
        <v>11505269.090000002</v>
      </c>
      <c r="DJ244" s="93">
        <f t="shared" si="635"/>
        <v>1.2777810354292931</v>
      </c>
      <c r="DK244" s="96">
        <f t="shared" si="636"/>
        <v>2501168.410000002</v>
      </c>
      <c r="DL244" s="93">
        <f t="shared" si="637"/>
        <v>0.27778103542929311</v>
      </c>
      <c r="DM244" s="83">
        <v>1050324.5900000001</v>
      </c>
      <c r="DN244" s="83">
        <v>292044.03000000003</v>
      </c>
      <c r="DO244" s="94">
        <v>0</v>
      </c>
      <c r="DP244" s="94">
        <f t="shared" si="566"/>
        <v>292044.03000000003</v>
      </c>
      <c r="DQ244" s="93">
        <f t="shared" si="638"/>
        <v>0.27805121652916837</v>
      </c>
      <c r="DR244" s="96">
        <f t="shared" si="639"/>
        <v>-758280.56</v>
      </c>
      <c r="DS244" s="93">
        <f t="shared" si="640"/>
        <v>-0.72194878347083158</v>
      </c>
      <c r="DT244" s="96">
        <f t="shared" si="641"/>
        <v>10054425.27</v>
      </c>
      <c r="DU244" s="96">
        <f t="shared" si="663"/>
        <v>11797313.120000001</v>
      </c>
      <c r="DV244" s="96">
        <f t="shared" si="642"/>
        <v>0</v>
      </c>
      <c r="DW244" s="96">
        <f t="shared" si="643"/>
        <v>11797313.120000001</v>
      </c>
      <c r="DX244" s="93">
        <f t="shared" si="644"/>
        <v>1.1733453482617611</v>
      </c>
      <c r="DY244" s="96">
        <f t="shared" si="645"/>
        <v>1742887.8500000015</v>
      </c>
      <c r="DZ244" s="93">
        <f t="shared" si="646"/>
        <v>0.17334534826176112</v>
      </c>
      <c r="EA244" s="83">
        <v>592122</v>
      </c>
      <c r="EB244" s="83">
        <v>241962.4</v>
      </c>
      <c r="EC244" s="94">
        <v>0</v>
      </c>
      <c r="ED244" s="94">
        <f t="shared" si="647"/>
        <v>241962.4</v>
      </c>
      <c r="EE244" s="93">
        <f t="shared" si="648"/>
        <v>0.40863605810964632</v>
      </c>
      <c r="EF244" s="94">
        <f t="shared" si="558"/>
        <v>-350159.6</v>
      </c>
      <c r="EG244" s="93">
        <f t="shared" si="649"/>
        <v>-0.59136394189035368</v>
      </c>
      <c r="EH244" s="96">
        <f t="shared" si="650"/>
        <v>10646547.27</v>
      </c>
      <c r="EI244" s="96">
        <f t="shared" si="664"/>
        <v>12039275.520000001</v>
      </c>
      <c r="EJ244" s="96">
        <f t="shared" si="651"/>
        <v>0</v>
      </c>
      <c r="EK244" s="96">
        <f t="shared" si="652"/>
        <v>12039275.520000001</v>
      </c>
      <c r="EL244" s="93">
        <f t="shared" si="559"/>
        <v>1.1308150158619454</v>
      </c>
      <c r="EM244" s="96">
        <f t="shared" si="560"/>
        <v>1392728.2500000019</v>
      </c>
      <c r="EN244" s="93">
        <f t="shared" si="653"/>
        <v>0.13081501586194544</v>
      </c>
      <c r="EO244" s="83">
        <f t="shared" si="567"/>
        <v>10646547.27</v>
      </c>
    </row>
    <row r="245" spans="1:145" ht="52.5" x14ac:dyDescent="0.25">
      <c r="A245" s="18" t="str">
        <f t="shared" si="654"/>
        <v>5.1.1.4._</v>
      </c>
      <c r="B245" s="63">
        <v>5</v>
      </c>
      <c r="C245" s="73" t="s">
        <v>415</v>
      </c>
      <c r="D245" s="65" t="s">
        <v>416</v>
      </c>
      <c r="E245" s="73" t="s">
        <v>417</v>
      </c>
      <c r="F245" s="65" t="s">
        <v>418</v>
      </c>
      <c r="G245" s="76" t="s">
        <v>425</v>
      </c>
      <c r="H245" s="65" t="s">
        <v>426</v>
      </c>
      <c r="I245" s="66" t="s">
        <v>27</v>
      </c>
      <c r="J245" s="71" t="s">
        <v>81</v>
      </c>
      <c r="K245" s="63" t="s">
        <v>16</v>
      </c>
      <c r="L245" s="83">
        <v>0</v>
      </c>
      <c r="M245" s="83">
        <v>0</v>
      </c>
      <c r="N245" s="83">
        <v>0</v>
      </c>
      <c r="O245" s="83">
        <v>0</v>
      </c>
      <c r="P245" s="83">
        <v>0</v>
      </c>
      <c r="Q245" s="93" t="str">
        <f t="shared" si="568"/>
        <v>nebija plānots</v>
      </c>
      <c r="R245" s="94">
        <f t="shared" si="569"/>
        <v>0</v>
      </c>
      <c r="S245" s="93" t="str">
        <f t="shared" si="570"/>
        <v>nebija plānots</v>
      </c>
      <c r="T245" s="96">
        <f t="shared" si="571"/>
        <v>0</v>
      </c>
      <c r="U245" s="96">
        <f t="shared" si="572"/>
        <v>0</v>
      </c>
      <c r="V245" s="93" t="str">
        <f t="shared" si="573"/>
        <v>nebija plānots</v>
      </c>
      <c r="W245" s="96">
        <f t="shared" si="574"/>
        <v>0</v>
      </c>
      <c r="X245" s="93" t="str">
        <f t="shared" si="575"/>
        <v>nebija plānots</v>
      </c>
      <c r="Y245" s="83">
        <v>0</v>
      </c>
      <c r="Z245" s="83">
        <v>0</v>
      </c>
      <c r="AA245" s="93" t="str">
        <f t="shared" si="576"/>
        <v>nebija plānots</v>
      </c>
      <c r="AB245" s="94">
        <f t="shared" si="577"/>
        <v>0</v>
      </c>
      <c r="AC245" s="93" t="str">
        <f t="shared" si="578"/>
        <v>nebija plānots</v>
      </c>
      <c r="AD245" s="96">
        <f t="shared" si="579"/>
        <v>0</v>
      </c>
      <c r="AE245" s="96">
        <f t="shared" si="580"/>
        <v>0</v>
      </c>
      <c r="AF245" s="93" t="str">
        <f t="shared" si="581"/>
        <v>nebija plānots</v>
      </c>
      <c r="AG245" s="96">
        <f t="shared" si="582"/>
        <v>0</v>
      </c>
      <c r="AH245" s="93" t="str">
        <f t="shared" si="583"/>
        <v>nebija plānots</v>
      </c>
      <c r="AI245" s="83">
        <v>0</v>
      </c>
      <c r="AJ245" s="83">
        <v>0</v>
      </c>
      <c r="AK245" s="93" t="str">
        <f t="shared" si="584"/>
        <v>nebija plānots</v>
      </c>
      <c r="AL245" s="96">
        <f t="shared" si="585"/>
        <v>0</v>
      </c>
      <c r="AM245" s="93" t="str">
        <f t="shared" si="586"/>
        <v>nebija plānots</v>
      </c>
      <c r="AN245" s="96">
        <f t="shared" si="587"/>
        <v>0</v>
      </c>
      <c r="AO245" s="96">
        <f t="shared" si="655"/>
        <v>0</v>
      </c>
      <c r="AP245" s="93" t="str">
        <f t="shared" si="588"/>
        <v>nebija plānots</v>
      </c>
      <c r="AQ245" s="96">
        <f t="shared" si="589"/>
        <v>0</v>
      </c>
      <c r="AR245" s="93" t="str">
        <f t="shared" si="590"/>
        <v>nebija plānots</v>
      </c>
      <c r="AS245" s="83">
        <v>0</v>
      </c>
      <c r="AT245" s="83">
        <v>0</v>
      </c>
      <c r="AU245" s="93" t="str">
        <f t="shared" si="591"/>
        <v>nebija plānots</v>
      </c>
      <c r="AV245" s="96">
        <f t="shared" si="592"/>
        <v>0</v>
      </c>
      <c r="AW245" s="93" t="str">
        <f t="shared" si="593"/>
        <v>nebija plānots</v>
      </c>
      <c r="AX245" s="96">
        <f t="shared" si="594"/>
        <v>0</v>
      </c>
      <c r="AY245" s="96">
        <f t="shared" si="656"/>
        <v>0</v>
      </c>
      <c r="AZ245" s="93" t="str">
        <f t="shared" si="595"/>
        <v>nebija plānots</v>
      </c>
      <c r="BA245" s="96">
        <f t="shared" si="596"/>
        <v>0</v>
      </c>
      <c r="BB245" s="93" t="str">
        <f t="shared" si="597"/>
        <v>nebija plānots</v>
      </c>
      <c r="BC245" s="83">
        <v>0</v>
      </c>
      <c r="BD245" s="83">
        <v>50000</v>
      </c>
      <c r="BE245" s="93" t="str">
        <f t="shared" si="598"/>
        <v>nebija plānots</v>
      </c>
      <c r="BF245" s="96">
        <f t="shared" si="599"/>
        <v>50000</v>
      </c>
      <c r="BG245" s="93" t="str">
        <f t="shared" si="600"/>
        <v>nebija plānots</v>
      </c>
      <c r="BH245" s="96">
        <f t="shared" si="601"/>
        <v>0</v>
      </c>
      <c r="BI245" s="96">
        <f t="shared" si="657"/>
        <v>50000</v>
      </c>
      <c r="BJ245" s="93" t="str">
        <f t="shared" si="602"/>
        <v>nebija plānots</v>
      </c>
      <c r="BK245" s="96">
        <f t="shared" si="603"/>
        <v>50000</v>
      </c>
      <c r="BL245" s="93" t="str">
        <f t="shared" si="604"/>
        <v>nebija plānots</v>
      </c>
      <c r="BM245" s="83">
        <v>0</v>
      </c>
      <c r="BN245" s="83">
        <v>0</v>
      </c>
      <c r="BO245" s="93" t="str">
        <f t="shared" si="605"/>
        <v>nebija plānots</v>
      </c>
      <c r="BP245" s="96">
        <f t="shared" si="606"/>
        <v>0</v>
      </c>
      <c r="BQ245" s="93" t="str">
        <f t="shared" si="607"/>
        <v>nebija plānots</v>
      </c>
      <c r="BR245" s="96">
        <f t="shared" si="608"/>
        <v>0</v>
      </c>
      <c r="BS245" s="96">
        <f t="shared" si="658"/>
        <v>50000</v>
      </c>
      <c r="BT245" s="93" t="str">
        <f t="shared" si="609"/>
        <v>nebija plānots</v>
      </c>
      <c r="BU245" s="96">
        <f t="shared" si="610"/>
        <v>50000</v>
      </c>
      <c r="BV245" s="93" t="str">
        <f t="shared" si="611"/>
        <v>nebija plānots</v>
      </c>
      <c r="BW245" s="83">
        <v>0</v>
      </c>
      <c r="BX245" s="83">
        <v>76443</v>
      </c>
      <c r="BY245" s="94">
        <v>0</v>
      </c>
      <c r="BZ245" s="94">
        <f t="shared" si="561"/>
        <v>76443</v>
      </c>
      <c r="CA245" s="93" t="str">
        <f t="shared" si="612"/>
        <v>nebija plānots</v>
      </c>
      <c r="CB245" s="96">
        <f t="shared" si="613"/>
        <v>76443</v>
      </c>
      <c r="CC245" s="93" t="str">
        <f t="shared" si="614"/>
        <v>nebija plānots</v>
      </c>
      <c r="CD245" s="96">
        <f t="shared" si="659"/>
        <v>0</v>
      </c>
      <c r="CE245" s="96">
        <f t="shared" si="660"/>
        <v>126443</v>
      </c>
      <c r="CF245" s="96">
        <f t="shared" si="615"/>
        <v>0</v>
      </c>
      <c r="CG245" s="96">
        <f t="shared" si="616"/>
        <v>126443</v>
      </c>
      <c r="CH245" s="93" t="str">
        <f t="shared" si="617"/>
        <v>nebija plānots</v>
      </c>
      <c r="CI245" s="96">
        <f t="shared" si="618"/>
        <v>126443</v>
      </c>
      <c r="CJ245" s="93" t="str">
        <f t="shared" si="619"/>
        <v>nebija plānots</v>
      </c>
      <c r="CK245" s="83">
        <v>0</v>
      </c>
      <c r="CL245" s="83">
        <v>0</v>
      </c>
      <c r="CM245" s="94">
        <v>0</v>
      </c>
      <c r="CN245" s="94">
        <f t="shared" si="564"/>
        <v>0</v>
      </c>
      <c r="CO245" s="93" t="str">
        <f t="shared" si="620"/>
        <v>nebija plānots</v>
      </c>
      <c r="CP245" s="96">
        <f t="shared" si="621"/>
        <v>0</v>
      </c>
      <c r="CQ245" s="93" t="str">
        <f t="shared" si="622"/>
        <v>nebija plānots</v>
      </c>
      <c r="CR245" s="96">
        <f t="shared" si="623"/>
        <v>0</v>
      </c>
      <c r="CS245" s="96">
        <f t="shared" si="661"/>
        <v>126443</v>
      </c>
      <c r="CT245" s="96">
        <f t="shared" si="624"/>
        <v>0</v>
      </c>
      <c r="CU245" s="96">
        <f t="shared" si="625"/>
        <v>126443</v>
      </c>
      <c r="CV245" s="93" t="str">
        <f t="shared" si="626"/>
        <v>nebija plānots</v>
      </c>
      <c r="CW245" s="96">
        <f t="shared" si="627"/>
        <v>126443</v>
      </c>
      <c r="CX245" s="93" t="str">
        <f t="shared" si="628"/>
        <v>nebija plānots</v>
      </c>
      <c r="CY245" s="83">
        <v>500000</v>
      </c>
      <c r="CZ245" s="83">
        <v>655349.5</v>
      </c>
      <c r="DA245" s="94">
        <v>0</v>
      </c>
      <c r="DB245" s="94">
        <f t="shared" si="565"/>
        <v>655349.5</v>
      </c>
      <c r="DC245" s="93">
        <f t="shared" si="629"/>
        <v>1.3106990000000001</v>
      </c>
      <c r="DD245" s="96">
        <f t="shared" si="630"/>
        <v>155349.5</v>
      </c>
      <c r="DE245" s="93">
        <f t="shared" si="631"/>
        <v>0.310699</v>
      </c>
      <c r="DF245" s="96">
        <f t="shared" si="632"/>
        <v>500000</v>
      </c>
      <c r="DG245" s="96">
        <f t="shared" si="662"/>
        <v>781792.5</v>
      </c>
      <c r="DH245" s="96">
        <f t="shared" si="633"/>
        <v>0</v>
      </c>
      <c r="DI245" s="96">
        <f t="shared" si="634"/>
        <v>781792.5</v>
      </c>
      <c r="DJ245" s="93">
        <f t="shared" si="635"/>
        <v>1.563585</v>
      </c>
      <c r="DK245" s="96">
        <f t="shared" si="636"/>
        <v>281792.5</v>
      </c>
      <c r="DL245" s="93">
        <f t="shared" si="637"/>
        <v>0.563585</v>
      </c>
      <c r="DM245" s="83">
        <v>900000</v>
      </c>
      <c r="DN245" s="83">
        <v>824.54</v>
      </c>
      <c r="DO245" s="94">
        <v>0</v>
      </c>
      <c r="DP245" s="94">
        <f t="shared" si="566"/>
        <v>824.54</v>
      </c>
      <c r="DQ245" s="93">
        <f t="shared" si="638"/>
        <v>9.1615555555555554E-4</v>
      </c>
      <c r="DR245" s="96">
        <f t="shared" si="639"/>
        <v>-899175.46</v>
      </c>
      <c r="DS245" s="93">
        <f t="shared" si="640"/>
        <v>-0.99908384444444442</v>
      </c>
      <c r="DT245" s="96">
        <f t="shared" si="641"/>
        <v>1400000</v>
      </c>
      <c r="DU245" s="96">
        <f t="shared" si="663"/>
        <v>782617.04</v>
      </c>
      <c r="DV245" s="96">
        <f t="shared" si="642"/>
        <v>0</v>
      </c>
      <c r="DW245" s="96">
        <f t="shared" si="643"/>
        <v>782617.04</v>
      </c>
      <c r="DX245" s="93">
        <f t="shared" si="644"/>
        <v>0.5590121714285714</v>
      </c>
      <c r="DY245" s="96">
        <f t="shared" si="645"/>
        <v>-617382.96</v>
      </c>
      <c r="DZ245" s="93">
        <f t="shared" si="646"/>
        <v>-0.44098782857142854</v>
      </c>
      <c r="EA245" s="83">
        <v>1100000</v>
      </c>
      <c r="EB245" s="83">
        <v>460013.87</v>
      </c>
      <c r="EC245" s="94">
        <v>0</v>
      </c>
      <c r="ED245" s="94">
        <f t="shared" si="647"/>
        <v>460013.87</v>
      </c>
      <c r="EE245" s="93">
        <f t="shared" si="648"/>
        <v>0.41819442727272726</v>
      </c>
      <c r="EF245" s="94">
        <f t="shared" si="558"/>
        <v>-639986.13</v>
      </c>
      <c r="EG245" s="93">
        <f t="shared" si="649"/>
        <v>-0.58180557272727274</v>
      </c>
      <c r="EH245" s="96">
        <f t="shared" si="650"/>
        <v>2500000</v>
      </c>
      <c r="EI245" s="96">
        <f t="shared" si="664"/>
        <v>1242630.9100000001</v>
      </c>
      <c r="EJ245" s="96">
        <f t="shared" si="651"/>
        <v>0</v>
      </c>
      <c r="EK245" s="96">
        <f t="shared" si="652"/>
        <v>1242630.9100000001</v>
      </c>
      <c r="EL245" s="93">
        <f t="shared" si="559"/>
        <v>0.49705236400000008</v>
      </c>
      <c r="EM245" s="96">
        <f t="shared" si="560"/>
        <v>-1257369.0899999999</v>
      </c>
      <c r="EN245" s="93">
        <f t="shared" si="653"/>
        <v>-0.50294763599999992</v>
      </c>
      <c r="EO245" s="83">
        <f t="shared" si="567"/>
        <v>2500000</v>
      </c>
    </row>
    <row r="246" spans="1:145" ht="52.5" x14ac:dyDescent="0.25">
      <c r="A246" s="18" t="str">
        <f t="shared" si="654"/>
        <v>5.1.1.5.1</v>
      </c>
      <c r="B246" s="63">
        <v>5</v>
      </c>
      <c r="C246" s="73" t="s">
        <v>415</v>
      </c>
      <c r="D246" s="65" t="s">
        <v>416</v>
      </c>
      <c r="E246" s="73" t="s">
        <v>417</v>
      </c>
      <c r="F246" s="65" t="s">
        <v>418</v>
      </c>
      <c r="G246" s="66" t="s">
        <v>427</v>
      </c>
      <c r="H246" s="65" t="s">
        <v>428</v>
      </c>
      <c r="I246" s="66">
        <v>1</v>
      </c>
      <c r="J246" s="72" t="s">
        <v>307</v>
      </c>
      <c r="K246" s="63" t="s">
        <v>16</v>
      </c>
      <c r="L246" s="83">
        <v>0</v>
      </c>
      <c r="M246" s="83">
        <v>0</v>
      </c>
      <c r="N246" s="83">
        <v>365872.69</v>
      </c>
      <c r="O246" s="83">
        <v>11000</v>
      </c>
      <c r="P246" s="83">
        <v>11000</v>
      </c>
      <c r="Q246" s="93">
        <f t="shared" si="568"/>
        <v>1</v>
      </c>
      <c r="R246" s="94">
        <f t="shared" si="569"/>
        <v>0</v>
      </c>
      <c r="S246" s="93">
        <f t="shared" si="570"/>
        <v>0</v>
      </c>
      <c r="T246" s="96">
        <f t="shared" si="571"/>
        <v>376872.69</v>
      </c>
      <c r="U246" s="96">
        <f t="shared" si="572"/>
        <v>376872.69</v>
      </c>
      <c r="V246" s="93">
        <f t="shared" si="573"/>
        <v>1</v>
      </c>
      <c r="W246" s="96">
        <f t="shared" si="574"/>
        <v>0</v>
      </c>
      <c r="X246" s="93">
        <f t="shared" si="575"/>
        <v>0</v>
      </c>
      <c r="Y246" s="83">
        <v>0</v>
      </c>
      <c r="Z246" s="83">
        <v>2566935.9900000002</v>
      </c>
      <c r="AA246" s="93" t="str">
        <f t="shared" si="576"/>
        <v>nebija plānots</v>
      </c>
      <c r="AB246" s="94">
        <f t="shared" si="577"/>
        <v>2566935.9900000002</v>
      </c>
      <c r="AC246" s="93" t="str">
        <f t="shared" si="578"/>
        <v>nebija plānots</v>
      </c>
      <c r="AD246" s="96">
        <f t="shared" si="579"/>
        <v>376872.69</v>
      </c>
      <c r="AE246" s="96">
        <f t="shared" si="580"/>
        <v>2943808.68</v>
      </c>
      <c r="AF246" s="93">
        <f t="shared" si="581"/>
        <v>7.8111488524148571</v>
      </c>
      <c r="AG246" s="96">
        <f t="shared" si="582"/>
        <v>2566935.9900000002</v>
      </c>
      <c r="AH246" s="93">
        <f t="shared" si="583"/>
        <v>6.8111488524148571</v>
      </c>
      <c r="AI246" s="83">
        <v>0</v>
      </c>
      <c r="AJ246" s="83">
        <v>0</v>
      </c>
      <c r="AK246" s="93" t="str">
        <f t="shared" si="584"/>
        <v>nebija plānots</v>
      </c>
      <c r="AL246" s="96">
        <f t="shared" si="585"/>
        <v>0</v>
      </c>
      <c r="AM246" s="93" t="str">
        <f t="shared" si="586"/>
        <v>nebija plānots</v>
      </c>
      <c r="AN246" s="96">
        <f t="shared" si="587"/>
        <v>376872.69</v>
      </c>
      <c r="AO246" s="96">
        <f t="shared" si="655"/>
        <v>2943808.68</v>
      </c>
      <c r="AP246" s="93">
        <f t="shared" si="588"/>
        <v>7.8111488524148571</v>
      </c>
      <c r="AQ246" s="96">
        <f t="shared" si="589"/>
        <v>2566935.9900000002</v>
      </c>
      <c r="AR246" s="93">
        <f t="shared" si="590"/>
        <v>6.8111488524148571</v>
      </c>
      <c r="AS246" s="83">
        <v>0</v>
      </c>
      <c r="AT246" s="83">
        <v>958434.05</v>
      </c>
      <c r="AU246" s="93" t="str">
        <f t="shared" si="591"/>
        <v>nebija plānots</v>
      </c>
      <c r="AV246" s="96">
        <f t="shared" si="592"/>
        <v>958434.05</v>
      </c>
      <c r="AW246" s="93" t="str">
        <f t="shared" si="593"/>
        <v>nebija plānots</v>
      </c>
      <c r="AX246" s="96">
        <f t="shared" si="594"/>
        <v>376872.69</v>
      </c>
      <c r="AY246" s="96">
        <f t="shared" si="656"/>
        <v>3902242.7300000004</v>
      </c>
      <c r="AZ246" s="93">
        <f t="shared" si="595"/>
        <v>10.354273030502689</v>
      </c>
      <c r="BA246" s="96">
        <f t="shared" si="596"/>
        <v>3525370.0400000005</v>
      </c>
      <c r="BB246" s="93">
        <f t="shared" si="597"/>
        <v>9.3542730305026893</v>
      </c>
      <c r="BC246" s="83">
        <v>1301.8499999999999</v>
      </c>
      <c r="BD246" s="83">
        <v>129357.08</v>
      </c>
      <c r="BE246" s="93">
        <f t="shared" si="598"/>
        <v>99.364043476591007</v>
      </c>
      <c r="BF246" s="96">
        <f t="shared" si="599"/>
        <v>128055.23</v>
      </c>
      <c r="BG246" s="93">
        <f t="shared" si="600"/>
        <v>98.364043476591007</v>
      </c>
      <c r="BH246" s="96">
        <f t="shared" si="601"/>
        <v>378174.54</v>
      </c>
      <c r="BI246" s="96">
        <f t="shared" si="657"/>
        <v>4031599.8100000005</v>
      </c>
      <c r="BJ246" s="93">
        <f t="shared" si="602"/>
        <v>10.660685433768229</v>
      </c>
      <c r="BK246" s="96">
        <f t="shared" si="603"/>
        <v>3653425.2700000005</v>
      </c>
      <c r="BL246" s="93">
        <f t="shared" si="604"/>
        <v>9.6606854337682293</v>
      </c>
      <c r="BM246" s="83">
        <v>1927729.06</v>
      </c>
      <c r="BN246" s="83">
        <v>3167750.3699999996</v>
      </c>
      <c r="BO246" s="93">
        <f t="shared" si="605"/>
        <v>1.6432549758833845</v>
      </c>
      <c r="BP246" s="96">
        <f t="shared" si="606"/>
        <v>1240021.3099999996</v>
      </c>
      <c r="BQ246" s="93">
        <f t="shared" si="607"/>
        <v>0.64325497588338454</v>
      </c>
      <c r="BR246" s="96">
        <f t="shared" si="608"/>
        <v>2305903.6</v>
      </c>
      <c r="BS246" s="96">
        <f t="shared" si="658"/>
        <v>7199350.1799999997</v>
      </c>
      <c r="BT246" s="93">
        <f t="shared" si="609"/>
        <v>3.1221384016226867</v>
      </c>
      <c r="BU246" s="96">
        <f t="shared" si="610"/>
        <v>4893446.58</v>
      </c>
      <c r="BV246" s="93">
        <f t="shared" si="611"/>
        <v>2.1221384016226872</v>
      </c>
      <c r="BW246" s="83">
        <v>272236.73</v>
      </c>
      <c r="BX246" s="83">
        <v>180706.72999999998</v>
      </c>
      <c r="BY246" s="94">
        <v>0</v>
      </c>
      <c r="BZ246" s="94">
        <f t="shared" si="561"/>
        <v>180706.72999999998</v>
      </c>
      <c r="CA246" s="93">
        <f t="shared" si="612"/>
        <v>0.6637852651256867</v>
      </c>
      <c r="CB246" s="96">
        <f t="shared" si="613"/>
        <v>-91530</v>
      </c>
      <c r="CC246" s="93">
        <f t="shared" si="614"/>
        <v>-0.33621473487431325</v>
      </c>
      <c r="CD246" s="96">
        <f t="shared" si="659"/>
        <v>2578140.33</v>
      </c>
      <c r="CE246" s="96">
        <f t="shared" si="660"/>
        <v>7380056.9100000001</v>
      </c>
      <c r="CF246" s="96">
        <f t="shared" si="615"/>
        <v>0</v>
      </c>
      <c r="CG246" s="96">
        <f t="shared" si="616"/>
        <v>7380056.9100000001</v>
      </c>
      <c r="CH246" s="93">
        <f t="shared" si="617"/>
        <v>2.8625505074814916</v>
      </c>
      <c r="CI246" s="96">
        <f t="shared" si="618"/>
        <v>4801916.58</v>
      </c>
      <c r="CJ246" s="93">
        <f t="shared" si="619"/>
        <v>1.8625505074814914</v>
      </c>
      <c r="CK246" s="83">
        <v>148750</v>
      </c>
      <c r="CL246" s="83">
        <v>717882.03</v>
      </c>
      <c r="CM246" s="94">
        <v>0</v>
      </c>
      <c r="CN246" s="94">
        <f t="shared" si="564"/>
        <v>717882.03</v>
      </c>
      <c r="CO246" s="93">
        <f t="shared" si="620"/>
        <v>4.8260976806722695</v>
      </c>
      <c r="CP246" s="96">
        <f t="shared" si="621"/>
        <v>569132.03</v>
      </c>
      <c r="CQ246" s="93">
        <f t="shared" si="622"/>
        <v>3.8260976806722691</v>
      </c>
      <c r="CR246" s="96">
        <f t="shared" si="623"/>
        <v>2726890.33</v>
      </c>
      <c r="CS246" s="96">
        <f t="shared" si="661"/>
        <v>8097938.9400000004</v>
      </c>
      <c r="CT246" s="96">
        <f t="shared" si="624"/>
        <v>0</v>
      </c>
      <c r="CU246" s="96">
        <f t="shared" si="625"/>
        <v>8097938.9400000004</v>
      </c>
      <c r="CV246" s="93">
        <f t="shared" si="626"/>
        <v>2.9696606610504941</v>
      </c>
      <c r="CW246" s="96">
        <f t="shared" si="627"/>
        <v>5371048.6100000003</v>
      </c>
      <c r="CX246" s="93">
        <f t="shared" si="628"/>
        <v>1.9696606610504941</v>
      </c>
      <c r="CY246" s="83">
        <v>4773.45</v>
      </c>
      <c r="CZ246" s="83">
        <v>527630.25</v>
      </c>
      <c r="DA246" s="94">
        <v>0</v>
      </c>
      <c r="DB246" s="94">
        <f t="shared" si="565"/>
        <v>527630.25</v>
      </c>
      <c r="DC246" s="93">
        <f t="shared" si="629"/>
        <v>110.53436193947773</v>
      </c>
      <c r="DD246" s="96">
        <f t="shared" si="630"/>
        <v>522856.8</v>
      </c>
      <c r="DE246" s="93">
        <f t="shared" si="631"/>
        <v>109.53436193947773</v>
      </c>
      <c r="DF246" s="96">
        <f t="shared" si="632"/>
        <v>2731663.7800000003</v>
      </c>
      <c r="DG246" s="96">
        <f t="shared" si="662"/>
        <v>8625569.1900000013</v>
      </c>
      <c r="DH246" s="96">
        <f t="shared" si="633"/>
        <v>0</v>
      </c>
      <c r="DI246" s="96">
        <f t="shared" si="634"/>
        <v>8625569.1900000013</v>
      </c>
      <c r="DJ246" s="93">
        <f t="shared" si="635"/>
        <v>3.1576247608334875</v>
      </c>
      <c r="DK246" s="96">
        <f t="shared" si="636"/>
        <v>5893905.4100000011</v>
      </c>
      <c r="DL246" s="93">
        <f t="shared" si="637"/>
        <v>2.1576247608334875</v>
      </c>
      <c r="DM246" s="83">
        <v>1912500</v>
      </c>
      <c r="DN246" s="83">
        <v>1291.78</v>
      </c>
      <c r="DO246" s="94">
        <v>0</v>
      </c>
      <c r="DP246" s="94">
        <f t="shared" si="566"/>
        <v>1291.78</v>
      </c>
      <c r="DQ246" s="93">
        <f t="shared" si="638"/>
        <v>6.75440522875817E-4</v>
      </c>
      <c r="DR246" s="96">
        <f t="shared" si="639"/>
        <v>-1911208.22</v>
      </c>
      <c r="DS246" s="93">
        <f t="shared" si="640"/>
        <v>-0.99932455947712417</v>
      </c>
      <c r="DT246" s="96">
        <f t="shared" si="641"/>
        <v>4644163.78</v>
      </c>
      <c r="DU246" s="96">
        <f t="shared" si="663"/>
        <v>8626860.9700000007</v>
      </c>
      <c r="DV246" s="96">
        <f t="shared" si="642"/>
        <v>0</v>
      </c>
      <c r="DW246" s="96">
        <f t="shared" si="643"/>
        <v>8626860.9700000007</v>
      </c>
      <c r="DX246" s="93">
        <f t="shared" si="644"/>
        <v>1.8575703568318169</v>
      </c>
      <c r="DY246" s="96">
        <f t="shared" si="645"/>
        <v>3982697.1900000004</v>
      </c>
      <c r="DZ246" s="93">
        <f t="shared" si="646"/>
        <v>0.85757035683181704</v>
      </c>
      <c r="EA246" s="83">
        <v>0</v>
      </c>
      <c r="EB246" s="83">
        <v>570627.79</v>
      </c>
      <c r="EC246" s="94">
        <v>0</v>
      </c>
      <c r="ED246" s="94">
        <f t="shared" si="647"/>
        <v>570627.79</v>
      </c>
      <c r="EE246" s="93" t="str">
        <f t="shared" si="648"/>
        <v>nebija plānots</v>
      </c>
      <c r="EF246" s="94">
        <f t="shared" si="558"/>
        <v>570627.79</v>
      </c>
      <c r="EG246" s="93" t="str">
        <f t="shared" si="649"/>
        <v>nebija plānots</v>
      </c>
      <c r="EH246" s="96">
        <f t="shared" si="650"/>
        <v>4644163.78</v>
      </c>
      <c r="EI246" s="96">
        <f t="shared" si="664"/>
        <v>9197488.7600000016</v>
      </c>
      <c r="EJ246" s="96">
        <f t="shared" si="651"/>
        <v>0</v>
      </c>
      <c r="EK246" s="96">
        <f t="shared" si="652"/>
        <v>9197488.7600000016</v>
      </c>
      <c r="EL246" s="93">
        <f t="shared" si="559"/>
        <v>1.9804402246985358</v>
      </c>
      <c r="EM246" s="96">
        <f t="shared" si="560"/>
        <v>4553324.9800000014</v>
      </c>
      <c r="EN246" s="93">
        <f t="shared" si="653"/>
        <v>0.98044022469853576</v>
      </c>
      <c r="EO246" s="83">
        <f t="shared" si="567"/>
        <v>4644163.78</v>
      </c>
    </row>
    <row r="247" spans="1:145" ht="52.5" x14ac:dyDescent="0.25">
      <c r="A247" s="18" t="str">
        <f t="shared" si="654"/>
        <v>5.1.1.5.2</v>
      </c>
      <c r="B247" s="63">
        <v>5</v>
      </c>
      <c r="C247" s="73" t="s">
        <v>415</v>
      </c>
      <c r="D247" s="65" t="s">
        <v>416</v>
      </c>
      <c r="E247" s="73" t="s">
        <v>417</v>
      </c>
      <c r="F247" s="65" t="s">
        <v>418</v>
      </c>
      <c r="G247" s="66" t="s">
        <v>427</v>
      </c>
      <c r="H247" s="65" t="s">
        <v>428</v>
      </c>
      <c r="I247" s="66">
        <v>2</v>
      </c>
      <c r="J247" s="72" t="s">
        <v>307</v>
      </c>
      <c r="K247" s="63" t="s">
        <v>16</v>
      </c>
      <c r="L247" s="83">
        <v>0</v>
      </c>
      <c r="M247" s="83">
        <v>1440963.4500000002</v>
      </c>
      <c r="N247" s="83">
        <v>0</v>
      </c>
      <c r="O247" s="83">
        <v>136338</v>
      </c>
      <c r="P247" s="83">
        <v>136338.04</v>
      </c>
      <c r="Q247" s="93">
        <f t="shared" si="568"/>
        <v>1.0000002933884904</v>
      </c>
      <c r="R247" s="94">
        <f t="shared" si="569"/>
        <v>4.0000000008149073E-2</v>
      </c>
      <c r="S247" s="93">
        <f t="shared" si="570"/>
        <v>2.9338849042929391E-7</v>
      </c>
      <c r="T247" s="96">
        <f t="shared" si="571"/>
        <v>136338</v>
      </c>
      <c r="U247" s="96">
        <f t="shared" si="572"/>
        <v>136338.04</v>
      </c>
      <c r="V247" s="93">
        <f t="shared" si="573"/>
        <v>1.0000002933884904</v>
      </c>
      <c r="W247" s="96">
        <f t="shared" si="574"/>
        <v>4.0000000008149073E-2</v>
      </c>
      <c r="X247" s="93">
        <f t="shared" si="575"/>
        <v>2.9338849042929391E-7</v>
      </c>
      <c r="Y247" s="83">
        <v>0</v>
      </c>
      <c r="Z247" s="83">
        <v>0</v>
      </c>
      <c r="AA247" s="93" t="str">
        <f t="shared" si="576"/>
        <v>nebija plānots</v>
      </c>
      <c r="AB247" s="94">
        <f t="shared" si="577"/>
        <v>0</v>
      </c>
      <c r="AC247" s="93" t="str">
        <f t="shared" si="578"/>
        <v>nebija plānots</v>
      </c>
      <c r="AD247" s="96">
        <f t="shared" si="579"/>
        <v>136338</v>
      </c>
      <c r="AE247" s="96">
        <f t="shared" si="580"/>
        <v>136338.04</v>
      </c>
      <c r="AF247" s="93">
        <f t="shared" si="581"/>
        <v>1.0000002933884904</v>
      </c>
      <c r="AG247" s="96">
        <f t="shared" si="582"/>
        <v>4.0000000008149073E-2</v>
      </c>
      <c r="AH247" s="93">
        <f t="shared" si="583"/>
        <v>2.9338849042929391E-7</v>
      </c>
      <c r="AI247" s="83">
        <v>0</v>
      </c>
      <c r="AJ247" s="83">
        <v>595000</v>
      </c>
      <c r="AK247" s="93" t="str">
        <f t="shared" si="584"/>
        <v>nebija plānots</v>
      </c>
      <c r="AL247" s="96">
        <f t="shared" si="585"/>
        <v>595000</v>
      </c>
      <c r="AM247" s="93" t="str">
        <f t="shared" si="586"/>
        <v>nebija plānots</v>
      </c>
      <c r="AN247" s="96">
        <f t="shared" si="587"/>
        <v>136338</v>
      </c>
      <c r="AO247" s="96">
        <f t="shared" si="655"/>
        <v>731338.04</v>
      </c>
      <c r="AP247" s="93">
        <f t="shared" si="588"/>
        <v>5.3641540876351428</v>
      </c>
      <c r="AQ247" s="96">
        <f t="shared" si="589"/>
        <v>595000.04</v>
      </c>
      <c r="AR247" s="93">
        <f t="shared" si="590"/>
        <v>4.3641540876351428</v>
      </c>
      <c r="AS247" s="83">
        <v>446250</v>
      </c>
      <c r="AT247" s="83">
        <v>0</v>
      </c>
      <c r="AU247" s="93">
        <f t="shared" si="591"/>
        <v>0</v>
      </c>
      <c r="AV247" s="96">
        <f t="shared" si="592"/>
        <v>-446250</v>
      </c>
      <c r="AW247" s="93">
        <f t="shared" si="593"/>
        <v>-1</v>
      </c>
      <c r="AX247" s="96">
        <f t="shared" si="594"/>
        <v>582588</v>
      </c>
      <c r="AY247" s="96">
        <f t="shared" si="656"/>
        <v>731338.04</v>
      </c>
      <c r="AZ247" s="93">
        <f t="shared" si="595"/>
        <v>1.255326302635825</v>
      </c>
      <c r="BA247" s="96">
        <f t="shared" si="596"/>
        <v>148750.04000000004</v>
      </c>
      <c r="BB247" s="93">
        <f t="shared" si="597"/>
        <v>0.25532630263582506</v>
      </c>
      <c r="BC247" s="83">
        <v>0</v>
      </c>
      <c r="BD247" s="83">
        <v>0</v>
      </c>
      <c r="BE247" s="93" t="str">
        <f t="shared" si="598"/>
        <v>nebija plānots</v>
      </c>
      <c r="BF247" s="96">
        <f t="shared" si="599"/>
        <v>0</v>
      </c>
      <c r="BG247" s="93" t="str">
        <f t="shared" si="600"/>
        <v>nebija plānots</v>
      </c>
      <c r="BH247" s="96">
        <f t="shared" si="601"/>
        <v>582588</v>
      </c>
      <c r="BI247" s="96">
        <f t="shared" si="657"/>
        <v>731338.04</v>
      </c>
      <c r="BJ247" s="93">
        <f t="shared" si="602"/>
        <v>1.255326302635825</v>
      </c>
      <c r="BK247" s="96">
        <f t="shared" si="603"/>
        <v>148750.04000000004</v>
      </c>
      <c r="BL247" s="93">
        <f t="shared" si="604"/>
        <v>0.25532630263582506</v>
      </c>
      <c r="BM247" s="83">
        <v>1402500</v>
      </c>
      <c r="BN247" s="83">
        <v>0</v>
      </c>
      <c r="BO247" s="93">
        <f t="shared" si="605"/>
        <v>0</v>
      </c>
      <c r="BP247" s="96">
        <f t="shared" si="606"/>
        <v>-1402500</v>
      </c>
      <c r="BQ247" s="93">
        <f t="shared" si="607"/>
        <v>-1</v>
      </c>
      <c r="BR247" s="96">
        <f t="shared" si="608"/>
        <v>1985088</v>
      </c>
      <c r="BS247" s="96">
        <f t="shared" si="658"/>
        <v>731338.04</v>
      </c>
      <c r="BT247" s="93">
        <f t="shared" si="609"/>
        <v>0.36841592916787569</v>
      </c>
      <c r="BU247" s="96">
        <f t="shared" si="610"/>
        <v>-1253749.96</v>
      </c>
      <c r="BV247" s="93">
        <f t="shared" si="611"/>
        <v>-0.63158407083212431</v>
      </c>
      <c r="BW247" s="83">
        <v>0</v>
      </c>
      <c r="BX247" s="83">
        <v>511807.47</v>
      </c>
      <c r="BY247" s="94">
        <v>0</v>
      </c>
      <c r="BZ247" s="94">
        <f t="shared" si="561"/>
        <v>511807.47</v>
      </c>
      <c r="CA247" s="93" t="str">
        <f t="shared" si="612"/>
        <v>nebija plānots</v>
      </c>
      <c r="CB247" s="96">
        <f t="shared" si="613"/>
        <v>511807.47</v>
      </c>
      <c r="CC247" s="93" t="str">
        <f t="shared" si="614"/>
        <v>nebija plānots</v>
      </c>
      <c r="CD247" s="96">
        <f t="shared" si="659"/>
        <v>1985088</v>
      </c>
      <c r="CE247" s="96">
        <f t="shared" si="660"/>
        <v>1243145.51</v>
      </c>
      <c r="CF247" s="96">
        <f t="shared" si="615"/>
        <v>0</v>
      </c>
      <c r="CG247" s="96">
        <f t="shared" si="616"/>
        <v>1243145.51</v>
      </c>
      <c r="CH247" s="93">
        <f t="shared" si="617"/>
        <v>0.62624201546732439</v>
      </c>
      <c r="CI247" s="96">
        <f t="shared" si="618"/>
        <v>-741942.49</v>
      </c>
      <c r="CJ247" s="93">
        <f t="shared" si="619"/>
        <v>-0.37375798453267561</v>
      </c>
      <c r="CK247" s="83">
        <v>0</v>
      </c>
      <c r="CL247" s="83">
        <v>0</v>
      </c>
      <c r="CM247" s="94">
        <v>0</v>
      </c>
      <c r="CN247" s="94">
        <f t="shared" si="564"/>
        <v>0</v>
      </c>
      <c r="CO247" s="93" t="str">
        <f t="shared" si="620"/>
        <v>nebija plānots</v>
      </c>
      <c r="CP247" s="96">
        <f t="shared" si="621"/>
        <v>0</v>
      </c>
      <c r="CQ247" s="93" t="str">
        <f t="shared" si="622"/>
        <v>nebija plānots</v>
      </c>
      <c r="CR247" s="96">
        <f t="shared" si="623"/>
        <v>1985088</v>
      </c>
      <c r="CS247" s="96">
        <f t="shared" si="661"/>
        <v>1243145.51</v>
      </c>
      <c r="CT247" s="96">
        <f t="shared" si="624"/>
        <v>0</v>
      </c>
      <c r="CU247" s="96">
        <f t="shared" si="625"/>
        <v>1243145.51</v>
      </c>
      <c r="CV247" s="93">
        <f t="shared" si="626"/>
        <v>0.62624201546732439</v>
      </c>
      <c r="CW247" s="96">
        <f t="shared" si="627"/>
        <v>-741942.49</v>
      </c>
      <c r="CX247" s="93">
        <f t="shared" si="628"/>
        <v>-0.37375798453267561</v>
      </c>
      <c r="CY247" s="83">
        <v>510000</v>
      </c>
      <c r="CZ247" s="83">
        <v>0</v>
      </c>
      <c r="DA247" s="94">
        <v>0</v>
      </c>
      <c r="DB247" s="94">
        <f t="shared" si="565"/>
        <v>0</v>
      </c>
      <c r="DC247" s="93">
        <f t="shared" si="629"/>
        <v>0</v>
      </c>
      <c r="DD247" s="96">
        <f t="shared" si="630"/>
        <v>-510000</v>
      </c>
      <c r="DE247" s="93">
        <f t="shared" si="631"/>
        <v>-1</v>
      </c>
      <c r="DF247" s="96">
        <f t="shared" si="632"/>
        <v>2495088</v>
      </c>
      <c r="DG247" s="96">
        <f t="shared" si="662"/>
        <v>1243145.51</v>
      </c>
      <c r="DH247" s="96">
        <f t="shared" si="633"/>
        <v>0</v>
      </c>
      <c r="DI247" s="96">
        <f t="shared" si="634"/>
        <v>1243145.51</v>
      </c>
      <c r="DJ247" s="93">
        <f t="shared" si="635"/>
        <v>0.49823714033332694</v>
      </c>
      <c r="DK247" s="96">
        <f t="shared" si="636"/>
        <v>-1251942.49</v>
      </c>
      <c r="DL247" s="93">
        <f t="shared" si="637"/>
        <v>-0.50176285966667311</v>
      </c>
      <c r="DM247" s="83">
        <v>0</v>
      </c>
      <c r="DN247" s="83">
        <v>232989.2</v>
      </c>
      <c r="DO247" s="94">
        <v>0</v>
      </c>
      <c r="DP247" s="94">
        <f t="shared" si="566"/>
        <v>232989.2</v>
      </c>
      <c r="DQ247" s="93" t="str">
        <f t="shared" si="638"/>
        <v>nebija plānots</v>
      </c>
      <c r="DR247" s="96">
        <f t="shared" si="639"/>
        <v>232989.2</v>
      </c>
      <c r="DS247" s="93" t="str">
        <f t="shared" si="640"/>
        <v>nebija plānots</v>
      </c>
      <c r="DT247" s="96">
        <f t="shared" si="641"/>
        <v>2495088</v>
      </c>
      <c r="DU247" s="96">
        <f t="shared" si="663"/>
        <v>1476134.71</v>
      </c>
      <c r="DV247" s="96">
        <f t="shared" si="642"/>
        <v>0</v>
      </c>
      <c r="DW247" s="96">
        <f t="shared" si="643"/>
        <v>1476134.71</v>
      </c>
      <c r="DX247" s="93">
        <f t="shared" si="644"/>
        <v>0.59161629168991237</v>
      </c>
      <c r="DY247" s="96">
        <f t="shared" si="645"/>
        <v>-1018953.29</v>
      </c>
      <c r="DZ247" s="93">
        <f t="shared" si="646"/>
        <v>-0.40838370831008769</v>
      </c>
      <c r="EA247" s="83">
        <v>0</v>
      </c>
      <c r="EB247" s="83">
        <v>0</v>
      </c>
      <c r="EC247" s="94">
        <v>0</v>
      </c>
      <c r="ED247" s="94">
        <f t="shared" si="647"/>
        <v>0</v>
      </c>
      <c r="EE247" s="93" t="str">
        <f t="shared" si="648"/>
        <v>nebija plānots</v>
      </c>
      <c r="EF247" s="94">
        <f t="shared" si="558"/>
        <v>0</v>
      </c>
      <c r="EG247" s="93" t="str">
        <f t="shared" si="649"/>
        <v>nebija plānots</v>
      </c>
      <c r="EH247" s="96">
        <f t="shared" si="650"/>
        <v>2495088</v>
      </c>
      <c r="EI247" s="96">
        <f t="shared" si="664"/>
        <v>1476134.71</v>
      </c>
      <c r="EJ247" s="96">
        <f t="shared" si="651"/>
        <v>0</v>
      </c>
      <c r="EK247" s="96">
        <f t="shared" si="652"/>
        <v>1476134.71</v>
      </c>
      <c r="EL247" s="93">
        <f t="shared" si="559"/>
        <v>0.59161629168991237</v>
      </c>
      <c r="EM247" s="96">
        <f t="shared" si="560"/>
        <v>-1018953.29</v>
      </c>
      <c r="EN247" s="93">
        <f t="shared" si="653"/>
        <v>-0.40838370831008769</v>
      </c>
      <c r="EO247" s="83">
        <f t="shared" si="567"/>
        <v>2495088</v>
      </c>
    </row>
    <row r="248" spans="1:145" ht="52.5" x14ac:dyDescent="0.25">
      <c r="A248" s="18" t="str">
        <f t="shared" si="654"/>
        <v>5.1.1.6._</v>
      </c>
      <c r="B248" s="63">
        <v>5</v>
      </c>
      <c r="C248" s="73" t="s">
        <v>415</v>
      </c>
      <c r="D248" s="65" t="s">
        <v>416</v>
      </c>
      <c r="E248" s="73" t="s">
        <v>417</v>
      </c>
      <c r="F248" s="65" t="s">
        <v>418</v>
      </c>
      <c r="G248" s="66" t="s">
        <v>429</v>
      </c>
      <c r="H248" s="65" t="s">
        <v>430</v>
      </c>
      <c r="I248" s="66" t="s">
        <v>27</v>
      </c>
      <c r="J248" s="72" t="s">
        <v>307</v>
      </c>
      <c r="K248" s="63" t="s">
        <v>16</v>
      </c>
      <c r="L248" s="83">
        <v>0</v>
      </c>
      <c r="M248" s="83">
        <v>0</v>
      </c>
      <c r="N248" s="83">
        <v>0</v>
      </c>
      <c r="O248" s="83">
        <v>0</v>
      </c>
      <c r="P248" s="83">
        <v>0</v>
      </c>
      <c r="Q248" s="93" t="str">
        <f t="shared" si="568"/>
        <v>nebija plānots</v>
      </c>
      <c r="R248" s="94">
        <f t="shared" si="569"/>
        <v>0</v>
      </c>
      <c r="S248" s="93" t="str">
        <f t="shared" si="570"/>
        <v>nebija plānots</v>
      </c>
      <c r="T248" s="96">
        <f t="shared" si="571"/>
        <v>0</v>
      </c>
      <c r="U248" s="96">
        <f t="shared" si="572"/>
        <v>0</v>
      </c>
      <c r="V248" s="93" t="str">
        <f t="shared" si="573"/>
        <v>nebija plānots</v>
      </c>
      <c r="W248" s="96">
        <f t="shared" si="574"/>
        <v>0</v>
      </c>
      <c r="X248" s="93" t="str">
        <f t="shared" si="575"/>
        <v>nebija plānots</v>
      </c>
      <c r="Y248" s="83">
        <v>0</v>
      </c>
      <c r="Z248" s="83">
        <v>0</v>
      </c>
      <c r="AA248" s="93" t="str">
        <f t="shared" si="576"/>
        <v>nebija plānots</v>
      </c>
      <c r="AB248" s="94">
        <f t="shared" si="577"/>
        <v>0</v>
      </c>
      <c r="AC248" s="93" t="str">
        <f t="shared" si="578"/>
        <v>nebija plānots</v>
      </c>
      <c r="AD248" s="96">
        <f t="shared" si="579"/>
        <v>0</v>
      </c>
      <c r="AE248" s="96">
        <f t="shared" si="580"/>
        <v>0</v>
      </c>
      <c r="AF248" s="93" t="str">
        <f t="shared" si="581"/>
        <v>nebija plānots</v>
      </c>
      <c r="AG248" s="96">
        <f t="shared" si="582"/>
        <v>0</v>
      </c>
      <c r="AH248" s="93" t="str">
        <f t="shared" si="583"/>
        <v>nebija plānots</v>
      </c>
      <c r="AI248" s="83">
        <v>0</v>
      </c>
      <c r="AJ248" s="83">
        <v>0</v>
      </c>
      <c r="AK248" s="93" t="str">
        <f t="shared" si="584"/>
        <v>nebija plānots</v>
      </c>
      <c r="AL248" s="96">
        <f t="shared" si="585"/>
        <v>0</v>
      </c>
      <c r="AM248" s="93" t="str">
        <f t="shared" si="586"/>
        <v>nebija plānots</v>
      </c>
      <c r="AN248" s="96">
        <f t="shared" si="587"/>
        <v>0</v>
      </c>
      <c r="AO248" s="96">
        <f t="shared" si="655"/>
        <v>0</v>
      </c>
      <c r="AP248" s="93" t="str">
        <f t="shared" si="588"/>
        <v>nebija plānots</v>
      </c>
      <c r="AQ248" s="96">
        <f t="shared" si="589"/>
        <v>0</v>
      </c>
      <c r="AR248" s="93" t="str">
        <f t="shared" si="590"/>
        <v>nebija plānots</v>
      </c>
      <c r="AS248" s="83">
        <v>0</v>
      </c>
      <c r="AT248" s="83">
        <v>0</v>
      </c>
      <c r="AU248" s="93" t="str">
        <f t="shared" si="591"/>
        <v>nebija plānots</v>
      </c>
      <c r="AV248" s="96">
        <f t="shared" si="592"/>
        <v>0</v>
      </c>
      <c r="AW248" s="93" t="str">
        <f t="shared" si="593"/>
        <v>nebija plānots</v>
      </c>
      <c r="AX248" s="96">
        <f t="shared" si="594"/>
        <v>0</v>
      </c>
      <c r="AY248" s="96">
        <f t="shared" si="656"/>
        <v>0</v>
      </c>
      <c r="AZ248" s="93" t="str">
        <f t="shared" si="595"/>
        <v>nebija plānots</v>
      </c>
      <c r="BA248" s="96">
        <f t="shared" si="596"/>
        <v>0</v>
      </c>
      <c r="BB248" s="93" t="str">
        <f t="shared" si="597"/>
        <v>nebija plānots</v>
      </c>
      <c r="BC248" s="83">
        <v>0</v>
      </c>
      <c r="BD248" s="83">
        <v>0</v>
      </c>
      <c r="BE248" s="93" t="str">
        <f t="shared" si="598"/>
        <v>nebija plānots</v>
      </c>
      <c r="BF248" s="96">
        <f t="shared" si="599"/>
        <v>0</v>
      </c>
      <c r="BG248" s="93" t="str">
        <f t="shared" si="600"/>
        <v>nebija plānots</v>
      </c>
      <c r="BH248" s="96">
        <f t="shared" si="601"/>
        <v>0</v>
      </c>
      <c r="BI248" s="96">
        <f t="shared" si="657"/>
        <v>0</v>
      </c>
      <c r="BJ248" s="93" t="str">
        <f t="shared" si="602"/>
        <v>nebija plānots</v>
      </c>
      <c r="BK248" s="96">
        <f t="shared" si="603"/>
        <v>0</v>
      </c>
      <c r="BL248" s="93" t="str">
        <f t="shared" si="604"/>
        <v>nebija plānots</v>
      </c>
      <c r="BM248" s="83">
        <v>0</v>
      </c>
      <c r="BN248" s="83">
        <v>0</v>
      </c>
      <c r="BO248" s="93" t="str">
        <f t="shared" si="605"/>
        <v>nebija plānots</v>
      </c>
      <c r="BP248" s="96">
        <f t="shared" si="606"/>
        <v>0</v>
      </c>
      <c r="BQ248" s="93" t="str">
        <f t="shared" si="607"/>
        <v>nebija plānots</v>
      </c>
      <c r="BR248" s="96">
        <f t="shared" si="608"/>
        <v>0</v>
      </c>
      <c r="BS248" s="96">
        <f t="shared" si="658"/>
        <v>0</v>
      </c>
      <c r="BT248" s="93" t="str">
        <f t="shared" si="609"/>
        <v>nebija plānots</v>
      </c>
      <c r="BU248" s="96">
        <f t="shared" si="610"/>
        <v>0</v>
      </c>
      <c r="BV248" s="93" t="str">
        <f t="shared" si="611"/>
        <v>nebija plānots</v>
      </c>
      <c r="BW248" s="83">
        <v>0</v>
      </c>
      <c r="BX248" s="83">
        <v>0</v>
      </c>
      <c r="BY248" s="94">
        <v>0</v>
      </c>
      <c r="BZ248" s="94">
        <f t="shared" si="561"/>
        <v>0</v>
      </c>
      <c r="CA248" s="93" t="str">
        <f t="shared" si="612"/>
        <v>nebija plānots</v>
      </c>
      <c r="CB248" s="96">
        <f t="shared" si="613"/>
        <v>0</v>
      </c>
      <c r="CC248" s="93" t="str">
        <f t="shared" si="614"/>
        <v>nebija plānots</v>
      </c>
      <c r="CD248" s="96">
        <f t="shared" si="659"/>
        <v>0</v>
      </c>
      <c r="CE248" s="96">
        <f t="shared" si="660"/>
        <v>0</v>
      </c>
      <c r="CF248" s="96">
        <f t="shared" si="615"/>
        <v>0</v>
      </c>
      <c r="CG248" s="96">
        <f t="shared" si="616"/>
        <v>0</v>
      </c>
      <c r="CH248" s="93" t="str">
        <f t="shared" si="617"/>
        <v>nebija plānots</v>
      </c>
      <c r="CI248" s="96">
        <f t="shared" si="618"/>
        <v>0</v>
      </c>
      <c r="CJ248" s="93" t="str">
        <f t="shared" si="619"/>
        <v>nebija plānots</v>
      </c>
      <c r="CK248" s="83">
        <v>0</v>
      </c>
      <c r="CL248" s="83">
        <v>0</v>
      </c>
      <c r="CM248" s="94">
        <v>0</v>
      </c>
      <c r="CN248" s="94">
        <f t="shared" si="564"/>
        <v>0</v>
      </c>
      <c r="CO248" s="93" t="str">
        <f t="shared" si="620"/>
        <v>nebija plānots</v>
      </c>
      <c r="CP248" s="96">
        <f t="shared" si="621"/>
        <v>0</v>
      </c>
      <c r="CQ248" s="93" t="str">
        <f t="shared" si="622"/>
        <v>nebija plānots</v>
      </c>
      <c r="CR248" s="96">
        <f t="shared" si="623"/>
        <v>0</v>
      </c>
      <c r="CS248" s="96">
        <f t="shared" si="661"/>
        <v>0</v>
      </c>
      <c r="CT248" s="96">
        <f t="shared" si="624"/>
        <v>0</v>
      </c>
      <c r="CU248" s="96">
        <f t="shared" si="625"/>
        <v>0</v>
      </c>
      <c r="CV248" s="93" t="str">
        <f t="shared" si="626"/>
        <v>nebija plānots</v>
      </c>
      <c r="CW248" s="96">
        <f t="shared" si="627"/>
        <v>0</v>
      </c>
      <c r="CX248" s="93" t="str">
        <f t="shared" si="628"/>
        <v>nebija plānots</v>
      </c>
      <c r="CY248" s="83">
        <v>0</v>
      </c>
      <c r="CZ248" s="83">
        <v>0</v>
      </c>
      <c r="DA248" s="94">
        <v>0</v>
      </c>
      <c r="DB248" s="94">
        <f t="shared" si="565"/>
        <v>0</v>
      </c>
      <c r="DC248" s="93" t="str">
        <f t="shared" si="629"/>
        <v>nebija plānots</v>
      </c>
      <c r="DD248" s="96">
        <f t="shared" si="630"/>
        <v>0</v>
      </c>
      <c r="DE248" s="93" t="str">
        <f t="shared" si="631"/>
        <v>nebija plānots</v>
      </c>
      <c r="DF248" s="96">
        <f t="shared" si="632"/>
        <v>0</v>
      </c>
      <c r="DG248" s="96">
        <f t="shared" si="662"/>
        <v>0</v>
      </c>
      <c r="DH248" s="96">
        <f t="shared" si="633"/>
        <v>0</v>
      </c>
      <c r="DI248" s="96">
        <f t="shared" si="634"/>
        <v>0</v>
      </c>
      <c r="DJ248" s="93" t="str">
        <f t="shared" si="635"/>
        <v>nebija plānots</v>
      </c>
      <c r="DK248" s="96">
        <f t="shared" si="636"/>
        <v>0</v>
      </c>
      <c r="DL248" s="93" t="str">
        <f t="shared" si="637"/>
        <v>nebija plānots</v>
      </c>
      <c r="DM248" s="83">
        <v>0</v>
      </c>
      <c r="DN248" s="83">
        <v>0</v>
      </c>
      <c r="DO248" s="94">
        <v>0</v>
      </c>
      <c r="DP248" s="94">
        <f t="shared" si="566"/>
        <v>0</v>
      </c>
      <c r="DQ248" s="93" t="str">
        <f t="shared" si="638"/>
        <v>nebija plānots</v>
      </c>
      <c r="DR248" s="96">
        <f t="shared" si="639"/>
        <v>0</v>
      </c>
      <c r="DS248" s="93" t="str">
        <f t="shared" si="640"/>
        <v>nebija plānots</v>
      </c>
      <c r="DT248" s="96">
        <f t="shared" si="641"/>
        <v>0</v>
      </c>
      <c r="DU248" s="96">
        <f t="shared" si="663"/>
        <v>0</v>
      </c>
      <c r="DV248" s="96">
        <f t="shared" si="642"/>
        <v>0</v>
      </c>
      <c r="DW248" s="96">
        <f t="shared" si="643"/>
        <v>0</v>
      </c>
      <c r="DX248" s="93" t="str">
        <f t="shared" si="644"/>
        <v>nebija plānots</v>
      </c>
      <c r="DY248" s="96">
        <f t="shared" si="645"/>
        <v>0</v>
      </c>
      <c r="DZ248" s="93" t="str">
        <f t="shared" si="646"/>
        <v>nebija plānots</v>
      </c>
      <c r="EA248" s="83">
        <v>0</v>
      </c>
      <c r="EB248" s="83">
        <v>0</v>
      </c>
      <c r="EC248" s="94">
        <v>0</v>
      </c>
      <c r="ED248" s="94">
        <f t="shared" si="647"/>
        <v>0</v>
      </c>
      <c r="EE248" s="93" t="str">
        <f t="shared" si="648"/>
        <v>nebija plānots</v>
      </c>
      <c r="EF248" s="94">
        <f t="shared" si="558"/>
        <v>0</v>
      </c>
      <c r="EG248" s="93" t="str">
        <f t="shared" si="649"/>
        <v>nebija plānots</v>
      </c>
      <c r="EH248" s="96">
        <f t="shared" si="650"/>
        <v>0</v>
      </c>
      <c r="EI248" s="96">
        <f t="shared" si="664"/>
        <v>0</v>
      </c>
      <c r="EJ248" s="96">
        <f t="shared" si="651"/>
        <v>0</v>
      </c>
      <c r="EK248" s="96">
        <f t="shared" si="652"/>
        <v>0</v>
      </c>
      <c r="EL248" s="93" t="str">
        <f t="shared" si="559"/>
        <v>nebija plānots</v>
      </c>
      <c r="EM248" s="96">
        <f t="shared" si="560"/>
        <v>0</v>
      </c>
      <c r="EN248" s="93" t="str">
        <f t="shared" si="653"/>
        <v>nebija plānots</v>
      </c>
      <c r="EO248" s="83">
        <f t="shared" si="567"/>
        <v>0</v>
      </c>
    </row>
    <row r="249" spans="1:145" ht="52.5" x14ac:dyDescent="0.25">
      <c r="A249" s="18" t="str">
        <f t="shared" si="654"/>
        <v>5.1.1.7._</v>
      </c>
      <c r="B249" s="63">
        <v>5</v>
      </c>
      <c r="C249" s="73" t="s">
        <v>415</v>
      </c>
      <c r="D249" s="65" t="s">
        <v>416</v>
      </c>
      <c r="E249" s="73" t="s">
        <v>417</v>
      </c>
      <c r="F249" s="65" t="s">
        <v>418</v>
      </c>
      <c r="G249" s="66" t="s">
        <v>431</v>
      </c>
      <c r="H249" s="65" t="s">
        <v>432</v>
      </c>
      <c r="I249" s="66" t="s">
        <v>27</v>
      </c>
      <c r="J249" s="72" t="s">
        <v>307</v>
      </c>
      <c r="K249" s="63" t="s">
        <v>16</v>
      </c>
      <c r="L249" s="83">
        <v>0</v>
      </c>
      <c r="M249" s="83">
        <v>4249980.28</v>
      </c>
      <c r="N249" s="83">
        <v>0</v>
      </c>
      <c r="O249" s="83">
        <v>0</v>
      </c>
      <c r="P249" s="83">
        <v>0</v>
      </c>
      <c r="Q249" s="93" t="str">
        <f t="shared" si="568"/>
        <v>nebija plānots</v>
      </c>
      <c r="R249" s="94">
        <f t="shared" si="569"/>
        <v>0</v>
      </c>
      <c r="S249" s="93" t="str">
        <f t="shared" si="570"/>
        <v>nebija plānots</v>
      </c>
      <c r="T249" s="96">
        <f t="shared" si="571"/>
        <v>0</v>
      </c>
      <c r="U249" s="96">
        <f t="shared" si="572"/>
        <v>0</v>
      </c>
      <c r="V249" s="93" t="str">
        <f t="shared" si="573"/>
        <v>nebija plānots</v>
      </c>
      <c r="W249" s="96">
        <f t="shared" si="574"/>
        <v>0</v>
      </c>
      <c r="X249" s="93" t="str">
        <f t="shared" si="575"/>
        <v>nebija plānots</v>
      </c>
      <c r="Y249" s="83">
        <v>0</v>
      </c>
      <c r="Z249" s="83">
        <v>0</v>
      </c>
      <c r="AA249" s="93" t="str">
        <f t="shared" si="576"/>
        <v>nebija plānots</v>
      </c>
      <c r="AB249" s="94">
        <f t="shared" si="577"/>
        <v>0</v>
      </c>
      <c r="AC249" s="93" t="str">
        <f t="shared" si="578"/>
        <v>nebija plānots</v>
      </c>
      <c r="AD249" s="96">
        <f t="shared" si="579"/>
        <v>0</v>
      </c>
      <c r="AE249" s="96">
        <f t="shared" si="580"/>
        <v>0</v>
      </c>
      <c r="AF249" s="93" t="str">
        <f t="shared" si="581"/>
        <v>nebija plānots</v>
      </c>
      <c r="AG249" s="96">
        <f t="shared" si="582"/>
        <v>0</v>
      </c>
      <c r="AH249" s="93" t="str">
        <f t="shared" si="583"/>
        <v>nebija plānots</v>
      </c>
      <c r="AI249" s="83">
        <v>0</v>
      </c>
      <c r="AJ249" s="83">
        <v>248120</v>
      </c>
      <c r="AK249" s="93" t="str">
        <f t="shared" si="584"/>
        <v>nebija plānots</v>
      </c>
      <c r="AL249" s="96">
        <f t="shared" si="585"/>
        <v>248120</v>
      </c>
      <c r="AM249" s="93" t="str">
        <f t="shared" si="586"/>
        <v>nebija plānots</v>
      </c>
      <c r="AN249" s="96">
        <f t="shared" si="587"/>
        <v>0</v>
      </c>
      <c r="AO249" s="96">
        <f t="shared" si="655"/>
        <v>248120</v>
      </c>
      <c r="AP249" s="93" t="str">
        <f t="shared" si="588"/>
        <v>nebija plānots</v>
      </c>
      <c r="AQ249" s="96">
        <f t="shared" si="589"/>
        <v>248120</v>
      </c>
      <c r="AR249" s="93" t="str">
        <f t="shared" si="590"/>
        <v>nebija plānots</v>
      </c>
      <c r="AS249" s="83">
        <v>0</v>
      </c>
      <c r="AT249" s="83">
        <v>0</v>
      </c>
      <c r="AU249" s="93" t="str">
        <f t="shared" si="591"/>
        <v>nebija plānots</v>
      </c>
      <c r="AV249" s="96">
        <f t="shared" si="592"/>
        <v>0</v>
      </c>
      <c r="AW249" s="93" t="str">
        <f t="shared" si="593"/>
        <v>nebija plānots</v>
      </c>
      <c r="AX249" s="96">
        <f t="shared" si="594"/>
        <v>0</v>
      </c>
      <c r="AY249" s="96">
        <f t="shared" si="656"/>
        <v>248120</v>
      </c>
      <c r="AZ249" s="93" t="str">
        <f t="shared" si="595"/>
        <v>nebija plānots</v>
      </c>
      <c r="BA249" s="96">
        <f t="shared" si="596"/>
        <v>248120</v>
      </c>
      <c r="BB249" s="93" t="str">
        <f t="shared" si="597"/>
        <v>nebija plānots</v>
      </c>
      <c r="BC249" s="83">
        <v>140800</v>
      </c>
      <c r="BD249" s="83">
        <v>0</v>
      </c>
      <c r="BE249" s="93">
        <f t="shared" si="598"/>
        <v>0</v>
      </c>
      <c r="BF249" s="96">
        <f t="shared" si="599"/>
        <v>-140800</v>
      </c>
      <c r="BG249" s="93">
        <f t="shared" si="600"/>
        <v>-1</v>
      </c>
      <c r="BH249" s="96">
        <f t="shared" si="601"/>
        <v>140800</v>
      </c>
      <c r="BI249" s="96">
        <f t="shared" si="657"/>
        <v>248120</v>
      </c>
      <c r="BJ249" s="93">
        <f t="shared" si="602"/>
        <v>1.7622159090909091</v>
      </c>
      <c r="BK249" s="96">
        <f t="shared" si="603"/>
        <v>107320</v>
      </c>
      <c r="BL249" s="93">
        <f t="shared" si="604"/>
        <v>0.76221590909090908</v>
      </c>
      <c r="BM249" s="83">
        <v>0</v>
      </c>
      <c r="BN249" s="83">
        <v>0</v>
      </c>
      <c r="BO249" s="93" t="str">
        <f t="shared" si="605"/>
        <v>nebija plānots</v>
      </c>
      <c r="BP249" s="96">
        <f t="shared" si="606"/>
        <v>0</v>
      </c>
      <c r="BQ249" s="93" t="str">
        <f t="shared" si="607"/>
        <v>nebija plānots</v>
      </c>
      <c r="BR249" s="96">
        <f t="shared" si="608"/>
        <v>140800</v>
      </c>
      <c r="BS249" s="96">
        <f t="shared" si="658"/>
        <v>248120</v>
      </c>
      <c r="BT249" s="93">
        <f t="shared" si="609"/>
        <v>1.7622159090909091</v>
      </c>
      <c r="BU249" s="96">
        <f t="shared" si="610"/>
        <v>107320</v>
      </c>
      <c r="BV249" s="93">
        <f t="shared" si="611"/>
        <v>0.76221590909090908</v>
      </c>
      <c r="BW249" s="83">
        <v>16111</v>
      </c>
      <c r="BX249" s="83">
        <v>0</v>
      </c>
      <c r="BY249" s="94">
        <v>0</v>
      </c>
      <c r="BZ249" s="94">
        <f t="shared" si="561"/>
        <v>0</v>
      </c>
      <c r="CA249" s="93">
        <f t="shared" si="612"/>
        <v>0</v>
      </c>
      <c r="CB249" s="96">
        <f t="shared" si="613"/>
        <v>-16111</v>
      </c>
      <c r="CC249" s="93">
        <f t="shared" si="614"/>
        <v>-1</v>
      </c>
      <c r="CD249" s="96">
        <f t="shared" si="659"/>
        <v>156911</v>
      </c>
      <c r="CE249" s="96">
        <f t="shared" si="660"/>
        <v>248120</v>
      </c>
      <c r="CF249" s="96">
        <f t="shared" si="615"/>
        <v>0</v>
      </c>
      <c r="CG249" s="96">
        <f t="shared" si="616"/>
        <v>248120</v>
      </c>
      <c r="CH249" s="93">
        <f t="shared" si="617"/>
        <v>1.5812785591832312</v>
      </c>
      <c r="CI249" s="96">
        <f t="shared" si="618"/>
        <v>91209</v>
      </c>
      <c r="CJ249" s="93">
        <f t="shared" si="619"/>
        <v>0.58127855918323124</v>
      </c>
      <c r="CK249" s="83">
        <v>0</v>
      </c>
      <c r="CL249" s="83">
        <v>0</v>
      </c>
      <c r="CM249" s="94">
        <v>0</v>
      </c>
      <c r="CN249" s="94">
        <f t="shared" si="564"/>
        <v>0</v>
      </c>
      <c r="CO249" s="93" t="str">
        <f t="shared" si="620"/>
        <v>nebija plānots</v>
      </c>
      <c r="CP249" s="96">
        <f t="shared" si="621"/>
        <v>0</v>
      </c>
      <c r="CQ249" s="93" t="str">
        <f t="shared" si="622"/>
        <v>nebija plānots</v>
      </c>
      <c r="CR249" s="96">
        <f t="shared" si="623"/>
        <v>156911</v>
      </c>
      <c r="CS249" s="96">
        <f t="shared" si="661"/>
        <v>248120</v>
      </c>
      <c r="CT249" s="96">
        <f t="shared" si="624"/>
        <v>0</v>
      </c>
      <c r="CU249" s="96">
        <f t="shared" si="625"/>
        <v>248120</v>
      </c>
      <c r="CV249" s="93">
        <f t="shared" si="626"/>
        <v>1.5812785591832312</v>
      </c>
      <c r="CW249" s="96">
        <f t="shared" si="627"/>
        <v>91209</v>
      </c>
      <c r="CX249" s="93">
        <f t="shared" si="628"/>
        <v>0.58127855918323124</v>
      </c>
      <c r="CY249" s="83">
        <v>0</v>
      </c>
      <c r="CZ249" s="83">
        <v>0</v>
      </c>
      <c r="DA249" s="94">
        <v>0</v>
      </c>
      <c r="DB249" s="94">
        <f t="shared" si="565"/>
        <v>0</v>
      </c>
      <c r="DC249" s="93" t="str">
        <f t="shared" si="629"/>
        <v>nebija plānots</v>
      </c>
      <c r="DD249" s="96">
        <f t="shared" si="630"/>
        <v>0</v>
      </c>
      <c r="DE249" s="93" t="str">
        <f t="shared" si="631"/>
        <v>nebija plānots</v>
      </c>
      <c r="DF249" s="96">
        <f t="shared" si="632"/>
        <v>156911</v>
      </c>
      <c r="DG249" s="96">
        <f t="shared" si="662"/>
        <v>248120</v>
      </c>
      <c r="DH249" s="96">
        <f t="shared" si="633"/>
        <v>0</v>
      </c>
      <c r="DI249" s="96">
        <f t="shared" si="634"/>
        <v>248120</v>
      </c>
      <c r="DJ249" s="93">
        <f t="shared" si="635"/>
        <v>1.5812785591832312</v>
      </c>
      <c r="DK249" s="96">
        <f t="shared" si="636"/>
        <v>91209</v>
      </c>
      <c r="DL249" s="93">
        <f t="shared" si="637"/>
        <v>0.58127855918323124</v>
      </c>
      <c r="DM249" s="83">
        <v>0</v>
      </c>
      <c r="DN249" s="83">
        <v>0</v>
      </c>
      <c r="DO249" s="94">
        <v>0</v>
      </c>
      <c r="DP249" s="94">
        <f t="shared" si="566"/>
        <v>0</v>
      </c>
      <c r="DQ249" s="93" t="str">
        <f t="shared" si="638"/>
        <v>nebija plānots</v>
      </c>
      <c r="DR249" s="96">
        <f t="shared" si="639"/>
        <v>0</v>
      </c>
      <c r="DS249" s="93" t="str">
        <f t="shared" si="640"/>
        <v>nebija plānots</v>
      </c>
      <c r="DT249" s="96">
        <f t="shared" si="641"/>
        <v>156911</v>
      </c>
      <c r="DU249" s="96">
        <f t="shared" si="663"/>
        <v>248120</v>
      </c>
      <c r="DV249" s="96">
        <f t="shared" si="642"/>
        <v>0</v>
      </c>
      <c r="DW249" s="96">
        <f t="shared" si="643"/>
        <v>248120</v>
      </c>
      <c r="DX249" s="93">
        <f t="shared" si="644"/>
        <v>1.5812785591832312</v>
      </c>
      <c r="DY249" s="96">
        <f t="shared" si="645"/>
        <v>91209</v>
      </c>
      <c r="DZ249" s="93">
        <f t="shared" si="646"/>
        <v>0.58127855918323124</v>
      </c>
      <c r="EA249" s="83">
        <v>173933</v>
      </c>
      <c r="EB249" s="83">
        <v>95256.52</v>
      </c>
      <c r="EC249" s="94">
        <v>0</v>
      </c>
      <c r="ED249" s="94">
        <f t="shared" si="647"/>
        <v>95256.52</v>
      </c>
      <c r="EE249" s="93">
        <f t="shared" si="648"/>
        <v>0.54766214576877303</v>
      </c>
      <c r="EF249" s="94">
        <f t="shared" si="558"/>
        <v>-78676.479999999996</v>
      </c>
      <c r="EG249" s="93">
        <f t="shared" si="649"/>
        <v>-0.45233785423122697</v>
      </c>
      <c r="EH249" s="96">
        <f t="shared" si="650"/>
        <v>330844</v>
      </c>
      <c r="EI249" s="96">
        <f t="shared" si="664"/>
        <v>343376.52</v>
      </c>
      <c r="EJ249" s="96">
        <f t="shared" si="651"/>
        <v>0</v>
      </c>
      <c r="EK249" s="96">
        <f t="shared" si="652"/>
        <v>343376.52</v>
      </c>
      <c r="EL249" s="93">
        <f t="shared" si="559"/>
        <v>1.0378804512096336</v>
      </c>
      <c r="EM249" s="96">
        <f t="shared" si="560"/>
        <v>12532.520000000019</v>
      </c>
      <c r="EN249" s="93">
        <f t="shared" si="653"/>
        <v>3.7880451209633598E-2</v>
      </c>
      <c r="EO249" s="83">
        <f t="shared" si="567"/>
        <v>330844</v>
      </c>
    </row>
    <row r="250" spans="1:145" ht="52.5" x14ac:dyDescent="0.25">
      <c r="A250" s="18" t="str">
        <f t="shared" si="654"/>
        <v>5.1.1.8._</v>
      </c>
      <c r="B250" s="63">
        <v>5</v>
      </c>
      <c r="C250" s="73" t="s">
        <v>415</v>
      </c>
      <c r="D250" s="65" t="s">
        <v>416</v>
      </c>
      <c r="E250" s="73" t="s">
        <v>417</v>
      </c>
      <c r="F250" s="65" t="s">
        <v>418</v>
      </c>
      <c r="G250" s="66" t="s">
        <v>433</v>
      </c>
      <c r="H250" s="65" t="s">
        <v>434</v>
      </c>
      <c r="I250" s="66" t="s">
        <v>27</v>
      </c>
      <c r="J250" s="72" t="s">
        <v>81</v>
      </c>
      <c r="K250" s="63" t="s">
        <v>16</v>
      </c>
      <c r="L250" s="83">
        <v>0</v>
      </c>
      <c r="M250" s="83">
        <v>0</v>
      </c>
      <c r="N250" s="83">
        <v>0</v>
      </c>
      <c r="O250" s="83">
        <v>0</v>
      </c>
      <c r="P250" s="83">
        <v>0</v>
      </c>
      <c r="Q250" s="93" t="str">
        <f t="shared" si="568"/>
        <v>nebija plānots</v>
      </c>
      <c r="R250" s="94">
        <f t="shared" si="569"/>
        <v>0</v>
      </c>
      <c r="S250" s="93" t="str">
        <f t="shared" si="570"/>
        <v>nebija plānots</v>
      </c>
      <c r="T250" s="96">
        <f t="shared" si="571"/>
        <v>0</v>
      </c>
      <c r="U250" s="96">
        <f t="shared" si="572"/>
        <v>0</v>
      </c>
      <c r="V250" s="93" t="str">
        <f t="shared" si="573"/>
        <v>nebija plānots</v>
      </c>
      <c r="W250" s="96">
        <f t="shared" si="574"/>
        <v>0</v>
      </c>
      <c r="X250" s="93" t="str">
        <f t="shared" si="575"/>
        <v>nebija plānots</v>
      </c>
      <c r="Y250" s="83">
        <v>0</v>
      </c>
      <c r="Z250" s="83">
        <v>0</v>
      </c>
      <c r="AA250" s="93" t="str">
        <f t="shared" si="576"/>
        <v>nebija plānots</v>
      </c>
      <c r="AB250" s="94">
        <f t="shared" si="577"/>
        <v>0</v>
      </c>
      <c r="AC250" s="93" t="str">
        <f t="shared" si="578"/>
        <v>nebija plānots</v>
      </c>
      <c r="AD250" s="96">
        <f t="shared" si="579"/>
        <v>0</v>
      </c>
      <c r="AE250" s="96">
        <f t="shared" si="580"/>
        <v>0</v>
      </c>
      <c r="AF250" s="93" t="str">
        <f t="shared" si="581"/>
        <v>nebija plānots</v>
      </c>
      <c r="AG250" s="96">
        <f t="shared" si="582"/>
        <v>0</v>
      </c>
      <c r="AH250" s="93" t="str">
        <f t="shared" si="583"/>
        <v>nebija plānots</v>
      </c>
      <c r="AI250" s="83">
        <v>0</v>
      </c>
      <c r="AJ250" s="83">
        <v>0</v>
      </c>
      <c r="AK250" s="93" t="str">
        <f t="shared" si="584"/>
        <v>nebija plānots</v>
      </c>
      <c r="AL250" s="96">
        <f t="shared" si="585"/>
        <v>0</v>
      </c>
      <c r="AM250" s="93" t="str">
        <f t="shared" si="586"/>
        <v>nebija plānots</v>
      </c>
      <c r="AN250" s="96">
        <f t="shared" si="587"/>
        <v>0</v>
      </c>
      <c r="AO250" s="96">
        <f t="shared" si="655"/>
        <v>0</v>
      </c>
      <c r="AP250" s="93" t="str">
        <f t="shared" si="588"/>
        <v>nebija plānots</v>
      </c>
      <c r="AQ250" s="96">
        <f t="shared" si="589"/>
        <v>0</v>
      </c>
      <c r="AR250" s="93" t="str">
        <f t="shared" si="590"/>
        <v>nebija plānots</v>
      </c>
      <c r="AS250" s="83">
        <v>0</v>
      </c>
      <c r="AT250" s="83">
        <v>0</v>
      </c>
      <c r="AU250" s="93" t="str">
        <f t="shared" si="591"/>
        <v>nebija plānots</v>
      </c>
      <c r="AV250" s="96">
        <f t="shared" si="592"/>
        <v>0</v>
      </c>
      <c r="AW250" s="93" t="str">
        <f t="shared" si="593"/>
        <v>nebija plānots</v>
      </c>
      <c r="AX250" s="96">
        <f t="shared" si="594"/>
        <v>0</v>
      </c>
      <c r="AY250" s="96">
        <f t="shared" si="656"/>
        <v>0</v>
      </c>
      <c r="AZ250" s="93" t="str">
        <f t="shared" si="595"/>
        <v>nebija plānots</v>
      </c>
      <c r="BA250" s="96">
        <f t="shared" si="596"/>
        <v>0</v>
      </c>
      <c r="BB250" s="93" t="str">
        <f t="shared" si="597"/>
        <v>nebija plānots</v>
      </c>
      <c r="BC250" s="83">
        <v>0</v>
      </c>
      <c r="BD250" s="83">
        <v>0</v>
      </c>
      <c r="BE250" s="93" t="str">
        <f t="shared" si="598"/>
        <v>nebija plānots</v>
      </c>
      <c r="BF250" s="96">
        <f t="shared" si="599"/>
        <v>0</v>
      </c>
      <c r="BG250" s="93" t="str">
        <f t="shared" si="600"/>
        <v>nebija plānots</v>
      </c>
      <c r="BH250" s="96">
        <f t="shared" si="601"/>
        <v>0</v>
      </c>
      <c r="BI250" s="96">
        <f t="shared" si="657"/>
        <v>0</v>
      </c>
      <c r="BJ250" s="93" t="str">
        <f t="shared" si="602"/>
        <v>nebija plānots</v>
      </c>
      <c r="BK250" s="96">
        <f t="shared" si="603"/>
        <v>0</v>
      </c>
      <c r="BL250" s="93" t="str">
        <f t="shared" si="604"/>
        <v>nebija plānots</v>
      </c>
      <c r="BM250" s="83">
        <v>0</v>
      </c>
      <c r="BN250" s="83">
        <v>0</v>
      </c>
      <c r="BO250" s="93" t="str">
        <f t="shared" si="605"/>
        <v>nebija plānots</v>
      </c>
      <c r="BP250" s="96">
        <f t="shared" si="606"/>
        <v>0</v>
      </c>
      <c r="BQ250" s="93" t="str">
        <f t="shared" si="607"/>
        <v>nebija plānots</v>
      </c>
      <c r="BR250" s="96">
        <f t="shared" si="608"/>
        <v>0</v>
      </c>
      <c r="BS250" s="96">
        <f t="shared" si="658"/>
        <v>0</v>
      </c>
      <c r="BT250" s="93" t="str">
        <f t="shared" si="609"/>
        <v>nebija plānots</v>
      </c>
      <c r="BU250" s="96">
        <f t="shared" si="610"/>
        <v>0</v>
      </c>
      <c r="BV250" s="93" t="str">
        <f t="shared" si="611"/>
        <v>nebija plānots</v>
      </c>
      <c r="BW250" s="83">
        <v>0</v>
      </c>
      <c r="BX250" s="83">
        <v>0</v>
      </c>
      <c r="BY250" s="94">
        <v>0</v>
      </c>
      <c r="BZ250" s="94">
        <f t="shared" si="561"/>
        <v>0</v>
      </c>
      <c r="CA250" s="93" t="str">
        <f t="shared" si="612"/>
        <v>nebija plānots</v>
      </c>
      <c r="CB250" s="96">
        <f t="shared" si="613"/>
        <v>0</v>
      </c>
      <c r="CC250" s="93" t="str">
        <f t="shared" si="614"/>
        <v>nebija plānots</v>
      </c>
      <c r="CD250" s="96">
        <f t="shared" si="659"/>
        <v>0</v>
      </c>
      <c r="CE250" s="96">
        <f t="shared" si="660"/>
        <v>0</v>
      </c>
      <c r="CF250" s="96">
        <f t="shared" si="615"/>
        <v>0</v>
      </c>
      <c r="CG250" s="96">
        <f t="shared" si="616"/>
        <v>0</v>
      </c>
      <c r="CH250" s="93" t="str">
        <f t="shared" si="617"/>
        <v>nebija plānots</v>
      </c>
      <c r="CI250" s="96">
        <f t="shared" si="618"/>
        <v>0</v>
      </c>
      <c r="CJ250" s="93" t="str">
        <f t="shared" si="619"/>
        <v>nebija plānots</v>
      </c>
      <c r="CK250" s="83">
        <v>0</v>
      </c>
      <c r="CL250" s="83">
        <v>0</v>
      </c>
      <c r="CM250" s="94">
        <v>0</v>
      </c>
      <c r="CN250" s="94">
        <f t="shared" si="564"/>
        <v>0</v>
      </c>
      <c r="CO250" s="93" t="str">
        <f t="shared" si="620"/>
        <v>nebija plānots</v>
      </c>
      <c r="CP250" s="96">
        <f t="shared" si="621"/>
        <v>0</v>
      </c>
      <c r="CQ250" s="93" t="str">
        <f t="shared" si="622"/>
        <v>nebija plānots</v>
      </c>
      <c r="CR250" s="96">
        <f t="shared" si="623"/>
        <v>0</v>
      </c>
      <c r="CS250" s="96">
        <f t="shared" si="661"/>
        <v>0</v>
      </c>
      <c r="CT250" s="96">
        <f t="shared" si="624"/>
        <v>0</v>
      </c>
      <c r="CU250" s="96">
        <f t="shared" si="625"/>
        <v>0</v>
      </c>
      <c r="CV250" s="93" t="str">
        <f t="shared" si="626"/>
        <v>nebija plānots</v>
      </c>
      <c r="CW250" s="96">
        <f t="shared" si="627"/>
        <v>0</v>
      </c>
      <c r="CX250" s="93" t="str">
        <f t="shared" si="628"/>
        <v>nebija plānots</v>
      </c>
      <c r="CY250" s="83">
        <v>0</v>
      </c>
      <c r="CZ250" s="83">
        <v>0</v>
      </c>
      <c r="DA250" s="94">
        <v>0</v>
      </c>
      <c r="DB250" s="94">
        <f t="shared" si="565"/>
        <v>0</v>
      </c>
      <c r="DC250" s="93" t="str">
        <f t="shared" si="629"/>
        <v>nebija plānots</v>
      </c>
      <c r="DD250" s="96">
        <f t="shared" si="630"/>
        <v>0</v>
      </c>
      <c r="DE250" s="93" t="str">
        <f t="shared" si="631"/>
        <v>nebija plānots</v>
      </c>
      <c r="DF250" s="96">
        <f t="shared" si="632"/>
        <v>0</v>
      </c>
      <c r="DG250" s="96">
        <f t="shared" si="662"/>
        <v>0</v>
      </c>
      <c r="DH250" s="96">
        <f t="shared" si="633"/>
        <v>0</v>
      </c>
      <c r="DI250" s="96">
        <f t="shared" si="634"/>
        <v>0</v>
      </c>
      <c r="DJ250" s="93" t="str">
        <f t="shared" si="635"/>
        <v>nebija plānots</v>
      </c>
      <c r="DK250" s="96">
        <f t="shared" si="636"/>
        <v>0</v>
      </c>
      <c r="DL250" s="93" t="str">
        <f t="shared" si="637"/>
        <v>nebija plānots</v>
      </c>
      <c r="DM250" s="83">
        <v>0</v>
      </c>
      <c r="DN250" s="83">
        <v>0</v>
      </c>
      <c r="DO250" s="94">
        <v>0</v>
      </c>
      <c r="DP250" s="94">
        <f t="shared" si="566"/>
        <v>0</v>
      </c>
      <c r="DQ250" s="93" t="str">
        <f t="shared" si="638"/>
        <v>nebija plānots</v>
      </c>
      <c r="DR250" s="96">
        <f t="shared" si="639"/>
        <v>0</v>
      </c>
      <c r="DS250" s="93" t="str">
        <f t="shared" si="640"/>
        <v>nebija plānots</v>
      </c>
      <c r="DT250" s="96">
        <f t="shared" si="641"/>
        <v>0</v>
      </c>
      <c r="DU250" s="96">
        <f t="shared" si="663"/>
        <v>0</v>
      </c>
      <c r="DV250" s="96">
        <f t="shared" si="642"/>
        <v>0</v>
      </c>
      <c r="DW250" s="96">
        <f t="shared" si="643"/>
        <v>0</v>
      </c>
      <c r="DX250" s="93" t="str">
        <f t="shared" si="644"/>
        <v>nebija plānots</v>
      </c>
      <c r="DY250" s="96">
        <f t="shared" si="645"/>
        <v>0</v>
      </c>
      <c r="DZ250" s="93" t="str">
        <f t="shared" si="646"/>
        <v>nebija plānots</v>
      </c>
      <c r="EA250" s="83">
        <v>0</v>
      </c>
      <c r="EB250" s="83">
        <v>0</v>
      </c>
      <c r="EC250" s="94">
        <v>0</v>
      </c>
      <c r="ED250" s="94">
        <f t="shared" si="647"/>
        <v>0</v>
      </c>
      <c r="EE250" s="93" t="str">
        <f t="shared" si="648"/>
        <v>nebija plānots</v>
      </c>
      <c r="EF250" s="94">
        <f t="shared" si="558"/>
        <v>0</v>
      </c>
      <c r="EG250" s="93" t="str">
        <f t="shared" si="649"/>
        <v>nebija plānots</v>
      </c>
      <c r="EH250" s="96">
        <f t="shared" si="650"/>
        <v>0</v>
      </c>
      <c r="EI250" s="96">
        <f t="shared" si="664"/>
        <v>0</v>
      </c>
      <c r="EJ250" s="96">
        <f t="shared" si="651"/>
        <v>0</v>
      </c>
      <c r="EK250" s="96">
        <f t="shared" si="652"/>
        <v>0</v>
      </c>
      <c r="EL250" s="93" t="str">
        <f t="shared" si="559"/>
        <v>nebija plānots</v>
      </c>
      <c r="EM250" s="96">
        <f t="shared" si="560"/>
        <v>0</v>
      </c>
      <c r="EN250" s="93" t="str">
        <f t="shared" si="653"/>
        <v>nebija plānots</v>
      </c>
      <c r="EO250" s="83">
        <f t="shared" si="567"/>
        <v>0</v>
      </c>
    </row>
    <row r="251" spans="1:145" ht="52.5" x14ac:dyDescent="0.25">
      <c r="A251" s="18" t="str">
        <f t="shared" si="654"/>
        <v>5.1.1.9._</v>
      </c>
      <c r="B251" s="63">
        <v>5</v>
      </c>
      <c r="C251" s="73" t="s">
        <v>415</v>
      </c>
      <c r="D251" s="65" t="s">
        <v>416</v>
      </c>
      <c r="E251" s="73" t="s">
        <v>417</v>
      </c>
      <c r="F251" s="65" t="s">
        <v>418</v>
      </c>
      <c r="G251" s="66" t="s">
        <v>503</v>
      </c>
      <c r="H251" s="65" t="s">
        <v>504</v>
      </c>
      <c r="I251" s="66" t="s">
        <v>27</v>
      </c>
      <c r="J251" s="72" t="s">
        <v>81</v>
      </c>
      <c r="K251" s="63" t="s">
        <v>16</v>
      </c>
      <c r="L251" s="83">
        <v>0</v>
      </c>
      <c r="M251" s="83">
        <v>0</v>
      </c>
      <c r="N251" s="83">
        <v>0</v>
      </c>
      <c r="O251" s="83">
        <v>0</v>
      </c>
      <c r="P251" s="83">
        <v>0</v>
      </c>
      <c r="Q251" s="93" t="str">
        <f t="shared" si="568"/>
        <v>nebija plānots</v>
      </c>
      <c r="R251" s="94">
        <f t="shared" si="569"/>
        <v>0</v>
      </c>
      <c r="S251" s="93" t="str">
        <f t="shared" si="570"/>
        <v>nebija plānots</v>
      </c>
      <c r="T251" s="96">
        <f t="shared" si="571"/>
        <v>0</v>
      </c>
      <c r="U251" s="96">
        <f t="shared" si="572"/>
        <v>0</v>
      </c>
      <c r="V251" s="93" t="str">
        <f t="shared" si="573"/>
        <v>nebija plānots</v>
      </c>
      <c r="W251" s="96">
        <f t="shared" si="574"/>
        <v>0</v>
      </c>
      <c r="X251" s="93" t="str">
        <f t="shared" si="575"/>
        <v>nebija plānots</v>
      </c>
      <c r="Y251" s="83">
        <v>0</v>
      </c>
      <c r="Z251" s="83">
        <v>0</v>
      </c>
      <c r="AA251" s="93" t="str">
        <f t="shared" si="576"/>
        <v>nebija plānots</v>
      </c>
      <c r="AB251" s="94">
        <f t="shared" si="577"/>
        <v>0</v>
      </c>
      <c r="AC251" s="93" t="str">
        <f t="shared" si="578"/>
        <v>nebija plānots</v>
      </c>
      <c r="AD251" s="96">
        <f t="shared" si="579"/>
        <v>0</v>
      </c>
      <c r="AE251" s="96">
        <f t="shared" si="580"/>
        <v>0</v>
      </c>
      <c r="AF251" s="93" t="str">
        <f t="shared" si="581"/>
        <v>nebija plānots</v>
      </c>
      <c r="AG251" s="96">
        <f t="shared" si="582"/>
        <v>0</v>
      </c>
      <c r="AH251" s="93" t="str">
        <f t="shared" si="583"/>
        <v>nebija plānots</v>
      </c>
      <c r="AI251" s="83">
        <v>0</v>
      </c>
      <c r="AJ251" s="83">
        <v>0</v>
      </c>
      <c r="AK251" s="93" t="str">
        <f t="shared" si="584"/>
        <v>nebija plānots</v>
      </c>
      <c r="AL251" s="96">
        <f t="shared" si="585"/>
        <v>0</v>
      </c>
      <c r="AM251" s="93" t="str">
        <f t="shared" si="586"/>
        <v>nebija plānots</v>
      </c>
      <c r="AN251" s="96">
        <f t="shared" si="587"/>
        <v>0</v>
      </c>
      <c r="AO251" s="96">
        <f t="shared" si="655"/>
        <v>0</v>
      </c>
      <c r="AP251" s="93" t="str">
        <f t="shared" si="588"/>
        <v>nebija plānots</v>
      </c>
      <c r="AQ251" s="96">
        <f t="shared" si="589"/>
        <v>0</v>
      </c>
      <c r="AR251" s="93" t="str">
        <f t="shared" si="590"/>
        <v>nebija plānots</v>
      </c>
      <c r="AS251" s="83">
        <v>0</v>
      </c>
      <c r="AT251" s="83">
        <v>0</v>
      </c>
      <c r="AU251" s="93" t="str">
        <f t="shared" si="591"/>
        <v>nebija plānots</v>
      </c>
      <c r="AV251" s="96">
        <f t="shared" si="592"/>
        <v>0</v>
      </c>
      <c r="AW251" s="93" t="str">
        <f t="shared" si="593"/>
        <v>nebija plānots</v>
      </c>
      <c r="AX251" s="96">
        <f t="shared" si="594"/>
        <v>0</v>
      </c>
      <c r="AY251" s="96">
        <f t="shared" si="656"/>
        <v>0</v>
      </c>
      <c r="AZ251" s="93" t="str">
        <f t="shared" si="595"/>
        <v>nebija plānots</v>
      </c>
      <c r="BA251" s="96">
        <f t="shared" si="596"/>
        <v>0</v>
      </c>
      <c r="BB251" s="93" t="str">
        <f t="shared" si="597"/>
        <v>nebija plānots</v>
      </c>
      <c r="BC251" s="83">
        <v>0</v>
      </c>
      <c r="BD251" s="83">
        <v>0</v>
      </c>
      <c r="BE251" s="93" t="str">
        <f t="shared" si="598"/>
        <v>nebija plānots</v>
      </c>
      <c r="BF251" s="96">
        <f t="shared" si="599"/>
        <v>0</v>
      </c>
      <c r="BG251" s="93" t="str">
        <f t="shared" si="600"/>
        <v>nebija plānots</v>
      </c>
      <c r="BH251" s="96">
        <f t="shared" si="601"/>
        <v>0</v>
      </c>
      <c r="BI251" s="96">
        <f t="shared" si="657"/>
        <v>0</v>
      </c>
      <c r="BJ251" s="93" t="str">
        <f t="shared" si="602"/>
        <v>nebija plānots</v>
      </c>
      <c r="BK251" s="96">
        <f t="shared" si="603"/>
        <v>0</v>
      </c>
      <c r="BL251" s="93" t="str">
        <f t="shared" si="604"/>
        <v>nebija plānots</v>
      </c>
      <c r="BM251" s="83">
        <v>0</v>
      </c>
      <c r="BN251" s="83">
        <v>0</v>
      </c>
      <c r="BO251" s="93" t="str">
        <f t="shared" si="605"/>
        <v>nebija plānots</v>
      </c>
      <c r="BP251" s="96">
        <f t="shared" si="606"/>
        <v>0</v>
      </c>
      <c r="BQ251" s="93" t="str">
        <f t="shared" si="607"/>
        <v>nebija plānots</v>
      </c>
      <c r="BR251" s="96">
        <f t="shared" si="608"/>
        <v>0</v>
      </c>
      <c r="BS251" s="96">
        <f t="shared" si="658"/>
        <v>0</v>
      </c>
      <c r="BT251" s="93" t="str">
        <f t="shared" si="609"/>
        <v>nebija plānots</v>
      </c>
      <c r="BU251" s="96">
        <f t="shared" si="610"/>
        <v>0</v>
      </c>
      <c r="BV251" s="93" t="str">
        <f t="shared" si="611"/>
        <v>nebija plānots</v>
      </c>
      <c r="BW251" s="83">
        <v>0</v>
      </c>
      <c r="BX251" s="83">
        <v>0</v>
      </c>
      <c r="BY251" s="94">
        <v>0</v>
      </c>
      <c r="BZ251" s="94">
        <f t="shared" si="561"/>
        <v>0</v>
      </c>
      <c r="CA251" s="93" t="str">
        <f t="shared" si="612"/>
        <v>nebija plānots</v>
      </c>
      <c r="CB251" s="96">
        <f t="shared" si="613"/>
        <v>0</v>
      </c>
      <c r="CC251" s="93" t="str">
        <f t="shared" si="614"/>
        <v>nebija plānots</v>
      </c>
      <c r="CD251" s="96">
        <f t="shared" si="659"/>
        <v>0</v>
      </c>
      <c r="CE251" s="96">
        <f t="shared" si="660"/>
        <v>0</v>
      </c>
      <c r="CF251" s="96">
        <f t="shared" si="615"/>
        <v>0</v>
      </c>
      <c r="CG251" s="96">
        <f t="shared" si="616"/>
        <v>0</v>
      </c>
      <c r="CH251" s="93" t="str">
        <f t="shared" si="617"/>
        <v>nebija plānots</v>
      </c>
      <c r="CI251" s="96">
        <f t="shared" si="618"/>
        <v>0</v>
      </c>
      <c r="CJ251" s="93" t="str">
        <f t="shared" si="619"/>
        <v>nebija plānots</v>
      </c>
      <c r="CK251" s="83">
        <v>0</v>
      </c>
      <c r="CL251" s="83">
        <v>0</v>
      </c>
      <c r="CM251" s="94">
        <v>0</v>
      </c>
      <c r="CN251" s="94">
        <f t="shared" si="564"/>
        <v>0</v>
      </c>
      <c r="CO251" s="93" t="str">
        <f t="shared" si="620"/>
        <v>nebija plānots</v>
      </c>
      <c r="CP251" s="96">
        <f t="shared" si="621"/>
        <v>0</v>
      </c>
      <c r="CQ251" s="93" t="str">
        <f t="shared" si="622"/>
        <v>nebija plānots</v>
      </c>
      <c r="CR251" s="96">
        <f t="shared" si="623"/>
        <v>0</v>
      </c>
      <c r="CS251" s="96">
        <f t="shared" si="661"/>
        <v>0</v>
      </c>
      <c r="CT251" s="96">
        <f t="shared" si="624"/>
        <v>0</v>
      </c>
      <c r="CU251" s="96">
        <f t="shared" si="625"/>
        <v>0</v>
      </c>
      <c r="CV251" s="93" t="str">
        <f t="shared" si="626"/>
        <v>nebija plānots</v>
      </c>
      <c r="CW251" s="96">
        <f t="shared" si="627"/>
        <v>0</v>
      </c>
      <c r="CX251" s="93" t="str">
        <f t="shared" si="628"/>
        <v>nebija plānots</v>
      </c>
      <c r="CY251" s="83">
        <v>0</v>
      </c>
      <c r="CZ251" s="83">
        <v>0</v>
      </c>
      <c r="DA251" s="94">
        <v>0</v>
      </c>
      <c r="DB251" s="94">
        <f t="shared" si="565"/>
        <v>0</v>
      </c>
      <c r="DC251" s="93" t="str">
        <f t="shared" si="629"/>
        <v>nebija plānots</v>
      </c>
      <c r="DD251" s="96">
        <f t="shared" si="630"/>
        <v>0</v>
      </c>
      <c r="DE251" s="93" t="str">
        <f t="shared" si="631"/>
        <v>nebija plānots</v>
      </c>
      <c r="DF251" s="96">
        <f t="shared" si="632"/>
        <v>0</v>
      </c>
      <c r="DG251" s="96">
        <f t="shared" si="662"/>
        <v>0</v>
      </c>
      <c r="DH251" s="96">
        <f t="shared" si="633"/>
        <v>0</v>
      </c>
      <c r="DI251" s="96">
        <f t="shared" si="634"/>
        <v>0</v>
      </c>
      <c r="DJ251" s="93" t="str">
        <f t="shared" si="635"/>
        <v>nebija plānots</v>
      </c>
      <c r="DK251" s="96">
        <f t="shared" si="636"/>
        <v>0</v>
      </c>
      <c r="DL251" s="93" t="str">
        <f t="shared" si="637"/>
        <v>nebija plānots</v>
      </c>
      <c r="DM251" s="83">
        <v>0</v>
      </c>
      <c r="DN251" s="83">
        <v>14000</v>
      </c>
      <c r="DO251" s="94">
        <v>0</v>
      </c>
      <c r="DP251" s="94">
        <f t="shared" si="566"/>
        <v>14000</v>
      </c>
      <c r="DQ251" s="93" t="str">
        <f t="shared" si="638"/>
        <v>nebija plānots</v>
      </c>
      <c r="DR251" s="96">
        <f t="shared" si="639"/>
        <v>14000</v>
      </c>
      <c r="DS251" s="93" t="str">
        <f t="shared" si="640"/>
        <v>nebija plānots</v>
      </c>
      <c r="DT251" s="96">
        <f t="shared" si="641"/>
        <v>0</v>
      </c>
      <c r="DU251" s="96">
        <f t="shared" si="663"/>
        <v>14000</v>
      </c>
      <c r="DV251" s="96">
        <f t="shared" si="642"/>
        <v>0</v>
      </c>
      <c r="DW251" s="96">
        <f t="shared" si="643"/>
        <v>14000</v>
      </c>
      <c r="DX251" s="93" t="str">
        <f t="shared" si="644"/>
        <v>nebija plānots</v>
      </c>
      <c r="DY251" s="96">
        <f t="shared" si="645"/>
        <v>14000</v>
      </c>
      <c r="DZ251" s="93" t="str">
        <f t="shared" si="646"/>
        <v>nebija plānots</v>
      </c>
      <c r="EA251" s="83">
        <v>0</v>
      </c>
      <c r="EB251" s="83">
        <v>0</v>
      </c>
      <c r="EC251" s="94">
        <v>0</v>
      </c>
      <c r="ED251" s="94">
        <f t="shared" si="647"/>
        <v>0</v>
      </c>
      <c r="EE251" s="93" t="str">
        <f t="shared" si="648"/>
        <v>nebija plānots</v>
      </c>
      <c r="EF251" s="94">
        <f t="shared" si="558"/>
        <v>0</v>
      </c>
      <c r="EG251" s="93" t="str">
        <f t="shared" si="649"/>
        <v>nebija plānots</v>
      </c>
      <c r="EH251" s="96">
        <f t="shared" si="650"/>
        <v>0</v>
      </c>
      <c r="EI251" s="96">
        <f t="shared" si="664"/>
        <v>14000</v>
      </c>
      <c r="EJ251" s="96">
        <f t="shared" si="651"/>
        <v>0</v>
      </c>
      <c r="EK251" s="96">
        <f t="shared" si="652"/>
        <v>14000</v>
      </c>
      <c r="EL251" s="93" t="str">
        <f t="shared" si="559"/>
        <v>nebija plānots</v>
      </c>
      <c r="EM251" s="96">
        <f t="shared" si="560"/>
        <v>14000</v>
      </c>
      <c r="EN251" s="93" t="str">
        <f t="shared" si="653"/>
        <v>nebija plānots</v>
      </c>
      <c r="EO251" s="83">
        <f t="shared" si="567"/>
        <v>0</v>
      </c>
    </row>
    <row r="252" spans="1:145" ht="42" x14ac:dyDescent="0.25">
      <c r="A252" s="18" t="str">
        <f t="shared" si="654"/>
        <v>6.1.1.1.1</v>
      </c>
      <c r="B252" s="63">
        <v>6</v>
      </c>
      <c r="C252" s="73" t="s">
        <v>435</v>
      </c>
      <c r="D252" s="65" t="s">
        <v>436</v>
      </c>
      <c r="E252" s="73" t="s">
        <v>437</v>
      </c>
      <c r="F252" s="65" t="s">
        <v>438</v>
      </c>
      <c r="G252" s="66" t="s">
        <v>439</v>
      </c>
      <c r="H252" s="65" t="s">
        <v>440</v>
      </c>
      <c r="I252" s="66">
        <v>1</v>
      </c>
      <c r="J252" s="72" t="s">
        <v>81</v>
      </c>
      <c r="K252" s="63" t="s">
        <v>18</v>
      </c>
      <c r="L252" s="83">
        <v>0</v>
      </c>
      <c r="M252" s="83">
        <v>0</v>
      </c>
      <c r="N252" s="83">
        <v>0</v>
      </c>
      <c r="O252" s="83">
        <v>0</v>
      </c>
      <c r="P252" s="83">
        <v>0</v>
      </c>
      <c r="Q252" s="93" t="str">
        <f t="shared" si="568"/>
        <v>nebija plānots</v>
      </c>
      <c r="R252" s="94">
        <f t="shared" si="569"/>
        <v>0</v>
      </c>
      <c r="S252" s="93" t="str">
        <f t="shared" si="570"/>
        <v>nebija plānots</v>
      </c>
      <c r="T252" s="96">
        <f t="shared" si="571"/>
        <v>0</v>
      </c>
      <c r="U252" s="96">
        <f t="shared" si="572"/>
        <v>0</v>
      </c>
      <c r="V252" s="93" t="str">
        <f t="shared" si="573"/>
        <v>nebija plānots</v>
      </c>
      <c r="W252" s="96">
        <f t="shared" si="574"/>
        <v>0</v>
      </c>
      <c r="X252" s="93" t="str">
        <f t="shared" si="575"/>
        <v>nebija plānots</v>
      </c>
      <c r="Y252" s="83">
        <v>0</v>
      </c>
      <c r="Z252" s="83">
        <v>0</v>
      </c>
      <c r="AA252" s="93" t="str">
        <f t="shared" si="576"/>
        <v>nebija plānots</v>
      </c>
      <c r="AB252" s="94">
        <f t="shared" si="577"/>
        <v>0</v>
      </c>
      <c r="AC252" s="93" t="str">
        <f t="shared" si="578"/>
        <v>nebija plānots</v>
      </c>
      <c r="AD252" s="96">
        <f t="shared" si="579"/>
        <v>0</v>
      </c>
      <c r="AE252" s="96">
        <f t="shared" si="580"/>
        <v>0</v>
      </c>
      <c r="AF252" s="93" t="str">
        <f t="shared" si="581"/>
        <v>nebija plānots</v>
      </c>
      <c r="AG252" s="96">
        <f t="shared" si="582"/>
        <v>0</v>
      </c>
      <c r="AH252" s="93" t="str">
        <f t="shared" si="583"/>
        <v>nebija plānots</v>
      </c>
      <c r="AI252" s="83">
        <v>0</v>
      </c>
      <c r="AJ252" s="83">
        <v>0</v>
      </c>
      <c r="AK252" s="93" t="str">
        <f t="shared" si="584"/>
        <v>nebija plānots</v>
      </c>
      <c r="AL252" s="96">
        <f t="shared" si="585"/>
        <v>0</v>
      </c>
      <c r="AM252" s="93" t="str">
        <f t="shared" si="586"/>
        <v>nebija plānots</v>
      </c>
      <c r="AN252" s="96">
        <f t="shared" si="587"/>
        <v>0</v>
      </c>
      <c r="AO252" s="96">
        <f t="shared" si="655"/>
        <v>0</v>
      </c>
      <c r="AP252" s="93" t="str">
        <f t="shared" si="588"/>
        <v>nebija plānots</v>
      </c>
      <c r="AQ252" s="96">
        <f t="shared" si="589"/>
        <v>0</v>
      </c>
      <c r="AR252" s="93" t="str">
        <f t="shared" si="590"/>
        <v>nebija plānots</v>
      </c>
      <c r="AS252" s="83">
        <v>8583.7199999999993</v>
      </c>
      <c r="AT252" s="83">
        <v>2694.35</v>
      </c>
      <c r="AU252" s="93">
        <f t="shared" si="591"/>
        <v>0.31389071404938651</v>
      </c>
      <c r="AV252" s="96">
        <f t="shared" si="592"/>
        <v>-5889.369999999999</v>
      </c>
      <c r="AW252" s="93">
        <f t="shared" si="593"/>
        <v>-0.68610928595061338</v>
      </c>
      <c r="AX252" s="96">
        <f t="shared" si="594"/>
        <v>8583.7199999999993</v>
      </c>
      <c r="AY252" s="96">
        <f t="shared" si="656"/>
        <v>2694.35</v>
      </c>
      <c r="AZ252" s="93">
        <f t="shared" si="595"/>
        <v>0.31389071404938651</v>
      </c>
      <c r="BA252" s="96">
        <f t="shared" si="596"/>
        <v>-5889.369999999999</v>
      </c>
      <c r="BB252" s="93">
        <f t="shared" si="597"/>
        <v>-0.68610928595061338</v>
      </c>
      <c r="BC252" s="83">
        <v>0</v>
      </c>
      <c r="BD252" s="83">
        <v>0</v>
      </c>
      <c r="BE252" s="93" t="str">
        <f t="shared" si="598"/>
        <v>nebija plānots</v>
      </c>
      <c r="BF252" s="96">
        <f t="shared" si="599"/>
        <v>0</v>
      </c>
      <c r="BG252" s="93" t="str">
        <f t="shared" si="600"/>
        <v>nebija plānots</v>
      </c>
      <c r="BH252" s="96">
        <f t="shared" si="601"/>
        <v>8583.7199999999993</v>
      </c>
      <c r="BI252" s="96">
        <f t="shared" si="657"/>
        <v>2694.35</v>
      </c>
      <c r="BJ252" s="93">
        <f t="shared" si="602"/>
        <v>0.31389071404938651</v>
      </c>
      <c r="BK252" s="96">
        <f t="shared" si="603"/>
        <v>-5889.369999999999</v>
      </c>
      <c r="BL252" s="93">
        <f t="shared" si="604"/>
        <v>-0.68610928595061338</v>
      </c>
      <c r="BM252" s="83">
        <v>0</v>
      </c>
      <c r="BN252" s="83">
        <v>0</v>
      </c>
      <c r="BO252" s="93" t="str">
        <f t="shared" si="605"/>
        <v>nebija plānots</v>
      </c>
      <c r="BP252" s="96">
        <f t="shared" si="606"/>
        <v>0</v>
      </c>
      <c r="BQ252" s="93" t="str">
        <f t="shared" si="607"/>
        <v>nebija plānots</v>
      </c>
      <c r="BR252" s="96">
        <f t="shared" si="608"/>
        <v>8583.7199999999993</v>
      </c>
      <c r="BS252" s="96">
        <f t="shared" si="658"/>
        <v>2694.35</v>
      </c>
      <c r="BT252" s="93">
        <f t="shared" si="609"/>
        <v>0.31389071404938651</v>
      </c>
      <c r="BU252" s="96">
        <f t="shared" si="610"/>
        <v>-5889.369999999999</v>
      </c>
      <c r="BV252" s="93">
        <f t="shared" si="611"/>
        <v>-0.68610928595061338</v>
      </c>
      <c r="BW252" s="83">
        <v>0</v>
      </c>
      <c r="BX252" s="83">
        <v>0</v>
      </c>
      <c r="BY252" s="94">
        <v>0</v>
      </c>
      <c r="BZ252" s="94">
        <f t="shared" si="561"/>
        <v>0</v>
      </c>
      <c r="CA252" s="93" t="str">
        <f t="shared" si="612"/>
        <v>nebija plānots</v>
      </c>
      <c r="CB252" s="96">
        <f t="shared" si="613"/>
        <v>0</v>
      </c>
      <c r="CC252" s="93" t="str">
        <f t="shared" si="614"/>
        <v>nebija plānots</v>
      </c>
      <c r="CD252" s="96">
        <f t="shared" si="659"/>
        <v>8583.7199999999993</v>
      </c>
      <c r="CE252" s="96">
        <f t="shared" si="660"/>
        <v>2694.35</v>
      </c>
      <c r="CF252" s="96">
        <f t="shared" si="615"/>
        <v>0</v>
      </c>
      <c r="CG252" s="96">
        <f t="shared" si="616"/>
        <v>2694.35</v>
      </c>
      <c r="CH252" s="93">
        <f t="shared" si="617"/>
        <v>0.31389071404938651</v>
      </c>
      <c r="CI252" s="96">
        <f t="shared" si="618"/>
        <v>-5889.369999999999</v>
      </c>
      <c r="CJ252" s="93">
        <f t="shared" si="619"/>
        <v>-0.68610928595061338</v>
      </c>
      <c r="CK252" s="83">
        <v>0</v>
      </c>
      <c r="CL252" s="83">
        <v>0</v>
      </c>
      <c r="CM252" s="94">
        <v>0</v>
      </c>
      <c r="CN252" s="94">
        <f t="shared" si="564"/>
        <v>0</v>
      </c>
      <c r="CO252" s="93" t="str">
        <f t="shared" si="620"/>
        <v>nebija plānots</v>
      </c>
      <c r="CP252" s="96">
        <f t="shared" si="621"/>
        <v>0</v>
      </c>
      <c r="CQ252" s="93" t="str">
        <f t="shared" si="622"/>
        <v>nebija plānots</v>
      </c>
      <c r="CR252" s="96">
        <f t="shared" si="623"/>
        <v>8583.7199999999993</v>
      </c>
      <c r="CS252" s="96">
        <f t="shared" si="661"/>
        <v>2694.35</v>
      </c>
      <c r="CT252" s="96">
        <f t="shared" si="624"/>
        <v>0</v>
      </c>
      <c r="CU252" s="96">
        <f t="shared" si="625"/>
        <v>2694.35</v>
      </c>
      <c r="CV252" s="93">
        <f t="shared" si="626"/>
        <v>0.31389071404938651</v>
      </c>
      <c r="CW252" s="96">
        <f t="shared" si="627"/>
        <v>-5889.369999999999</v>
      </c>
      <c r="CX252" s="93">
        <f t="shared" si="628"/>
        <v>-0.68610928595061338</v>
      </c>
      <c r="CY252" s="83">
        <v>0</v>
      </c>
      <c r="CZ252" s="83">
        <v>86405.119999999995</v>
      </c>
      <c r="DA252" s="94">
        <v>0</v>
      </c>
      <c r="DB252" s="94">
        <f t="shared" si="565"/>
        <v>86405.119999999995</v>
      </c>
      <c r="DC252" s="93" t="str">
        <f t="shared" si="629"/>
        <v>nebija plānots</v>
      </c>
      <c r="DD252" s="96">
        <f t="shared" si="630"/>
        <v>86405.119999999995</v>
      </c>
      <c r="DE252" s="93" t="str">
        <f t="shared" si="631"/>
        <v>nebija plānots</v>
      </c>
      <c r="DF252" s="96">
        <f t="shared" si="632"/>
        <v>8583.7199999999993</v>
      </c>
      <c r="DG252" s="96">
        <f t="shared" si="662"/>
        <v>89099.47</v>
      </c>
      <c r="DH252" s="96">
        <f t="shared" si="633"/>
        <v>0</v>
      </c>
      <c r="DI252" s="96">
        <f t="shared" si="634"/>
        <v>89099.47</v>
      </c>
      <c r="DJ252" s="93">
        <f t="shared" si="635"/>
        <v>10.380053170420284</v>
      </c>
      <c r="DK252" s="96">
        <f t="shared" si="636"/>
        <v>80515.75</v>
      </c>
      <c r="DL252" s="93">
        <f t="shared" si="637"/>
        <v>9.3800531704202843</v>
      </c>
      <c r="DM252" s="83">
        <v>215067.6</v>
      </c>
      <c r="DN252" s="83">
        <v>0</v>
      </c>
      <c r="DO252" s="94">
        <v>0</v>
      </c>
      <c r="DP252" s="94">
        <f t="shared" si="566"/>
        <v>0</v>
      </c>
      <c r="DQ252" s="93">
        <f t="shared" si="638"/>
        <v>0</v>
      </c>
      <c r="DR252" s="96">
        <f t="shared" si="639"/>
        <v>-215067.6</v>
      </c>
      <c r="DS252" s="93">
        <f t="shared" si="640"/>
        <v>-1</v>
      </c>
      <c r="DT252" s="96">
        <f t="shared" si="641"/>
        <v>223651.32</v>
      </c>
      <c r="DU252" s="96">
        <f t="shared" si="663"/>
        <v>89099.47</v>
      </c>
      <c r="DV252" s="96">
        <f t="shared" si="642"/>
        <v>0</v>
      </c>
      <c r="DW252" s="96">
        <f t="shared" si="643"/>
        <v>89099.47</v>
      </c>
      <c r="DX252" s="93">
        <f t="shared" si="644"/>
        <v>0.3983856209746493</v>
      </c>
      <c r="DY252" s="96">
        <f t="shared" si="645"/>
        <v>-134551.85</v>
      </c>
      <c r="DZ252" s="93">
        <f t="shared" si="646"/>
        <v>-0.60161437902535075</v>
      </c>
      <c r="EA252" s="83">
        <v>0</v>
      </c>
      <c r="EB252" s="83">
        <v>0</v>
      </c>
      <c r="EC252" s="94">
        <v>0</v>
      </c>
      <c r="ED252" s="94">
        <f t="shared" si="647"/>
        <v>0</v>
      </c>
      <c r="EE252" s="93" t="str">
        <f t="shared" si="648"/>
        <v>nebija plānots</v>
      </c>
      <c r="EF252" s="94">
        <f t="shared" si="558"/>
        <v>0</v>
      </c>
      <c r="EG252" s="93" t="str">
        <f t="shared" si="649"/>
        <v>nebija plānots</v>
      </c>
      <c r="EH252" s="96">
        <f t="shared" si="650"/>
        <v>223651.32</v>
      </c>
      <c r="EI252" s="96">
        <f t="shared" si="664"/>
        <v>89099.47</v>
      </c>
      <c r="EJ252" s="96">
        <f t="shared" si="651"/>
        <v>0</v>
      </c>
      <c r="EK252" s="96">
        <f t="shared" si="652"/>
        <v>89099.47</v>
      </c>
      <c r="EL252" s="93">
        <f t="shared" si="559"/>
        <v>0.3983856209746493</v>
      </c>
      <c r="EM252" s="96">
        <f t="shared" si="560"/>
        <v>-134551.85</v>
      </c>
      <c r="EN252" s="93">
        <f t="shared" si="653"/>
        <v>-0.60161437902535075</v>
      </c>
      <c r="EO252" s="83">
        <f t="shared" si="567"/>
        <v>223651.32</v>
      </c>
    </row>
    <row r="253" spans="1:145" ht="42" x14ac:dyDescent="0.25">
      <c r="A253" s="18" t="str">
        <f t="shared" si="654"/>
        <v>6.1.1.1.2</v>
      </c>
      <c r="B253" s="63">
        <v>6</v>
      </c>
      <c r="C253" s="73" t="s">
        <v>435</v>
      </c>
      <c r="D253" s="65" t="s">
        <v>436</v>
      </c>
      <c r="E253" s="73" t="s">
        <v>437</v>
      </c>
      <c r="F253" s="65" t="s">
        <v>438</v>
      </c>
      <c r="G253" s="66" t="s">
        <v>439</v>
      </c>
      <c r="H253" s="65" t="s">
        <v>440</v>
      </c>
      <c r="I253" s="66">
        <v>2</v>
      </c>
      <c r="J253" s="72" t="s">
        <v>81</v>
      </c>
      <c r="K253" s="63" t="s">
        <v>18</v>
      </c>
      <c r="L253" s="83">
        <v>0</v>
      </c>
      <c r="M253" s="83">
        <v>0</v>
      </c>
      <c r="N253" s="83">
        <v>0</v>
      </c>
      <c r="O253" s="83">
        <v>0</v>
      </c>
      <c r="P253" s="83">
        <v>0</v>
      </c>
      <c r="Q253" s="93" t="str">
        <f t="shared" si="568"/>
        <v>nebija plānots</v>
      </c>
      <c r="R253" s="94">
        <f t="shared" si="569"/>
        <v>0</v>
      </c>
      <c r="S253" s="93" t="str">
        <f t="shared" si="570"/>
        <v>nebija plānots</v>
      </c>
      <c r="T253" s="96">
        <f t="shared" si="571"/>
        <v>0</v>
      </c>
      <c r="U253" s="96">
        <f t="shared" si="572"/>
        <v>0</v>
      </c>
      <c r="V253" s="93" t="str">
        <f t="shared" si="573"/>
        <v>nebija plānots</v>
      </c>
      <c r="W253" s="96">
        <f t="shared" si="574"/>
        <v>0</v>
      </c>
      <c r="X253" s="93" t="str">
        <f t="shared" si="575"/>
        <v>nebija plānots</v>
      </c>
      <c r="Y253" s="83">
        <v>0</v>
      </c>
      <c r="Z253" s="83">
        <v>0</v>
      </c>
      <c r="AA253" s="93" t="str">
        <f t="shared" si="576"/>
        <v>nebija plānots</v>
      </c>
      <c r="AB253" s="94">
        <f t="shared" si="577"/>
        <v>0</v>
      </c>
      <c r="AC253" s="93" t="str">
        <f t="shared" si="578"/>
        <v>nebija plānots</v>
      </c>
      <c r="AD253" s="96">
        <f t="shared" si="579"/>
        <v>0</v>
      </c>
      <c r="AE253" s="96">
        <f t="shared" si="580"/>
        <v>0</v>
      </c>
      <c r="AF253" s="93" t="str">
        <f t="shared" si="581"/>
        <v>nebija plānots</v>
      </c>
      <c r="AG253" s="96">
        <f t="shared" si="582"/>
        <v>0</v>
      </c>
      <c r="AH253" s="93" t="str">
        <f t="shared" si="583"/>
        <v>nebija plānots</v>
      </c>
      <c r="AI253" s="83">
        <v>0</v>
      </c>
      <c r="AJ253" s="83">
        <v>0</v>
      </c>
      <c r="AK253" s="93" t="str">
        <f t="shared" si="584"/>
        <v>nebija plānots</v>
      </c>
      <c r="AL253" s="96">
        <f t="shared" si="585"/>
        <v>0</v>
      </c>
      <c r="AM253" s="93" t="str">
        <f t="shared" si="586"/>
        <v>nebija plānots</v>
      </c>
      <c r="AN253" s="96">
        <f t="shared" si="587"/>
        <v>0</v>
      </c>
      <c r="AO253" s="96">
        <f t="shared" si="655"/>
        <v>0</v>
      </c>
      <c r="AP253" s="93" t="str">
        <f t="shared" si="588"/>
        <v>nebija plānots</v>
      </c>
      <c r="AQ253" s="96">
        <f t="shared" si="589"/>
        <v>0</v>
      </c>
      <c r="AR253" s="93" t="str">
        <f t="shared" si="590"/>
        <v>nebija plānots</v>
      </c>
      <c r="AS253" s="83">
        <v>0</v>
      </c>
      <c r="AT253" s="83">
        <v>0</v>
      </c>
      <c r="AU253" s="93" t="str">
        <f t="shared" si="591"/>
        <v>nebija plānots</v>
      </c>
      <c r="AV253" s="96">
        <f t="shared" si="592"/>
        <v>0</v>
      </c>
      <c r="AW253" s="93" t="str">
        <f t="shared" si="593"/>
        <v>nebija plānots</v>
      </c>
      <c r="AX253" s="96">
        <f t="shared" si="594"/>
        <v>0</v>
      </c>
      <c r="AY253" s="96">
        <f t="shared" si="656"/>
        <v>0</v>
      </c>
      <c r="AZ253" s="93" t="str">
        <f t="shared" si="595"/>
        <v>nebija plānots</v>
      </c>
      <c r="BA253" s="96">
        <f t="shared" si="596"/>
        <v>0</v>
      </c>
      <c r="BB253" s="93" t="str">
        <f t="shared" si="597"/>
        <v>nebija plānots</v>
      </c>
      <c r="BC253" s="83">
        <v>0</v>
      </c>
      <c r="BD253" s="83">
        <v>0</v>
      </c>
      <c r="BE253" s="93" t="str">
        <f t="shared" si="598"/>
        <v>nebija plānots</v>
      </c>
      <c r="BF253" s="96">
        <f t="shared" si="599"/>
        <v>0</v>
      </c>
      <c r="BG253" s="93" t="str">
        <f t="shared" si="600"/>
        <v>nebija plānots</v>
      </c>
      <c r="BH253" s="96">
        <f t="shared" si="601"/>
        <v>0</v>
      </c>
      <c r="BI253" s="96">
        <f t="shared" si="657"/>
        <v>0</v>
      </c>
      <c r="BJ253" s="93" t="str">
        <f t="shared" si="602"/>
        <v>nebija plānots</v>
      </c>
      <c r="BK253" s="96">
        <f t="shared" si="603"/>
        <v>0</v>
      </c>
      <c r="BL253" s="93" t="str">
        <f t="shared" si="604"/>
        <v>nebija plānots</v>
      </c>
      <c r="BM253" s="83">
        <v>0</v>
      </c>
      <c r="BN253" s="83">
        <v>0</v>
      </c>
      <c r="BO253" s="93" t="str">
        <f t="shared" si="605"/>
        <v>nebija plānots</v>
      </c>
      <c r="BP253" s="96">
        <f t="shared" si="606"/>
        <v>0</v>
      </c>
      <c r="BQ253" s="93" t="str">
        <f t="shared" si="607"/>
        <v>nebija plānots</v>
      </c>
      <c r="BR253" s="96">
        <f t="shared" si="608"/>
        <v>0</v>
      </c>
      <c r="BS253" s="96">
        <f t="shared" si="658"/>
        <v>0</v>
      </c>
      <c r="BT253" s="93" t="str">
        <f t="shared" si="609"/>
        <v>nebija plānots</v>
      </c>
      <c r="BU253" s="96">
        <f t="shared" si="610"/>
        <v>0</v>
      </c>
      <c r="BV253" s="93" t="str">
        <f t="shared" si="611"/>
        <v>nebija plānots</v>
      </c>
      <c r="BW253" s="83">
        <v>0</v>
      </c>
      <c r="BX253" s="83">
        <v>0</v>
      </c>
      <c r="BY253" s="94">
        <v>0</v>
      </c>
      <c r="BZ253" s="94">
        <f t="shared" si="561"/>
        <v>0</v>
      </c>
      <c r="CA253" s="93" t="str">
        <f t="shared" si="612"/>
        <v>nebija plānots</v>
      </c>
      <c r="CB253" s="96">
        <f t="shared" si="613"/>
        <v>0</v>
      </c>
      <c r="CC253" s="93" t="str">
        <f t="shared" si="614"/>
        <v>nebija plānots</v>
      </c>
      <c r="CD253" s="96">
        <f t="shared" si="659"/>
        <v>0</v>
      </c>
      <c r="CE253" s="96">
        <f t="shared" si="660"/>
        <v>0</v>
      </c>
      <c r="CF253" s="96">
        <f t="shared" si="615"/>
        <v>0</v>
      </c>
      <c r="CG253" s="96">
        <f t="shared" si="616"/>
        <v>0</v>
      </c>
      <c r="CH253" s="93" t="str">
        <f t="shared" si="617"/>
        <v>nebija plānots</v>
      </c>
      <c r="CI253" s="96">
        <f t="shared" si="618"/>
        <v>0</v>
      </c>
      <c r="CJ253" s="93" t="str">
        <f t="shared" si="619"/>
        <v>nebija plānots</v>
      </c>
      <c r="CK253" s="83">
        <v>0</v>
      </c>
      <c r="CL253" s="83">
        <v>0</v>
      </c>
      <c r="CM253" s="94">
        <v>0</v>
      </c>
      <c r="CN253" s="94">
        <f t="shared" si="564"/>
        <v>0</v>
      </c>
      <c r="CO253" s="93" t="str">
        <f t="shared" si="620"/>
        <v>nebija plānots</v>
      </c>
      <c r="CP253" s="96">
        <f t="shared" si="621"/>
        <v>0</v>
      </c>
      <c r="CQ253" s="93" t="str">
        <f t="shared" si="622"/>
        <v>nebija plānots</v>
      </c>
      <c r="CR253" s="96">
        <f t="shared" si="623"/>
        <v>0</v>
      </c>
      <c r="CS253" s="96">
        <f t="shared" si="661"/>
        <v>0</v>
      </c>
      <c r="CT253" s="96">
        <f t="shared" si="624"/>
        <v>0</v>
      </c>
      <c r="CU253" s="96">
        <f t="shared" si="625"/>
        <v>0</v>
      </c>
      <c r="CV253" s="93" t="str">
        <f t="shared" si="626"/>
        <v>nebija plānots</v>
      </c>
      <c r="CW253" s="96">
        <f t="shared" si="627"/>
        <v>0</v>
      </c>
      <c r="CX253" s="93" t="str">
        <f t="shared" si="628"/>
        <v>nebija plānots</v>
      </c>
      <c r="CY253" s="83">
        <v>0</v>
      </c>
      <c r="CZ253" s="83">
        <v>0</v>
      </c>
      <c r="DA253" s="94">
        <v>0</v>
      </c>
      <c r="DB253" s="94">
        <f t="shared" si="565"/>
        <v>0</v>
      </c>
      <c r="DC253" s="93" t="str">
        <f t="shared" si="629"/>
        <v>nebija plānots</v>
      </c>
      <c r="DD253" s="96">
        <f t="shared" si="630"/>
        <v>0</v>
      </c>
      <c r="DE253" s="93" t="str">
        <f t="shared" si="631"/>
        <v>nebija plānots</v>
      </c>
      <c r="DF253" s="96">
        <f t="shared" si="632"/>
        <v>0</v>
      </c>
      <c r="DG253" s="96">
        <f t="shared" si="662"/>
        <v>0</v>
      </c>
      <c r="DH253" s="96">
        <f t="shared" si="633"/>
        <v>0</v>
      </c>
      <c r="DI253" s="96">
        <f t="shared" si="634"/>
        <v>0</v>
      </c>
      <c r="DJ253" s="93" t="str">
        <f t="shared" si="635"/>
        <v>nebija plānots</v>
      </c>
      <c r="DK253" s="96">
        <f t="shared" si="636"/>
        <v>0</v>
      </c>
      <c r="DL253" s="93" t="str">
        <f t="shared" si="637"/>
        <v>nebija plānots</v>
      </c>
      <c r="DM253" s="83">
        <v>0</v>
      </c>
      <c r="DN253" s="83">
        <v>0</v>
      </c>
      <c r="DO253" s="94">
        <v>0</v>
      </c>
      <c r="DP253" s="94">
        <f t="shared" si="566"/>
        <v>0</v>
      </c>
      <c r="DQ253" s="93" t="str">
        <f t="shared" si="638"/>
        <v>nebija plānots</v>
      </c>
      <c r="DR253" s="96">
        <f t="shared" si="639"/>
        <v>0</v>
      </c>
      <c r="DS253" s="93" t="str">
        <f t="shared" si="640"/>
        <v>nebija plānots</v>
      </c>
      <c r="DT253" s="96">
        <f t="shared" si="641"/>
        <v>0</v>
      </c>
      <c r="DU253" s="96">
        <f t="shared" si="663"/>
        <v>0</v>
      </c>
      <c r="DV253" s="96">
        <f t="shared" si="642"/>
        <v>0</v>
      </c>
      <c r="DW253" s="96">
        <f t="shared" si="643"/>
        <v>0</v>
      </c>
      <c r="DX253" s="93" t="str">
        <f t="shared" si="644"/>
        <v>nebija plānots</v>
      </c>
      <c r="DY253" s="96">
        <f t="shared" si="645"/>
        <v>0</v>
      </c>
      <c r="DZ253" s="93" t="str">
        <f t="shared" si="646"/>
        <v>nebija plānots</v>
      </c>
      <c r="EA253" s="83">
        <v>0</v>
      </c>
      <c r="EB253" s="83">
        <v>0</v>
      </c>
      <c r="EC253" s="94">
        <v>0</v>
      </c>
      <c r="ED253" s="94">
        <f t="shared" si="647"/>
        <v>0</v>
      </c>
      <c r="EE253" s="93" t="str">
        <f t="shared" si="648"/>
        <v>nebija plānots</v>
      </c>
      <c r="EF253" s="94">
        <f t="shared" si="558"/>
        <v>0</v>
      </c>
      <c r="EG253" s="93" t="str">
        <f t="shared" si="649"/>
        <v>nebija plānots</v>
      </c>
      <c r="EH253" s="96">
        <f t="shared" si="650"/>
        <v>0</v>
      </c>
      <c r="EI253" s="96">
        <f t="shared" si="664"/>
        <v>0</v>
      </c>
      <c r="EJ253" s="96">
        <f t="shared" si="651"/>
        <v>0</v>
      </c>
      <c r="EK253" s="96">
        <f t="shared" si="652"/>
        <v>0</v>
      </c>
      <c r="EL253" s="93" t="str">
        <f t="shared" si="559"/>
        <v>nebija plānots</v>
      </c>
      <c r="EM253" s="96">
        <f t="shared" si="560"/>
        <v>0</v>
      </c>
      <c r="EN253" s="93" t="str">
        <f t="shared" si="653"/>
        <v>nebija plānots</v>
      </c>
      <c r="EO253" s="83">
        <f t="shared" si="567"/>
        <v>0</v>
      </c>
    </row>
    <row r="254" spans="1:145" ht="42" x14ac:dyDescent="0.25">
      <c r="A254" s="18" t="str">
        <f t="shared" si="654"/>
        <v>6.1.1.2._</v>
      </c>
      <c r="B254" s="63">
        <v>6</v>
      </c>
      <c r="C254" s="73" t="s">
        <v>435</v>
      </c>
      <c r="D254" s="65" t="s">
        <v>436</v>
      </c>
      <c r="E254" s="73" t="s">
        <v>437</v>
      </c>
      <c r="F254" s="65" t="s">
        <v>438</v>
      </c>
      <c r="G254" s="66" t="s">
        <v>441</v>
      </c>
      <c r="H254" s="65" t="s">
        <v>442</v>
      </c>
      <c r="I254" s="66" t="s">
        <v>27</v>
      </c>
      <c r="J254" s="72" t="s">
        <v>28</v>
      </c>
      <c r="K254" s="63" t="s">
        <v>18</v>
      </c>
      <c r="L254" s="83">
        <v>0</v>
      </c>
      <c r="M254" s="83">
        <v>0</v>
      </c>
      <c r="N254" s="83">
        <v>0</v>
      </c>
      <c r="O254" s="83">
        <v>0</v>
      </c>
      <c r="P254" s="83">
        <v>0</v>
      </c>
      <c r="Q254" s="93" t="str">
        <f t="shared" si="568"/>
        <v>nebija plānots</v>
      </c>
      <c r="R254" s="94">
        <f t="shared" si="569"/>
        <v>0</v>
      </c>
      <c r="S254" s="93" t="str">
        <f t="shared" si="570"/>
        <v>nebija plānots</v>
      </c>
      <c r="T254" s="96">
        <f t="shared" si="571"/>
        <v>0</v>
      </c>
      <c r="U254" s="96">
        <f t="shared" si="572"/>
        <v>0</v>
      </c>
      <c r="V254" s="93" t="str">
        <f t="shared" si="573"/>
        <v>nebija plānots</v>
      </c>
      <c r="W254" s="96">
        <f t="shared" si="574"/>
        <v>0</v>
      </c>
      <c r="X254" s="93" t="str">
        <f t="shared" si="575"/>
        <v>nebija plānots</v>
      </c>
      <c r="Y254" s="83">
        <v>0</v>
      </c>
      <c r="Z254" s="83">
        <v>0</v>
      </c>
      <c r="AA254" s="93" t="str">
        <f t="shared" si="576"/>
        <v>nebija plānots</v>
      </c>
      <c r="AB254" s="94">
        <f t="shared" si="577"/>
        <v>0</v>
      </c>
      <c r="AC254" s="93" t="str">
        <f t="shared" si="578"/>
        <v>nebija plānots</v>
      </c>
      <c r="AD254" s="96">
        <f t="shared" si="579"/>
        <v>0</v>
      </c>
      <c r="AE254" s="96">
        <f t="shared" si="580"/>
        <v>0</v>
      </c>
      <c r="AF254" s="93" t="str">
        <f t="shared" si="581"/>
        <v>nebija plānots</v>
      </c>
      <c r="AG254" s="96">
        <f t="shared" si="582"/>
        <v>0</v>
      </c>
      <c r="AH254" s="93" t="str">
        <f t="shared" si="583"/>
        <v>nebija plānots</v>
      </c>
      <c r="AI254" s="83">
        <v>0</v>
      </c>
      <c r="AJ254" s="83">
        <v>0</v>
      </c>
      <c r="AK254" s="93" t="str">
        <f t="shared" si="584"/>
        <v>nebija plānots</v>
      </c>
      <c r="AL254" s="96">
        <f t="shared" si="585"/>
        <v>0</v>
      </c>
      <c r="AM254" s="93" t="str">
        <f t="shared" si="586"/>
        <v>nebija plānots</v>
      </c>
      <c r="AN254" s="96">
        <f t="shared" si="587"/>
        <v>0</v>
      </c>
      <c r="AO254" s="96">
        <f t="shared" si="655"/>
        <v>0</v>
      </c>
      <c r="AP254" s="93" t="str">
        <f t="shared" si="588"/>
        <v>nebija plānots</v>
      </c>
      <c r="AQ254" s="96">
        <f t="shared" si="589"/>
        <v>0</v>
      </c>
      <c r="AR254" s="93" t="str">
        <f t="shared" si="590"/>
        <v>nebija plānots</v>
      </c>
      <c r="AS254" s="83">
        <v>0</v>
      </c>
      <c r="AT254" s="83">
        <v>0</v>
      </c>
      <c r="AU254" s="93" t="str">
        <f t="shared" si="591"/>
        <v>nebija plānots</v>
      </c>
      <c r="AV254" s="96">
        <f t="shared" si="592"/>
        <v>0</v>
      </c>
      <c r="AW254" s="93" t="str">
        <f t="shared" si="593"/>
        <v>nebija plānots</v>
      </c>
      <c r="AX254" s="96">
        <f t="shared" si="594"/>
        <v>0</v>
      </c>
      <c r="AY254" s="96">
        <f t="shared" si="656"/>
        <v>0</v>
      </c>
      <c r="AZ254" s="93" t="str">
        <f t="shared" si="595"/>
        <v>nebija plānots</v>
      </c>
      <c r="BA254" s="96">
        <f t="shared" si="596"/>
        <v>0</v>
      </c>
      <c r="BB254" s="93" t="str">
        <f t="shared" si="597"/>
        <v>nebija plānots</v>
      </c>
      <c r="BC254" s="83">
        <v>0</v>
      </c>
      <c r="BD254" s="83">
        <v>0</v>
      </c>
      <c r="BE254" s="93" t="str">
        <f t="shared" si="598"/>
        <v>nebija plānots</v>
      </c>
      <c r="BF254" s="96">
        <f t="shared" si="599"/>
        <v>0</v>
      </c>
      <c r="BG254" s="93" t="str">
        <f t="shared" si="600"/>
        <v>nebija plānots</v>
      </c>
      <c r="BH254" s="96">
        <f t="shared" si="601"/>
        <v>0</v>
      </c>
      <c r="BI254" s="96">
        <f t="shared" si="657"/>
        <v>0</v>
      </c>
      <c r="BJ254" s="93" t="str">
        <f t="shared" si="602"/>
        <v>nebija plānots</v>
      </c>
      <c r="BK254" s="96">
        <f t="shared" si="603"/>
        <v>0</v>
      </c>
      <c r="BL254" s="93" t="str">
        <f t="shared" si="604"/>
        <v>nebija plānots</v>
      </c>
      <c r="BM254" s="83">
        <v>0</v>
      </c>
      <c r="BN254" s="83">
        <v>0</v>
      </c>
      <c r="BO254" s="93" t="str">
        <f t="shared" si="605"/>
        <v>nebija plānots</v>
      </c>
      <c r="BP254" s="96">
        <f t="shared" si="606"/>
        <v>0</v>
      </c>
      <c r="BQ254" s="93" t="str">
        <f t="shared" si="607"/>
        <v>nebija plānots</v>
      </c>
      <c r="BR254" s="96">
        <f t="shared" si="608"/>
        <v>0</v>
      </c>
      <c r="BS254" s="96">
        <f t="shared" si="658"/>
        <v>0</v>
      </c>
      <c r="BT254" s="93" t="str">
        <f t="shared" si="609"/>
        <v>nebija plānots</v>
      </c>
      <c r="BU254" s="96">
        <f t="shared" si="610"/>
        <v>0</v>
      </c>
      <c r="BV254" s="93" t="str">
        <f t="shared" si="611"/>
        <v>nebija plānots</v>
      </c>
      <c r="BW254" s="83">
        <v>0</v>
      </c>
      <c r="BX254" s="83">
        <v>0</v>
      </c>
      <c r="BY254" s="94">
        <v>0</v>
      </c>
      <c r="BZ254" s="94">
        <f t="shared" si="561"/>
        <v>0</v>
      </c>
      <c r="CA254" s="93" t="str">
        <f t="shared" si="612"/>
        <v>nebija plānots</v>
      </c>
      <c r="CB254" s="96">
        <f t="shared" si="613"/>
        <v>0</v>
      </c>
      <c r="CC254" s="93" t="str">
        <f t="shared" si="614"/>
        <v>nebija plānots</v>
      </c>
      <c r="CD254" s="96">
        <f t="shared" si="659"/>
        <v>0</v>
      </c>
      <c r="CE254" s="96">
        <f t="shared" si="660"/>
        <v>0</v>
      </c>
      <c r="CF254" s="96">
        <f t="shared" si="615"/>
        <v>0</v>
      </c>
      <c r="CG254" s="96">
        <f t="shared" si="616"/>
        <v>0</v>
      </c>
      <c r="CH254" s="93" t="str">
        <f t="shared" si="617"/>
        <v>nebija plānots</v>
      </c>
      <c r="CI254" s="96">
        <f t="shared" si="618"/>
        <v>0</v>
      </c>
      <c r="CJ254" s="93" t="str">
        <f t="shared" si="619"/>
        <v>nebija plānots</v>
      </c>
      <c r="CK254" s="83">
        <v>0</v>
      </c>
      <c r="CL254" s="83">
        <v>0</v>
      </c>
      <c r="CM254" s="94">
        <v>0</v>
      </c>
      <c r="CN254" s="94">
        <f t="shared" si="564"/>
        <v>0</v>
      </c>
      <c r="CO254" s="93" t="str">
        <f t="shared" si="620"/>
        <v>nebija plānots</v>
      </c>
      <c r="CP254" s="96">
        <f t="shared" si="621"/>
        <v>0</v>
      </c>
      <c r="CQ254" s="93" t="str">
        <f t="shared" si="622"/>
        <v>nebija plānots</v>
      </c>
      <c r="CR254" s="96">
        <f t="shared" si="623"/>
        <v>0</v>
      </c>
      <c r="CS254" s="96">
        <f t="shared" si="661"/>
        <v>0</v>
      </c>
      <c r="CT254" s="96">
        <f t="shared" si="624"/>
        <v>0</v>
      </c>
      <c r="CU254" s="96">
        <f t="shared" si="625"/>
        <v>0</v>
      </c>
      <c r="CV254" s="93" t="str">
        <f t="shared" si="626"/>
        <v>nebija plānots</v>
      </c>
      <c r="CW254" s="96">
        <f t="shared" si="627"/>
        <v>0</v>
      </c>
      <c r="CX254" s="93" t="str">
        <f t="shared" si="628"/>
        <v>nebija plānots</v>
      </c>
      <c r="CY254" s="83">
        <v>508394.5</v>
      </c>
      <c r="CZ254" s="83">
        <v>255000</v>
      </c>
      <c r="DA254" s="94">
        <v>0</v>
      </c>
      <c r="DB254" s="94">
        <f t="shared" si="565"/>
        <v>255000</v>
      </c>
      <c r="DC254" s="93">
        <f t="shared" si="629"/>
        <v>0.50157899033132736</v>
      </c>
      <c r="DD254" s="96">
        <f t="shared" si="630"/>
        <v>-253394.5</v>
      </c>
      <c r="DE254" s="93">
        <f t="shared" si="631"/>
        <v>-0.49842100966867264</v>
      </c>
      <c r="DF254" s="96">
        <f t="shared" si="632"/>
        <v>508394.5</v>
      </c>
      <c r="DG254" s="96">
        <f t="shared" si="662"/>
        <v>255000</v>
      </c>
      <c r="DH254" s="96">
        <f t="shared" si="633"/>
        <v>0</v>
      </c>
      <c r="DI254" s="96">
        <f t="shared" si="634"/>
        <v>255000</v>
      </c>
      <c r="DJ254" s="93">
        <f t="shared" si="635"/>
        <v>0.50157899033132736</v>
      </c>
      <c r="DK254" s="96">
        <f t="shared" si="636"/>
        <v>-253394.5</v>
      </c>
      <c r="DL254" s="93">
        <f t="shared" si="637"/>
        <v>-0.49842100966867264</v>
      </c>
      <c r="DM254" s="83">
        <v>0</v>
      </c>
      <c r="DN254" s="83">
        <v>0</v>
      </c>
      <c r="DO254" s="94">
        <v>0</v>
      </c>
      <c r="DP254" s="94">
        <f t="shared" si="566"/>
        <v>0</v>
      </c>
      <c r="DQ254" s="93" t="str">
        <f t="shared" si="638"/>
        <v>nebija plānots</v>
      </c>
      <c r="DR254" s="96">
        <f t="shared" si="639"/>
        <v>0</v>
      </c>
      <c r="DS254" s="93" t="str">
        <f t="shared" si="640"/>
        <v>nebija plānots</v>
      </c>
      <c r="DT254" s="96">
        <f t="shared" si="641"/>
        <v>508394.5</v>
      </c>
      <c r="DU254" s="96">
        <f t="shared" si="663"/>
        <v>255000</v>
      </c>
      <c r="DV254" s="96">
        <f t="shared" si="642"/>
        <v>0</v>
      </c>
      <c r="DW254" s="96">
        <f t="shared" si="643"/>
        <v>255000</v>
      </c>
      <c r="DX254" s="93">
        <f t="shared" si="644"/>
        <v>0.50157899033132736</v>
      </c>
      <c r="DY254" s="96">
        <f t="shared" si="645"/>
        <v>-253394.5</v>
      </c>
      <c r="DZ254" s="93">
        <f t="shared" si="646"/>
        <v>-0.49842100966867264</v>
      </c>
      <c r="EA254" s="83">
        <v>0</v>
      </c>
      <c r="EB254" s="83">
        <v>0</v>
      </c>
      <c r="EC254" s="94">
        <v>0</v>
      </c>
      <c r="ED254" s="94">
        <f t="shared" si="647"/>
        <v>0</v>
      </c>
      <c r="EE254" s="93" t="str">
        <f t="shared" si="648"/>
        <v>nebija plānots</v>
      </c>
      <c r="EF254" s="94">
        <f t="shared" si="558"/>
        <v>0</v>
      </c>
      <c r="EG254" s="93" t="str">
        <f t="shared" si="649"/>
        <v>nebija plānots</v>
      </c>
      <c r="EH254" s="96">
        <f t="shared" si="650"/>
        <v>508394.5</v>
      </c>
      <c r="EI254" s="96">
        <f t="shared" si="664"/>
        <v>255000</v>
      </c>
      <c r="EJ254" s="96">
        <f t="shared" si="651"/>
        <v>0</v>
      </c>
      <c r="EK254" s="96">
        <f t="shared" si="652"/>
        <v>255000</v>
      </c>
      <c r="EL254" s="93">
        <f t="shared" si="559"/>
        <v>0.50157899033132736</v>
      </c>
      <c r="EM254" s="96">
        <f t="shared" si="560"/>
        <v>-253394.5</v>
      </c>
      <c r="EN254" s="93">
        <f t="shared" si="653"/>
        <v>-0.49842100966867264</v>
      </c>
      <c r="EO254" s="83">
        <f t="shared" si="567"/>
        <v>508394.5</v>
      </c>
    </row>
    <row r="255" spans="1:145" ht="42" x14ac:dyDescent="0.25">
      <c r="A255" s="18" t="str">
        <f t="shared" si="654"/>
        <v>6.1.1.3.1</v>
      </c>
      <c r="B255" s="63">
        <v>6</v>
      </c>
      <c r="C255" s="73" t="s">
        <v>435</v>
      </c>
      <c r="D255" s="65" t="s">
        <v>436</v>
      </c>
      <c r="E255" s="73" t="s">
        <v>437</v>
      </c>
      <c r="F255" s="65" t="s">
        <v>438</v>
      </c>
      <c r="G255" s="66" t="s">
        <v>443</v>
      </c>
      <c r="H255" s="65" t="s">
        <v>444</v>
      </c>
      <c r="I255" s="66">
        <v>1</v>
      </c>
      <c r="J255" s="81" t="s">
        <v>81</v>
      </c>
      <c r="K255" s="63" t="s">
        <v>18</v>
      </c>
      <c r="L255" s="83">
        <v>0</v>
      </c>
      <c r="M255" s="83">
        <v>4822663.9000000004</v>
      </c>
      <c r="N255" s="83">
        <v>1293996.6299999999</v>
      </c>
      <c r="O255" s="83">
        <v>806269.21</v>
      </c>
      <c r="P255" s="83">
        <v>806269.21</v>
      </c>
      <c r="Q255" s="93">
        <f t="shared" si="568"/>
        <v>1</v>
      </c>
      <c r="R255" s="94">
        <f t="shared" si="569"/>
        <v>0</v>
      </c>
      <c r="S255" s="93">
        <f t="shared" si="570"/>
        <v>0</v>
      </c>
      <c r="T255" s="96">
        <f t="shared" si="571"/>
        <v>2100265.84</v>
      </c>
      <c r="U255" s="96">
        <f t="shared" si="572"/>
        <v>2100265.84</v>
      </c>
      <c r="V255" s="93">
        <f t="shared" si="573"/>
        <v>1</v>
      </c>
      <c r="W255" s="96">
        <f t="shared" si="574"/>
        <v>0</v>
      </c>
      <c r="X255" s="93">
        <f t="shared" si="575"/>
        <v>0</v>
      </c>
      <c r="Y255" s="83">
        <v>637918.99</v>
      </c>
      <c r="Z255" s="83">
        <v>1027008.39</v>
      </c>
      <c r="AA255" s="93">
        <f t="shared" si="576"/>
        <v>1.6099354402351309</v>
      </c>
      <c r="AB255" s="94">
        <f t="shared" si="577"/>
        <v>389089.4</v>
      </c>
      <c r="AC255" s="93">
        <f t="shared" si="578"/>
        <v>0.6099354402351308</v>
      </c>
      <c r="AD255" s="96">
        <f t="shared" si="579"/>
        <v>2738184.83</v>
      </c>
      <c r="AE255" s="96">
        <f t="shared" si="580"/>
        <v>3127274.23</v>
      </c>
      <c r="AF255" s="93">
        <f t="shared" si="581"/>
        <v>1.1420975661456718</v>
      </c>
      <c r="AG255" s="96">
        <f t="shared" si="582"/>
        <v>389089.39999999991</v>
      </c>
      <c r="AH255" s="93">
        <f t="shared" si="583"/>
        <v>0.14209756614567173</v>
      </c>
      <c r="AI255" s="83">
        <v>1673811.22</v>
      </c>
      <c r="AJ255" s="83">
        <v>949551.44</v>
      </c>
      <c r="AK255" s="93">
        <f t="shared" si="584"/>
        <v>0.56729900520083743</v>
      </c>
      <c r="AL255" s="96">
        <f t="shared" si="585"/>
        <v>-724259.78</v>
      </c>
      <c r="AM255" s="93">
        <f t="shared" si="586"/>
        <v>-0.43270099479916263</v>
      </c>
      <c r="AN255" s="96">
        <f t="shared" si="587"/>
        <v>4411996.05</v>
      </c>
      <c r="AO255" s="96">
        <f t="shared" si="655"/>
        <v>4076825.67</v>
      </c>
      <c r="AP255" s="93">
        <f t="shared" si="588"/>
        <v>0.92403203080836849</v>
      </c>
      <c r="AQ255" s="96">
        <f t="shared" si="589"/>
        <v>-335170.37999999989</v>
      </c>
      <c r="AR255" s="93">
        <f t="shared" si="590"/>
        <v>-7.5967969191631513E-2</v>
      </c>
      <c r="AS255" s="83">
        <v>1330971.8400000001</v>
      </c>
      <c r="AT255" s="83">
        <v>829938.94000000006</v>
      </c>
      <c r="AU255" s="93">
        <f t="shared" si="591"/>
        <v>0.62355860211137148</v>
      </c>
      <c r="AV255" s="96">
        <f t="shared" si="592"/>
        <v>-501032.9</v>
      </c>
      <c r="AW255" s="93">
        <f t="shared" si="593"/>
        <v>-0.37644139788862852</v>
      </c>
      <c r="AX255" s="96">
        <f t="shared" si="594"/>
        <v>5742967.8899999997</v>
      </c>
      <c r="AY255" s="96">
        <f t="shared" si="656"/>
        <v>4906764.6100000003</v>
      </c>
      <c r="AZ255" s="93">
        <f t="shared" si="595"/>
        <v>0.85439527157098571</v>
      </c>
      <c r="BA255" s="96">
        <f t="shared" si="596"/>
        <v>-836203.27999999933</v>
      </c>
      <c r="BB255" s="93">
        <f t="shared" si="597"/>
        <v>-0.14560472842901431</v>
      </c>
      <c r="BC255" s="83">
        <v>1850427.08</v>
      </c>
      <c r="BD255" s="83">
        <v>2248223.38</v>
      </c>
      <c r="BE255" s="93">
        <f t="shared" si="598"/>
        <v>1.2149753990846264</v>
      </c>
      <c r="BF255" s="96">
        <f t="shared" si="599"/>
        <v>397796.29999999981</v>
      </c>
      <c r="BG255" s="93">
        <f t="shared" si="600"/>
        <v>0.21497539908462635</v>
      </c>
      <c r="BH255" s="96">
        <f t="shared" si="601"/>
        <v>7593394.9699999997</v>
      </c>
      <c r="BI255" s="96">
        <f t="shared" si="657"/>
        <v>7154987.9900000002</v>
      </c>
      <c r="BJ255" s="93">
        <f t="shared" si="602"/>
        <v>0.94226469428601323</v>
      </c>
      <c r="BK255" s="96">
        <f t="shared" si="603"/>
        <v>-438406.97999999952</v>
      </c>
      <c r="BL255" s="93">
        <f t="shared" si="604"/>
        <v>-5.7735305713986787E-2</v>
      </c>
      <c r="BM255" s="83">
        <v>1171823.8799999999</v>
      </c>
      <c r="BN255" s="83">
        <v>1273207.1100000001</v>
      </c>
      <c r="BO255" s="93">
        <f t="shared" si="605"/>
        <v>1.0865174636994086</v>
      </c>
      <c r="BP255" s="96">
        <f t="shared" si="606"/>
        <v>101383.23000000021</v>
      </c>
      <c r="BQ255" s="93">
        <f t="shared" si="607"/>
        <v>8.6517463699408673E-2</v>
      </c>
      <c r="BR255" s="96">
        <f t="shared" si="608"/>
        <v>8765218.8499999996</v>
      </c>
      <c r="BS255" s="96">
        <f t="shared" si="658"/>
        <v>8428195.0999999996</v>
      </c>
      <c r="BT255" s="93">
        <f t="shared" si="609"/>
        <v>0.96154987619048438</v>
      </c>
      <c r="BU255" s="96">
        <f t="shared" si="610"/>
        <v>-337023.75</v>
      </c>
      <c r="BV255" s="93">
        <f t="shared" si="611"/>
        <v>-3.845012380951561E-2</v>
      </c>
      <c r="BW255" s="83">
        <v>1224886.7</v>
      </c>
      <c r="BX255" s="83">
        <v>1318064.48</v>
      </c>
      <c r="BY255" s="94">
        <v>0</v>
      </c>
      <c r="BZ255" s="94">
        <f t="shared" si="561"/>
        <v>1318064.48</v>
      </c>
      <c r="CA255" s="93">
        <f t="shared" si="612"/>
        <v>1.0760705296253115</v>
      </c>
      <c r="CB255" s="96">
        <f t="shared" si="613"/>
        <v>93177.780000000028</v>
      </c>
      <c r="CC255" s="93">
        <f t="shared" si="614"/>
        <v>7.6070529625311495E-2</v>
      </c>
      <c r="CD255" s="96">
        <f t="shared" si="659"/>
        <v>9990105.5499999989</v>
      </c>
      <c r="CE255" s="96">
        <f t="shared" si="660"/>
        <v>9746259.5800000001</v>
      </c>
      <c r="CF255" s="96">
        <f t="shared" si="615"/>
        <v>0</v>
      </c>
      <c r="CG255" s="96">
        <f t="shared" si="616"/>
        <v>9746259.5800000001</v>
      </c>
      <c r="CH255" s="93">
        <f t="shared" si="617"/>
        <v>0.97559125188622264</v>
      </c>
      <c r="CI255" s="96">
        <f t="shared" si="618"/>
        <v>-243845.96999999881</v>
      </c>
      <c r="CJ255" s="93">
        <f t="shared" si="619"/>
        <v>-2.4408748113777318E-2</v>
      </c>
      <c r="CK255" s="83">
        <v>1282752.4500000002</v>
      </c>
      <c r="CL255" s="83">
        <v>3061391.3599999999</v>
      </c>
      <c r="CM255" s="94">
        <v>0</v>
      </c>
      <c r="CN255" s="94">
        <f t="shared" si="564"/>
        <v>3061391.3599999999</v>
      </c>
      <c r="CO255" s="93">
        <f t="shared" si="620"/>
        <v>2.3865800139379969</v>
      </c>
      <c r="CP255" s="96">
        <f t="shared" si="621"/>
        <v>1778638.9099999997</v>
      </c>
      <c r="CQ255" s="93">
        <f t="shared" si="622"/>
        <v>1.3865800139379967</v>
      </c>
      <c r="CR255" s="96">
        <f t="shared" si="623"/>
        <v>11272858</v>
      </c>
      <c r="CS255" s="96">
        <f t="shared" si="661"/>
        <v>12807650.939999999</v>
      </c>
      <c r="CT255" s="96">
        <f t="shared" si="624"/>
        <v>0</v>
      </c>
      <c r="CU255" s="96">
        <f t="shared" si="625"/>
        <v>12807650.939999999</v>
      </c>
      <c r="CV255" s="93">
        <f t="shared" si="626"/>
        <v>1.1361494077189653</v>
      </c>
      <c r="CW255" s="96">
        <f t="shared" si="627"/>
        <v>1534792.9399999995</v>
      </c>
      <c r="CX255" s="93">
        <f t="shared" si="628"/>
        <v>0.13614940771896528</v>
      </c>
      <c r="CY255" s="83">
        <v>1629387</v>
      </c>
      <c r="CZ255" s="83">
        <v>2126493.9900000002</v>
      </c>
      <c r="DA255" s="94">
        <v>0</v>
      </c>
      <c r="DB255" s="94">
        <f t="shared" si="565"/>
        <v>2126493.9900000002</v>
      </c>
      <c r="DC255" s="93">
        <f t="shared" si="629"/>
        <v>1.3050883491767151</v>
      </c>
      <c r="DD255" s="96">
        <f t="shared" si="630"/>
        <v>497106.99000000022</v>
      </c>
      <c r="DE255" s="93">
        <f t="shared" si="631"/>
        <v>0.30508834917671507</v>
      </c>
      <c r="DF255" s="96">
        <f t="shared" si="632"/>
        <v>12902245</v>
      </c>
      <c r="DG255" s="96">
        <f t="shared" si="662"/>
        <v>14934144.93</v>
      </c>
      <c r="DH255" s="96">
        <f t="shared" si="633"/>
        <v>0</v>
      </c>
      <c r="DI255" s="96">
        <f t="shared" si="634"/>
        <v>14934144.93</v>
      </c>
      <c r="DJ255" s="93">
        <f t="shared" si="635"/>
        <v>1.1574842153439189</v>
      </c>
      <c r="DK255" s="96">
        <f t="shared" si="636"/>
        <v>2031899.9299999997</v>
      </c>
      <c r="DL255" s="93">
        <f t="shared" si="637"/>
        <v>0.15748421534391879</v>
      </c>
      <c r="DM255" s="83">
        <v>5041217</v>
      </c>
      <c r="DN255" s="83">
        <v>472926.25</v>
      </c>
      <c r="DO255" s="94">
        <v>0</v>
      </c>
      <c r="DP255" s="94">
        <f t="shared" si="566"/>
        <v>472926.25</v>
      </c>
      <c r="DQ255" s="93">
        <f t="shared" si="638"/>
        <v>9.3811920811978533E-2</v>
      </c>
      <c r="DR255" s="96">
        <f t="shared" si="639"/>
        <v>-4568290.75</v>
      </c>
      <c r="DS255" s="93">
        <f t="shared" si="640"/>
        <v>-0.90618807918802147</v>
      </c>
      <c r="DT255" s="96">
        <f t="shared" si="641"/>
        <v>17943462</v>
      </c>
      <c r="DU255" s="96">
        <f t="shared" si="663"/>
        <v>15407071.18</v>
      </c>
      <c r="DV255" s="96">
        <f t="shared" si="642"/>
        <v>0</v>
      </c>
      <c r="DW255" s="96">
        <f t="shared" si="643"/>
        <v>15407071.18</v>
      </c>
      <c r="DX255" s="93">
        <f t="shared" si="644"/>
        <v>0.85864540410317691</v>
      </c>
      <c r="DY255" s="96">
        <f t="shared" si="645"/>
        <v>-2536390.8200000003</v>
      </c>
      <c r="DZ255" s="93">
        <f t="shared" si="646"/>
        <v>-0.14135459589682306</v>
      </c>
      <c r="EA255" s="83">
        <v>3056538.2009999999</v>
      </c>
      <c r="EB255" s="83">
        <v>801314.46000000008</v>
      </c>
      <c r="EC255" s="94">
        <v>0</v>
      </c>
      <c r="ED255" s="94">
        <f t="shared" si="647"/>
        <v>801314.46000000008</v>
      </c>
      <c r="EE255" s="93">
        <f t="shared" si="648"/>
        <v>0.2621640585868798</v>
      </c>
      <c r="EF255" s="94">
        <f t="shared" si="558"/>
        <v>-2255223.7409999999</v>
      </c>
      <c r="EG255" s="93">
        <f t="shared" si="649"/>
        <v>-0.73783594141312026</v>
      </c>
      <c r="EH255" s="96">
        <f t="shared" si="650"/>
        <v>21000000.201000001</v>
      </c>
      <c r="EI255" s="96">
        <f t="shared" si="664"/>
        <v>16208385.640000001</v>
      </c>
      <c r="EJ255" s="96">
        <f t="shared" si="651"/>
        <v>0</v>
      </c>
      <c r="EK255" s="96">
        <f t="shared" si="652"/>
        <v>16208385.640000001</v>
      </c>
      <c r="EL255" s="93">
        <f t="shared" si="559"/>
        <v>0.77182788023155213</v>
      </c>
      <c r="EM255" s="96">
        <f t="shared" si="560"/>
        <v>-4791614.5610000007</v>
      </c>
      <c r="EN255" s="93">
        <f t="shared" si="653"/>
        <v>-0.22817211976844781</v>
      </c>
      <c r="EO255" s="83">
        <f t="shared" si="567"/>
        <v>21000000.201000001</v>
      </c>
    </row>
    <row r="256" spans="1:145" ht="42" x14ac:dyDescent="0.25">
      <c r="A256" s="18" t="str">
        <f t="shared" si="654"/>
        <v>6.1.1.3.2</v>
      </c>
      <c r="B256" s="63">
        <v>6</v>
      </c>
      <c r="C256" s="73" t="s">
        <v>435</v>
      </c>
      <c r="D256" s="65" t="s">
        <v>436</v>
      </c>
      <c r="E256" s="73" t="s">
        <v>437</v>
      </c>
      <c r="F256" s="65" t="s">
        <v>438</v>
      </c>
      <c r="G256" s="66" t="s">
        <v>443</v>
      </c>
      <c r="H256" s="65" t="s">
        <v>444</v>
      </c>
      <c r="I256" s="66">
        <v>2</v>
      </c>
      <c r="J256" s="81" t="s">
        <v>81</v>
      </c>
      <c r="K256" s="63" t="s">
        <v>18</v>
      </c>
      <c r="L256" s="83">
        <v>0</v>
      </c>
      <c r="M256" s="83">
        <v>0</v>
      </c>
      <c r="N256" s="83">
        <v>0</v>
      </c>
      <c r="O256" s="83">
        <v>0</v>
      </c>
      <c r="P256" s="83">
        <v>0</v>
      </c>
      <c r="Q256" s="93" t="str">
        <f t="shared" si="568"/>
        <v>nebija plānots</v>
      </c>
      <c r="R256" s="94">
        <f t="shared" si="569"/>
        <v>0</v>
      </c>
      <c r="S256" s="93" t="str">
        <f t="shared" si="570"/>
        <v>nebija plānots</v>
      </c>
      <c r="T256" s="96">
        <f t="shared" si="571"/>
        <v>0</v>
      </c>
      <c r="U256" s="96">
        <f t="shared" si="572"/>
        <v>0</v>
      </c>
      <c r="V256" s="93" t="str">
        <f t="shared" si="573"/>
        <v>nebija plānots</v>
      </c>
      <c r="W256" s="96">
        <f t="shared" si="574"/>
        <v>0</v>
      </c>
      <c r="X256" s="93" t="str">
        <f t="shared" si="575"/>
        <v>nebija plānots</v>
      </c>
      <c r="Y256" s="83">
        <v>0</v>
      </c>
      <c r="Z256" s="83">
        <v>0</v>
      </c>
      <c r="AA256" s="93" t="str">
        <f t="shared" si="576"/>
        <v>nebija plānots</v>
      </c>
      <c r="AB256" s="94">
        <f t="shared" si="577"/>
        <v>0</v>
      </c>
      <c r="AC256" s="93" t="str">
        <f t="shared" si="578"/>
        <v>nebija plānots</v>
      </c>
      <c r="AD256" s="96">
        <f t="shared" si="579"/>
        <v>0</v>
      </c>
      <c r="AE256" s="96">
        <f t="shared" si="580"/>
        <v>0</v>
      </c>
      <c r="AF256" s="93" t="str">
        <f t="shared" si="581"/>
        <v>nebija plānots</v>
      </c>
      <c r="AG256" s="96">
        <f t="shared" si="582"/>
        <v>0</v>
      </c>
      <c r="AH256" s="93" t="str">
        <f t="shared" si="583"/>
        <v>nebija plānots</v>
      </c>
      <c r="AI256" s="83">
        <v>0</v>
      </c>
      <c r="AJ256" s="83">
        <v>0</v>
      </c>
      <c r="AK256" s="93" t="str">
        <f t="shared" si="584"/>
        <v>nebija plānots</v>
      </c>
      <c r="AL256" s="94">
        <f t="shared" si="585"/>
        <v>0</v>
      </c>
      <c r="AM256" s="93" t="str">
        <f t="shared" si="586"/>
        <v>nebija plānots</v>
      </c>
      <c r="AN256" s="96">
        <f t="shared" si="587"/>
        <v>0</v>
      </c>
      <c r="AO256" s="96">
        <f t="shared" si="655"/>
        <v>0</v>
      </c>
      <c r="AP256" s="93" t="str">
        <f t="shared" si="588"/>
        <v>nebija plānots</v>
      </c>
      <c r="AQ256" s="96">
        <f t="shared" si="589"/>
        <v>0</v>
      </c>
      <c r="AR256" s="93" t="str">
        <f t="shared" si="590"/>
        <v>nebija plānots</v>
      </c>
      <c r="AS256" s="83">
        <v>0</v>
      </c>
      <c r="AT256" s="83">
        <v>0</v>
      </c>
      <c r="AU256" s="93" t="str">
        <f t="shared" si="591"/>
        <v>nebija plānots</v>
      </c>
      <c r="AV256" s="94">
        <f t="shared" si="592"/>
        <v>0</v>
      </c>
      <c r="AW256" s="93" t="str">
        <f t="shared" si="593"/>
        <v>nebija plānots</v>
      </c>
      <c r="AX256" s="96">
        <f t="shared" si="594"/>
        <v>0</v>
      </c>
      <c r="AY256" s="96">
        <f t="shared" si="656"/>
        <v>0</v>
      </c>
      <c r="AZ256" s="93" t="str">
        <f t="shared" si="595"/>
        <v>nebija plānots</v>
      </c>
      <c r="BA256" s="96">
        <f t="shared" si="596"/>
        <v>0</v>
      </c>
      <c r="BB256" s="93" t="str">
        <f t="shared" si="597"/>
        <v>nebija plānots</v>
      </c>
      <c r="BC256" s="83">
        <v>0</v>
      </c>
      <c r="BD256" s="83">
        <v>0</v>
      </c>
      <c r="BE256" s="93" t="str">
        <f t="shared" si="598"/>
        <v>nebija plānots</v>
      </c>
      <c r="BF256" s="94">
        <f t="shared" si="599"/>
        <v>0</v>
      </c>
      <c r="BG256" s="93" t="str">
        <f t="shared" si="600"/>
        <v>nebija plānots</v>
      </c>
      <c r="BH256" s="96">
        <f t="shared" si="601"/>
        <v>0</v>
      </c>
      <c r="BI256" s="96">
        <f t="shared" si="657"/>
        <v>0</v>
      </c>
      <c r="BJ256" s="93" t="str">
        <f t="shared" si="602"/>
        <v>nebija plānots</v>
      </c>
      <c r="BK256" s="96">
        <f t="shared" si="603"/>
        <v>0</v>
      </c>
      <c r="BL256" s="93" t="str">
        <f t="shared" si="604"/>
        <v>nebija plānots</v>
      </c>
      <c r="BM256" s="83">
        <v>0</v>
      </c>
      <c r="BN256" s="83">
        <v>0</v>
      </c>
      <c r="BO256" s="93" t="str">
        <f t="shared" si="605"/>
        <v>nebija plānots</v>
      </c>
      <c r="BP256" s="94">
        <f t="shared" si="606"/>
        <v>0</v>
      </c>
      <c r="BQ256" s="93" t="str">
        <f t="shared" si="607"/>
        <v>nebija plānots</v>
      </c>
      <c r="BR256" s="96">
        <f t="shared" si="608"/>
        <v>0</v>
      </c>
      <c r="BS256" s="96">
        <f t="shared" si="658"/>
        <v>0</v>
      </c>
      <c r="BT256" s="93" t="str">
        <f t="shared" si="609"/>
        <v>nebija plānots</v>
      </c>
      <c r="BU256" s="96">
        <f t="shared" si="610"/>
        <v>0</v>
      </c>
      <c r="BV256" s="93" t="str">
        <f t="shared" si="611"/>
        <v>nebija plānots</v>
      </c>
      <c r="BW256" s="83">
        <v>0</v>
      </c>
      <c r="BX256" s="83">
        <v>0</v>
      </c>
      <c r="BY256" s="94">
        <v>0</v>
      </c>
      <c r="BZ256" s="94">
        <f t="shared" si="561"/>
        <v>0</v>
      </c>
      <c r="CA256" s="93" t="str">
        <f t="shared" si="612"/>
        <v>nebija plānots</v>
      </c>
      <c r="CB256" s="94">
        <f t="shared" si="613"/>
        <v>0</v>
      </c>
      <c r="CC256" s="93" t="str">
        <f t="shared" si="614"/>
        <v>nebija plānots</v>
      </c>
      <c r="CD256" s="96">
        <f t="shared" si="659"/>
        <v>0</v>
      </c>
      <c r="CE256" s="96">
        <f t="shared" si="660"/>
        <v>0</v>
      </c>
      <c r="CF256" s="96">
        <f t="shared" si="615"/>
        <v>0</v>
      </c>
      <c r="CG256" s="96">
        <f t="shared" si="616"/>
        <v>0</v>
      </c>
      <c r="CH256" s="93" t="str">
        <f t="shared" si="617"/>
        <v>nebija plānots</v>
      </c>
      <c r="CI256" s="96">
        <f t="shared" si="618"/>
        <v>0</v>
      </c>
      <c r="CJ256" s="93" t="str">
        <f t="shared" si="619"/>
        <v>nebija plānots</v>
      </c>
      <c r="CK256" s="83">
        <v>0</v>
      </c>
      <c r="CL256" s="83">
        <v>0</v>
      </c>
      <c r="CM256" s="94">
        <v>0</v>
      </c>
      <c r="CN256" s="94">
        <f t="shared" si="564"/>
        <v>0</v>
      </c>
      <c r="CO256" s="93" t="str">
        <f t="shared" si="620"/>
        <v>nebija plānots</v>
      </c>
      <c r="CP256" s="94">
        <f t="shared" si="621"/>
        <v>0</v>
      </c>
      <c r="CQ256" s="93" t="str">
        <f t="shared" si="622"/>
        <v>nebija plānots</v>
      </c>
      <c r="CR256" s="96">
        <f t="shared" si="623"/>
        <v>0</v>
      </c>
      <c r="CS256" s="96">
        <f t="shared" si="661"/>
        <v>0</v>
      </c>
      <c r="CT256" s="96">
        <f t="shared" si="624"/>
        <v>0</v>
      </c>
      <c r="CU256" s="96">
        <f t="shared" si="625"/>
        <v>0</v>
      </c>
      <c r="CV256" s="93" t="str">
        <f t="shared" si="626"/>
        <v>nebija plānots</v>
      </c>
      <c r="CW256" s="96">
        <f t="shared" si="627"/>
        <v>0</v>
      </c>
      <c r="CX256" s="93" t="str">
        <f t="shared" si="628"/>
        <v>nebija plānots</v>
      </c>
      <c r="CY256" s="83">
        <v>0</v>
      </c>
      <c r="CZ256" s="83">
        <v>0</v>
      </c>
      <c r="DA256" s="94">
        <v>0</v>
      </c>
      <c r="DB256" s="94">
        <f t="shared" si="565"/>
        <v>0</v>
      </c>
      <c r="DC256" s="93" t="str">
        <f t="shared" si="629"/>
        <v>nebija plānots</v>
      </c>
      <c r="DD256" s="94">
        <f t="shared" si="630"/>
        <v>0</v>
      </c>
      <c r="DE256" s="93" t="str">
        <f t="shared" si="631"/>
        <v>nebija plānots</v>
      </c>
      <c r="DF256" s="96">
        <f t="shared" si="632"/>
        <v>0</v>
      </c>
      <c r="DG256" s="96">
        <f t="shared" si="662"/>
        <v>0</v>
      </c>
      <c r="DH256" s="96">
        <f t="shared" si="633"/>
        <v>0</v>
      </c>
      <c r="DI256" s="96">
        <f t="shared" si="634"/>
        <v>0</v>
      </c>
      <c r="DJ256" s="93" t="str">
        <f t="shared" si="635"/>
        <v>nebija plānots</v>
      </c>
      <c r="DK256" s="96">
        <f t="shared" si="636"/>
        <v>0</v>
      </c>
      <c r="DL256" s="93" t="str">
        <f t="shared" si="637"/>
        <v>nebija plānots</v>
      </c>
      <c r="DM256" s="83">
        <v>0</v>
      </c>
      <c r="DN256" s="83">
        <v>0</v>
      </c>
      <c r="DO256" s="94">
        <v>0</v>
      </c>
      <c r="DP256" s="94">
        <f t="shared" si="566"/>
        <v>0</v>
      </c>
      <c r="DQ256" s="93" t="str">
        <f t="shared" si="638"/>
        <v>nebija plānots</v>
      </c>
      <c r="DR256" s="94">
        <f t="shared" si="639"/>
        <v>0</v>
      </c>
      <c r="DS256" s="93" t="str">
        <f t="shared" si="640"/>
        <v>nebija plānots</v>
      </c>
      <c r="DT256" s="96">
        <f t="shared" si="641"/>
        <v>0</v>
      </c>
      <c r="DU256" s="96">
        <f t="shared" si="663"/>
        <v>0</v>
      </c>
      <c r="DV256" s="96">
        <f t="shared" si="642"/>
        <v>0</v>
      </c>
      <c r="DW256" s="96">
        <f t="shared" si="643"/>
        <v>0</v>
      </c>
      <c r="DX256" s="93" t="str">
        <f t="shared" si="644"/>
        <v>nebija plānots</v>
      </c>
      <c r="DY256" s="96">
        <f t="shared" si="645"/>
        <v>0</v>
      </c>
      <c r="DZ256" s="93" t="str">
        <f t="shared" si="646"/>
        <v>nebija plānots</v>
      </c>
      <c r="EA256" s="83">
        <v>0</v>
      </c>
      <c r="EB256" s="83">
        <v>0</v>
      </c>
      <c r="EC256" s="94">
        <v>0</v>
      </c>
      <c r="ED256" s="94">
        <f t="shared" si="647"/>
        <v>0</v>
      </c>
      <c r="EE256" s="93" t="str">
        <f t="shared" si="648"/>
        <v>nebija plānots</v>
      </c>
      <c r="EF256" s="94">
        <f t="shared" si="558"/>
        <v>0</v>
      </c>
      <c r="EG256" s="93" t="str">
        <f t="shared" si="649"/>
        <v>nebija plānots</v>
      </c>
      <c r="EH256" s="96">
        <f t="shared" si="650"/>
        <v>0</v>
      </c>
      <c r="EI256" s="96">
        <f t="shared" si="664"/>
        <v>0</v>
      </c>
      <c r="EJ256" s="96">
        <f t="shared" si="651"/>
        <v>0</v>
      </c>
      <c r="EK256" s="96">
        <f t="shared" si="652"/>
        <v>0</v>
      </c>
      <c r="EL256" s="93" t="str">
        <f t="shared" si="559"/>
        <v>nebija plānots</v>
      </c>
      <c r="EM256" s="96">
        <f t="shared" si="560"/>
        <v>0</v>
      </c>
      <c r="EN256" s="93" t="str">
        <f t="shared" si="653"/>
        <v>nebija plānots</v>
      </c>
      <c r="EO256" s="83">
        <f t="shared" si="567"/>
        <v>0</v>
      </c>
    </row>
    <row r="257" spans="1:145" ht="52.5" x14ac:dyDescent="0.25">
      <c r="A257" s="18" t="str">
        <f t="shared" si="654"/>
        <v>6.1.1.4._</v>
      </c>
      <c r="B257" s="63">
        <v>6</v>
      </c>
      <c r="C257" s="73" t="s">
        <v>435</v>
      </c>
      <c r="D257" s="65" t="s">
        <v>436</v>
      </c>
      <c r="E257" s="73" t="s">
        <v>437</v>
      </c>
      <c r="F257" s="65" t="s">
        <v>438</v>
      </c>
      <c r="G257" s="66" t="s">
        <v>445</v>
      </c>
      <c r="H257" s="65" t="s">
        <v>446</v>
      </c>
      <c r="I257" s="66" t="s">
        <v>27</v>
      </c>
      <c r="J257" s="72" t="s">
        <v>51</v>
      </c>
      <c r="K257" s="63" t="s">
        <v>18</v>
      </c>
      <c r="L257" s="83">
        <v>0</v>
      </c>
      <c r="M257" s="83">
        <v>0</v>
      </c>
      <c r="N257" s="83">
        <v>0</v>
      </c>
      <c r="O257" s="83">
        <v>0</v>
      </c>
      <c r="P257" s="83">
        <v>0</v>
      </c>
      <c r="Q257" s="93" t="str">
        <f t="shared" si="568"/>
        <v>nebija plānots</v>
      </c>
      <c r="R257" s="94">
        <f t="shared" si="569"/>
        <v>0</v>
      </c>
      <c r="S257" s="93" t="str">
        <f t="shared" si="570"/>
        <v>nebija plānots</v>
      </c>
      <c r="T257" s="96">
        <f t="shared" si="571"/>
        <v>0</v>
      </c>
      <c r="U257" s="96">
        <f t="shared" si="572"/>
        <v>0</v>
      </c>
      <c r="V257" s="93" t="str">
        <f t="shared" si="573"/>
        <v>nebija plānots</v>
      </c>
      <c r="W257" s="96">
        <f t="shared" si="574"/>
        <v>0</v>
      </c>
      <c r="X257" s="93" t="str">
        <f t="shared" si="575"/>
        <v>nebija plānots</v>
      </c>
      <c r="Y257" s="83">
        <v>0</v>
      </c>
      <c r="Z257" s="83">
        <v>0</v>
      </c>
      <c r="AA257" s="93" t="str">
        <f t="shared" si="576"/>
        <v>nebija plānots</v>
      </c>
      <c r="AB257" s="94">
        <f t="shared" si="577"/>
        <v>0</v>
      </c>
      <c r="AC257" s="93" t="str">
        <f t="shared" si="578"/>
        <v>nebija plānots</v>
      </c>
      <c r="AD257" s="96">
        <f t="shared" si="579"/>
        <v>0</v>
      </c>
      <c r="AE257" s="96">
        <f t="shared" si="580"/>
        <v>0</v>
      </c>
      <c r="AF257" s="93" t="str">
        <f t="shared" si="581"/>
        <v>nebija plānots</v>
      </c>
      <c r="AG257" s="96">
        <f t="shared" si="582"/>
        <v>0</v>
      </c>
      <c r="AH257" s="93" t="str">
        <f t="shared" si="583"/>
        <v>nebija plānots</v>
      </c>
      <c r="AI257" s="83">
        <v>0</v>
      </c>
      <c r="AJ257" s="83">
        <v>0</v>
      </c>
      <c r="AK257" s="93" t="str">
        <f t="shared" si="584"/>
        <v>nebija plānots</v>
      </c>
      <c r="AL257" s="94">
        <f t="shared" si="585"/>
        <v>0</v>
      </c>
      <c r="AM257" s="93" t="str">
        <f t="shared" si="586"/>
        <v>nebija plānots</v>
      </c>
      <c r="AN257" s="96">
        <f t="shared" si="587"/>
        <v>0</v>
      </c>
      <c r="AO257" s="96">
        <f t="shared" si="655"/>
        <v>0</v>
      </c>
      <c r="AP257" s="93" t="str">
        <f t="shared" si="588"/>
        <v>nebija plānots</v>
      </c>
      <c r="AQ257" s="96">
        <f t="shared" si="589"/>
        <v>0</v>
      </c>
      <c r="AR257" s="93" t="str">
        <f t="shared" si="590"/>
        <v>nebija plānots</v>
      </c>
      <c r="AS257" s="83">
        <v>0</v>
      </c>
      <c r="AT257" s="83">
        <v>0</v>
      </c>
      <c r="AU257" s="93" t="str">
        <f t="shared" si="591"/>
        <v>nebija plānots</v>
      </c>
      <c r="AV257" s="94">
        <f t="shared" si="592"/>
        <v>0</v>
      </c>
      <c r="AW257" s="93" t="str">
        <f t="shared" si="593"/>
        <v>nebija plānots</v>
      </c>
      <c r="AX257" s="96">
        <f t="shared" si="594"/>
        <v>0</v>
      </c>
      <c r="AY257" s="96">
        <f t="shared" si="656"/>
        <v>0</v>
      </c>
      <c r="AZ257" s="93" t="str">
        <f t="shared" si="595"/>
        <v>nebija plānots</v>
      </c>
      <c r="BA257" s="96">
        <f t="shared" si="596"/>
        <v>0</v>
      </c>
      <c r="BB257" s="93" t="str">
        <f t="shared" si="597"/>
        <v>nebija plānots</v>
      </c>
      <c r="BC257" s="83">
        <v>0</v>
      </c>
      <c r="BD257" s="83">
        <v>0</v>
      </c>
      <c r="BE257" s="93" t="str">
        <f t="shared" si="598"/>
        <v>nebija plānots</v>
      </c>
      <c r="BF257" s="94">
        <f t="shared" si="599"/>
        <v>0</v>
      </c>
      <c r="BG257" s="93" t="str">
        <f t="shared" si="600"/>
        <v>nebija plānots</v>
      </c>
      <c r="BH257" s="96">
        <f t="shared" si="601"/>
        <v>0</v>
      </c>
      <c r="BI257" s="96">
        <f t="shared" si="657"/>
        <v>0</v>
      </c>
      <c r="BJ257" s="93" t="str">
        <f t="shared" si="602"/>
        <v>nebija plānots</v>
      </c>
      <c r="BK257" s="96">
        <f t="shared" si="603"/>
        <v>0</v>
      </c>
      <c r="BL257" s="93" t="str">
        <f t="shared" si="604"/>
        <v>nebija plānots</v>
      </c>
      <c r="BM257" s="83">
        <v>10589655</v>
      </c>
      <c r="BN257" s="83">
        <v>0</v>
      </c>
      <c r="BO257" s="93">
        <f t="shared" si="605"/>
        <v>0</v>
      </c>
      <c r="BP257" s="94">
        <f t="shared" si="606"/>
        <v>-10589655</v>
      </c>
      <c r="BQ257" s="93">
        <f t="shared" si="607"/>
        <v>-1</v>
      </c>
      <c r="BR257" s="96">
        <f t="shared" si="608"/>
        <v>10589655</v>
      </c>
      <c r="BS257" s="96">
        <f t="shared" si="658"/>
        <v>0</v>
      </c>
      <c r="BT257" s="93">
        <f t="shared" si="609"/>
        <v>0</v>
      </c>
      <c r="BU257" s="96">
        <f t="shared" si="610"/>
        <v>-10589655</v>
      </c>
      <c r="BV257" s="93">
        <f t="shared" si="611"/>
        <v>-1</v>
      </c>
      <c r="BW257" s="83">
        <v>0</v>
      </c>
      <c r="BX257" s="83">
        <v>0</v>
      </c>
      <c r="BY257" s="94">
        <v>0</v>
      </c>
      <c r="BZ257" s="94">
        <f t="shared" si="561"/>
        <v>0</v>
      </c>
      <c r="CA257" s="93" t="str">
        <f t="shared" si="612"/>
        <v>nebija plānots</v>
      </c>
      <c r="CB257" s="94">
        <f t="shared" si="613"/>
        <v>0</v>
      </c>
      <c r="CC257" s="93" t="str">
        <f t="shared" si="614"/>
        <v>nebija plānots</v>
      </c>
      <c r="CD257" s="96">
        <f t="shared" si="659"/>
        <v>10589655</v>
      </c>
      <c r="CE257" s="96">
        <f t="shared" si="660"/>
        <v>0</v>
      </c>
      <c r="CF257" s="96">
        <f t="shared" si="615"/>
        <v>0</v>
      </c>
      <c r="CG257" s="96">
        <f t="shared" si="616"/>
        <v>0</v>
      </c>
      <c r="CH257" s="93">
        <f t="shared" si="617"/>
        <v>0</v>
      </c>
      <c r="CI257" s="96">
        <f t="shared" si="618"/>
        <v>-10589655</v>
      </c>
      <c r="CJ257" s="93">
        <f t="shared" si="619"/>
        <v>-1</v>
      </c>
      <c r="CK257" s="83">
        <v>0</v>
      </c>
      <c r="CL257" s="83">
        <v>10589655.039999999</v>
      </c>
      <c r="CM257" s="94">
        <v>0</v>
      </c>
      <c r="CN257" s="94">
        <f t="shared" si="564"/>
        <v>10589655.039999999</v>
      </c>
      <c r="CO257" s="93" t="str">
        <f t="shared" si="620"/>
        <v>nebija plānots</v>
      </c>
      <c r="CP257" s="94">
        <f t="shared" si="621"/>
        <v>10589655.039999999</v>
      </c>
      <c r="CQ257" s="93" t="str">
        <f t="shared" si="622"/>
        <v>nebija plānots</v>
      </c>
      <c r="CR257" s="96">
        <f t="shared" si="623"/>
        <v>10589655</v>
      </c>
      <c r="CS257" s="96">
        <f t="shared" si="661"/>
        <v>10589655.039999999</v>
      </c>
      <c r="CT257" s="96">
        <f t="shared" si="624"/>
        <v>0</v>
      </c>
      <c r="CU257" s="96">
        <f t="shared" si="625"/>
        <v>10589655.039999999</v>
      </c>
      <c r="CV257" s="93">
        <f t="shared" si="626"/>
        <v>1.0000000037772712</v>
      </c>
      <c r="CW257" s="96">
        <f t="shared" si="627"/>
        <v>3.9999999105930328E-2</v>
      </c>
      <c r="CX257" s="93">
        <f t="shared" si="628"/>
        <v>3.7772712242212166E-9</v>
      </c>
      <c r="CY257" s="83">
        <v>0</v>
      </c>
      <c r="CZ257" s="83">
        <v>0</v>
      </c>
      <c r="DA257" s="94">
        <v>0</v>
      </c>
      <c r="DB257" s="94">
        <f t="shared" si="565"/>
        <v>0</v>
      </c>
      <c r="DC257" s="93" t="str">
        <f t="shared" si="629"/>
        <v>nebija plānots</v>
      </c>
      <c r="DD257" s="94">
        <f t="shared" si="630"/>
        <v>0</v>
      </c>
      <c r="DE257" s="93" t="str">
        <f t="shared" si="631"/>
        <v>nebija plānots</v>
      </c>
      <c r="DF257" s="96">
        <f t="shared" si="632"/>
        <v>10589655</v>
      </c>
      <c r="DG257" s="96">
        <f t="shared" si="662"/>
        <v>10589655.039999999</v>
      </c>
      <c r="DH257" s="96">
        <f t="shared" si="633"/>
        <v>0</v>
      </c>
      <c r="DI257" s="96">
        <f t="shared" si="634"/>
        <v>10589655.039999999</v>
      </c>
      <c r="DJ257" s="93">
        <f t="shared" si="635"/>
        <v>1.0000000037772712</v>
      </c>
      <c r="DK257" s="96">
        <f t="shared" si="636"/>
        <v>3.9999999105930328E-2</v>
      </c>
      <c r="DL257" s="93">
        <f t="shared" si="637"/>
        <v>3.7772712242212166E-9</v>
      </c>
      <c r="DM257" s="83">
        <v>0</v>
      </c>
      <c r="DN257" s="83">
        <v>0</v>
      </c>
      <c r="DO257" s="94">
        <v>0</v>
      </c>
      <c r="DP257" s="94">
        <f t="shared" si="566"/>
        <v>0</v>
      </c>
      <c r="DQ257" s="93" t="str">
        <f t="shared" si="638"/>
        <v>nebija plānots</v>
      </c>
      <c r="DR257" s="94">
        <f t="shared" si="639"/>
        <v>0</v>
      </c>
      <c r="DS257" s="93" t="str">
        <f t="shared" si="640"/>
        <v>nebija plānots</v>
      </c>
      <c r="DT257" s="96">
        <f t="shared" si="641"/>
        <v>10589655</v>
      </c>
      <c r="DU257" s="96">
        <f t="shared" si="663"/>
        <v>10589655.039999999</v>
      </c>
      <c r="DV257" s="96">
        <f t="shared" si="642"/>
        <v>0</v>
      </c>
      <c r="DW257" s="96">
        <f t="shared" si="643"/>
        <v>10589655.039999999</v>
      </c>
      <c r="DX257" s="93">
        <f t="shared" si="644"/>
        <v>1.0000000037772712</v>
      </c>
      <c r="DY257" s="96">
        <f t="shared" si="645"/>
        <v>3.9999999105930328E-2</v>
      </c>
      <c r="DZ257" s="93">
        <f t="shared" si="646"/>
        <v>3.7772712242212166E-9</v>
      </c>
      <c r="EA257" s="83">
        <v>0</v>
      </c>
      <c r="EB257" s="83">
        <v>0</v>
      </c>
      <c r="EC257" s="94">
        <v>0</v>
      </c>
      <c r="ED257" s="94">
        <f t="shared" si="647"/>
        <v>0</v>
      </c>
      <c r="EE257" s="93" t="str">
        <f t="shared" si="648"/>
        <v>nebija plānots</v>
      </c>
      <c r="EF257" s="94">
        <f t="shared" si="558"/>
        <v>0</v>
      </c>
      <c r="EG257" s="93" t="str">
        <f t="shared" si="649"/>
        <v>nebija plānots</v>
      </c>
      <c r="EH257" s="96">
        <f t="shared" si="650"/>
        <v>10589655</v>
      </c>
      <c r="EI257" s="96">
        <f t="shared" si="664"/>
        <v>10589655.039999999</v>
      </c>
      <c r="EJ257" s="96">
        <f t="shared" si="651"/>
        <v>0</v>
      </c>
      <c r="EK257" s="96">
        <f t="shared" si="652"/>
        <v>10589655.039999999</v>
      </c>
      <c r="EL257" s="93">
        <f t="shared" si="559"/>
        <v>1.0000000037772712</v>
      </c>
      <c r="EM257" s="96">
        <f t="shared" si="560"/>
        <v>3.9999999105930328E-2</v>
      </c>
      <c r="EN257" s="93">
        <f t="shared" si="653"/>
        <v>3.7772712242212166E-9</v>
      </c>
      <c r="EO257" s="83">
        <f t="shared" si="567"/>
        <v>10589655</v>
      </c>
    </row>
    <row r="258" spans="1:145" ht="42" x14ac:dyDescent="0.25">
      <c r="A258" s="18" t="str">
        <f t="shared" si="654"/>
        <v>6.1.1.5._</v>
      </c>
      <c r="B258" s="63">
        <v>6</v>
      </c>
      <c r="C258" s="73" t="s">
        <v>435</v>
      </c>
      <c r="D258" s="65" t="s">
        <v>436</v>
      </c>
      <c r="E258" s="73" t="s">
        <v>437</v>
      </c>
      <c r="F258" s="65" t="s">
        <v>438</v>
      </c>
      <c r="G258" s="66" t="s">
        <v>447</v>
      </c>
      <c r="H258" s="65" t="s">
        <v>448</v>
      </c>
      <c r="I258" s="66" t="s">
        <v>27</v>
      </c>
      <c r="J258" s="72" t="s">
        <v>28</v>
      </c>
      <c r="K258" s="63" t="s">
        <v>18</v>
      </c>
      <c r="L258" s="83">
        <v>0</v>
      </c>
      <c r="M258" s="83">
        <v>0</v>
      </c>
      <c r="N258" s="83">
        <v>0</v>
      </c>
      <c r="O258" s="83">
        <v>0</v>
      </c>
      <c r="P258" s="83">
        <v>0</v>
      </c>
      <c r="Q258" s="93" t="str">
        <f t="shared" si="568"/>
        <v>nebija plānots</v>
      </c>
      <c r="R258" s="94">
        <f t="shared" si="569"/>
        <v>0</v>
      </c>
      <c r="S258" s="93" t="str">
        <f t="shared" si="570"/>
        <v>nebija plānots</v>
      </c>
      <c r="T258" s="96">
        <f t="shared" si="571"/>
        <v>0</v>
      </c>
      <c r="U258" s="96">
        <f t="shared" si="572"/>
        <v>0</v>
      </c>
      <c r="V258" s="93" t="str">
        <f t="shared" si="573"/>
        <v>nebija plānots</v>
      </c>
      <c r="W258" s="96">
        <f t="shared" si="574"/>
        <v>0</v>
      </c>
      <c r="X258" s="93" t="str">
        <f t="shared" si="575"/>
        <v>nebija plānots</v>
      </c>
      <c r="Y258" s="83">
        <v>0</v>
      </c>
      <c r="Z258" s="83">
        <v>0</v>
      </c>
      <c r="AA258" s="93" t="str">
        <f t="shared" si="576"/>
        <v>nebija plānots</v>
      </c>
      <c r="AB258" s="94">
        <f t="shared" si="577"/>
        <v>0</v>
      </c>
      <c r="AC258" s="93" t="str">
        <f t="shared" si="578"/>
        <v>nebija plānots</v>
      </c>
      <c r="AD258" s="96">
        <f t="shared" si="579"/>
        <v>0</v>
      </c>
      <c r="AE258" s="96">
        <f t="shared" si="580"/>
        <v>0</v>
      </c>
      <c r="AF258" s="93" t="str">
        <f t="shared" si="581"/>
        <v>nebija plānots</v>
      </c>
      <c r="AG258" s="96">
        <f t="shared" si="582"/>
        <v>0</v>
      </c>
      <c r="AH258" s="93" t="str">
        <f t="shared" si="583"/>
        <v>nebija plānots</v>
      </c>
      <c r="AI258" s="83">
        <v>0</v>
      </c>
      <c r="AJ258" s="83">
        <v>0</v>
      </c>
      <c r="AK258" s="93" t="str">
        <f t="shared" si="584"/>
        <v>nebija plānots</v>
      </c>
      <c r="AL258" s="94">
        <f t="shared" si="585"/>
        <v>0</v>
      </c>
      <c r="AM258" s="93" t="str">
        <f t="shared" si="586"/>
        <v>nebija plānots</v>
      </c>
      <c r="AN258" s="96">
        <f t="shared" si="587"/>
        <v>0</v>
      </c>
      <c r="AO258" s="96">
        <f t="shared" si="655"/>
        <v>0</v>
      </c>
      <c r="AP258" s="93" t="str">
        <f t="shared" si="588"/>
        <v>nebija plānots</v>
      </c>
      <c r="AQ258" s="96">
        <f t="shared" si="589"/>
        <v>0</v>
      </c>
      <c r="AR258" s="93" t="str">
        <f t="shared" si="590"/>
        <v>nebija plānots</v>
      </c>
      <c r="AS258" s="83">
        <v>0</v>
      </c>
      <c r="AT258" s="83">
        <v>0</v>
      </c>
      <c r="AU258" s="93" t="str">
        <f t="shared" si="591"/>
        <v>nebija plānots</v>
      </c>
      <c r="AV258" s="94">
        <f t="shared" si="592"/>
        <v>0</v>
      </c>
      <c r="AW258" s="93" t="str">
        <f t="shared" si="593"/>
        <v>nebija plānots</v>
      </c>
      <c r="AX258" s="96">
        <f t="shared" si="594"/>
        <v>0</v>
      </c>
      <c r="AY258" s="96">
        <f t="shared" si="656"/>
        <v>0</v>
      </c>
      <c r="AZ258" s="93" t="str">
        <f t="shared" si="595"/>
        <v>nebija plānots</v>
      </c>
      <c r="BA258" s="96">
        <f t="shared" si="596"/>
        <v>0</v>
      </c>
      <c r="BB258" s="93" t="str">
        <f t="shared" si="597"/>
        <v>nebija plānots</v>
      </c>
      <c r="BC258" s="83">
        <v>0</v>
      </c>
      <c r="BD258" s="83">
        <v>0</v>
      </c>
      <c r="BE258" s="93" t="str">
        <f t="shared" si="598"/>
        <v>nebija plānots</v>
      </c>
      <c r="BF258" s="94">
        <f t="shared" si="599"/>
        <v>0</v>
      </c>
      <c r="BG258" s="93" t="str">
        <f t="shared" si="600"/>
        <v>nebija plānots</v>
      </c>
      <c r="BH258" s="96">
        <f t="shared" si="601"/>
        <v>0</v>
      </c>
      <c r="BI258" s="96">
        <f t="shared" si="657"/>
        <v>0</v>
      </c>
      <c r="BJ258" s="93" t="str">
        <f t="shared" si="602"/>
        <v>nebija plānots</v>
      </c>
      <c r="BK258" s="96">
        <f t="shared" si="603"/>
        <v>0</v>
      </c>
      <c r="BL258" s="93" t="str">
        <f t="shared" si="604"/>
        <v>nebija plānots</v>
      </c>
      <c r="BM258" s="83">
        <v>0</v>
      </c>
      <c r="BN258" s="83">
        <v>0</v>
      </c>
      <c r="BO258" s="93" t="str">
        <f t="shared" si="605"/>
        <v>nebija plānots</v>
      </c>
      <c r="BP258" s="94">
        <f t="shared" si="606"/>
        <v>0</v>
      </c>
      <c r="BQ258" s="93" t="str">
        <f t="shared" si="607"/>
        <v>nebija plānots</v>
      </c>
      <c r="BR258" s="96">
        <f t="shared" si="608"/>
        <v>0</v>
      </c>
      <c r="BS258" s="96">
        <f t="shared" si="658"/>
        <v>0</v>
      </c>
      <c r="BT258" s="93" t="str">
        <f t="shared" si="609"/>
        <v>nebija plānots</v>
      </c>
      <c r="BU258" s="96">
        <f t="shared" si="610"/>
        <v>0</v>
      </c>
      <c r="BV258" s="93" t="str">
        <f t="shared" si="611"/>
        <v>nebija plānots</v>
      </c>
      <c r="BW258" s="83">
        <v>0</v>
      </c>
      <c r="BX258" s="83">
        <v>0</v>
      </c>
      <c r="BY258" s="94">
        <v>0</v>
      </c>
      <c r="BZ258" s="94">
        <f t="shared" si="561"/>
        <v>0</v>
      </c>
      <c r="CA258" s="93" t="str">
        <f t="shared" si="612"/>
        <v>nebija plānots</v>
      </c>
      <c r="CB258" s="94">
        <f t="shared" si="613"/>
        <v>0</v>
      </c>
      <c r="CC258" s="93" t="str">
        <f t="shared" si="614"/>
        <v>nebija plānots</v>
      </c>
      <c r="CD258" s="96">
        <f t="shared" si="659"/>
        <v>0</v>
      </c>
      <c r="CE258" s="96">
        <f t="shared" si="660"/>
        <v>0</v>
      </c>
      <c r="CF258" s="96">
        <f t="shared" si="615"/>
        <v>0</v>
      </c>
      <c r="CG258" s="96">
        <f t="shared" si="616"/>
        <v>0</v>
      </c>
      <c r="CH258" s="93" t="str">
        <f t="shared" si="617"/>
        <v>nebija plānots</v>
      </c>
      <c r="CI258" s="96">
        <f t="shared" si="618"/>
        <v>0</v>
      </c>
      <c r="CJ258" s="93" t="str">
        <f t="shared" si="619"/>
        <v>nebija plānots</v>
      </c>
      <c r="CK258" s="83">
        <v>0</v>
      </c>
      <c r="CL258" s="83">
        <v>0</v>
      </c>
      <c r="CM258" s="94">
        <v>0</v>
      </c>
      <c r="CN258" s="94">
        <f t="shared" si="564"/>
        <v>0</v>
      </c>
      <c r="CO258" s="93" t="str">
        <f t="shared" si="620"/>
        <v>nebija plānots</v>
      </c>
      <c r="CP258" s="94">
        <f t="shared" si="621"/>
        <v>0</v>
      </c>
      <c r="CQ258" s="93" t="str">
        <f t="shared" si="622"/>
        <v>nebija plānots</v>
      </c>
      <c r="CR258" s="96">
        <f t="shared" si="623"/>
        <v>0</v>
      </c>
      <c r="CS258" s="96">
        <f t="shared" si="661"/>
        <v>0</v>
      </c>
      <c r="CT258" s="96">
        <f t="shared" si="624"/>
        <v>0</v>
      </c>
      <c r="CU258" s="96">
        <f t="shared" si="625"/>
        <v>0</v>
      </c>
      <c r="CV258" s="93" t="str">
        <f t="shared" si="626"/>
        <v>nebija plānots</v>
      </c>
      <c r="CW258" s="96">
        <f t="shared" si="627"/>
        <v>0</v>
      </c>
      <c r="CX258" s="93" t="str">
        <f t="shared" si="628"/>
        <v>nebija plānots</v>
      </c>
      <c r="CY258" s="83">
        <v>180000</v>
      </c>
      <c r="CZ258" s="83">
        <v>0</v>
      </c>
      <c r="DA258" s="94">
        <v>0</v>
      </c>
      <c r="DB258" s="94">
        <f t="shared" si="565"/>
        <v>0</v>
      </c>
      <c r="DC258" s="93">
        <f t="shared" si="629"/>
        <v>0</v>
      </c>
      <c r="DD258" s="94">
        <f t="shared" si="630"/>
        <v>-180000</v>
      </c>
      <c r="DE258" s="93">
        <f t="shared" si="631"/>
        <v>-1</v>
      </c>
      <c r="DF258" s="96">
        <f t="shared" si="632"/>
        <v>180000</v>
      </c>
      <c r="DG258" s="96">
        <f t="shared" si="662"/>
        <v>0</v>
      </c>
      <c r="DH258" s="96">
        <f t="shared" si="633"/>
        <v>0</v>
      </c>
      <c r="DI258" s="96">
        <f t="shared" si="634"/>
        <v>0</v>
      </c>
      <c r="DJ258" s="93">
        <f t="shared" si="635"/>
        <v>0</v>
      </c>
      <c r="DK258" s="96">
        <f t="shared" si="636"/>
        <v>-180000</v>
      </c>
      <c r="DL258" s="93">
        <f t="shared" si="637"/>
        <v>-1</v>
      </c>
      <c r="DM258" s="83">
        <v>0</v>
      </c>
      <c r="DN258" s="83">
        <v>0</v>
      </c>
      <c r="DO258" s="94">
        <v>0</v>
      </c>
      <c r="DP258" s="94">
        <f t="shared" si="566"/>
        <v>0</v>
      </c>
      <c r="DQ258" s="93" t="str">
        <f t="shared" si="638"/>
        <v>nebija plānots</v>
      </c>
      <c r="DR258" s="94">
        <f t="shared" si="639"/>
        <v>0</v>
      </c>
      <c r="DS258" s="93" t="str">
        <f t="shared" si="640"/>
        <v>nebija plānots</v>
      </c>
      <c r="DT258" s="96">
        <f t="shared" si="641"/>
        <v>180000</v>
      </c>
      <c r="DU258" s="96">
        <f t="shared" si="663"/>
        <v>0</v>
      </c>
      <c r="DV258" s="96">
        <f t="shared" si="642"/>
        <v>0</v>
      </c>
      <c r="DW258" s="96">
        <f t="shared" si="643"/>
        <v>0</v>
      </c>
      <c r="DX258" s="93">
        <f t="shared" si="644"/>
        <v>0</v>
      </c>
      <c r="DY258" s="96">
        <f t="shared" si="645"/>
        <v>-180000</v>
      </c>
      <c r="DZ258" s="93">
        <f t="shared" si="646"/>
        <v>-1</v>
      </c>
      <c r="EA258" s="83">
        <v>0</v>
      </c>
      <c r="EB258" s="83">
        <v>0</v>
      </c>
      <c r="EC258" s="94">
        <v>0</v>
      </c>
      <c r="ED258" s="94">
        <f t="shared" si="647"/>
        <v>0</v>
      </c>
      <c r="EE258" s="93" t="str">
        <f t="shared" si="648"/>
        <v>nebija plānots</v>
      </c>
      <c r="EF258" s="94">
        <f t="shared" si="558"/>
        <v>0</v>
      </c>
      <c r="EG258" s="93" t="str">
        <f t="shared" si="649"/>
        <v>nebija plānots</v>
      </c>
      <c r="EH258" s="96">
        <f t="shared" si="650"/>
        <v>180000</v>
      </c>
      <c r="EI258" s="96">
        <f t="shared" si="664"/>
        <v>0</v>
      </c>
      <c r="EJ258" s="96">
        <f t="shared" si="651"/>
        <v>0</v>
      </c>
      <c r="EK258" s="96">
        <f t="shared" si="652"/>
        <v>0</v>
      </c>
      <c r="EL258" s="93">
        <f t="shared" si="559"/>
        <v>0</v>
      </c>
      <c r="EM258" s="96">
        <f t="shared" si="560"/>
        <v>-180000</v>
      </c>
      <c r="EN258" s="93">
        <f t="shared" si="653"/>
        <v>-1</v>
      </c>
      <c r="EO258" s="83">
        <f t="shared" si="567"/>
        <v>180000</v>
      </c>
    </row>
    <row r="259" spans="1:145" ht="42" x14ac:dyDescent="0.25">
      <c r="A259" s="18" t="str">
        <f t="shared" si="654"/>
        <v>6.1.1.6.1</v>
      </c>
      <c r="B259" s="63">
        <v>6</v>
      </c>
      <c r="C259" s="73" t="s">
        <v>435</v>
      </c>
      <c r="D259" s="65" t="s">
        <v>436</v>
      </c>
      <c r="E259" s="73" t="s">
        <v>437</v>
      </c>
      <c r="F259" s="65" t="s">
        <v>438</v>
      </c>
      <c r="G259" s="66" t="s">
        <v>449</v>
      </c>
      <c r="H259" s="65" t="s">
        <v>450</v>
      </c>
      <c r="I259" s="66">
        <v>1</v>
      </c>
      <c r="J259" s="81" t="s">
        <v>81</v>
      </c>
      <c r="K259" s="63" t="s">
        <v>18</v>
      </c>
      <c r="L259" s="83">
        <v>0</v>
      </c>
      <c r="M259" s="83">
        <v>0</v>
      </c>
      <c r="N259" s="83">
        <v>381912.3</v>
      </c>
      <c r="O259" s="83">
        <v>0</v>
      </c>
      <c r="P259" s="83">
        <v>0</v>
      </c>
      <c r="Q259" s="93" t="str">
        <f t="shared" si="568"/>
        <v>nebija plānots</v>
      </c>
      <c r="R259" s="94">
        <f t="shared" si="569"/>
        <v>0</v>
      </c>
      <c r="S259" s="93" t="str">
        <f t="shared" si="570"/>
        <v>nebija plānots</v>
      </c>
      <c r="T259" s="96">
        <f t="shared" si="571"/>
        <v>381912.3</v>
      </c>
      <c r="U259" s="96">
        <f t="shared" si="572"/>
        <v>381912.3</v>
      </c>
      <c r="V259" s="93">
        <f t="shared" si="573"/>
        <v>1</v>
      </c>
      <c r="W259" s="96">
        <f t="shared" si="574"/>
        <v>0</v>
      </c>
      <c r="X259" s="93">
        <f t="shared" si="575"/>
        <v>0</v>
      </c>
      <c r="Y259" s="83">
        <v>8367</v>
      </c>
      <c r="Z259" s="83">
        <v>145548.78</v>
      </c>
      <c r="AA259" s="93">
        <f t="shared" si="576"/>
        <v>17.395575475080673</v>
      </c>
      <c r="AB259" s="94">
        <f t="shared" si="577"/>
        <v>137181.78</v>
      </c>
      <c r="AC259" s="93">
        <f t="shared" si="578"/>
        <v>16.395575475080673</v>
      </c>
      <c r="AD259" s="96">
        <f t="shared" si="579"/>
        <v>390279.3</v>
      </c>
      <c r="AE259" s="96">
        <f t="shared" si="580"/>
        <v>527461.07999999996</v>
      </c>
      <c r="AF259" s="93">
        <f t="shared" si="581"/>
        <v>1.351496428327098</v>
      </c>
      <c r="AG259" s="96">
        <f t="shared" si="582"/>
        <v>137181.77999999997</v>
      </c>
      <c r="AH259" s="93">
        <f t="shared" si="583"/>
        <v>0.35149642832709799</v>
      </c>
      <c r="AI259" s="83">
        <v>87073</v>
      </c>
      <c r="AJ259" s="83">
        <v>0</v>
      </c>
      <c r="AK259" s="93">
        <f t="shared" si="584"/>
        <v>0</v>
      </c>
      <c r="AL259" s="94">
        <f t="shared" si="585"/>
        <v>-87073</v>
      </c>
      <c r="AM259" s="93">
        <f t="shared" si="586"/>
        <v>-1</v>
      </c>
      <c r="AN259" s="96">
        <f t="shared" si="587"/>
        <v>477352.3</v>
      </c>
      <c r="AO259" s="96">
        <f t="shared" si="655"/>
        <v>527461.07999999996</v>
      </c>
      <c r="AP259" s="93">
        <f t="shared" si="588"/>
        <v>1.1049723233762569</v>
      </c>
      <c r="AQ259" s="96">
        <f t="shared" si="589"/>
        <v>50108.77999999997</v>
      </c>
      <c r="AR259" s="93">
        <f t="shared" si="590"/>
        <v>0.10497232337625685</v>
      </c>
      <c r="AS259" s="83">
        <v>178933</v>
      </c>
      <c r="AT259" s="83">
        <v>430568.45</v>
      </c>
      <c r="AU259" s="93">
        <f t="shared" si="591"/>
        <v>2.4063110214437806</v>
      </c>
      <c r="AV259" s="94">
        <f t="shared" si="592"/>
        <v>251635.45</v>
      </c>
      <c r="AW259" s="93">
        <f t="shared" si="593"/>
        <v>1.4063110214437806</v>
      </c>
      <c r="AX259" s="96">
        <f t="shared" si="594"/>
        <v>656285.30000000005</v>
      </c>
      <c r="AY259" s="96">
        <f t="shared" si="656"/>
        <v>958029.53</v>
      </c>
      <c r="AZ259" s="93">
        <f t="shared" si="595"/>
        <v>1.459775999858598</v>
      </c>
      <c r="BA259" s="96">
        <f t="shared" si="596"/>
        <v>301744.23</v>
      </c>
      <c r="BB259" s="93">
        <f t="shared" si="597"/>
        <v>0.45977599985859802</v>
      </c>
      <c r="BC259" s="83">
        <v>226058</v>
      </c>
      <c r="BD259" s="83">
        <v>485820.77</v>
      </c>
      <c r="BE259" s="93">
        <f t="shared" si="598"/>
        <v>2.1490978863831405</v>
      </c>
      <c r="BF259" s="94">
        <f t="shared" si="599"/>
        <v>259762.77000000002</v>
      </c>
      <c r="BG259" s="93">
        <f t="shared" si="600"/>
        <v>1.1490978863831407</v>
      </c>
      <c r="BH259" s="96">
        <f t="shared" si="601"/>
        <v>882343.3</v>
      </c>
      <c r="BI259" s="96">
        <f t="shared" si="657"/>
        <v>1443850.3</v>
      </c>
      <c r="BJ259" s="93">
        <f t="shared" si="602"/>
        <v>1.6363815535291082</v>
      </c>
      <c r="BK259" s="96">
        <f t="shared" si="603"/>
        <v>561507</v>
      </c>
      <c r="BL259" s="93">
        <f t="shared" si="604"/>
        <v>0.63638155352910819</v>
      </c>
      <c r="BM259" s="83">
        <v>37072</v>
      </c>
      <c r="BN259" s="83">
        <v>158115.79</v>
      </c>
      <c r="BO259" s="93">
        <f t="shared" si="605"/>
        <v>4.265100075528701</v>
      </c>
      <c r="BP259" s="94">
        <f t="shared" si="606"/>
        <v>121043.79000000001</v>
      </c>
      <c r="BQ259" s="93">
        <f t="shared" si="607"/>
        <v>3.265100075528701</v>
      </c>
      <c r="BR259" s="96">
        <f t="shared" si="608"/>
        <v>919415.3</v>
      </c>
      <c r="BS259" s="96">
        <f t="shared" si="658"/>
        <v>1601966.09</v>
      </c>
      <c r="BT259" s="93">
        <f t="shared" si="609"/>
        <v>1.7423748440992879</v>
      </c>
      <c r="BU259" s="96">
        <f t="shared" si="610"/>
        <v>682550.79</v>
      </c>
      <c r="BV259" s="93">
        <f t="shared" si="611"/>
        <v>0.74237484409928789</v>
      </c>
      <c r="BW259" s="83">
        <v>25470</v>
      </c>
      <c r="BX259" s="83">
        <v>325924.38</v>
      </c>
      <c r="BY259" s="94">
        <v>0</v>
      </c>
      <c r="BZ259" s="94">
        <f t="shared" si="561"/>
        <v>325924.38</v>
      </c>
      <c r="CA259" s="93">
        <f t="shared" si="612"/>
        <v>12.796402826855124</v>
      </c>
      <c r="CB259" s="94">
        <f t="shared" si="613"/>
        <v>300454.38</v>
      </c>
      <c r="CC259" s="93">
        <f t="shared" si="614"/>
        <v>11.796402826855124</v>
      </c>
      <c r="CD259" s="96">
        <f t="shared" si="659"/>
        <v>944885.3</v>
      </c>
      <c r="CE259" s="96">
        <f t="shared" si="660"/>
        <v>1927890.4700000002</v>
      </c>
      <c r="CF259" s="96">
        <f t="shared" si="615"/>
        <v>0</v>
      </c>
      <c r="CG259" s="96">
        <f t="shared" si="616"/>
        <v>1927890.4700000002</v>
      </c>
      <c r="CH259" s="93">
        <f t="shared" si="617"/>
        <v>2.0403433834773388</v>
      </c>
      <c r="CI259" s="96">
        <f t="shared" si="618"/>
        <v>983005.17000000016</v>
      </c>
      <c r="CJ259" s="93">
        <f t="shared" si="619"/>
        <v>1.0403433834773386</v>
      </c>
      <c r="CK259" s="83">
        <v>142054</v>
      </c>
      <c r="CL259" s="83">
        <v>213855.7</v>
      </c>
      <c r="CM259" s="94">
        <v>0</v>
      </c>
      <c r="CN259" s="94">
        <f t="shared" si="564"/>
        <v>213855.7</v>
      </c>
      <c r="CO259" s="93">
        <f t="shared" si="620"/>
        <v>1.5054535599138357</v>
      </c>
      <c r="CP259" s="94">
        <f t="shared" si="621"/>
        <v>71801.700000000012</v>
      </c>
      <c r="CQ259" s="93">
        <f t="shared" si="622"/>
        <v>0.50545355991383567</v>
      </c>
      <c r="CR259" s="96">
        <f t="shared" si="623"/>
        <v>1086939.3</v>
      </c>
      <c r="CS259" s="96">
        <f t="shared" si="661"/>
        <v>2141746.1700000004</v>
      </c>
      <c r="CT259" s="96">
        <f t="shared" si="624"/>
        <v>0</v>
      </c>
      <c r="CU259" s="96">
        <f t="shared" si="625"/>
        <v>2141746.1700000004</v>
      </c>
      <c r="CV259" s="93">
        <f t="shared" si="626"/>
        <v>1.970437696014856</v>
      </c>
      <c r="CW259" s="96">
        <f t="shared" si="627"/>
        <v>1054806.8700000003</v>
      </c>
      <c r="CX259" s="93">
        <f t="shared" si="628"/>
        <v>0.97043769601485597</v>
      </c>
      <c r="CY259" s="83">
        <v>273474</v>
      </c>
      <c r="CZ259" s="83">
        <v>408697.51</v>
      </c>
      <c r="DA259" s="94">
        <v>0</v>
      </c>
      <c r="DB259" s="94">
        <f t="shared" si="565"/>
        <v>408697.51</v>
      </c>
      <c r="DC259" s="93">
        <f t="shared" si="629"/>
        <v>1.4944656896085187</v>
      </c>
      <c r="DD259" s="94">
        <f t="shared" si="630"/>
        <v>135223.51</v>
      </c>
      <c r="DE259" s="93">
        <f t="shared" si="631"/>
        <v>0.49446568960851855</v>
      </c>
      <c r="DF259" s="96">
        <f t="shared" si="632"/>
        <v>1360413.3</v>
      </c>
      <c r="DG259" s="96">
        <f t="shared" si="662"/>
        <v>2550443.6800000006</v>
      </c>
      <c r="DH259" s="96">
        <f t="shared" si="633"/>
        <v>0</v>
      </c>
      <c r="DI259" s="96">
        <f t="shared" si="634"/>
        <v>2550443.6800000006</v>
      </c>
      <c r="DJ259" s="93">
        <f t="shared" si="635"/>
        <v>1.8747565023070567</v>
      </c>
      <c r="DK259" s="96">
        <f t="shared" si="636"/>
        <v>1190030.3800000006</v>
      </c>
      <c r="DL259" s="93">
        <f t="shared" si="637"/>
        <v>0.87475650230705659</v>
      </c>
      <c r="DM259" s="83">
        <v>369634</v>
      </c>
      <c r="DN259" s="83">
        <v>38354.58</v>
      </c>
      <c r="DO259" s="94">
        <v>0</v>
      </c>
      <c r="DP259" s="94">
        <f t="shared" si="566"/>
        <v>38354.58</v>
      </c>
      <c r="DQ259" s="93">
        <f t="shared" si="638"/>
        <v>0.10376366892655979</v>
      </c>
      <c r="DR259" s="94">
        <f t="shared" si="639"/>
        <v>-331279.42</v>
      </c>
      <c r="DS259" s="93">
        <f t="shared" si="640"/>
        <v>-0.89623633107344014</v>
      </c>
      <c r="DT259" s="96">
        <f t="shared" si="641"/>
        <v>1730047.3</v>
      </c>
      <c r="DU259" s="96">
        <f t="shared" si="663"/>
        <v>2588798.2600000007</v>
      </c>
      <c r="DV259" s="96">
        <f t="shared" si="642"/>
        <v>0</v>
      </c>
      <c r="DW259" s="96">
        <f t="shared" si="643"/>
        <v>2588798.2600000007</v>
      </c>
      <c r="DX259" s="93">
        <f t="shared" si="644"/>
        <v>1.4963742667613773</v>
      </c>
      <c r="DY259" s="96">
        <f t="shared" si="645"/>
        <v>858750.96000000066</v>
      </c>
      <c r="DZ259" s="93">
        <f t="shared" si="646"/>
        <v>0.49637426676137736</v>
      </c>
      <c r="EA259" s="83">
        <v>0</v>
      </c>
      <c r="EB259" s="83">
        <v>49577.5</v>
      </c>
      <c r="EC259" s="94">
        <v>0</v>
      </c>
      <c r="ED259" s="94">
        <f t="shared" si="647"/>
        <v>49577.5</v>
      </c>
      <c r="EE259" s="93" t="str">
        <f t="shared" si="648"/>
        <v>nebija plānots</v>
      </c>
      <c r="EF259" s="94">
        <f t="shared" si="558"/>
        <v>49577.5</v>
      </c>
      <c r="EG259" s="93" t="str">
        <f t="shared" si="649"/>
        <v>nebija plānots</v>
      </c>
      <c r="EH259" s="96">
        <f t="shared" si="650"/>
        <v>1730047.3</v>
      </c>
      <c r="EI259" s="96">
        <f t="shared" si="664"/>
        <v>2638375.7600000007</v>
      </c>
      <c r="EJ259" s="96">
        <f t="shared" si="651"/>
        <v>0</v>
      </c>
      <c r="EK259" s="96">
        <f t="shared" si="652"/>
        <v>2638375.7600000007</v>
      </c>
      <c r="EL259" s="93">
        <f t="shared" si="559"/>
        <v>1.5250309977074041</v>
      </c>
      <c r="EM259" s="96">
        <f t="shared" si="560"/>
        <v>908328.46000000066</v>
      </c>
      <c r="EN259" s="93">
        <f t="shared" si="653"/>
        <v>0.52503099770740413</v>
      </c>
      <c r="EO259" s="83">
        <f t="shared" si="567"/>
        <v>1730047.3</v>
      </c>
    </row>
    <row r="260" spans="1:145" ht="42" x14ac:dyDescent="0.25">
      <c r="A260" s="18" t="str">
        <f t="shared" si="654"/>
        <v>6.1.1.6.2</v>
      </c>
      <c r="B260" s="63">
        <v>6</v>
      </c>
      <c r="C260" s="73" t="s">
        <v>435</v>
      </c>
      <c r="D260" s="65" t="s">
        <v>436</v>
      </c>
      <c r="E260" s="73" t="s">
        <v>437</v>
      </c>
      <c r="F260" s="65" t="s">
        <v>438</v>
      </c>
      <c r="G260" s="66" t="s">
        <v>449</v>
      </c>
      <c r="H260" s="65" t="s">
        <v>450</v>
      </c>
      <c r="I260" s="66">
        <v>2</v>
      </c>
      <c r="J260" s="81" t="s">
        <v>81</v>
      </c>
      <c r="K260" s="63" t="s">
        <v>18</v>
      </c>
      <c r="L260" s="83">
        <v>0</v>
      </c>
      <c r="M260" s="83">
        <v>0</v>
      </c>
      <c r="N260" s="83">
        <v>0</v>
      </c>
      <c r="O260" s="83">
        <v>0</v>
      </c>
      <c r="P260" s="83">
        <v>0</v>
      </c>
      <c r="Q260" s="93" t="str">
        <f t="shared" si="568"/>
        <v>nebija plānots</v>
      </c>
      <c r="R260" s="94">
        <f t="shared" si="569"/>
        <v>0</v>
      </c>
      <c r="S260" s="93" t="str">
        <f t="shared" si="570"/>
        <v>nebija plānots</v>
      </c>
      <c r="T260" s="96">
        <f t="shared" si="571"/>
        <v>0</v>
      </c>
      <c r="U260" s="96">
        <f t="shared" si="572"/>
        <v>0</v>
      </c>
      <c r="V260" s="93" t="str">
        <f t="shared" si="573"/>
        <v>nebija plānots</v>
      </c>
      <c r="W260" s="96">
        <f t="shared" si="574"/>
        <v>0</v>
      </c>
      <c r="X260" s="93" t="str">
        <f t="shared" si="575"/>
        <v>nebija plānots</v>
      </c>
      <c r="Y260" s="83">
        <v>0</v>
      </c>
      <c r="Z260" s="83">
        <v>0</v>
      </c>
      <c r="AA260" s="93" t="str">
        <f t="shared" si="576"/>
        <v>nebija plānots</v>
      </c>
      <c r="AB260" s="94">
        <f t="shared" si="577"/>
        <v>0</v>
      </c>
      <c r="AC260" s="93" t="str">
        <f t="shared" si="578"/>
        <v>nebija plānots</v>
      </c>
      <c r="AD260" s="96">
        <f t="shared" si="579"/>
        <v>0</v>
      </c>
      <c r="AE260" s="96">
        <f t="shared" si="580"/>
        <v>0</v>
      </c>
      <c r="AF260" s="93" t="str">
        <f t="shared" si="581"/>
        <v>nebija plānots</v>
      </c>
      <c r="AG260" s="96">
        <f t="shared" si="582"/>
        <v>0</v>
      </c>
      <c r="AH260" s="93" t="str">
        <f t="shared" si="583"/>
        <v>nebija plānots</v>
      </c>
      <c r="AI260" s="83">
        <v>0</v>
      </c>
      <c r="AJ260" s="83">
        <v>0</v>
      </c>
      <c r="AK260" s="93" t="str">
        <f t="shared" si="584"/>
        <v>nebija plānots</v>
      </c>
      <c r="AL260" s="94">
        <f t="shared" si="585"/>
        <v>0</v>
      </c>
      <c r="AM260" s="93" t="str">
        <f t="shared" si="586"/>
        <v>nebija plānots</v>
      </c>
      <c r="AN260" s="96">
        <f t="shared" si="587"/>
        <v>0</v>
      </c>
      <c r="AO260" s="96">
        <f t="shared" si="655"/>
        <v>0</v>
      </c>
      <c r="AP260" s="93" t="str">
        <f t="shared" si="588"/>
        <v>nebija plānots</v>
      </c>
      <c r="AQ260" s="96">
        <f t="shared" si="589"/>
        <v>0</v>
      </c>
      <c r="AR260" s="93" t="str">
        <f t="shared" si="590"/>
        <v>nebija plānots</v>
      </c>
      <c r="AS260" s="83">
        <v>0</v>
      </c>
      <c r="AT260" s="83">
        <v>0</v>
      </c>
      <c r="AU260" s="93" t="str">
        <f t="shared" si="591"/>
        <v>nebija plānots</v>
      </c>
      <c r="AV260" s="94">
        <f t="shared" si="592"/>
        <v>0</v>
      </c>
      <c r="AW260" s="93" t="str">
        <f t="shared" si="593"/>
        <v>nebija plānots</v>
      </c>
      <c r="AX260" s="96">
        <f t="shared" si="594"/>
        <v>0</v>
      </c>
      <c r="AY260" s="96">
        <f t="shared" si="656"/>
        <v>0</v>
      </c>
      <c r="AZ260" s="93" t="str">
        <f t="shared" si="595"/>
        <v>nebija plānots</v>
      </c>
      <c r="BA260" s="96">
        <f t="shared" si="596"/>
        <v>0</v>
      </c>
      <c r="BB260" s="93" t="str">
        <f t="shared" si="597"/>
        <v>nebija plānots</v>
      </c>
      <c r="BC260" s="83">
        <v>0</v>
      </c>
      <c r="BD260" s="83">
        <v>0</v>
      </c>
      <c r="BE260" s="93" t="str">
        <f t="shared" si="598"/>
        <v>nebija plānots</v>
      </c>
      <c r="BF260" s="94">
        <f t="shared" si="599"/>
        <v>0</v>
      </c>
      <c r="BG260" s="93" t="str">
        <f t="shared" si="600"/>
        <v>nebija plānots</v>
      </c>
      <c r="BH260" s="96">
        <f t="shared" si="601"/>
        <v>0</v>
      </c>
      <c r="BI260" s="96">
        <f t="shared" si="657"/>
        <v>0</v>
      </c>
      <c r="BJ260" s="93" t="str">
        <f t="shared" si="602"/>
        <v>nebija plānots</v>
      </c>
      <c r="BK260" s="96">
        <f t="shared" si="603"/>
        <v>0</v>
      </c>
      <c r="BL260" s="93" t="str">
        <f t="shared" si="604"/>
        <v>nebija plānots</v>
      </c>
      <c r="BM260" s="83">
        <v>0</v>
      </c>
      <c r="BN260" s="83">
        <v>0</v>
      </c>
      <c r="BO260" s="93" t="str">
        <f t="shared" si="605"/>
        <v>nebija plānots</v>
      </c>
      <c r="BP260" s="94">
        <f t="shared" si="606"/>
        <v>0</v>
      </c>
      <c r="BQ260" s="93" t="str">
        <f t="shared" si="607"/>
        <v>nebija plānots</v>
      </c>
      <c r="BR260" s="96">
        <f t="shared" si="608"/>
        <v>0</v>
      </c>
      <c r="BS260" s="96">
        <f t="shared" si="658"/>
        <v>0</v>
      </c>
      <c r="BT260" s="93" t="str">
        <f t="shared" si="609"/>
        <v>nebija plānots</v>
      </c>
      <c r="BU260" s="96">
        <f t="shared" si="610"/>
        <v>0</v>
      </c>
      <c r="BV260" s="93" t="str">
        <f t="shared" si="611"/>
        <v>nebija plānots</v>
      </c>
      <c r="BW260" s="83">
        <v>0</v>
      </c>
      <c r="BX260" s="83">
        <v>0</v>
      </c>
      <c r="BY260" s="94">
        <v>0</v>
      </c>
      <c r="BZ260" s="94">
        <f t="shared" si="561"/>
        <v>0</v>
      </c>
      <c r="CA260" s="93" t="str">
        <f t="shared" si="612"/>
        <v>nebija plānots</v>
      </c>
      <c r="CB260" s="94">
        <f t="shared" si="613"/>
        <v>0</v>
      </c>
      <c r="CC260" s="93" t="str">
        <f t="shared" si="614"/>
        <v>nebija plānots</v>
      </c>
      <c r="CD260" s="96">
        <f t="shared" si="659"/>
        <v>0</v>
      </c>
      <c r="CE260" s="96">
        <f t="shared" si="660"/>
        <v>0</v>
      </c>
      <c r="CF260" s="96">
        <f t="shared" si="615"/>
        <v>0</v>
      </c>
      <c r="CG260" s="96">
        <f t="shared" si="616"/>
        <v>0</v>
      </c>
      <c r="CH260" s="93" t="str">
        <f t="shared" si="617"/>
        <v>nebija plānots</v>
      </c>
      <c r="CI260" s="96">
        <f t="shared" si="618"/>
        <v>0</v>
      </c>
      <c r="CJ260" s="93" t="str">
        <f t="shared" si="619"/>
        <v>nebija plānots</v>
      </c>
      <c r="CK260" s="83">
        <v>0</v>
      </c>
      <c r="CL260" s="83">
        <v>0</v>
      </c>
      <c r="CM260" s="94">
        <v>0</v>
      </c>
      <c r="CN260" s="94">
        <f t="shared" si="564"/>
        <v>0</v>
      </c>
      <c r="CO260" s="93" t="str">
        <f t="shared" si="620"/>
        <v>nebija plānots</v>
      </c>
      <c r="CP260" s="94">
        <f t="shared" si="621"/>
        <v>0</v>
      </c>
      <c r="CQ260" s="93" t="str">
        <f t="shared" si="622"/>
        <v>nebija plānots</v>
      </c>
      <c r="CR260" s="96">
        <f t="shared" si="623"/>
        <v>0</v>
      </c>
      <c r="CS260" s="96">
        <f t="shared" si="661"/>
        <v>0</v>
      </c>
      <c r="CT260" s="96">
        <f t="shared" si="624"/>
        <v>0</v>
      </c>
      <c r="CU260" s="96">
        <f t="shared" si="625"/>
        <v>0</v>
      </c>
      <c r="CV260" s="93" t="str">
        <f t="shared" si="626"/>
        <v>nebija plānots</v>
      </c>
      <c r="CW260" s="96">
        <f t="shared" si="627"/>
        <v>0</v>
      </c>
      <c r="CX260" s="93" t="str">
        <f t="shared" si="628"/>
        <v>nebija plānots</v>
      </c>
      <c r="CY260" s="83">
        <v>0</v>
      </c>
      <c r="CZ260" s="83">
        <v>0</v>
      </c>
      <c r="DA260" s="94">
        <v>0</v>
      </c>
      <c r="DB260" s="94">
        <f t="shared" si="565"/>
        <v>0</v>
      </c>
      <c r="DC260" s="93" t="str">
        <f t="shared" si="629"/>
        <v>nebija plānots</v>
      </c>
      <c r="DD260" s="94">
        <f t="shared" si="630"/>
        <v>0</v>
      </c>
      <c r="DE260" s="93" t="str">
        <f t="shared" si="631"/>
        <v>nebija plānots</v>
      </c>
      <c r="DF260" s="96">
        <f t="shared" si="632"/>
        <v>0</v>
      </c>
      <c r="DG260" s="96">
        <f t="shared" si="662"/>
        <v>0</v>
      </c>
      <c r="DH260" s="96">
        <f t="shared" si="633"/>
        <v>0</v>
      </c>
      <c r="DI260" s="96">
        <f t="shared" si="634"/>
        <v>0</v>
      </c>
      <c r="DJ260" s="93" t="str">
        <f t="shared" si="635"/>
        <v>nebija plānots</v>
      </c>
      <c r="DK260" s="96">
        <f t="shared" si="636"/>
        <v>0</v>
      </c>
      <c r="DL260" s="93" t="str">
        <f t="shared" si="637"/>
        <v>nebija plānots</v>
      </c>
      <c r="DM260" s="83">
        <v>0</v>
      </c>
      <c r="DN260" s="83">
        <v>0</v>
      </c>
      <c r="DO260" s="94">
        <v>0</v>
      </c>
      <c r="DP260" s="94">
        <f t="shared" si="566"/>
        <v>0</v>
      </c>
      <c r="DQ260" s="93" t="str">
        <f t="shared" si="638"/>
        <v>nebija plānots</v>
      </c>
      <c r="DR260" s="94">
        <f t="shared" si="639"/>
        <v>0</v>
      </c>
      <c r="DS260" s="93" t="str">
        <f t="shared" si="640"/>
        <v>nebija plānots</v>
      </c>
      <c r="DT260" s="96">
        <f t="shared" si="641"/>
        <v>0</v>
      </c>
      <c r="DU260" s="96">
        <f t="shared" si="663"/>
        <v>0</v>
      </c>
      <c r="DV260" s="96">
        <f t="shared" si="642"/>
        <v>0</v>
      </c>
      <c r="DW260" s="96">
        <f t="shared" si="643"/>
        <v>0</v>
      </c>
      <c r="DX260" s="93" t="str">
        <f t="shared" si="644"/>
        <v>nebija plānots</v>
      </c>
      <c r="DY260" s="96">
        <f t="shared" si="645"/>
        <v>0</v>
      </c>
      <c r="DZ260" s="93" t="str">
        <f t="shared" si="646"/>
        <v>nebija plānots</v>
      </c>
      <c r="EA260" s="83">
        <v>0</v>
      </c>
      <c r="EB260" s="83">
        <v>0</v>
      </c>
      <c r="EC260" s="94">
        <v>0</v>
      </c>
      <c r="ED260" s="94">
        <f t="shared" si="647"/>
        <v>0</v>
      </c>
      <c r="EE260" s="93" t="str">
        <f t="shared" si="648"/>
        <v>nebija plānots</v>
      </c>
      <c r="EF260" s="94">
        <f t="shared" si="558"/>
        <v>0</v>
      </c>
      <c r="EG260" s="93" t="str">
        <f t="shared" si="649"/>
        <v>nebija plānots</v>
      </c>
      <c r="EH260" s="96">
        <f t="shared" si="650"/>
        <v>0</v>
      </c>
      <c r="EI260" s="96">
        <f t="shared" si="664"/>
        <v>0</v>
      </c>
      <c r="EJ260" s="96">
        <f t="shared" si="651"/>
        <v>0</v>
      </c>
      <c r="EK260" s="96">
        <f t="shared" si="652"/>
        <v>0</v>
      </c>
      <c r="EL260" s="93" t="str">
        <f t="shared" si="559"/>
        <v>nebija plānots</v>
      </c>
      <c r="EM260" s="96">
        <f t="shared" si="560"/>
        <v>0</v>
      </c>
      <c r="EN260" s="93" t="str">
        <f t="shared" si="653"/>
        <v>nebija plānots</v>
      </c>
      <c r="EO260" s="83">
        <f t="shared" si="567"/>
        <v>0</v>
      </c>
    </row>
    <row r="261" spans="1:145" ht="42" x14ac:dyDescent="0.25">
      <c r="A261" s="18" t="str">
        <f t="shared" si="654"/>
        <v>6.1.1.7.1</v>
      </c>
      <c r="B261" s="63">
        <v>6</v>
      </c>
      <c r="C261" s="73" t="s">
        <v>435</v>
      </c>
      <c r="D261" s="65" t="s">
        <v>436</v>
      </c>
      <c r="E261" s="73" t="s">
        <v>437</v>
      </c>
      <c r="F261" s="65" t="s">
        <v>438</v>
      </c>
      <c r="G261" s="66" t="s">
        <v>451</v>
      </c>
      <c r="H261" s="65" t="s">
        <v>452</v>
      </c>
      <c r="I261" s="66">
        <v>1</v>
      </c>
      <c r="J261" s="81" t="s">
        <v>81</v>
      </c>
      <c r="K261" s="63" t="s">
        <v>18</v>
      </c>
      <c r="L261" s="83">
        <v>0</v>
      </c>
      <c r="M261" s="83">
        <v>0</v>
      </c>
      <c r="N261" s="83">
        <v>4943.28</v>
      </c>
      <c r="O261" s="83">
        <v>0</v>
      </c>
      <c r="P261" s="83">
        <v>0</v>
      </c>
      <c r="Q261" s="93" t="str">
        <f t="shared" si="568"/>
        <v>nebija plānots</v>
      </c>
      <c r="R261" s="94">
        <f t="shared" si="569"/>
        <v>0</v>
      </c>
      <c r="S261" s="93" t="str">
        <f t="shared" si="570"/>
        <v>nebija plānots</v>
      </c>
      <c r="T261" s="96">
        <f t="shared" si="571"/>
        <v>4943.28</v>
      </c>
      <c r="U261" s="96">
        <f t="shared" si="572"/>
        <v>4943.28</v>
      </c>
      <c r="V261" s="93">
        <f t="shared" si="573"/>
        <v>1</v>
      </c>
      <c r="W261" s="96">
        <f t="shared" si="574"/>
        <v>0</v>
      </c>
      <c r="X261" s="93">
        <f t="shared" si="575"/>
        <v>0</v>
      </c>
      <c r="Y261" s="83">
        <v>0</v>
      </c>
      <c r="Z261" s="83">
        <v>0</v>
      </c>
      <c r="AA261" s="93" t="str">
        <f t="shared" si="576"/>
        <v>nebija plānots</v>
      </c>
      <c r="AB261" s="94">
        <f t="shared" si="577"/>
        <v>0</v>
      </c>
      <c r="AC261" s="93" t="str">
        <f t="shared" si="578"/>
        <v>nebija plānots</v>
      </c>
      <c r="AD261" s="96">
        <f t="shared" si="579"/>
        <v>4943.28</v>
      </c>
      <c r="AE261" s="96">
        <f t="shared" si="580"/>
        <v>4943.28</v>
      </c>
      <c r="AF261" s="93">
        <f t="shared" si="581"/>
        <v>1</v>
      </c>
      <c r="AG261" s="96">
        <f t="shared" si="582"/>
        <v>0</v>
      </c>
      <c r="AH261" s="93">
        <f t="shared" si="583"/>
        <v>0</v>
      </c>
      <c r="AI261" s="83">
        <v>0</v>
      </c>
      <c r="AJ261" s="83">
        <v>0</v>
      </c>
      <c r="AK261" s="93" t="str">
        <f t="shared" si="584"/>
        <v>nebija plānots</v>
      </c>
      <c r="AL261" s="94">
        <f t="shared" si="585"/>
        <v>0</v>
      </c>
      <c r="AM261" s="93" t="str">
        <f t="shared" si="586"/>
        <v>nebija plānots</v>
      </c>
      <c r="AN261" s="96">
        <f t="shared" si="587"/>
        <v>4943.28</v>
      </c>
      <c r="AO261" s="96">
        <f t="shared" si="655"/>
        <v>4943.28</v>
      </c>
      <c r="AP261" s="93">
        <f t="shared" si="588"/>
        <v>1</v>
      </c>
      <c r="AQ261" s="96">
        <f t="shared" si="589"/>
        <v>0</v>
      </c>
      <c r="AR261" s="93">
        <f t="shared" si="590"/>
        <v>0</v>
      </c>
      <c r="AS261" s="83">
        <v>0</v>
      </c>
      <c r="AT261" s="83">
        <v>0</v>
      </c>
      <c r="AU261" s="93" t="str">
        <f t="shared" si="591"/>
        <v>nebija plānots</v>
      </c>
      <c r="AV261" s="94">
        <f t="shared" si="592"/>
        <v>0</v>
      </c>
      <c r="AW261" s="93" t="str">
        <f t="shared" si="593"/>
        <v>nebija plānots</v>
      </c>
      <c r="AX261" s="96">
        <f t="shared" si="594"/>
        <v>4943.28</v>
      </c>
      <c r="AY261" s="96">
        <f t="shared" si="656"/>
        <v>4943.28</v>
      </c>
      <c r="AZ261" s="93">
        <f t="shared" si="595"/>
        <v>1</v>
      </c>
      <c r="BA261" s="96">
        <f t="shared" si="596"/>
        <v>0</v>
      </c>
      <c r="BB261" s="93">
        <f t="shared" si="597"/>
        <v>0</v>
      </c>
      <c r="BC261" s="83">
        <v>77342.36</v>
      </c>
      <c r="BD261" s="83">
        <v>56515.9</v>
      </c>
      <c r="BE261" s="93">
        <f t="shared" si="598"/>
        <v>0.73072375862334693</v>
      </c>
      <c r="BF261" s="94">
        <f t="shared" si="599"/>
        <v>-20826.46</v>
      </c>
      <c r="BG261" s="93">
        <f t="shared" si="600"/>
        <v>-0.26927624137665307</v>
      </c>
      <c r="BH261" s="96">
        <f t="shared" si="601"/>
        <v>82285.64</v>
      </c>
      <c r="BI261" s="96">
        <f t="shared" si="657"/>
        <v>61459.18</v>
      </c>
      <c r="BJ261" s="93">
        <f t="shared" si="602"/>
        <v>0.74690043122955596</v>
      </c>
      <c r="BK261" s="96">
        <f t="shared" si="603"/>
        <v>-20826.46</v>
      </c>
      <c r="BL261" s="93">
        <f t="shared" si="604"/>
        <v>-0.25309956877044404</v>
      </c>
      <c r="BM261" s="83">
        <v>0</v>
      </c>
      <c r="BN261" s="83">
        <v>92778.31</v>
      </c>
      <c r="BO261" s="93" t="str">
        <f t="shared" si="605"/>
        <v>nebija plānots</v>
      </c>
      <c r="BP261" s="94">
        <f t="shared" si="606"/>
        <v>92778.31</v>
      </c>
      <c r="BQ261" s="93" t="str">
        <f t="shared" si="607"/>
        <v>nebija plānots</v>
      </c>
      <c r="BR261" s="96">
        <f t="shared" si="608"/>
        <v>82285.64</v>
      </c>
      <c r="BS261" s="96">
        <f t="shared" si="658"/>
        <v>154237.49</v>
      </c>
      <c r="BT261" s="93">
        <f t="shared" si="609"/>
        <v>1.874415633153002</v>
      </c>
      <c r="BU261" s="96">
        <f t="shared" si="610"/>
        <v>71951.849999999991</v>
      </c>
      <c r="BV261" s="93">
        <f t="shared" si="611"/>
        <v>0.87441563315300208</v>
      </c>
      <c r="BW261" s="83">
        <v>0</v>
      </c>
      <c r="BX261" s="83">
        <v>0</v>
      </c>
      <c r="BY261" s="94">
        <v>0</v>
      </c>
      <c r="BZ261" s="94">
        <f t="shared" si="561"/>
        <v>0</v>
      </c>
      <c r="CA261" s="93" t="str">
        <f t="shared" si="612"/>
        <v>nebija plānots</v>
      </c>
      <c r="CB261" s="94">
        <f t="shared" si="613"/>
        <v>0</v>
      </c>
      <c r="CC261" s="93" t="str">
        <f t="shared" si="614"/>
        <v>nebija plānots</v>
      </c>
      <c r="CD261" s="96">
        <f t="shared" si="659"/>
        <v>82285.64</v>
      </c>
      <c r="CE261" s="96">
        <f t="shared" si="660"/>
        <v>154237.49</v>
      </c>
      <c r="CF261" s="96">
        <f t="shared" si="615"/>
        <v>0</v>
      </c>
      <c r="CG261" s="96">
        <f t="shared" si="616"/>
        <v>154237.49</v>
      </c>
      <c r="CH261" s="93">
        <f t="shared" si="617"/>
        <v>1.874415633153002</v>
      </c>
      <c r="CI261" s="96">
        <f t="shared" si="618"/>
        <v>71951.849999999991</v>
      </c>
      <c r="CJ261" s="93">
        <f t="shared" si="619"/>
        <v>0.87441563315300208</v>
      </c>
      <c r="CK261" s="83">
        <v>0</v>
      </c>
      <c r="CL261" s="83">
        <v>0</v>
      </c>
      <c r="CM261" s="94">
        <v>0</v>
      </c>
      <c r="CN261" s="94">
        <f t="shared" si="564"/>
        <v>0</v>
      </c>
      <c r="CO261" s="93" t="str">
        <f t="shared" si="620"/>
        <v>nebija plānots</v>
      </c>
      <c r="CP261" s="94">
        <f t="shared" si="621"/>
        <v>0</v>
      </c>
      <c r="CQ261" s="93" t="str">
        <f t="shared" si="622"/>
        <v>nebija plānots</v>
      </c>
      <c r="CR261" s="96">
        <f t="shared" si="623"/>
        <v>82285.64</v>
      </c>
      <c r="CS261" s="96">
        <f t="shared" si="661"/>
        <v>154237.49</v>
      </c>
      <c r="CT261" s="96">
        <f t="shared" si="624"/>
        <v>0</v>
      </c>
      <c r="CU261" s="96">
        <f t="shared" si="625"/>
        <v>154237.49</v>
      </c>
      <c r="CV261" s="93">
        <f t="shared" si="626"/>
        <v>1.874415633153002</v>
      </c>
      <c r="CW261" s="96">
        <f t="shared" si="627"/>
        <v>71951.849999999991</v>
      </c>
      <c r="CX261" s="93">
        <f t="shared" si="628"/>
        <v>0.87441563315300208</v>
      </c>
      <c r="CY261" s="83">
        <v>0</v>
      </c>
      <c r="CZ261" s="83">
        <v>0</v>
      </c>
      <c r="DA261" s="94">
        <v>0</v>
      </c>
      <c r="DB261" s="94">
        <f t="shared" si="565"/>
        <v>0</v>
      </c>
      <c r="DC261" s="93" t="str">
        <f t="shared" si="629"/>
        <v>nebija plānots</v>
      </c>
      <c r="DD261" s="94">
        <f t="shared" si="630"/>
        <v>0</v>
      </c>
      <c r="DE261" s="93" t="str">
        <f t="shared" si="631"/>
        <v>nebija plānots</v>
      </c>
      <c r="DF261" s="96">
        <f t="shared" si="632"/>
        <v>82285.64</v>
      </c>
      <c r="DG261" s="96">
        <f t="shared" si="662"/>
        <v>154237.49</v>
      </c>
      <c r="DH261" s="96">
        <f t="shared" si="633"/>
        <v>0</v>
      </c>
      <c r="DI261" s="96">
        <f t="shared" si="634"/>
        <v>154237.49</v>
      </c>
      <c r="DJ261" s="93">
        <f t="shared" si="635"/>
        <v>1.874415633153002</v>
      </c>
      <c r="DK261" s="96">
        <f t="shared" si="636"/>
        <v>71951.849999999991</v>
      </c>
      <c r="DL261" s="93">
        <f t="shared" si="637"/>
        <v>0.87441563315300208</v>
      </c>
      <c r="DM261" s="83">
        <v>110652.38</v>
      </c>
      <c r="DN261" s="83">
        <v>122933.17</v>
      </c>
      <c r="DO261" s="94">
        <v>0</v>
      </c>
      <c r="DP261" s="94">
        <f t="shared" si="566"/>
        <v>122933.17</v>
      </c>
      <c r="DQ261" s="93">
        <f t="shared" si="638"/>
        <v>1.1109853217797936</v>
      </c>
      <c r="DR261" s="94">
        <f t="shared" si="639"/>
        <v>12280.789999999994</v>
      </c>
      <c r="DS261" s="93">
        <f t="shared" si="640"/>
        <v>0.11098532177979356</v>
      </c>
      <c r="DT261" s="96">
        <f t="shared" si="641"/>
        <v>192938.02000000002</v>
      </c>
      <c r="DU261" s="96">
        <f t="shared" si="663"/>
        <v>277170.65999999997</v>
      </c>
      <c r="DV261" s="96">
        <f t="shared" si="642"/>
        <v>0</v>
      </c>
      <c r="DW261" s="96">
        <f t="shared" si="643"/>
        <v>277170.65999999997</v>
      </c>
      <c r="DX261" s="93">
        <f t="shared" si="644"/>
        <v>1.4365787520779987</v>
      </c>
      <c r="DY261" s="96">
        <f t="shared" si="645"/>
        <v>84232.639999999956</v>
      </c>
      <c r="DZ261" s="93">
        <f t="shared" si="646"/>
        <v>0.43657875207799868</v>
      </c>
      <c r="EA261" s="83">
        <v>0</v>
      </c>
      <c r="EB261" s="83">
        <v>4571.7299999999996</v>
      </c>
      <c r="EC261" s="94">
        <v>0</v>
      </c>
      <c r="ED261" s="94">
        <f t="shared" si="647"/>
        <v>4571.7299999999996</v>
      </c>
      <c r="EE261" s="93" t="str">
        <f t="shared" si="648"/>
        <v>nebija plānots</v>
      </c>
      <c r="EF261" s="94">
        <f t="shared" si="558"/>
        <v>4571.7299999999996</v>
      </c>
      <c r="EG261" s="93" t="str">
        <f t="shared" si="649"/>
        <v>nebija plānots</v>
      </c>
      <c r="EH261" s="96">
        <f t="shared" si="650"/>
        <v>192938.02000000002</v>
      </c>
      <c r="EI261" s="96">
        <f t="shared" si="664"/>
        <v>281742.38999999996</v>
      </c>
      <c r="EJ261" s="96">
        <f t="shared" si="651"/>
        <v>0</v>
      </c>
      <c r="EK261" s="96">
        <f t="shared" si="652"/>
        <v>281742.38999999996</v>
      </c>
      <c r="EL261" s="93">
        <f t="shared" si="559"/>
        <v>1.4602740818009843</v>
      </c>
      <c r="EM261" s="96">
        <f t="shared" si="560"/>
        <v>88804.369999999937</v>
      </c>
      <c r="EN261" s="93">
        <f t="shared" si="653"/>
        <v>0.46027408180098422</v>
      </c>
      <c r="EO261" s="83">
        <f t="shared" si="567"/>
        <v>192938.02000000002</v>
      </c>
    </row>
    <row r="262" spans="1:145" ht="63" x14ac:dyDescent="0.25">
      <c r="A262" s="18" t="str">
        <f t="shared" si="654"/>
        <v>6.1.1.8._</v>
      </c>
      <c r="B262" s="63">
        <v>6</v>
      </c>
      <c r="C262" s="73" t="s">
        <v>435</v>
      </c>
      <c r="D262" s="65" t="s">
        <v>436</v>
      </c>
      <c r="E262" s="73" t="s">
        <v>437</v>
      </c>
      <c r="F262" s="65" t="s">
        <v>438</v>
      </c>
      <c r="G262" s="66" t="s">
        <v>453</v>
      </c>
      <c r="H262" s="65" t="s">
        <v>454</v>
      </c>
      <c r="I262" s="66" t="s">
        <v>27</v>
      </c>
      <c r="J262" s="81" t="s">
        <v>81</v>
      </c>
      <c r="K262" s="63" t="s">
        <v>18</v>
      </c>
      <c r="L262" s="83">
        <v>0</v>
      </c>
      <c r="M262" s="83">
        <v>0</v>
      </c>
      <c r="N262" s="83">
        <v>0</v>
      </c>
      <c r="O262" s="83">
        <v>0</v>
      </c>
      <c r="P262" s="83">
        <v>0</v>
      </c>
      <c r="Q262" s="93" t="str">
        <f t="shared" si="568"/>
        <v>nebija plānots</v>
      </c>
      <c r="R262" s="94">
        <f t="shared" si="569"/>
        <v>0</v>
      </c>
      <c r="S262" s="93" t="str">
        <f t="shared" si="570"/>
        <v>nebija plānots</v>
      </c>
      <c r="T262" s="96">
        <f t="shared" si="571"/>
        <v>0</v>
      </c>
      <c r="U262" s="96">
        <f t="shared" si="572"/>
        <v>0</v>
      </c>
      <c r="V262" s="93" t="str">
        <f t="shared" si="573"/>
        <v>nebija plānots</v>
      </c>
      <c r="W262" s="96">
        <f t="shared" si="574"/>
        <v>0</v>
      </c>
      <c r="X262" s="93" t="str">
        <f t="shared" si="575"/>
        <v>nebija plānots</v>
      </c>
      <c r="Y262" s="83">
        <v>0</v>
      </c>
      <c r="Z262" s="83">
        <v>0</v>
      </c>
      <c r="AA262" s="93" t="str">
        <f t="shared" si="576"/>
        <v>nebija plānots</v>
      </c>
      <c r="AB262" s="94">
        <f t="shared" si="577"/>
        <v>0</v>
      </c>
      <c r="AC262" s="93" t="str">
        <f t="shared" si="578"/>
        <v>nebija plānots</v>
      </c>
      <c r="AD262" s="96">
        <f t="shared" si="579"/>
        <v>0</v>
      </c>
      <c r="AE262" s="96">
        <f t="shared" si="580"/>
        <v>0</v>
      </c>
      <c r="AF262" s="93" t="str">
        <f t="shared" si="581"/>
        <v>nebija plānots</v>
      </c>
      <c r="AG262" s="96">
        <f t="shared" si="582"/>
        <v>0</v>
      </c>
      <c r="AH262" s="93" t="str">
        <f t="shared" si="583"/>
        <v>nebija plānots</v>
      </c>
      <c r="AI262" s="83">
        <v>0</v>
      </c>
      <c r="AJ262" s="83">
        <v>0</v>
      </c>
      <c r="AK262" s="93" t="str">
        <f t="shared" si="584"/>
        <v>nebija plānots</v>
      </c>
      <c r="AL262" s="94">
        <f t="shared" si="585"/>
        <v>0</v>
      </c>
      <c r="AM262" s="93" t="str">
        <f t="shared" si="586"/>
        <v>nebija plānots</v>
      </c>
      <c r="AN262" s="96">
        <f t="shared" si="587"/>
        <v>0</v>
      </c>
      <c r="AO262" s="96">
        <f t="shared" si="655"/>
        <v>0</v>
      </c>
      <c r="AP262" s="93" t="str">
        <f t="shared" si="588"/>
        <v>nebija plānots</v>
      </c>
      <c r="AQ262" s="96">
        <f t="shared" si="589"/>
        <v>0</v>
      </c>
      <c r="AR262" s="93" t="str">
        <f t="shared" si="590"/>
        <v>nebija plānots</v>
      </c>
      <c r="AS262" s="83">
        <v>0</v>
      </c>
      <c r="AT262" s="83">
        <v>0</v>
      </c>
      <c r="AU262" s="93" t="str">
        <f t="shared" si="591"/>
        <v>nebija plānots</v>
      </c>
      <c r="AV262" s="94">
        <f t="shared" si="592"/>
        <v>0</v>
      </c>
      <c r="AW262" s="93" t="str">
        <f t="shared" si="593"/>
        <v>nebija plānots</v>
      </c>
      <c r="AX262" s="96">
        <f t="shared" si="594"/>
        <v>0</v>
      </c>
      <c r="AY262" s="96">
        <f t="shared" si="656"/>
        <v>0</v>
      </c>
      <c r="AZ262" s="93" t="str">
        <f t="shared" si="595"/>
        <v>nebija plānots</v>
      </c>
      <c r="BA262" s="96">
        <f t="shared" si="596"/>
        <v>0</v>
      </c>
      <c r="BB262" s="93" t="str">
        <f t="shared" si="597"/>
        <v>nebija plānots</v>
      </c>
      <c r="BC262" s="83">
        <v>0</v>
      </c>
      <c r="BD262" s="83">
        <v>0</v>
      </c>
      <c r="BE262" s="93" t="str">
        <f t="shared" si="598"/>
        <v>nebija plānots</v>
      </c>
      <c r="BF262" s="94">
        <f t="shared" si="599"/>
        <v>0</v>
      </c>
      <c r="BG262" s="93" t="str">
        <f t="shared" si="600"/>
        <v>nebija plānots</v>
      </c>
      <c r="BH262" s="96">
        <f t="shared" si="601"/>
        <v>0</v>
      </c>
      <c r="BI262" s="96">
        <f t="shared" si="657"/>
        <v>0</v>
      </c>
      <c r="BJ262" s="93" t="str">
        <f t="shared" si="602"/>
        <v>nebija plānots</v>
      </c>
      <c r="BK262" s="96">
        <f t="shared" si="603"/>
        <v>0</v>
      </c>
      <c r="BL262" s="93" t="str">
        <f t="shared" si="604"/>
        <v>nebija plānots</v>
      </c>
      <c r="BM262" s="83">
        <v>0</v>
      </c>
      <c r="BN262" s="83">
        <v>0</v>
      </c>
      <c r="BO262" s="93" t="str">
        <f t="shared" si="605"/>
        <v>nebija plānots</v>
      </c>
      <c r="BP262" s="94">
        <f t="shared" si="606"/>
        <v>0</v>
      </c>
      <c r="BQ262" s="93" t="str">
        <f t="shared" si="607"/>
        <v>nebija plānots</v>
      </c>
      <c r="BR262" s="96">
        <f t="shared" si="608"/>
        <v>0</v>
      </c>
      <c r="BS262" s="96">
        <f t="shared" si="658"/>
        <v>0</v>
      </c>
      <c r="BT262" s="93" t="str">
        <f t="shared" si="609"/>
        <v>nebija plānots</v>
      </c>
      <c r="BU262" s="96">
        <f t="shared" si="610"/>
        <v>0</v>
      </c>
      <c r="BV262" s="93" t="str">
        <f t="shared" si="611"/>
        <v>nebija plānots</v>
      </c>
      <c r="BW262" s="83">
        <v>143792.59</v>
      </c>
      <c r="BX262" s="83">
        <v>3361.76</v>
      </c>
      <c r="BY262" s="94">
        <v>0</v>
      </c>
      <c r="BZ262" s="94">
        <f t="shared" si="561"/>
        <v>3361.76</v>
      </c>
      <c r="CA262" s="93">
        <f t="shared" si="612"/>
        <v>2.3379229764204125E-2</v>
      </c>
      <c r="CB262" s="94">
        <f t="shared" si="613"/>
        <v>-140430.82999999999</v>
      </c>
      <c r="CC262" s="93">
        <f t="shared" si="614"/>
        <v>-0.97662077023579585</v>
      </c>
      <c r="CD262" s="96">
        <f t="shared" si="659"/>
        <v>143792.59</v>
      </c>
      <c r="CE262" s="96">
        <f t="shared" si="660"/>
        <v>3361.76</v>
      </c>
      <c r="CF262" s="96">
        <f t="shared" si="615"/>
        <v>0</v>
      </c>
      <c r="CG262" s="96">
        <f t="shared" si="616"/>
        <v>3361.76</v>
      </c>
      <c r="CH262" s="93">
        <f t="shared" si="617"/>
        <v>2.3379229764204125E-2</v>
      </c>
      <c r="CI262" s="96">
        <f t="shared" si="618"/>
        <v>-140430.82999999999</v>
      </c>
      <c r="CJ262" s="93">
        <f t="shared" si="619"/>
        <v>-0.97662077023579585</v>
      </c>
      <c r="CK262" s="83">
        <v>0</v>
      </c>
      <c r="CL262" s="83">
        <v>0</v>
      </c>
      <c r="CM262" s="94">
        <v>0</v>
      </c>
      <c r="CN262" s="94">
        <f t="shared" si="564"/>
        <v>0</v>
      </c>
      <c r="CO262" s="93" t="str">
        <f t="shared" si="620"/>
        <v>nebija plānots</v>
      </c>
      <c r="CP262" s="94">
        <f t="shared" si="621"/>
        <v>0</v>
      </c>
      <c r="CQ262" s="93" t="str">
        <f t="shared" si="622"/>
        <v>nebija plānots</v>
      </c>
      <c r="CR262" s="96">
        <f t="shared" si="623"/>
        <v>143792.59</v>
      </c>
      <c r="CS262" s="96">
        <f t="shared" si="661"/>
        <v>3361.76</v>
      </c>
      <c r="CT262" s="96">
        <f t="shared" si="624"/>
        <v>0</v>
      </c>
      <c r="CU262" s="96">
        <f t="shared" si="625"/>
        <v>3361.76</v>
      </c>
      <c r="CV262" s="93">
        <f t="shared" si="626"/>
        <v>2.3379229764204125E-2</v>
      </c>
      <c r="CW262" s="96">
        <f t="shared" si="627"/>
        <v>-140430.82999999999</v>
      </c>
      <c r="CX262" s="93">
        <f t="shared" si="628"/>
        <v>-0.97662077023579585</v>
      </c>
      <c r="CY262" s="83">
        <v>0</v>
      </c>
      <c r="CZ262" s="83">
        <v>0</v>
      </c>
      <c r="DA262" s="94">
        <v>0</v>
      </c>
      <c r="DB262" s="94">
        <f t="shared" si="565"/>
        <v>0</v>
      </c>
      <c r="DC262" s="93" t="str">
        <f t="shared" si="629"/>
        <v>nebija plānots</v>
      </c>
      <c r="DD262" s="94">
        <f t="shared" si="630"/>
        <v>0</v>
      </c>
      <c r="DE262" s="93" t="str">
        <f t="shared" si="631"/>
        <v>nebija plānots</v>
      </c>
      <c r="DF262" s="96">
        <f t="shared" si="632"/>
        <v>143792.59</v>
      </c>
      <c r="DG262" s="96">
        <f t="shared" si="662"/>
        <v>3361.76</v>
      </c>
      <c r="DH262" s="96">
        <f t="shared" si="633"/>
        <v>0</v>
      </c>
      <c r="DI262" s="96">
        <f t="shared" si="634"/>
        <v>3361.76</v>
      </c>
      <c r="DJ262" s="93">
        <f t="shared" si="635"/>
        <v>2.3379229764204125E-2</v>
      </c>
      <c r="DK262" s="96">
        <f t="shared" si="636"/>
        <v>-140430.82999999999</v>
      </c>
      <c r="DL262" s="93">
        <f t="shared" si="637"/>
        <v>-0.97662077023579585</v>
      </c>
      <c r="DM262" s="83">
        <v>0</v>
      </c>
      <c r="DN262" s="83">
        <v>0</v>
      </c>
      <c r="DO262" s="94">
        <v>0</v>
      </c>
      <c r="DP262" s="94">
        <f t="shared" si="566"/>
        <v>0</v>
      </c>
      <c r="DQ262" s="93" t="str">
        <f t="shared" si="638"/>
        <v>nebija plānots</v>
      </c>
      <c r="DR262" s="94">
        <f t="shared" si="639"/>
        <v>0</v>
      </c>
      <c r="DS262" s="93" t="str">
        <f t="shared" si="640"/>
        <v>nebija plānots</v>
      </c>
      <c r="DT262" s="96">
        <f t="shared" si="641"/>
        <v>143792.59</v>
      </c>
      <c r="DU262" s="96">
        <f t="shared" si="663"/>
        <v>3361.76</v>
      </c>
      <c r="DV262" s="96">
        <f t="shared" si="642"/>
        <v>0</v>
      </c>
      <c r="DW262" s="96">
        <f t="shared" si="643"/>
        <v>3361.76</v>
      </c>
      <c r="DX262" s="93">
        <f t="shared" si="644"/>
        <v>2.3379229764204125E-2</v>
      </c>
      <c r="DY262" s="96">
        <f t="shared" si="645"/>
        <v>-140430.82999999999</v>
      </c>
      <c r="DZ262" s="93">
        <f t="shared" si="646"/>
        <v>-0.97662077023579585</v>
      </c>
      <c r="EA262" s="83">
        <v>0</v>
      </c>
      <c r="EB262" s="83">
        <v>0</v>
      </c>
      <c r="EC262" s="94">
        <v>0</v>
      </c>
      <c r="ED262" s="94">
        <f t="shared" si="647"/>
        <v>0</v>
      </c>
      <c r="EE262" s="93" t="str">
        <f t="shared" si="648"/>
        <v>nebija plānots</v>
      </c>
      <c r="EF262" s="94">
        <f t="shared" si="558"/>
        <v>0</v>
      </c>
      <c r="EG262" s="93" t="str">
        <f t="shared" si="649"/>
        <v>nebija plānots</v>
      </c>
      <c r="EH262" s="96">
        <f t="shared" si="650"/>
        <v>143792.59</v>
      </c>
      <c r="EI262" s="96">
        <f t="shared" si="664"/>
        <v>3361.76</v>
      </c>
      <c r="EJ262" s="96">
        <f t="shared" si="651"/>
        <v>0</v>
      </c>
      <c r="EK262" s="96">
        <f t="shared" si="652"/>
        <v>3361.76</v>
      </c>
      <c r="EL262" s="93">
        <f t="shared" si="559"/>
        <v>2.3379229764204125E-2</v>
      </c>
      <c r="EM262" s="96">
        <f t="shared" si="560"/>
        <v>-140430.82999999999</v>
      </c>
      <c r="EN262" s="93">
        <f t="shared" si="653"/>
        <v>-0.97662077023579585</v>
      </c>
      <c r="EO262" s="83">
        <f t="shared" si="567"/>
        <v>143792.59</v>
      </c>
    </row>
    <row r="263" spans="1:145" ht="21" x14ac:dyDescent="0.25">
      <c r="A263" s="18" t="str">
        <f t="shared" si="654"/>
        <v>7.1.1.0._</v>
      </c>
      <c r="B263" s="63" t="s">
        <v>19</v>
      </c>
      <c r="C263" s="63" t="s">
        <v>455</v>
      </c>
      <c r="D263" s="74" t="s">
        <v>456</v>
      </c>
      <c r="E263" s="63" t="s">
        <v>457</v>
      </c>
      <c r="F263" s="66" t="s">
        <v>458</v>
      </c>
      <c r="G263" s="66" t="s">
        <v>459</v>
      </c>
      <c r="H263" s="65" t="s">
        <v>460</v>
      </c>
      <c r="I263" s="66" t="s">
        <v>27</v>
      </c>
      <c r="J263" s="81" t="s">
        <v>218</v>
      </c>
      <c r="K263" s="63" t="s">
        <v>14</v>
      </c>
      <c r="L263" s="83">
        <v>0</v>
      </c>
      <c r="M263" s="83">
        <v>0</v>
      </c>
      <c r="N263" s="83">
        <v>0</v>
      </c>
      <c r="O263" s="83">
        <v>0</v>
      </c>
      <c r="P263" s="83">
        <v>0</v>
      </c>
      <c r="Q263" s="93" t="str">
        <f t="shared" si="568"/>
        <v>nebija plānots</v>
      </c>
      <c r="R263" s="94">
        <f t="shared" si="569"/>
        <v>0</v>
      </c>
      <c r="S263" s="93" t="str">
        <f t="shared" si="570"/>
        <v>nebija plānots</v>
      </c>
      <c r="T263" s="96">
        <f t="shared" si="571"/>
        <v>0</v>
      </c>
      <c r="U263" s="96">
        <f t="shared" si="572"/>
        <v>0</v>
      </c>
      <c r="V263" s="93" t="str">
        <f t="shared" si="573"/>
        <v>nebija plānots</v>
      </c>
      <c r="W263" s="96">
        <f t="shared" si="574"/>
        <v>0</v>
      </c>
      <c r="X263" s="93" t="str">
        <f t="shared" si="575"/>
        <v>nebija plānots</v>
      </c>
      <c r="Y263" s="83">
        <v>0</v>
      </c>
      <c r="Z263" s="83">
        <v>0</v>
      </c>
      <c r="AA263" s="93" t="str">
        <f t="shared" si="576"/>
        <v>nebija plānots</v>
      </c>
      <c r="AB263" s="94">
        <f t="shared" si="577"/>
        <v>0</v>
      </c>
      <c r="AC263" s="93" t="str">
        <f t="shared" si="578"/>
        <v>nebija plānots</v>
      </c>
      <c r="AD263" s="96">
        <f t="shared" si="579"/>
        <v>0</v>
      </c>
      <c r="AE263" s="96">
        <f t="shared" si="580"/>
        <v>0</v>
      </c>
      <c r="AF263" s="93" t="str">
        <f t="shared" si="581"/>
        <v>nebija plānots</v>
      </c>
      <c r="AG263" s="96">
        <f t="shared" si="582"/>
        <v>0</v>
      </c>
      <c r="AH263" s="93" t="str">
        <f t="shared" si="583"/>
        <v>nebija plānots</v>
      </c>
      <c r="AI263" s="83">
        <v>630633</v>
      </c>
      <c r="AJ263" s="83">
        <v>630632.85</v>
      </c>
      <c r="AK263" s="93">
        <f t="shared" si="584"/>
        <v>0.99999976214375075</v>
      </c>
      <c r="AL263" s="94">
        <f t="shared" si="585"/>
        <v>-0.15000000002328306</v>
      </c>
      <c r="AM263" s="93">
        <f t="shared" si="586"/>
        <v>-2.3785624923415531E-7</v>
      </c>
      <c r="AN263" s="96">
        <f t="shared" si="587"/>
        <v>630633</v>
      </c>
      <c r="AO263" s="96">
        <f t="shared" si="655"/>
        <v>630632.85</v>
      </c>
      <c r="AP263" s="93">
        <f t="shared" si="588"/>
        <v>0.99999976214375075</v>
      </c>
      <c r="AQ263" s="96">
        <f t="shared" si="589"/>
        <v>-0.15000000002328306</v>
      </c>
      <c r="AR263" s="93">
        <f t="shared" si="590"/>
        <v>-2.3785624923415531E-7</v>
      </c>
      <c r="AS263" s="83">
        <v>0</v>
      </c>
      <c r="AT263" s="83">
        <v>0</v>
      </c>
      <c r="AU263" s="93" t="str">
        <f t="shared" si="591"/>
        <v>nebija plānots</v>
      </c>
      <c r="AV263" s="94">
        <f t="shared" si="592"/>
        <v>0</v>
      </c>
      <c r="AW263" s="93" t="str">
        <f t="shared" si="593"/>
        <v>nebija plānots</v>
      </c>
      <c r="AX263" s="96">
        <f t="shared" si="594"/>
        <v>630633</v>
      </c>
      <c r="AY263" s="96">
        <f t="shared" si="656"/>
        <v>630632.85</v>
      </c>
      <c r="AZ263" s="93">
        <f t="shared" si="595"/>
        <v>0.99999976214375075</v>
      </c>
      <c r="BA263" s="96">
        <f t="shared" si="596"/>
        <v>-0.15000000002328306</v>
      </c>
      <c r="BB263" s="93">
        <f t="shared" si="597"/>
        <v>-2.3785624923415531E-7</v>
      </c>
      <c r="BC263" s="83">
        <v>0</v>
      </c>
      <c r="BD263" s="83">
        <v>0</v>
      </c>
      <c r="BE263" s="93" t="str">
        <f t="shared" si="598"/>
        <v>nebija plānots</v>
      </c>
      <c r="BF263" s="94">
        <f t="shared" si="599"/>
        <v>0</v>
      </c>
      <c r="BG263" s="93" t="str">
        <f t="shared" si="600"/>
        <v>nebija plānots</v>
      </c>
      <c r="BH263" s="96">
        <f t="shared" si="601"/>
        <v>630633</v>
      </c>
      <c r="BI263" s="96">
        <f t="shared" si="657"/>
        <v>630632.85</v>
      </c>
      <c r="BJ263" s="93">
        <f t="shared" si="602"/>
        <v>0.99999976214375075</v>
      </c>
      <c r="BK263" s="96">
        <f t="shared" si="603"/>
        <v>-0.15000000002328306</v>
      </c>
      <c r="BL263" s="93">
        <f t="shared" si="604"/>
        <v>-2.3785624923415531E-7</v>
      </c>
      <c r="BM263" s="83">
        <v>0</v>
      </c>
      <c r="BN263" s="83">
        <v>0</v>
      </c>
      <c r="BO263" s="93" t="str">
        <f t="shared" si="605"/>
        <v>nebija plānots</v>
      </c>
      <c r="BP263" s="94">
        <f t="shared" si="606"/>
        <v>0</v>
      </c>
      <c r="BQ263" s="93" t="str">
        <f t="shared" si="607"/>
        <v>nebija plānots</v>
      </c>
      <c r="BR263" s="96">
        <f t="shared" si="608"/>
        <v>630633</v>
      </c>
      <c r="BS263" s="96">
        <f t="shared" si="658"/>
        <v>630632.85</v>
      </c>
      <c r="BT263" s="93">
        <f t="shared" si="609"/>
        <v>0.99999976214375075</v>
      </c>
      <c r="BU263" s="96">
        <f t="shared" si="610"/>
        <v>-0.15000000002328306</v>
      </c>
      <c r="BV263" s="93">
        <f t="shared" si="611"/>
        <v>-2.3785624923415531E-7</v>
      </c>
      <c r="BW263" s="83">
        <v>0</v>
      </c>
      <c r="BX263" s="83">
        <v>0</v>
      </c>
      <c r="BY263" s="94">
        <v>0</v>
      </c>
      <c r="BZ263" s="94">
        <f t="shared" si="561"/>
        <v>0</v>
      </c>
      <c r="CA263" s="93" t="str">
        <f t="shared" si="612"/>
        <v>nebija plānots</v>
      </c>
      <c r="CB263" s="94">
        <f t="shared" si="613"/>
        <v>0</v>
      </c>
      <c r="CC263" s="93" t="str">
        <f t="shared" si="614"/>
        <v>nebija plānots</v>
      </c>
      <c r="CD263" s="96">
        <f t="shared" si="659"/>
        <v>630633</v>
      </c>
      <c r="CE263" s="96">
        <f t="shared" si="660"/>
        <v>630632.85</v>
      </c>
      <c r="CF263" s="96">
        <f t="shared" si="615"/>
        <v>0</v>
      </c>
      <c r="CG263" s="96">
        <f t="shared" si="616"/>
        <v>630632.85</v>
      </c>
      <c r="CH263" s="93">
        <f t="shared" si="617"/>
        <v>0.99999976214375075</v>
      </c>
      <c r="CI263" s="96">
        <f t="shared" si="618"/>
        <v>-0.15000000002328306</v>
      </c>
      <c r="CJ263" s="93">
        <f t="shared" si="619"/>
        <v>-2.3785624923415531E-7</v>
      </c>
      <c r="CK263" s="83">
        <v>0</v>
      </c>
      <c r="CL263" s="83">
        <v>0</v>
      </c>
      <c r="CM263" s="94">
        <v>0</v>
      </c>
      <c r="CN263" s="94">
        <f t="shared" si="564"/>
        <v>0</v>
      </c>
      <c r="CO263" s="93" t="str">
        <f t="shared" si="620"/>
        <v>nebija plānots</v>
      </c>
      <c r="CP263" s="94">
        <f t="shared" si="621"/>
        <v>0</v>
      </c>
      <c r="CQ263" s="93" t="str">
        <f t="shared" si="622"/>
        <v>nebija plānots</v>
      </c>
      <c r="CR263" s="96">
        <f t="shared" si="623"/>
        <v>630633</v>
      </c>
      <c r="CS263" s="96">
        <f t="shared" si="661"/>
        <v>630632.85</v>
      </c>
      <c r="CT263" s="96">
        <f t="shared" si="624"/>
        <v>0</v>
      </c>
      <c r="CU263" s="96">
        <f t="shared" si="625"/>
        <v>630632.85</v>
      </c>
      <c r="CV263" s="93">
        <f t="shared" si="626"/>
        <v>0.99999976214375075</v>
      </c>
      <c r="CW263" s="96">
        <f t="shared" si="627"/>
        <v>-0.15000000002328306</v>
      </c>
      <c r="CX263" s="93">
        <f t="shared" si="628"/>
        <v>-2.3785624923415531E-7</v>
      </c>
      <c r="CY263" s="83">
        <v>0</v>
      </c>
      <c r="CZ263" s="83">
        <v>0</v>
      </c>
      <c r="DA263" s="94">
        <v>0</v>
      </c>
      <c r="DB263" s="94">
        <f t="shared" si="565"/>
        <v>0</v>
      </c>
      <c r="DC263" s="93" t="str">
        <f t="shared" si="629"/>
        <v>nebija plānots</v>
      </c>
      <c r="DD263" s="94">
        <f t="shared" si="630"/>
        <v>0</v>
      </c>
      <c r="DE263" s="93" t="str">
        <f t="shared" si="631"/>
        <v>nebija plānots</v>
      </c>
      <c r="DF263" s="96">
        <f t="shared" si="632"/>
        <v>630633</v>
      </c>
      <c r="DG263" s="96">
        <f t="shared" si="662"/>
        <v>630632.85</v>
      </c>
      <c r="DH263" s="96">
        <f t="shared" si="633"/>
        <v>0</v>
      </c>
      <c r="DI263" s="96">
        <f t="shared" si="634"/>
        <v>630632.85</v>
      </c>
      <c r="DJ263" s="93">
        <f t="shared" si="635"/>
        <v>0.99999976214375075</v>
      </c>
      <c r="DK263" s="96">
        <f t="shared" si="636"/>
        <v>-0.15000000002328306</v>
      </c>
      <c r="DL263" s="93">
        <f t="shared" si="637"/>
        <v>-2.3785624923415531E-7</v>
      </c>
      <c r="DM263" s="83">
        <v>0</v>
      </c>
      <c r="DN263" s="83">
        <v>0</v>
      </c>
      <c r="DO263" s="94">
        <v>0</v>
      </c>
      <c r="DP263" s="94">
        <f t="shared" si="566"/>
        <v>0</v>
      </c>
      <c r="DQ263" s="93" t="str">
        <f t="shared" si="638"/>
        <v>nebija plānots</v>
      </c>
      <c r="DR263" s="94">
        <f t="shared" si="639"/>
        <v>0</v>
      </c>
      <c r="DS263" s="93" t="str">
        <f t="shared" si="640"/>
        <v>nebija plānots</v>
      </c>
      <c r="DT263" s="96">
        <f t="shared" si="641"/>
        <v>630633</v>
      </c>
      <c r="DU263" s="96">
        <f t="shared" si="663"/>
        <v>630632.85</v>
      </c>
      <c r="DV263" s="96">
        <f t="shared" si="642"/>
        <v>0</v>
      </c>
      <c r="DW263" s="96">
        <f t="shared" si="643"/>
        <v>630632.85</v>
      </c>
      <c r="DX263" s="93">
        <f t="shared" si="644"/>
        <v>0.99999976214375075</v>
      </c>
      <c r="DY263" s="96">
        <f t="shared" si="645"/>
        <v>-0.15000000002328306</v>
      </c>
      <c r="DZ263" s="93">
        <f t="shared" si="646"/>
        <v>-2.3785624923415531E-7</v>
      </c>
      <c r="EA263" s="83">
        <v>0</v>
      </c>
      <c r="EB263" s="83">
        <v>0</v>
      </c>
      <c r="EC263" s="94">
        <v>0</v>
      </c>
      <c r="ED263" s="94">
        <f t="shared" si="647"/>
        <v>0</v>
      </c>
      <c r="EE263" s="93" t="str">
        <f t="shared" si="648"/>
        <v>nebija plānots</v>
      </c>
      <c r="EF263" s="94">
        <f t="shared" si="558"/>
        <v>0</v>
      </c>
      <c r="EG263" s="93" t="str">
        <f t="shared" si="649"/>
        <v>nebija plānots</v>
      </c>
      <c r="EH263" s="96">
        <f t="shared" si="650"/>
        <v>630633</v>
      </c>
      <c r="EI263" s="96">
        <f t="shared" si="664"/>
        <v>630632.85</v>
      </c>
      <c r="EJ263" s="96">
        <f t="shared" si="651"/>
        <v>0</v>
      </c>
      <c r="EK263" s="96">
        <f t="shared" si="652"/>
        <v>630632.85</v>
      </c>
      <c r="EL263" s="93">
        <f t="shared" si="559"/>
        <v>0.99999976214375075</v>
      </c>
      <c r="EM263" s="96">
        <f t="shared" si="560"/>
        <v>-0.15000000002328306</v>
      </c>
      <c r="EN263" s="93">
        <f t="shared" si="653"/>
        <v>-2.3785624923415531E-7</v>
      </c>
      <c r="EO263" s="83">
        <f t="shared" si="567"/>
        <v>630633</v>
      </c>
    </row>
    <row r="264" spans="1:145" ht="31.5" x14ac:dyDescent="0.25">
      <c r="A264" s="18" t="str">
        <f t="shared" si="654"/>
        <v>7.1.2.0._</v>
      </c>
      <c r="B264" s="63" t="s">
        <v>19</v>
      </c>
      <c r="C264" s="63" t="s">
        <v>455</v>
      </c>
      <c r="D264" s="74" t="s">
        <v>456</v>
      </c>
      <c r="E264" s="63" t="s">
        <v>461</v>
      </c>
      <c r="F264" s="66" t="s">
        <v>462</v>
      </c>
      <c r="G264" s="66" t="s">
        <v>463</v>
      </c>
      <c r="H264" s="65" t="s">
        <v>464</v>
      </c>
      <c r="I264" s="66" t="s">
        <v>27</v>
      </c>
      <c r="J264" s="82" t="s">
        <v>218</v>
      </c>
      <c r="K264" s="63" t="s">
        <v>16</v>
      </c>
      <c r="L264" s="83">
        <v>0</v>
      </c>
      <c r="M264" s="83">
        <v>0</v>
      </c>
      <c r="N264" s="83">
        <v>0</v>
      </c>
      <c r="O264" s="83">
        <v>0</v>
      </c>
      <c r="P264" s="83">
        <v>0</v>
      </c>
      <c r="Q264" s="93" t="str">
        <f t="shared" si="568"/>
        <v>nebija plānots</v>
      </c>
      <c r="R264" s="94">
        <f t="shared" si="569"/>
        <v>0</v>
      </c>
      <c r="S264" s="93" t="str">
        <f t="shared" si="570"/>
        <v>nebija plānots</v>
      </c>
      <c r="T264" s="96">
        <f t="shared" si="571"/>
        <v>0</v>
      </c>
      <c r="U264" s="96">
        <f t="shared" si="572"/>
        <v>0</v>
      </c>
      <c r="V264" s="93" t="str">
        <f t="shared" si="573"/>
        <v>nebija plānots</v>
      </c>
      <c r="W264" s="96">
        <f t="shared" si="574"/>
        <v>0</v>
      </c>
      <c r="X264" s="93" t="str">
        <f t="shared" si="575"/>
        <v>nebija plānots</v>
      </c>
      <c r="Y264" s="83">
        <v>1345014</v>
      </c>
      <c r="Z264" s="83">
        <v>1345014.5</v>
      </c>
      <c r="AA264" s="93">
        <f t="shared" si="576"/>
        <v>1.0000003717433426</v>
      </c>
      <c r="AB264" s="94">
        <f t="shared" si="577"/>
        <v>0.5</v>
      </c>
      <c r="AC264" s="93">
        <f t="shared" si="578"/>
        <v>3.7174334244848009E-7</v>
      </c>
      <c r="AD264" s="96">
        <f t="shared" si="579"/>
        <v>1345014</v>
      </c>
      <c r="AE264" s="96">
        <f t="shared" si="580"/>
        <v>1345014.5</v>
      </c>
      <c r="AF264" s="93">
        <f t="shared" si="581"/>
        <v>1.0000003717433426</v>
      </c>
      <c r="AG264" s="96">
        <f t="shared" si="582"/>
        <v>0.5</v>
      </c>
      <c r="AH264" s="93">
        <f t="shared" si="583"/>
        <v>3.7174334244848009E-7</v>
      </c>
      <c r="AI264" s="83">
        <v>0</v>
      </c>
      <c r="AJ264" s="83">
        <v>0</v>
      </c>
      <c r="AK264" s="93" t="str">
        <f t="shared" si="584"/>
        <v>nebija plānots</v>
      </c>
      <c r="AL264" s="94">
        <f t="shared" si="585"/>
        <v>0</v>
      </c>
      <c r="AM264" s="93" t="str">
        <f t="shared" si="586"/>
        <v>nebija plānots</v>
      </c>
      <c r="AN264" s="96">
        <f t="shared" si="587"/>
        <v>1345014</v>
      </c>
      <c r="AO264" s="96">
        <f t="shared" si="655"/>
        <v>1345014.5</v>
      </c>
      <c r="AP264" s="93">
        <f t="shared" si="588"/>
        <v>1.0000003717433426</v>
      </c>
      <c r="AQ264" s="96">
        <f t="shared" si="589"/>
        <v>0.5</v>
      </c>
      <c r="AR264" s="93">
        <f t="shared" si="590"/>
        <v>3.7174334244848009E-7</v>
      </c>
      <c r="AS264" s="83">
        <v>0</v>
      </c>
      <c r="AT264" s="83">
        <v>0</v>
      </c>
      <c r="AU264" s="93" t="str">
        <f t="shared" si="591"/>
        <v>nebija plānots</v>
      </c>
      <c r="AV264" s="94">
        <f t="shared" si="592"/>
        <v>0</v>
      </c>
      <c r="AW264" s="93" t="str">
        <f t="shared" si="593"/>
        <v>nebija plānots</v>
      </c>
      <c r="AX264" s="96">
        <f t="shared" si="594"/>
        <v>1345014</v>
      </c>
      <c r="AY264" s="96">
        <f t="shared" si="656"/>
        <v>1345014.5</v>
      </c>
      <c r="AZ264" s="93">
        <f t="shared" si="595"/>
        <v>1.0000003717433426</v>
      </c>
      <c r="BA264" s="96">
        <f t="shared" si="596"/>
        <v>0.5</v>
      </c>
      <c r="BB264" s="93">
        <f t="shared" si="597"/>
        <v>3.7174334244848009E-7</v>
      </c>
      <c r="BC264" s="83">
        <v>0</v>
      </c>
      <c r="BD264" s="83">
        <v>0</v>
      </c>
      <c r="BE264" s="93" t="str">
        <f t="shared" si="598"/>
        <v>nebija plānots</v>
      </c>
      <c r="BF264" s="94">
        <f t="shared" si="599"/>
        <v>0</v>
      </c>
      <c r="BG264" s="93" t="str">
        <f t="shared" si="600"/>
        <v>nebija plānots</v>
      </c>
      <c r="BH264" s="96">
        <f t="shared" si="601"/>
        <v>1345014</v>
      </c>
      <c r="BI264" s="96">
        <f t="shared" si="657"/>
        <v>1345014.5</v>
      </c>
      <c r="BJ264" s="93">
        <f t="shared" si="602"/>
        <v>1.0000003717433426</v>
      </c>
      <c r="BK264" s="96">
        <f t="shared" si="603"/>
        <v>0.5</v>
      </c>
      <c r="BL264" s="93">
        <f t="shared" si="604"/>
        <v>3.7174334244848009E-7</v>
      </c>
      <c r="BM264" s="83">
        <v>0</v>
      </c>
      <c r="BN264" s="83">
        <v>0</v>
      </c>
      <c r="BO264" s="93" t="str">
        <f t="shared" si="605"/>
        <v>nebija plānots</v>
      </c>
      <c r="BP264" s="94">
        <f t="shared" si="606"/>
        <v>0</v>
      </c>
      <c r="BQ264" s="93" t="str">
        <f t="shared" si="607"/>
        <v>nebija plānots</v>
      </c>
      <c r="BR264" s="96">
        <f t="shared" si="608"/>
        <v>1345014</v>
      </c>
      <c r="BS264" s="96">
        <f t="shared" si="658"/>
        <v>1345014.5</v>
      </c>
      <c r="BT264" s="93">
        <f t="shared" si="609"/>
        <v>1.0000003717433426</v>
      </c>
      <c r="BU264" s="96">
        <f t="shared" si="610"/>
        <v>0.5</v>
      </c>
      <c r="BV264" s="93">
        <f t="shared" si="611"/>
        <v>3.7174334244848009E-7</v>
      </c>
      <c r="BW264" s="83">
        <v>0</v>
      </c>
      <c r="BX264" s="83">
        <v>0</v>
      </c>
      <c r="BY264" s="94">
        <v>0</v>
      </c>
      <c r="BZ264" s="94">
        <f t="shared" si="561"/>
        <v>0</v>
      </c>
      <c r="CA264" s="93" t="str">
        <f t="shared" si="612"/>
        <v>nebija plānots</v>
      </c>
      <c r="CB264" s="94">
        <f t="shared" si="613"/>
        <v>0</v>
      </c>
      <c r="CC264" s="93" t="str">
        <f t="shared" si="614"/>
        <v>nebija plānots</v>
      </c>
      <c r="CD264" s="96">
        <f t="shared" si="659"/>
        <v>1345014</v>
      </c>
      <c r="CE264" s="96">
        <f t="shared" si="660"/>
        <v>1345014.5</v>
      </c>
      <c r="CF264" s="96">
        <f t="shared" si="615"/>
        <v>0</v>
      </c>
      <c r="CG264" s="96">
        <f t="shared" si="616"/>
        <v>1345014.5</v>
      </c>
      <c r="CH264" s="93">
        <f t="shared" si="617"/>
        <v>1.0000003717433426</v>
      </c>
      <c r="CI264" s="96">
        <f t="shared" si="618"/>
        <v>0.5</v>
      </c>
      <c r="CJ264" s="93">
        <f t="shared" si="619"/>
        <v>3.7174334244848009E-7</v>
      </c>
      <c r="CK264" s="83">
        <v>0</v>
      </c>
      <c r="CL264" s="83">
        <v>0</v>
      </c>
      <c r="CM264" s="94">
        <v>0</v>
      </c>
      <c r="CN264" s="94">
        <f t="shared" si="564"/>
        <v>0</v>
      </c>
      <c r="CO264" s="93" t="str">
        <f t="shared" si="620"/>
        <v>nebija plānots</v>
      </c>
      <c r="CP264" s="94">
        <f t="shared" si="621"/>
        <v>0</v>
      </c>
      <c r="CQ264" s="93" t="str">
        <f t="shared" si="622"/>
        <v>nebija plānots</v>
      </c>
      <c r="CR264" s="96">
        <f t="shared" si="623"/>
        <v>1345014</v>
      </c>
      <c r="CS264" s="96">
        <f t="shared" si="661"/>
        <v>1345014.5</v>
      </c>
      <c r="CT264" s="96">
        <f t="shared" si="624"/>
        <v>0</v>
      </c>
      <c r="CU264" s="96">
        <f t="shared" si="625"/>
        <v>1345014.5</v>
      </c>
      <c r="CV264" s="93">
        <f t="shared" si="626"/>
        <v>1.0000003717433426</v>
      </c>
      <c r="CW264" s="96">
        <f t="shared" si="627"/>
        <v>0.5</v>
      </c>
      <c r="CX264" s="93">
        <f t="shared" si="628"/>
        <v>3.7174334244848009E-7</v>
      </c>
      <c r="CY264" s="83">
        <v>0</v>
      </c>
      <c r="CZ264" s="83">
        <v>0</v>
      </c>
      <c r="DA264" s="94">
        <v>0</v>
      </c>
      <c r="DB264" s="94">
        <f t="shared" si="565"/>
        <v>0</v>
      </c>
      <c r="DC264" s="93" t="str">
        <f t="shared" si="629"/>
        <v>nebija plānots</v>
      </c>
      <c r="DD264" s="94">
        <f t="shared" si="630"/>
        <v>0</v>
      </c>
      <c r="DE264" s="93" t="str">
        <f t="shared" si="631"/>
        <v>nebija plānots</v>
      </c>
      <c r="DF264" s="96">
        <f t="shared" si="632"/>
        <v>1345014</v>
      </c>
      <c r="DG264" s="96">
        <f t="shared" si="662"/>
        <v>1345014.5</v>
      </c>
      <c r="DH264" s="96">
        <f t="shared" si="633"/>
        <v>0</v>
      </c>
      <c r="DI264" s="96">
        <f t="shared" si="634"/>
        <v>1345014.5</v>
      </c>
      <c r="DJ264" s="93">
        <f t="shared" si="635"/>
        <v>1.0000003717433426</v>
      </c>
      <c r="DK264" s="96">
        <f t="shared" si="636"/>
        <v>0.5</v>
      </c>
      <c r="DL264" s="93">
        <f t="shared" si="637"/>
        <v>3.7174334244848009E-7</v>
      </c>
      <c r="DM264" s="83">
        <v>0</v>
      </c>
      <c r="DN264" s="83">
        <v>0</v>
      </c>
      <c r="DO264" s="94">
        <v>0</v>
      </c>
      <c r="DP264" s="94">
        <f t="shared" si="566"/>
        <v>0</v>
      </c>
      <c r="DQ264" s="93" t="str">
        <f t="shared" si="638"/>
        <v>nebija plānots</v>
      </c>
      <c r="DR264" s="94">
        <f t="shared" si="639"/>
        <v>0</v>
      </c>
      <c r="DS264" s="93" t="str">
        <f t="shared" si="640"/>
        <v>nebija plānots</v>
      </c>
      <c r="DT264" s="96">
        <f t="shared" si="641"/>
        <v>1345014</v>
      </c>
      <c r="DU264" s="96">
        <f t="shared" si="663"/>
        <v>1345014.5</v>
      </c>
      <c r="DV264" s="96">
        <f t="shared" si="642"/>
        <v>0</v>
      </c>
      <c r="DW264" s="96">
        <f t="shared" si="643"/>
        <v>1345014.5</v>
      </c>
      <c r="DX264" s="93">
        <f t="shared" si="644"/>
        <v>1.0000003717433426</v>
      </c>
      <c r="DY264" s="96">
        <f t="shared" si="645"/>
        <v>0.5</v>
      </c>
      <c r="DZ264" s="93">
        <f t="shared" si="646"/>
        <v>3.7174334244848009E-7</v>
      </c>
      <c r="EA264" s="83">
        <v>0</v>
      </c>
      <c r="EB264" s="83">
        <v>0</v>
      </c>
      <c r="EC264" s="94">
        <v>0</v>
      </c>
      <c r="ED264" s="94">
        <f t="shared" si="647"/>
        <v>0</v>
      </c>
      <c r="EE264" s="93" t="str">
        <f t="shared" si="648"/>
        <v>nebija plānots</v>
      </c>
      <c r="EF264" s="94">
        <f t="shared" si="558"/>
        <v>0</v>
      </c>
      <c r="EG264" s="93" t="str">
        <f t="shared" si="649"/>
        <v>nebija plānots</v>
      </c>
      <c r="EH264" s="96">
        <f t="shared" si="650"/>
        <v>1345014</v>
      </c>
      <c r="EI264" s="96">
        <f t="shared" si="664"/>
        <v>1345014.5</v>
      </c>
      <c r="EJ264" s="96">
        <f t="shared" si="651"/>
        <v>0</v>
      </c>
      <c r="EK264" s="96">
        <f t="shared" si="652"/>
        <v>1345014.5</v>
      </c>
      <c r="EL264" s="93">
        <f t="shared" si="559"/>
        <v>1.0000003717433426</v>
      </c>
      <c r="EM264" s="96">
        <f t="shared" si="560"/>
        <v>0.5</v>
      </c>
      <c r="EN264" s="93">
        <f t="shared" si="653"/>
        <v>3.7174334244848009E-7</v>
      </c>
      <c r="EO264" s="83">
        <f t="shared" si="567"/>
        <v>1345014</v>
      </c>
    </row>
    <row r="265" spans="1:145" x14ac:dyDescent="0.25">
      <c r="A265" s="8"/>
      <c r="B265" s="55"/>
      <c r="C265" s="55"/>
      <c r="D265" s="56"/>
      <c r="E265" s="55"/>
      <c r="F265" s="8"/>
      <c r="G265" s="57"/>
      <c r="H265" s="56"/>
      <c r="I265" s="55"/>
      <c r="J265" s="5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row>
    <row r="266" spans="1:145" x14ac:dyDescent="0.25">
      <c r="A266" s="8"/>
      <c r="B266" s="8" t="s">
        <v>505</v>
      </c>
      <c r="C266" s="55"/>
      <c r="D266" s="56"/>
      <c r="E266" s="55"/>
      <c r="F266" s="8"/>
      <c r="G266" s="57"/>
      <c r="H266" s="56"/>
      <c r="I266" s="55"/>
      <c r="J266" s="5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row>
    <row r="267" spans="1:145" x14ac:dyDescent="0.25">
      <c r="A267" s="8"/>
      <c r="B267" s="8"/>
      <c r="C267" s="55"/>
      <c r="D267" s="56"/>
      <c r="E267" s="55"/>
      <c r="F267" s="8"/>
      <c r="G267" s="57"/>
      <c r="H267" s="56"/>
      <c r="I267" s="55"/>
      <c r="J267" s="5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row>
    <row r="269" spans="1:145" x14ac:dyDescent="0.25">
      <c r="M269" s="54"/>
    </row>
  </sheetData>
  <autoFilter ref="A27:EO264" xr:uid="{45D82060-675E-4A86-A370-067A7CB0C2F3}"/>
  <mergeCells count="18">
    <mergeCell ref="A20:A26"/>
    <mergeCell ref="B20:B26"/>
    <mergeCell ref="C20:C26"/>
    <mergeCell ref="D20:D26"/>
    <mergeCell ref="E20:E26"/>
    <mergeCell ref="B2:EO2"/>
    <mergeCell ref="B3:M3"/>
    <mergeCell ref="J20:J26"/>
    <mergeCell ref="B5:I18"/>
    <mergeCell ref="B4:M4"/>
    <mergeCell ref="G20:G26"/>
    <mergeCell ref="H20:H26"/>
    <mergeCell ref="I20:I26"/>
    <mergeCell ref="B19:M19"/>
    <mergeCell ref="F20:F26"/>
    <mergeCell ref="N19:EO19"/>
    <mergeCell ref="N4:EO4"/>
    <mergeCell ref="N3:EO3"/>
  </mergeCells>
  <pageMargins left="0.23622047244094491" right="0.23622047244094491" top="0.74803149606299213" bottom="0.74803149606299213" header="0.31496062992125984" footer="0.31496062992125984"/>
  <pageSetup paperSize="9" scale="30" fitToHeight="0" orientation="landscape" r:id="rId1"/>
  <headerFooter>
    <oddFooter>&amp;L&amp;F &amp;A&amp;R&amp;P no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1C11-511A-4549-98A5-3E86AA470DA1}">
  <sheetPr>
    <tabColor theme="7" tint="0.59999389629810485"/>
    <pageSetUpPr fitToPage="1"/>
  </sheetPr>
  <dimension ref="A1:EY269"/>
  <sheetViews>
    <sheetView topLeftCell="DX13" zoomScale="115" zoomScaleNormal="115" zoomScaleSheetLayoutView="85" workbookViewId="0">
      <selection activeCell="F135" sqref="F135"/>
    </sheetView>
  </sheetViews>
  <sheetFormatPr defaultColWidth="9.1796875" defaultRowHeight="14" outlineLevelRow="1" outlineLevelCol="1" x14ac:dyDescent="0.25"/>
  <cols>
    <col min="1" max="1" width="9.1796875" style="3" customWidth="1"/>
    <col min="2" max="2" width="6.81640625" style="50" customWidth="1"/>
    <col min="3" max="3" width="5.1796875" style="50" customWidth="1"/>
    <col min="4" max="4" width="16.453125" style="51" customWidth="1"/>
    <col min="5" max="5" width="8.54296875" style="50" customWidth="1"/>
    <col min="6" max="6" width="21.7265625" style="3" customWidth="1"/>
    <col min="7" max="7" width="9" style="52" customWidth="1"/>
    <col min="8" max="8" width="22" style="51" customWidth="1"/>
    <col min="9" max="9" width="6.453125" style="50" customWidth="1"/>
    <col min="10" max="10" width="12.1796875" style="53" customWidth="1"/>
    <col min="11" max="11" width="9.1796875" style="3" customWidth="1"/>
    <col min="12" max="12" width="13.1796875" style="3" customWidth="1"/>
    <col min="13" max="13" width="12.26953125" style="3" customWidth="1"/>
    <col min="14" max="14" width="9.81640625" style="3" customWidth="1"/>
    <col min="15" max="15" width="11.54296875" style="3" hidden="1" customWidth="1" outlineLevel="1"/>
    <col min="16" max="16" width="9.81640625" style="3" customWidth="1" collapsed="1"/>
    <col min="17" max="24" width="9.81640625" style="3" hidden="1" customWidth="1" outlineLevel="1"/>
    <col min="25" max="25" width="9.81640625" style="3" hidden="1" customWidth="1" outlineLevel="1" collapsed="1"/>
    <col min="26" max="26" width="9.81640625" style="3" customWidth="1" collapsed="1"/>
    <col min="27" max="34" width="9.81640625" style="3" hidden="1" customWidth="1" outlineLevel="1"/>
    <col min="35" max="35" width="9.81640625" style="3" hidden="1" customWidth="1" outlineLevel="1" collapsed="1"/>
    <col min="36" max="36" width="9.81640625" style="3" customWidth="1" collapsed="1"/>
    <col min="37" max="44" width="9.81640625" style="3" hidden="1" customWidth="1" outlineLevel="1"/>
    <col min="45" max="45" width="9.81640625" style="3" hidden="1" customWidth="1" outlineLevel="1" collapsed="1"/>
    <col min="46" max="46" width="9.81640625" style="3" customWidth="1" collapsed="1"/>
    <col min="47" max="54" width="9.81640625" style="3" hidden="1" customWidth="1" outlineLevel="1"/>
    <col min="55" max="55" width="9.81640625" style="3" hidden="1" customWidth="1" outlineLevel="1" collapsed="1"/>
    <col min="56" max="56" width="9.81640625" style="3" customWidth="1" collapsed="1"/>
    <col min="57" max="64" width="9.81640625" style="3" hidden="1" customWidth="1" outlineLevel="1"/>
    <col min="65" max="65" width="9.81640625" style="3" hidden="1" customWidth="1" outlineLevel="1" collapsed="1"/>
    <col min="66" max="66" width="9.81640625" style="3" customWidth="1" collapsed="1"/>
    <col min="67" max="74" width="9.81640625" style="3" hidden="1" customWidth="1" outlineLevel="1"/>
    <col min="75" max="76" width="9.81640625" style="3" hidden="1" customWidth="1" outlineLevel="1" collapsed="1"/>
    <col min="77" max="77" width="9.81640625" style="3" hidden="1" customWidth="1" outlineLevel="1"/>
    <col min="78" max="78" width="11.54296875" style="3" customWidth="1" collapsed="1"/>
    <col min="79" max="88" width="9.81640625" style="3" hidden="1" customWidth="1" outlineLevel="1"/>
    <col min="89" max="89" width="9.81640625" style="3" hidden="1" customWidth="1" outlineLevel="1" collapsed="1"/>
    <col min="90" max="91" width="9.81640625" style="3" hidden="1" customWidth="1" outlineLevel="1"/>
    <col min="92" max="92" width="11.54296875" style="3" customWidth="1" collapsed="1"/>
    <col min="93" max="102" width="9.81640625" style="3" hidden="1" customWidth="1" outlineLevel="1"/>
    <col min="103" max="103" width="9.81640625" style="3" hidden="1" customWidth="1" outlineLevel="1" collapsed="1"/>
    <col min="104" max="105" width="9.81640625" style="3" hidden="1" customWidth="1" outlineLevel="1"/>
    <col min="106" max="106" width="11.54296875" style="3" customWidth="1" collapsed="1"/>
    <col min="107" max="112" width="9.81640625" style="3" customWidth="1" outlineLevel="1"/>
    <col min="113" max="113" width="13.453125" style="3" customWidth="1" outlineLevel="1"/>
    <col min="114" max="116" width="9.81640625" style="3" customWidth="1" outlineLevel="1"/>
    <col min="117" max="117" width="10.453125" style="3" customWidth="1"/>
    <col min="118" max="119" width="9.81640625" style="3" customWidth="1"/>
    <col min="120" max="120" width="11.54296875" style="3" customWidth="1"/>
    <col min="121" max="126" width="9.81640625" style="3" customWidth="1"/>
    <col min="127" max="127" width="13.453125" style="3" customWidth="1"/>
    <col min="128" max="130" width="9.81640625" style="3" customWidth="1"/>
    <col min="131" max="131" width="10.81640625" style="3" customWidth="1"/>
    <col min="132" max="133" width="9.81640625" style="3" customWidth="1"/>
    <col min="134" max="134" width="11.54296875" style="3" customWidth="1"/>
    <col min="135" max="140" width="9.81640625" style="3" customWidth="1"/>
    <col min="141" max="141" width="13.453125" style="3" customWidth="1"/>
    <col min="142" max="147" width="9.81640625" style="3" customWidth="1"/>
    <col min="148" max="148" width="11.453125" style="3" customWidth="1"/>
    <col min="149" max="16384" width="9.1796875" style="3"/>
  </cols>
  <sheetData>
    <row r="1" spans="1:155" ht="60" customHeight="1" outlineLevel="1" x14ac:dyDescent="0.25">
      <c r="A1" s="8"/>
      <c r="B1" s="55"/>
      <c r="C1" s="55"/>
      <c r="D1" s="56"/>
      <c r="E1" s="55"/>
      <c r="F1" s="8"/>
      <c r="G1" s="57"/>
      <c r="H1" s="56"/>
      <c r="I1" s="55"/>
      <c r="J1" s="5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106"/>
      <c r="BT1" s="8"/>
      <c r="BU1" s="8"/>
      <c r="BV1" s="8"/>
      <c r="BW1" s="8"/>
      <c r="BX1" s="104"/>
      <c r="BY1" s="8"/>
      <c r="BZ1" s="8"/>
      <c r="CA1" s="105"/>
      <c r="CB1" s="8"/>
      <c r="CC1" s="8"/>
      <c r="CD1" s="8"/>
      <c r="CE1" s="8"/>
      <c r="CF1" s="8"/>
      <c r="CG1" s="8"/>
      <c r="CH1" s="8"/>
      <c r="CI1" s="8"/>
      <c r="CJ1" s="8"/>
      <c r="CK1" s="8"/>
      <c r="CL1" s="104"/>
      <c r="CM1" s="8"/>
      <c r="CN1" s="8"/>
      <c r="CO1" s="105"/>
      <c r="CP1" s="8"/>
      <c r="CQ1" s="8"/>
      <c r="CR1" s="8"/>
      <c r="CS1" s="8"/>
      <c r="CT1" s="8"/>
      <c r="CU1" s="8"/>
      <c r="CV1" s="8"/>
      <c r="CW1" s="8"/>
      <c r="CX1" s="8"/>
      <c r="CY1" s="8"/>
      <c r="CZ1" s="104"/>
      <c r="DA1" s="8"/>
      <c r="DB1" s="8"/>
      <c r="DC1" s="105"/>
      <c r="DD1" s="8"/>
      <c r="DE1" s="8"/>
      <c r="DF1" s="8"/>
      <c r="DG1" s="8"/>
      <c r="DH1" s="8"/>
      <c r="DI1" s="8"/>
      <c r="DJ1" s="8"/>
      <c r="DK1" s="8"/>
      <c r="DL1" s="8"/>
      <c r="DM1" s="8"/>
      <c r="DN1" s="104"/>
      <c r="DO1" s="8"/>
      <c r="DP1" s="8"/>
      <c r="DQ1" s="105"/>
      <c r="DR1" s="8"/>
      <c r="DS1" s="8"/>
      <c r="DT1" s="8"/>
      <c r="DU1" s="8"/>
      <c r="DV1" s="8"/>
      <c r="DW1" s="8"/>
      <c r="DX1" s="8"/>
      <c r="DY1" s="8"/>
      <c r="DZ1" s="8"/>
      <c r="EA1" s="8"/>
      <c r="EB1" s="104"/>
      <c r="EC1" s="8"/>
      <c r="ED1" s="8"/>
      <c r="EE1" s="105"/>
      <c r="EF1" s="8"/>
      <c r="EG1" s="8"/>
      <c r="EH1" s="8"/>
      <c r="EI1" s="8"/>
      <c r="EJ1" s="8"/>
      <c r="EK1" s="8"/>
      <c r="EL1" s="8"/>
      <c r="EM1" s="8"/>
      <c r="EN1" s="8"/>
      <c r="EO1" s="8"/>
      <c r="EP1" s="8"/>
      <c r="EQ1" s="8"/>
      <c r="ER1" s="8"/>
    </row>
    <row r="2" spans="1:155" s="2" customFormat="1" ht="43" customHeight="1" outlineLevel="1" x14ac:dyDescent="0.3">
      <c r="A2" s="1"/>
      <c r="B2" s="129" t="s">
        <v>511</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3"/>
      <c r="ET2" s="3"/>
      <c r="EU2" s="3"/>
      <c r="EV2" s="3"/>
      <c r="EW2" s="3"/>
      <c r="EX2" s="3"/>
      <c r="EY2" s="3"/>
    </row>
    <row r="3" spans="1:155" ht="13" customHeight="1" outlineLevel="1" x14ac:dyDescent="0.25">
      <c r="A3" s="8"/>
      <c r="B3" s="128" t="s">
        <v>645</v>
      </c>
      <c r="C3" s="128"/>
      <c r="D3" s="128"/>
      <c r="E3" s="128"/>
      <c r="F3" s="128"/>
      <c r="G3" s="128"/>
      <c r="H3" s="128"/>
      <c r="I3" s="128"/>
      <c r="J3" s="128"/>
      <c r="K3" s="128"/>
      <c r="L3" s="128"/>
      <c r="M3" s="128"/>
      <c r="N3" s="132" t="s">
        <v>510</v>
      </c>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4"/>
    </row>
    <row r="4" spans="1:155" ht="22.5" customHeight="1" outlineLevel="1" x14ac:dyDescent="0.3">
      <c r="A4" s="8"/>
      <c r="B4" s="128"/>
      <c r="C4" s="128"/>
      <c r="D4" s="128"/>
      <c r="E4" s="128"/>
      <c r="F4" s="128"/>
      <c r="G4" s="128"/>
      <c r="H4" s="128"/>
      <c r="I4" s="128"/>
      <c r="J4" s="128"/>
      <c r="K4" s="128"/>
      <c r="L4" s="128"/>
      <c r="M4" s="128"/>
      <c r="N4" s="125" t="s">
        <v>486</v>
      </c>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7"/>
      <c r="ES4" s="2"/>
      <c r="ET4" s="2"/>
      <c r="EU4" s="2"/>
      <c r="EV4" s="2"/>
    </row>
    <row r="5" spans="1:155" ht="40.5" customHeight="1" outlineLevel="1" x14ac:dyDescent="0.3">
      <c r="A5" s="8"/>
      <c r="B5" s="135"/>
      <c r="C5" s="136"/>
      <c r="D5" s="136"/>
      <c r="E5" s="136"/>
      <c r="F5" s="136"/>
      <c r="G5" s="136"/>
      <c r="H5" s="136"/>
      <c r="I5" s="136"/>
      <c r="J5" s="86" t="s">
        <v>6</v>
      </c>
      <c r="K5" s="88"/>
      <c r="L5" s="9" t="s">
        <v>484</v>
      </c>
      <c r="M5" s="9" t="s">
        <v>485</v>
      </c>
      <c r="N5" s="91" t="s">
        <v>542</v>
      </c>
      <c r="O5" s="11" t="s">
        <v>531</v>
      </c>
      <c r="P5" s="91" t="s">
        <v>512</v>
      </c>
      <c r="Q5" s="91" t="s">
        <v>513</v>
      </c>
      <c r="R5" s="91" t="s">
        <v>514</v>
      </c>
      <c r="S5" s="91" t="s">
        <v>515</v>
      </c>
      <c r="T5" s="95" t="s">
        <v>516</v>
      </c>
      <c r="U5" s="95" t="s">
        <v>517</v>
      </c>
      <c r="V5" s="95" t="s">
        <v>518</v>
      </c>
      <c r="W5" s="95" t="s">
        <v>519</v>
      </c>
      <c r="X5" s="95" t="s">
        <v>520</v>
      </c>
      <c r="Y5" s="11" t="s">
        <v>530</v>
      </c>
      <c r="Z5" s="91" t="s">
        <v>521</v>
      </c>
      <c r="AA5" s="91" t="s">
        <v>522</v>
      </c>
      <c r="AB5" s="91" t="s">
        <v>523</v>
      </c>
      <c r="AC5" s="91" t="s">
        <v>524</v>
      </c>
      <c r="AD5" s="95" t="s">
        <v>525</v>
      </c>
      <c r="AE5" s="95" t="s">
        <v>526</v>
      </c>
      <c r="AF5" s="95" t="s">
        <v>527</v>
      </c>
      <c r="AG5" s="95" t="s">
        <v>528</v>
      </c>
      <c r="AH5" s="95" t="s">
        <v>529</v>
      </c>
      <c r="AI5" s="11" t="s">
        <v>541</v>
      </c>
      <c r="AJ5" s="91" t="s">
        <v>532</v>
      </c>
      <c r="AK5" s="91" t="s">
        <v>533</v>
      </c>
      <c r="AL5" s="91" t="s">
        <v>534</v>
      </c>
      <c r="AM5" s="91" t="s">
        <v>535</v>
      </c>
      <c r="AN5" s="95" t="s">
        <v>536</v>
      </c>
      <c r="AO5" s="95" t="s">
        <v>537</v>
      </c>
      <c r="AP5" s="95" t="s">
        <v>538</v>
      </c>
      <c r="AQ5" s="95" t="s">
        <v>539</v>
      </c>
      <c r="AR5" s="95" t="s">
        <v>540</v>
      </c>
      <c r="AS5" s="11" t="s">
        <v>543</v>
      </c>
      <c r="AT5" s="91" t="s">
        <v>544</v>
      </c>
      <c r="AU5" s="91" t="s">
        <v>545</v>
      </c>
      <c r="AV5" s="91" t="s">
        <v>546</v>
      </c>
      <c r="AW5" s="91" t="s">
        <v>547</v>
      </c>
      <c r="AX5" s="95" t="s">
        <v>548</v>
      </c>
      <c r="AY5" s="95" t="s">
        <v>549</v>
      </c>
      <c r="AZ5" s="95" t="s">
        <v>550</v>
      </c>
      <c r="BA5" s="95" t="s">
        <v>551</v>
      </c>
      <c r="BB5" s="95" t="s">
        <v>552</v>
      </c>
      <c r="BC5" s="11" t="s">
        <v>553</v>
      </c>
      <c r="BD5" s="91" t="s">
        <v>554</v>
      </c>
      <c r="BE5" s="91" t="s">
        <v>555</v>
      </c>
      <c r="BF5" s="91" t="s">
        <v>556</v>
      </c>
      <c r="BG5" s="91" t="s">
        <v>557</v>
      </c>
      <c r="BH5" s="95" t="s">
        <v>558</v>
      </c>
      <c r="BI5" s="95" t="s">
        <v>559</v>
      </c>
      <c r="BJ5" s="95" t="s">
        <v>560</v>
      </c>
      <c r="BK5" s="95" t="s">
        <v>561</v>
      </c>
      <c r="BL5" s="95" t="s">
        <v>562</v>
      </c>
      <c r="BM5" s="11" t="s">
        <v>573</v>
      </c>
      <c r="BN5" s="91" t="s">
        <v>563</v>
      </c>
      <c r="BO5" s="91" t="s">
        <v>564</v>
      </c>
      <c r="BP5" s="91" t="s">
        <v>565</v>
      </c>
      <c r="BQ5" s="91" t="s">
        <v>566</v>
      </c>
      <c r="BR5" s="95" t="s">
        <v>567</v>
      </c>
      <c r="BS5" s="95" t="s">
        <v>568</v>
      </c>
      <c r="BT5" s="95" t="s">
        <v>569</v>
      </c>
      <c r="BU5" s="95" t="s">
        <v>570</v>
      </c>
      <c r="BV5" s="95" t="s">
        <v>571</v>
      </c>
      <c r="BW5" s="11" t="s">
        <v>583</v>
      </c>
      <c r="BX5" s="91" t="s">
        <v>574</v>
      </c>
      <c r="BY5" s="91" t="s">
        <v>597</v>
      </c>
      <c r="BZ5" s="91" t="s">
        <v>598</v>
      </c>
      <c r="CA5" s="91" t="s">
        <v>575</v>
      </c>
      <c r="CB5" s="91" t="s">
        <v>576</v>
      </c>
      <c r="CC5" s="91" t="s">
        <v>577</v>
      </c>
      <c r="CD5" s="95" t="s">
        <v>578</v>
      </c>
      <c r="CE5" s="95" t="s">
        <v>579</v>
      </c>
      <c r="CF5" s="95" t="s">
        <v>599</v>
      </c>
      <c r="CG5" s="95" t="s">
        <v>600</v>
      </c>
      <c r="CH5" s="95" t="s">
        <v>580</v>
      </c>
      <c r="CI5" s="95" t="s">
        <v>581</v>
      </c>
      <c r="CJ5" s="95" t="s">
        <v>582</v>
      </c>
      <c r="CK5" s="11" t="s">
        <v>593</v>
      </c>
      <c r="CL5" s="91" t="s">
        <v>584</v>
      </c>
      <c r="CM5" s="91" t="s">
        <v>601</v>
      </c>
      <c r="CN5" s="91" t="s">
        <v>602</v>
      </c>
      <c r="CO5" s="91" t="s">
        <v>585</v>
      </c>
      <c r="CP5" s="91" t="s">
        <v>586</v>
      </c>
      <c r="CQ5" s="91" t="s">
        <v>587</v>
      </c>
      <c r="CR5" s="95" t="s">
        <v>588</v>
      </c>
      <c r="CS5" s="95" t="s">
        <v>589</v>
      </c>
      <c r="CT5" s="95" t="s">
        <v>603</v>
      </c>
      <c r="CU5" s="95" t="s">
        <v>604</v>
      </c>
      <c r="CV5" s="95" t="s">
        <v>590</v>
      </c>
      <c r="CW5" s="95" t="s">
        <v>591</v>
      </c>
      <c r="CX5" s="95" t="s">
        <v>592</v>
      </c>
      <c r="CY5" s="11" t="s">
        <v>594</v>
      </c>
      <c r="CZ5" s="91" t="s">
        <v>605</v>
      </c>
      <c r="DA5" s="91" t="s">
        <v>606</v>
      </c>
      <c r="DB5" s="91" t="s">
        <v>607</v>
      </c>
      <c r="DC5" s="91" t="s">
        <v>608</v>
      </c>
      <c r="DD5" s="91" t="s">
        <v>609</v>
      </c>
      <c r="DE5" s="91" t="s">
        <v>610</v>
      </c>
      <c r="DF5" s="95" t="s">
        <v>611</v>
      </c>
      <c r="DG5" s="95" t="s">
        <v>612</v>
      </c>
      <c r="DH5" s="95" t="s">
        <v>613</v>
      </c>
      <c r="DI5" s="95" t="s">
        <v>614</v>
      </c>
      <c r="DJ5" s="95" t="s">
        <v>615</v>
      </c>
      <c r="DK5" s="95" t="s">
        <v>616</v>
      </c>
      <c r="DL5" s="95" t="s">
        <v>617</v>
      </c>
      <c r="DM5" s="11" t="s">
        <v>595</v>
      </c>
      <c r="DN5" s="91" t="s">
        <v>619</v>
      </c>
      <c r="DO5" s="91" t="s">
        <v>620</v>
      </c>
      <c r="DP5" s="91" t="s">
        <v>621</v>
      </c>
      <c r="DQ5" s="91" t="s">
        <v>622</v>
      </c>
      <c r="DR5" s="91" t="s">
        <v>623</v>
      </c>
      <c r="DS5" s="91" t="s">
        <v>624</v>
      </c>
      <c r="DT5" s="95" t="s">
        <v>625</v>
      </c>
      <c r="DU5" s="95" t="s">
        <v>626</v>
      </c>
      <c r="DV5" s="95" t="s">
        <v>627</v>
      </c>
      <c r="DW5" s="95" t="s">
        <v>628</v>
      </c>
      <c r="DX5" s="95" t="s">
        <v>629</v>
      </c>
      <c r="DY5" s="95" t="s">
        <v>630</v>
      </c>
      <c r="DZ5" s="95" t="s">
        <v>631</v>
      </c>
      <c r="EA5" s="11" t="s">
        <v>596</v>
      </c>
      <c r="EB5" s="91" t="s">
        <v>632</v>
      </c>
      <c r="EC5" s="91" t="s">
        <v>633</v>
      </c>
      <c r="ED5" s="91" t="s">
        <v>634</v>
      </c>
      <c r="EE5" s="91" t="s">
        <v>635</v>
      </c>
      <c r="EF5" s="91" t="s">
        <v>636</v>
      </c>
      <c r="EG5" s="91" t="s">
        <v>637</v>
      </c>
      <c r="EH5" s="95" t="s">
        <v>638</v>
      </c>
      <c r="EI5" s="95" t="s">
        <v>639</v>
      </c>
      <c r="EJ5" s="95" t="s">
        <v>640</v>
      </c>
      <c r="EK5" s="95" t="s">
        <v>641</v>
      </c>
      <c r="EL5" s="95" t="s">
        <v>642</v>
      </c>
      <c r="EM5" s="95" t="s">
        <v>643</v>
      </c>
      <c r="EN5" s="95" t="s">
        <v>644</v>
      </c>
      <c r="EO5" s="95"/>
      <c r="EP5" s="95"/>
      <c r="EQ5" s="95"/>
      <c r="ER5" s="9" t="s">
        <v>7</v>
      </c>
      <c r="ES5" s="2"/>
      <c r="ET5" s="2"/>
      <c r="EU5" s="2"/>
      <c r="EV5" s="2"/>
    </row>
    <row r="6" spans="1:155" ht="40.5" customHeight="1" outlineLevel="1" x14ac:dyDescent="0.3">
      <c r="A6" s="8"/>
      <c r="B6" s="137"/>
      <c r="C6" s="138"/>
      <c r="D6" s="138"/>
      <c r="E6" s="138"/>
      <c r="F6" s="138"/>
      <c r="G6" s="138"/>
      <c r="H6" s="138"/>
      <c r="I6" s="138"/>
      <c r="J6" s="87" t="s">
        <v>20</v>
      </c>
      <c r="K6" s="85"/>
      <c r="L6" s="84">
        <f>SUM(L7:L18)</f>
        <v>44054370.029999994</v>
      </c>
      <c r="M6" s="84">
        <f>SUM(M7:M18)</f>
        <v>130511296.04999998</v>
      </c>
      <c r="N6" s="84">
        <f>SUM(N7:N18)</f>
        <v>22549588.739999995</v>
      </c>
      <c r="O6" s="84">
        <f>SUM(O7:O18)</f>
        <v>23325648.620000005</v>
      </c>
      <c r="P6" s="84">
        <f>SUM(P7:P18)</f>
        <v>23541649.390000001</v>
      </c>
      <c r="Q6" s="92">
        <f>IFERROR(P6/O6,"nebija plānots")</f>
        <v>1.0092602256648413</v>
      </c>
      <c r="R6" s="84">
        <f>SUM(R7:R18)</f>
        <v>216000.76999999851</v>
      </c>
      <c r="S6" s="84" t="s">
        <v>15</v>
      </c>
      <c r="T6" s="84">
        <f>SUM(T7:T18)</f>
        <v>45875237.360000007</v>
      </c>
      <c r="U6" s="84">
        <f>SUM(U7:U18)</f>
        <v>46091238.130000003</v>
      </c>
      <c r="V6" s="92">
        <f>IFERROR(U6/T6,"nebija plānots")</f>
        <v>1.0047084392894789</v>
      </c>
      <c r="W6" s="84">
        <f>SUM(W7:W18)</f>
        <v>216000.769999999</v>
      </c>
      <c r="X6" s="92">
        <f t="shared" ref="X6:X17" si="0">IFERROR(W6/T6,"nebija plānots")</f>
        <v>4.7084392894790024E-3</v>
      </c>
      <c r="Y6" s="84">
        <f t="shared" ref="Y6:ER6" si="1">SUM(Y7:Y18)</f>
        <v>81032840.810000002</v>
      </c>
      <c r="Z6" s="84">
        <f>SUM(Z7:Z18)</f>
        <v>97816679.159999996</v>
      </c>
      <c r="AA6" s="92">
        <f>IFERROR(Z6/Y6,"nebija plānots")</f>
        <v>1.2071239041138091</v>
      </c>
      <c r="AB6" s="84">
        <f>SUM(AB7:AB18)</f>
        <v>16783838.349999998</v>
      </c>
      <c r="AC6" s="84" t="s">
        <v>15</v>
      </c>
      <c r="AD6" s="84">
        <f>SUM(AD7:AD18)</f>
        <v>126908078.17</v>
      </c>
      <c r="AE6" s="84">
        <f>SUM(AE7:AE18)</f>
        <v>143907917.29000005</v>
      </c>
      <c r="AF6" s="92">
        <f>IFERROR(AE6/AD6,"nebija plānots")</f>
        <v>1.1339539560060776</v>
      </c>
      <c r="AG6" s="84">
        <f>SUM(AG7:AG18)</f>
        <v>16999839.119999986</v>
      </c>
      <c r="AH6" s="92">
        <f t="shared" ref="AH6:AH17" si="2">IFERROR(AG6/AD6,"nebija plānots")</f>
        <v>0.13395395600607721</v>
      </c>
      <c r="AI6" s="84">
        <f t="shared" si="1"/>
        <v>23884267.209999997</v>
      </c>
      <c r="AJ6" s="84">
        <f>SUM(AJ7:AJ18)</f>
        <v>22015601.709999997</v>
      </c>
      <c r="AK6" s="92">
        <f>IFERROR(AJ6/AI6,"nebija plānots")</f>
        <v>0.92176165659302223</v>
      </c>
      <c r="AL6" s="84">
        <f>SUM(AL7:AL18)</f>
        <v>-1868665.5000000002</v>
      </c>
      <c r="AM6" s="84" t="s">
        <v>15</v>
      </c>
      <c r="AN6" s="84">
        <f>SUM(AN7:AN18)</f>
        <v>150792345.38000005</v>
      </c>
      <c r="AO6" s="84">
        <f>SUM(AO7:AO18)</f>
        <v>165923519</v>
      </c>
      <c r="AP6" s="92">
        <f>IFERROR(AO6/AN6,"nebija plānots")</f>
        <v>1.1003444411045471</v>
      </c>
      <c r="AQ6" s="84">
        <f>SUM(AQ7:AQ18)</f>
        <v>15131173.619999988</v>
      </c>
      <c r="AR6" s="92">
        <f t="shared" ref="AR6:AR17" si="3">IFERROR(AQ6/AN6,"nebija plānots")</f>
        <v>0.10034444110454742</v>
      </c>
      <c r="AS6" s="84">
        <f t="shared" si="1"/>
        <v>62649929.559999995</v>
      </c>
      <c r="AT6" s="84">
        <f>SUM(AT7:AT18)</f>
        <v>22544585.220000003</v>
      </c>
      <c r="AU6" s="92">
        <f>IFERROR(AT6/AS6,"nebija plānots")</f>
        <v>0.3598501287764258</v>
      </c>
      <c r="AV6" s="84">
        <f>SUM(AV7:AV18)</f>
        <v>-40105344.339999996</v>
      </c>
      <c r="AW6" s="84" t="s">
        <v>15</v>
      </c>
      <c r="AX6" s="84">
        <f>SUM(AX7:AX18)</f>
        <v>213442274.94000006</v>
      </c>
      <c r="AY6" s="84">
        <f>SUM(AY7:AY18)</f>
        <v>188468104.21999997</v>
      </c>
      <c r="AZ6" s="92">
        <f>IFERROR(AY6/AX6,"nebija plānots")</f>
        <v>0.88299332582066747</v>
      </c>
      <c r="BA6" s="84">
        <f>SUM(BA7:BA18)</f>
        <v>-24974170.720000006</v>
      </c>
      <c r="BB6" s="92">
        <f t="shared" ref="BB6:BB17" si="4">IFERROR(BA6/AX6,"nebija plānots")</f>
        <v>-0.1170066741793321</v>
      </c>
      <c r="BC6" s="84">
        <f t="shared" si="1"/>
        <v>27337345.497540001</v>
      </c>
      <c r="BD6" s="84">
        <f>SUM(BD7:BD18)</f>
        <v>36470632.079999998</v>
      </c>
      <c r="BE6" s="92">
        <f>IFERROR(BD6/BC6,"nebija plānots")</f>
        <v>1.3340955903447858</v>
      </c>
      <c r="BF6" s="84">
        <f>SUM(BF7:BF18)</f>
        <v>9133286.5824599992</v>
      </c>
      <c r="BG6" s="84" t="s">
        <v>15</v>
      </c>
      <c r="BH6" s="84">
        <f>SUM(BH7:BH18)</f>
        <v>240779620.43754002</v>
      </c>
      <c r="BI6" s="84">
        <f>SUM(BI7:BI18)</f>
        <v>224938736.29999998</v>
      </c>
      <c r="BJ6" s="92">
        <f>IFERROR(BI6/BH6,"nebija plānots")</f>
        <v>0.93421002945035669</v>
      </c>
      <c r="BK6" s="84">
        <f>SUM(BK7:BK18)</f>
        <v>-15840884.137540013</v>
      </c>
      <c r="BL6" s="92">
        <f t="shared" ref="BL6:BL17" si="5">IFERROR(BK6/BH6,"nebija plānots")</f>
        <v>-6.578997054964314E-2</v>
      </c>
      <c r="BM6" s="84">
        <f t="shared" si="1"/>
        <v>44958836.843199998</v>
      </c>
      <c r="BN6" s="84">
        <f>SUM(BN7:BN18)</f>
        <v>38358068.369999997</v>
      </c>
      <c r="BO6" s="92">
        <f>IFERROR(BN6/BM6,"nebija plānots")</f>
        <v>0.85318195628100724</v>
      </c>
      <c r="BP6" s="84">
        <f>SUM(BP7:BP18)</f>
        <v>-6600768.4731999999</v>
      </c>
      <c r="BQ6" s="84" t="s">
        <v>15</v>
      </c>
      <c r="BR6" s="84">
        <f>SUM(BR7:BR18)</f>
        <v>285738457.28074002</v>
      </c>
      <c r="BS6" s="84">
        <f>SUM(BS7:BS18)</f>
        <v>263296804.67000002</v>
      </c>
      <c r="BT6" s="92">
        <f>IFERROR(BS6/BR6,"nebija plānots")</f>
        <v>0.92146086031152985</v>
      </c>
      <c r="BU6" s="84">
        <f>SUM(BU7:BU18)</f>
        <v>-22441652.610740006</v>
      </c>
      <c r="BV6" s="92">
        <f t="shared" ref="BV6:BV17" si="6">IFERROR(BU6/BR6,"nebija plānots")</f>
        <v>-7.8539139688470164E-2</v>
      </c>
      <c r="BW6" s="84">
        <f t="shared" si="1"/>
        <v>18707289.47845</v>
      </c>
      <c r="BX6" s="84">
        <f>SUM(BX7:BX18)</f>
        <v>19771561.98</v>
      </c>
      <c r="BY6" s="84">
        <f>SUM(BY7:BY18)</f>
        <v>8937.4699999999993</v>
      </c>
      <c r="BZ6" s="84">
        <f>SUM(BZ7:BZ18)</f>
        <v>19762624.509999998</v>
      </c>
      <c r="CA6" s="92">
        <f>IFERROR(BX6/BW6,"nebija plānots")</f>
        <v>1.0568907913022887</v>
      </c>
      <c r="CB6" s="84">
        <f>SUM(CB7:CB18)</f>
        <v>1055335.0315500009</v>
      </c>
      <c r="CC6" s="84" t="s">
        <v>15</v>
      </c>
      <c r="CD6" s="84">
        <f>SUM(CD7:CD18)</f>
        <v>304445746.75919008</v>
      </c>
      <c r="CE6" s="84">
        <f>SUM(CE7:CE18)</f>
        <v>283068366.65000004</v>
      </c>
      <c r="CF6" s="84">
        <f>SUM(CF7:CF18)</f>
        <v>8937.4699999999993</v>
      </c>
      <c r="CG6" s="84">
        <f>SUM(CG7:CG18)</f>
        <v>283059429.18000001</v>
      </c>
      <c r="CH6" s="92">
        <f>IFERROR(CE6/CD6,"nebija plānots")</f>
        <v>0.92978262847567683</v>
      </c>
      <c r="CI6" s="84">
        <f>SUM(CI7:CI18)</f>
        <v>-21386317.579190012</v>
      </c>
      <c r="CJ6" s="92">
        <f t="shared" ref="CJ6:CJ18" si="7">IFERROR(CI6/CD6,"nebija plānots")</f>
        <v>-7.0246728052029972E-2</v>
      </c>
      <c r="CK6" s="84">
        <f t="shared" si="1"/>
        <v>26775945.069366667</v>
      </c>
      <c r="CL6" s="84">
        <f>SUM(CL7:CL18)</f>
        <v>36664105.43</v>
      </c>
      <c r="CM6" s="84">
        <f>SUM(CM7:CM18)</f>
        <v>0</v>
      </c>
      <c r="CN6" s="84">
        <f>SUM(CN7:CN18)</f>
        <v>36664105.43</v>
      </c>
      <c r="CO6" s="92">
        <f>IFERROR(CL6/CK6,"nebija plānots")</f>
        <v>1.3692926742647824</v>
      </c>
      <c r="CP6" s="84">
        <f>SUM(CP7:CP18)</f>
        <v>9888160.3606333304</v>
      </c>
      <c r="CQ6" s="84" t="s">
        <v>15</v>
      </c>
      <c r="CR6" s="84">
        <f>SUM(CR7:CR18)</f>
        <v>331221691.82855666</v>
      </c>
      <c r="CS6" s="84">
        <f>SUM(CS7:CS18)</f>
        <v>319732472.07999992</v>
      </c>
      <c r="CT6" s="84">
        <f>SUM(CT7:CT18)</f>
        <v>8937.4699999999993</v>
      </c>
      <c r="CU6" s="84">
        <f>SUM(CU7:CU18)</f>
        <v>319723534.6099999</v>
      </c>
      <c r="CV6" s="92">
        <f>IFERROR(CS6/CR6,"nebija plānots")</f>
        <v>0.96531259868540353</v>
      </c>
      <c r="CW6" s="84">
        <f>SUM(CW7:CW18)</f>
        <v>-11489219.748556675</v>
      </c>
      <c r="CX6" s="92">
        <f t="shared" ref="CX6:CX17" si="8">IFERROR(CW6/CR6,"nebija plānots")</f>
        <v>-3.4687401314596265E-2</v>
      </c>
      <c r="CY6" s="84">
        <f t="shared" si="1"/>
        <v>52850003.504291475</v>
      </c>
      <c r="CZ6" s="84">
        <f>SUM(CZ7:CZ18)</f>
        <v>218614446.28000003</v>
      </c>
      <c r="DA6" s="84">
        <f>SUM(DA7:DA18)</f>
        <v>133112.41</v>
      </c>
      <c r="DB6" s="84">
        <f>SUM(DB7:DB18)</f>
        <v>218481333.87000003</v>
      </c>
      <c r="DC6" s="92">
        <f>IFERROR(CZ6/CY6,"nebija plānots")</f>
        <v>4.1365076969625614</v>
      </c>
      <c r="DD6" s="84">
        <f>SUM(DD7:DD18)</f>
        <v>165631330.36570856</v>
      </c>
      <c r="DE6" s="84" t="s">
        <v>15</v>
      </c>
      <c r="DF6" s="84">
        <f>SUM(DF7:DF18)</f>
        <v>384071695.33284819</v>
      </c>
      <c r="DG6" s="84">
        <f>SUM(DG7:DG18)</f>
        <v>538346918.36000001</v>
      </c>
      <c r="DH6" s="84">
        <f>SUM(DH7:DH18)</f>
        <v>142049.88</v>
      </c>
      <c r="DI6" s="84">
        <f>SUM(DI7:DI18)</f>
        <v>538204868.48000002</v>
      </c>
      <c r="DJ6" s="92">
        <f>IFERROR(DG6/DF6,"nebija plānots")</f>
        <v>1.4016833963602868</v>
      </c>
      <c r="DK6" s="84">
        <f>SUM(DK7:DK18)</f>
        <v>154275223.02715185</v>
      </c>
      <c r="DL6" s="92">
        <f t="shared" ref="DL6:DL17" si="9">IFERROR(DK6/DF6,"nebija plānots")</f>
        <v>0.40168339636028699</v>
      </c>
      <c r="DM6" s="84">
        <f t="shared" si="1"/>
        <v>71289487.994366676</v>
      </c>
      <c r="DN6" s="84">
        <f>SUM(DN7:DN18)</f>
        <v>15897259.540000003</v>
      </c>
      <c r="DO6" s="84">
        <f>SUM(DO7:DO18)</f>
        <v>0</v>
      </c>
      <c r="DP6" s="84">
        <f>SUM(DP7:DP18)</f>
        <v>15897259.540000003</v>
      </c>
      <c r="DQ6" s="92">
        <f>IFERROR(DN6/DM6,"nebija plānots")</f>
        <v>0.22299584394905755</v>
      </c>
      <c r="DR6" s="84">
        <f>SUM(DR7:DR18)</f>
        <v>-55392228.454366669</v>
      </c>
      <c r="DS6" s="84" t="s">
        <v>15</v>
      </c>
      <c r="DT6" s="84">
        <f>SUM(DT7:DT18)</f>
        <v>455361183.32721478</v>
      </c>
      <c r="DU6" s="84">
        <f>SUM(DU7:DU18)</f>
        <v>554244177.9000001</v>
      </c>
      <c r="DV6" s="84">
        <f>SUM(DV7:DV18)</f>
        <v>142049.88</v>
      </c>
      <c r="DW6" s="84">
        <f>SUM(DW7:DW18)</f>
        <v>554102128.0200001</v>
      </c>
      <c r="DX6" s="92">
        <f>IFERROR(DU6/DT6,"nebija plānots")</f>
        <v>1.2171528847721955</v>
      </c>
      <c r="DY6" s="84">
        <f>SUM(DY7:DY18)</f>
        <v>98882994.572785184</v>
      </c>
      <c r="DZ6" s="92">
        <f t="shared" ref="DZ6:DZ17" si="10">IFERROR(DY6/DT6,"nebija plānots")</f>
        <v>0.21715288477219533</v>
      </c>
      <c r="EA6" s="84">
        <f t="shared" si="1"/>
        <v>49477984.040807575</v>
      </c>
      <c r="EB6" s="84">
        <f>SUM(EB7:EB18)</f>
        <v>20109994.620000001</v>
      </c>
      <c r="EC6" s="84">
        <f>SUM(EC7:EC18)</f>
        <v>8409673.3499999996</v>
      </c>
      <c r="ED6" s="84">
        <f>SUM(ED7:ED18)</f>
        <v>11700321.270000001</v>
      </c>
      <c r="EE6" s="92">
        <f>IFERROR(EB6/EA6,"nebija plānots")</f>
        <v>0.40644329007855362</v>
      </c>
      <c r="EF6" s="84">
        <f>SUM(EF7:EF18)</f>
        <v>-37777662.770807579</v>
      </c>
      <c r="EG6" s="84" t="s">
        <v>15</v>
      </c>
      <c r="EH6" s="84">
        <f>SUM(EH7:EH18)</f>
        <v>504839167.36802238</v>
      </c>
      <c r="EI6" s="84">
        <f>SUM(EI7:EI18)</f>
        <v>574354172.52000022</v>
      </c>
      <c r="EJ6" s="84">
        <f>SUM(EJ7:EJ18)</f>
        <v>8551723.2300000004</v>
      </c>
      <c r="EK6" s="84">
        <f>SUM(EK7:EK18)</f>
        <v>565802449.2900002</v>
      </c>
      <c r="EL6" s="92">
        <f>IFERROR(EI6/EH6,"nebija plānots")</f>
        <v>1.1376973294572095</v>
      </c>
      <c r="EM6" s="84">
        <f>SUM(EM7:EM18)</f>
        <v>69515005.151977628</v>
      </c>
      <c r="EN6" s="92">
        <f t="shared" ref="EN6:EN17" si="11">IFERROR(EM6/EH6,"nebija plānots")</f>
        <v>0.13769732945720894</v>
      </c>
      <c r="EO6" s="92"/>
      <c r="EP6" s="92"/>
      <c r="EQ6" s="92"/>
      <c r="ER6" s="84">
        <f t="shared" si="1"/>
        <v>504839167.36802238</v>
      </c>
      <c r="ES6" s="2"/>
      <c r="ET6" s="2"/>
      <c r="EU6" s="2"/>
      <c r="EV6" s="2"/>
    </row>
    <row r="7" spans="1:155" ht="14.15" customHeight="1" outlineLevel="1" x14ac:dyDescent="0.3">
      <c r="A7" s="8"/>
      <c r="B7" s="137"/>
      <c r="C7" s="138"/>
      <c r="D7" s="138"/>
      <c r="E7" s="138"/>
      <c r="F7" s="138"/>
      <c r="G7" s="138"/>
      <c r="H7" s="138"/>
      <c r="I7" s="138"/>
      <c r="J7" s="87" t="s">
        <v>51</v>
      </c>
      <c r="K7" s="85"/>
      <c r="L7" s="14">
        <v>42994222.299999997</v>
      </c>
      <c r="M7" s="14">
        <v>34557969.030000001</v>
      </c>
      <c r="N7" s="14">
        <v>2235956.88</v>
      </c>
      <c r="O7" s="14">
        <v>12414264.15</v>
      </c>
      <c r="P7" s="14">
        <f>SUMIF($J$27:$J$264,$J7,$P$27:$P$264)</f>
        <v>12414262.949999999</v>
      </c>
      <c r="Q7" s="93">
        <f>IFERROR(P7/O7,"nebija plānots")</f>
        <v>0.99999990333700117</v>
      </c>
      <c r="R7" s="94">
        <f>P7-O7</f>
        <v>-1.2000000011175871</v>
      </c>
      <c r="S7" s="93">
        <f>IFERROR(R7/O7,"nebija plānots")</f>
        <v>-9.6662998838927321E-8</v>
      </c>
      <c r="T7" s="14">
        <f>N7+O7</f>
        <v>14650221.030000001</v>
      </c>
      <c r="U7" s="14">
        <f>N7+P7</f>
        <v>14650219.829999998</v>
      </c>
      <c r="V7" s="93">
        <f>IFERROR(U7/T7,"nebija plānots")</f>
        <v>0.99999991808997279</v>
      </c>
      <c r="W7" s="96">
        <f>U7-T7</f>
        <v>-1.2000000029802322</v>
      </c>
      <c r="X7" s="93">
        <f t="shared" si="0"/>
        <v>-8.1910027195011683E-8</v>
      </c>
      <c r="Y7" s="14">
        <v>52800255.102781758</v>
      </c>
      <c r="Z7" s="14">
        <f>SUMIF($J$28:$J$264,$J7,$Z$28:$AI$264)+52173091.0248</f>
        <v>53070991.704800002</v>
      </c>
      <c r="AA7" s="93">
        <f>IFERROR(Z7/Y7,"nebija plānots")</f>
        <v>1.0051275623856595</v>
      </c>
      <c r="AB7" s="94">
        <f>Z7-Y7</f>
        <v>270736.60201824456</v>
      </c>
      <c r="AC7" s="93">
        <f>IFERROR(AB7/Y7,"nebija plānots")</f>
        <v>5.1275623856594007E-3</v>
      </c>
      <c r="AD7" s="14">
        <f>T7+Y7</f>
        <v>67450476.132781759</v>
      </c>
      <c r="AE7" s="14">
        <f>U7+Z7</f>
        <v>67721211.534799993</v>
      </c>
      <c r="AF7" s="93">
        <f>IFERROR(AE7/AD7,"nebija plānots")</f>
        <v>1.0040138397464426</v>
      </c>
      <c r="AG7" s="96">
        <f>AE7-AD7</f>
        <v>270735.40201823413</v>
      </c>
      <c r="AH7" s="93">
        <f t="shared" si="2"/>
        <v>4.0138397464425518E-3</v>
      </c>
      <c r="AI7" s="101">
        <v>241190</v>
      </c>
      <c r="AJ7" s="101">
        <f>SUMIF($J$28:$J$264,$J7,$AJ$28:$AJ$264)</f>
        <v>3963296.3400000003</v>
      </c>
      <c r="AK7" s="93">
        <f>IFERROR(AJ7/AI7,"nebija plānots")</f>
        <v>16.432258136738671</v>
      </c>
      <c r="AL7" s="94">
        <f>AJ7-AI7</f>
        <v>3722106.3400000003</v>
      </c>
      <c r="AM7" s="93">
        <f>IFERROR(AL7/AI7,"nebija plānots")</f>
        <v>15.432258136738673</v>
      </c>
      <c r="AN7" s="101">
        <f>AD7+AI7</f>
        <v>67691666.132781759</v>
      </c>
      <c r="AO7" s="101">
        <f>AE7+AJ7</f>
        <v>71684507.874799997</v>
      </c>
      <c r="AP7" s="93">
        <f>IFERROR(AO7/AN7,"nebija plānots")</f>
        <v>1.0589857211401181</v>
      </c>
      <c r="AQ7" s="96">
        <f>AO7-AN7</f>
        <v>3992841.7420182377</v>
      </c>
      <c r="AR7" s="93">
        <f t="shared" si="3"/>
        <v>5.8985721140118047E-2</v>
      </c>
      <c r="AS7" s="14">
        <v>11778615</v>
      </c>
      <c r="AT7" s="101">
        <f>SUMIF($J$28:$J$264,$J7,$AT$28:$AT$264)</f>
        <v>653467.21000000008</v>
      </c>
      <c r="AU7" s="100">
        <f>IFERROR(AT7/AS7,"nebija plānots")</f>
        <v>5.5479121271898274E-2</v>
      </c>
      <c r="AV7" s="97">
        <f>AT7-AS7</f>
        <v>-11125147.789999999</v>
      </c>
      <c r="AW7" s="100">
        <f>IFERROR(AV7/AS7,"nebija plānots")</f>
        <v>-0.94452087872810164</v>
      </c>
      <c r="AX7" s="103">
        <f>AN7+AS7</f>
        <v>79470281.132781759</v>
      </c>
      <c r="AY7" s="103">
        <f>AO7+AT7</f>
        <v>72337975.08479999</v>
      </c>
      <c r="AZ7" s="100">
        <f>IFERROR(AY7/AX7,"nebija plānots")</f>
        <v>0.9102519086843941</v>
      </c>
      <c r="BA7" s="99">
        <f>AY7-AX7</f>
        <v>-7132306.0479817688</v>
      </c>
      <c r="BB7" s="100">
        <f t="shared" si="4"/>
        <v>-8.9748091315605891E-2</v>
      </c>
      <c r="BC7" s="14">
        <v>8844845</v>
      </c>
      <c r="BD7" s="101">
        <f>SUMIF($J$28:$J$264,$J7,$BD$28:$BD$264)</f>
        <v>11394355.25</v>
      </c>
      <c r="BE7" s="93">
        <f>IFERROR(BD7/BC7,"nebija plānots")</f>
        <v>1.2882481547161087</v>
      </c>
      <c r="BF7" s="94">
        <f>BD7-BC7</f>
        <v>2549510.25</v>
      </c>
      <c r="BG7" s="93">
        <f>IFERROR(BF7/BC7,"nebija plānots")</f>
        <v>0.28824815471610865</v>
      </c>
      <c r="BH7" s="101">
        <f>AX7+BC7</f>
        <v>88315126.132781759</v>
      </c>
      <c r="BI7" s="103">
        <f>AY7+BD7</f>
        <v>83732330.33479999</v>
      </c>
      <c r="BJ7" s="100">
        <f>IFERROR(BI7/BH7,"nebija plānots")</f>
        <v>0.94810859703589689</v>
      </c>
      <c r="BK7" s="99">
        <f>BI7-BH7</f>
        <v>-4582795.7979817688</v>
      </c>
      <c r="BL7" s="100">
        <f t="shared" si="5"/>
        <v>-5.1891402964103078E-2</v>
      </c>
      <c r="BM7" s="14">
        <v>10828785</v>
      </c>
      <c r="BN7" s="101">
        <f>SUMIF($J$28:$J$264,$J7,$BN$28:$BN$264)</f>
        <v>2475820.6100000003</v>
      </c>
      <c r="BO7" s="100">
        <f>IFERROR(BN7/BM7,"nebija plānots")</f>
        <v>0.22863327787928198</v>
      </c>
      <c r="BP7" s="97">
        <f>BN7-BM7</f>
        <v>-8352964.3899999997</v>
      </c>
      <c r="BQ7" s="100">
        <f>IFERROR(BP7/BM7,"nebija plānots")</f>
        <v>-0.771366722120718</v>
      </c>
      <c r="BR7" s="101">
        <f>BH7+BM7</f>
        <v>99143911.132781759</v>
      </c>
      <c r="BS7" s="103">
        <f>BI7+BN7</f>
        <v>86208150.944799989</v>
      </c>
      <c r="BT7" s="100">
        <f>IFERROR(BS7/BR7,"nebija plānots")</f>
        <v>0.86952541976423414</v>
      </c>
      <c r="BU7" s="99">
        <f>BS7-BR7</f>
        <v>-12935760.187981769</v>
      </c>
      <c r="BV7" s="100">
        <f t="shared" si="6"/>
        <v>-0.13047458023576583</v>
      </c>
      <c r="BW7" s="14">
        <v>2977543.2</v>
      </c>
      <c r="BX7" s="101">
        <f>SUMIF($J$28:$J$264,$J7,$BX$28:$BX$264)</f>
        <v>1060993</v>
      </c>
      <c r="BY7" s="94">
        <f>SUMIF($J$28:$J$264,$J7,$BY$28:$BY$264)</f>
        <v>0</v>
      </c>
      <c r="BZ7" s="94">
        <f t="shared" ref="BZ7:BZ18" si="12">BX7-BY7</f>
        <v>1060993</v>
      </c>
      <c r="CA7" s="93">
        <f>IFERROR(BZ7/BW7,"nebija plānots")</f>
        <v>0.35633168983073021</v>
      </c>
      <c r="CB7" s="94">
        <f>BZ7-BW7</f>
        <v>-1916550.2000000002</v>
      </c>
      <c r="CC7" s="93">
        <f>IFERROR(CB7/BW7,"nebija plānots")</f>
        <v>-0.64366831016926973</v>
      </c>
      <c r="CD7" s="101">
        <f t="shared" ref="CD7:CE18" si="13">BR7+BW7</f>
        <v>102121454.33278176</v>
      </c>
      <c r="CE7" s="101">
        <f t="shared" si="13"/>
        <v>87269143.944799989</v>
      </c>
      <c r="CF7" s="101">
        <f>BY7</f>
        <v>0</v>
      </c>
      <c r="CG7" s="101">
        <f>CE7-CF7</f>
        <v>87269143.944799989</v>
      </c>
      <c r="CH7" s="93">
        <f>IFERROR(CG7/CD7,"nebija plānots")</f>
        <v>0.85456229070550882</v>
      </c>
      <c r="CI7" s="96">
        <f>CG7-CD7</f>
        <v>-14852310.387981772</v>
      </c>
      <c r="CJ7" s="93">
        <f t="shared" si="7"/>
        <v>-0.14543770929449121</v>
      </c>
      <c r="CK7" s="101">
        <v>897184</v>
      </c>
      <c r="CL7" s="101">
        <f>SUMIF($J$28:$J$264,$J7,$CL$28:$CL$264)</f>
        <v>12073523.199999999</v>
      </c>
      <c r="CM7" s="94">
        <f>SUMIF($J$28:$J$264,$J7,$CM$28:$CM$264)</f>
        <v>0</v>
      </c>
      <c r="CN7" s="94">
        <f t="shared" ref="CN7:CN18" si="14">CL7-CM7</f>
        <v>12073523.199999999</v>
      </c>
      <c r="CO7" s="93">
        <f>IFERROR(CN7/CK7,"nebija plānots")</f>
        <v>13.457131647465848</v>
      </c>
      <c r="CP7" s="94">
        <f>CN7-CK7</f>
        <v>11176339.199999999</v>
      </c>
      <c r="CQ7" s="93">
        <f>IFERROR(CP7/CK7,"nebija plānots")</f>
        <v>12.457131647465848</v>
      </c>
      <c r="CR7" s="101">
        <f>CD7+CK7</f>
        <v>103018638.33278176</v>
      </c>
      <c r="CS7" s="101">
        <f>CE7+CL7</f>
        <v>99342667.144799992</v>
      </c>
      <c r="CT7" s="101">
        <f>CF7+CM7</f>
        <v>0</v>
      </c>
      <c r="CU7" s="107">
        <f>CS7-CT7</f>
        <v>99342667.144799992</v>
      </c>
      <c r="CV7" s="108">
        <f>IFERROR(CS7/CR7,"nebija plānots")</f>
        <v>0.96431741627076006</v>
      </c>
      <c r="CW7" s="109">
        <f>CS7-CR7</f>
        <v>-3675971.1879817694</v>
      </c>
      <c r="CX7" s="108">
        <f t="shared" si="8"/>
        <v>-3.5682583729239908E-2</v>
      </c>
      <c r="CY7" s="14">
        <v>5534073.9500000002</v>
      </c>
      <c r="CZ7" s="101">
        <f>SUMIF($J$28:$J$264,$J7,$CZ$28:$CZ$264)</f>
        <v>22826383.200000003</v>
      </c>
      <c r="DA7" s="94">
        <f>SUMIF($J$28:$J$264,$J7,$DA$28:$DA$264)</f>
        <v>0</v>
      </c>
      <c r="DB7" s="94">
        <f t="shared" ref="DB7:DB18" si="15">CZ7-DA7</f>
        <v>22826383.200000003</v>
      </c>
      <c r="DC7" s="93">
        <f>IFERROR(DB7/CY7,"nebija plānots")</f>
        <v>4.1246978999982469</v>
      </c>
      <c r="DD7" s="94">
        <f>DB7-CY7</f>
        <v>17292309.250000004</v>
      </c>
      <c r="DE7" s="93">
        <f>IFERROR(DD7/CY7,"nebija plānots")</f>
        <v>3.1246978999982469</v>
      </c>
      <c r="DF7" s="101">
        <f>CR7+CY7</f>
        <v>108552712.28278176</v>
      </c>
      <c r="DG7" s="101">
        <f>CS7+CZ7</f>
        <v>122169050.3448</v>
      </c>
      <c r="DH7" s="101">
        <f>CT7+DA7</f>
        <v>0</v>
      </c>
      <c r="DI7" s="101">
        <f>DG7-DH7</f>
        <v>122169050.3448</v>
      </c>
      <c r="DJ7" s="93">
        <f>IFERROR(DG7/DF7,"nebija plānots")</f>
        <v>1.1254352634372453</v>
      </c>
      <c r="DK7" s="96">
        <f>DG7-DF7</f>
        <v>13616338.062018231</v>
      </c>
      <c r="DL7" s="93">
        <f t="shared" si="9"/>
        <v>0.12543526343724537</v>
      </c>
      <c r="DM7" s="14">
        <v>19514808.350403663</v>
      </c>
      <c r="DN7" s="101">
        <f>SUMIF($J$28:$J$264,$J7,$DN$28:$DN$264)</f>
        <v>1423254.9000000001</v>
      </c>
      <c r="DO7" s="94">
        <f>SUMIF($J$28:$J$264,$J7,$DO$28:$DO$264)</f>
        <v>0</v>
      </c>
      <c r="DP7" s="94">
        <f t="shared" ref="DP7:DP18" si="16">DN7-DO7</f>
        <v>1423254.9000000001</v>
      </c>
      <c r="DQ7" s="93">
        <f>IFERROR(DP7/DM7,"nebija plānots")</f>
        <v>7.2932045984994781E-2</v>
      </c>
      <c r="DR7" s="94">
        <f>DP7-DM7</f>
        <v>-18091553.450403664</v>
      </c>
      <c r="DS7" s="93">
        <f>IFERROR(DR7/DM7,"nebija plānots")</f>
        <v>-0.9270679540150053</v>
      </c>
      <c r="DT7" s="101">
        <f>DF7+DM7</f>
        <v>128067520.63318543</v>
      </c>
      <c r="DU7" s="101">
        <f>DG7+DN7</f>
        <v>123592305.2448</v>
      </c>
      <c r="DV7" s="101">
        <f>DH7+DO7</f>
        <v>0</v>
      </c>
      <c r="DW7" s="101">
        <f>DU7-DV7</f>
        <v>123592305.2448</v>
      </c>
      <c r="DX7" s="100">
        <f>IFERROR(DU7/DT7,"nebija plānots")</f>
        <v>0.96505581300973675</v>
      </c>
      <c r="DY7" s="99">
        <f>DU7-DT7</f>
        <v>-4475215.38838543</v>
      </c>
      <c r="DZ7" s="100">
        <f t="shared" si="10"/>
        <v>-3.4944186990263262E-2</v>
      </c>
      <c r="EA7" s="14">
        <v>5407817</v>
      </c>
      <c r="EB7" s="101">
        <f>SUMIF($J$28:$J$264,$J7,$EB$28:$EB$264)</f>
        <v>441151.26</v>
      </c>
      <c r="EC7" s="94">
        <f>SUMIF($J$28:$J$264,$J7,$EC$28:$EC$264)</f>
        <v>0</v>
      </c>
      <c r="ED7" s="94">
        <f t="shared" ref="ED7:ED18" si="17">EB7-EC7</f>
        <v>441151.26</v>
      </c>
      <c r="EE7" s="93">
        <f>IFERROR(ED7/EA7,"nebija plānots")</f>
        <v>8.1576588113096288E-2</v>
      </c>
      <c r="EF7" s="94">
        <f>ED7-EA7</f>
        <v>-4966665.74</v>
      </c>
      <c r="EG7" s="93">
        <f>IFERROR(EF7/EA7,"nebija plānots")</f>
        <v>-0.9184234118869038</v>
      </c>
      <c r="EH7" s="101">
        <f>DT7+EA7</f>
        <v>133475337.63318543</v>
      </c>
      <c r="EI7" s="101">
        <f>DU7+EB7</f>
        <v>124033456.50480001</v>
      </c>
      <c r="EJ7" s="101">
        <f>DV7+EC7</f>
        <v>0</v>
      </c>
      <c r="EK7" s="101">
        <f>EI7-EJ7</f>
        <v>124033456.50480001</v>
      </c>
      <c r="EL7" s="100">
        <f>IFERROR(EI7/EH7,"nebija plānots")</f>
        <v>0.92926123060775889</v>
      </c>
      <c r="EM7" s="99">
        <f>EI7-EH7</f>
        <v>-9441881.1283854246</v>
      </c>
      <c r="EN7" s="100">
        <f t="shared" si="11"/>
        <v>-7.0738769392241108E-2</v>
      </c>
      <c r="EO7" s="100"/>
      <c r="EP7" s="100"/>
      <c r="EQ7" s="100"/>
      <c r="ER7" s="14">
        <v>133475337.63318543</v>
      </c>
      <c r="ES7" s="2"/>
      <c r="ET7" s="2"/>
      <c r="EU7" s="2"/>
      <c r="EV7" s="2"/>
    </row>
    <row r="8" spans="1:155" ht="14.15" customHeight="1" outlineLevel="1" x14ac:dyDescent="0.3">
      <c r="A8" s="8"/>
      <c r="B8" s="137"/>
      <c r="C8" s="138"/>
      <c r="D8" s="138"/>
      <c r="E8" s="138"/>
      <c r="F8" s="138"/>
      <c r="G8" s="138"/>
      <c r="H8" s="138"/>
      <c r="I8" s="138"/>
      <c r="J8" s="87" t="s">
        <v>81</v>
      </c>
      <c r="K8" s="85"/>
      <c r="L8" s="14">
        <v>265045.21999999997</v>
      </c>
      <c r="M8" s="14">
        <v>24924687.629999995</v>
      </c>
      <c r="N8" s="14">
        <v>6712665.3099999996</v>
      </c>
      <c r="O8" s="14">
        <v>4530142.84</v>
      </c>
      <c r="P8" s="14">
        <f>SUMIF($J$27:$J$264,$J8,$P$27:$P$264)</f>
        <v>4530141.51</v>
      </c>
      <c r="Q8" s="93">
        <f t="shared" ref="Q8:Q18" si="18">IFERROR(P8/O8,"nebija plānots")</f>
        <v>0.99999970641102343</v>
      </c>
      <c r="R8" s="94">
        <f t="shared" ref="R8:R18" si="19">P8-O8</f>
        <v>-1.3300000000745058</v>
      </c>
      <c r="S8" s="93">
        <f t="shared" ref="S8:S18" si="20">IFERROR(R8/O8,"nebija plānots")</f>
        <v>-2.9358897656183083E-7</v>
      </c>
      <c r="T8" s="14">
        <f t="shared" ref="T8:T18" si="21">N8+O8</f>
        <v>11242808.149999999</v>
      </c>
      <c r="U8" s="14">
        <f t="shared" ref="U8:U18" si="22">N8+P8</f>
        <v>11242806.82</v>
      </c>
      <c r="V8" s="93">
        <f t="shared" ref="V8:V17" si="23">IFERROR(U8/T8,"nebija plānots")</f>
        <v>0.99999988170215304</v>
      </c>
      <c r="W8" s="96">
        <f t="shared" ref="W8:W18" si="24">U8-T8</f>
        <v>-1.3299999982118607</v>
      </c>
      <c r="X8" s="93">
        <f t="shared" si="0"/>
        <v>-1.1829784698512897E-7</v>
      </c>
      <c r="Y8" s="14">
        <v>4538410.03</v>
      </c>
      <c r="Z8" s="14">
        <f>SUMIF($J$28:$J$264,$J8,$Z$28:$Z$264)</f>
        <v>6654567.3899999997</v>
      </c>
      <c r="AA8" s="93">
        <f t="shared" ref="AA8:AA18" si="25">IFERROR(Z8/Y8,"nebija plānots")</f>
        <v>1.4662772526086629</v>
      </c>
      <c r="AB8" s="94">
        <f t="shared" ref="AB8:AB18" si="26">Z8-Y8</f>
        <v>2116157.3599999994</v>
      </c>
      <c r="AC8" s="93">
        <f t="shared" ref="AC8:AC18" si="27">IFERROR(AB8/Y8,"nebija plānots")</f>
        <v>0.46627725260866287</v>
      </c>
      <c r="AD8" s="14">
        <f t="shared" ref="AD8:AE18" si="28">T8+Y8</f>
        <v>15781218.18</v>
      </c>
      <c r="AE8" s="14">
        <f t="shared" si="28"/>
        <v>17897374.210000001</v>
      </c>
      <c r="AF8" s="93">
        <f t="shared" ref="AF8:AF17" si="29">IFERROR(AE8/AD8,"nebija plānots")</f>
        <v>1.1340933257409664</v>
      </c>
      <c r="AG8" s="96">
        <f t="shared" ref="AG8:AG18" si="30">AE8-AD8</f>
        <v>2116156.0300000012</v>
      </c>
      <c r="AH8" s="93">
        <f t="shared" si="2"/>
        <v>0.13409332574096641</v>
      </c>
      <c r="AI8" s="101">
        <v>5111176.34</v>
      </c>
      <c r="AJ8" s="101">
        <f>SUMIF($J$28:$J$264,$J8,$AJ$28:$AJ$264)</f>
        <v>4985242.13</v>
      </c>
      <c r="AK8" s="98">
        <f t="shared" ref="AK8:AK18" si="31">IFERROR(AJ8/AI8,"nebija plānots")</f>
        <v>0.97536101249052187</v>
      </c>
      <c r="AL8" s="99">
        <f t="shared" ref="AL8:AL18" si="32">AJ8-AI8</f>
        <v>-125934.20999999996</v>
      </c>
      <c r="AM8" s="100">
        <f t="shared" ref="AM8:AM18" si="33">IFERROR(AL8/AI8,"nebija plānots")</f>
        <v>-2.4638987509478096E-2</v>
      </c>
      <c r="AN8" s="101">
        <f t="shared" ref="AN8:AO18" si="34">AD8+AI8</f>
        <v>20892394.52</v>
      </c>
      <c r="AO8" s="101">
        <f t="shared" si="34"/>
        <v>22882616.34</v>
      </c>
      <c r="AP8" s="93">
        <f t="shared" ref="AP8:AP17" si="35">IFERROR(AO8/AN8,"nebija plānots")</f>
        <v>1.0952605895937293</v>
      </c>
      <c r="AQ8" s="96">
        <f t="shared" ref="AQ8:AQ18" si="36">AO8-AN8</f>
        <v>1990221.8200000003</v>
      </c>
      <c r="AR8" s="93">
        <f t="shared" si="3"/>
        <v>9.5260589593729364E-2</v>
      </c>
      <c r="AS8" s="14">
        <v>7617534.7999999998</v>
      </c>
      <c r="AT8" s="101">
        <f>SUMIF($J$28:$J$264,$J8,$AT$28:$AT$264)</f>
        <v>8316279.1500000004</v>
      </c>
      <c r="AU8" s="98">
        <f t="shared" ref="AU8:AU18" si="37">IFERROR(AT8/AS8,"nebija plānots")</f>
        <v>1.0917284093011299</v>
      </c>
      <c r="AV8" s="99">
        <f t="shared" ref="AV8:AV18" si="38">AT8-AS8</f>
        <v>698744.35000000056</v>
      </c>
      <c r="AW8" s="100">
        <f t="shared" ref="AW8:AW18" si="39">IFERROR(AV8/AS8,"nebija plānots")</f>
        <v>9.1728409301129882E-2</v>
      </c>
      <c r="AX8" s="103">
        <f t="shared" ref="AX8:AY18" si="40">AN8+AS8</f>
        <v>28509929.32</v>
      </c>
      <c r="AY8" s="103">
        <f t="shared" si="40"/>
        <v>31198895.490000002</v>
      </c>
      <c r="AZ8" s="100">
        <f t="shared" ref="AZ8:AZ17" si="41">IFERROR(AY8/AX8,"nebija plānots")</f>
        <v>1.0943168304564566</v>
      </c>
      <c r="BA8" s="99">
        <f t="shared" ref="BA8:BA18" si="42">AY8-AX8</f>
        <v>2688966.1700000018</v>
      </c>
      <c r="BB8" s="100">
        <f t="shared" si="4"/>
        <v>9.4316830456456627E-2</v>
      </c>
      <c r="BC8" s="14">
        <v>11068271.977539999</v>
      </c>
      <c r="BD8" s="101">
        <f>SUMIF($J$28:$J$264,$J8,$BD$28:$BD$264)</f>
        <v>12662933.459999999</v>
      </c>
      <c r="BE8" s="98">
        <f t="shared" ref="BE8:BE18" si="43">IFERROR(BD8/BC8,"nebija plānots")</f>
        <v>1.1440750178253591</v>
      </c>
      <c r="BF8" s="99">
        <f t="shared" ref="BF8:BF18" si="44">BD8-BC8</f>
        <v>1594661.4824599996</v>
      </c>
      <c r="BG8" s="100">
        <f t="shared" ref="BG8:BG18" si="45">IFERROR(BF8/BC8,"nebija plānots")</f>
        <v>0.14407501782535925</v>
      </c>
      <c r="BH8" s="101">
        <f t="shared" ref="BH8:BI18" si="46">AX8+BC8</f>
        <v>39578201.297540002</v>
      </c>
      <c r="BI8" s="103">
        <f t="shared" si="46"/>
        <v>43861828.950000003</v>
      </c>
      <c r="BJ8" s="100">
        <f t="shared" ref="BJ8:BJ17" si="47">IFERROR(BI8/BH8,"nebija plānots")</f>
        <v>1.1082319941792365</v>
      </c>
      <c r="BK8" s="99">
        <f t="shared" ref="BK8:BK18" si="48">BI8-BH8</f>
        <v>4283627.6524600014</v>
      </c>
      <c r="BL8" s="100">
        <f t="shared" si="5"/>
        <v>0.10823199417923654</v>
      </c>
      <c r="BM8" s="14">
        <v>6288952.3831999991</v>
      </c>
      <c r="BN8" s="101">
        <f>SUMIF($J$28:$J$264,$J8,$BN$28:$BN$264)</f>
        <v>9066615.1999999993</v>
      </c>
      <c r="BO8" s="102">
        <f t="shared" ref="BO8:BO18" si="49">IFERROR(BN8/BM8,"nebija plānots")</f>
        <v>1.4416733738070768</v>
      </c>
      <c r="BP8" s="96">
        <f t="shared" ref="BP8:BP18" si="50">BN8-BM8</f>
        <v>2777662.8168000001</v>
      </c>
      <c r="BQ8" s="93">
        <f t="shared" ref="BQ8:BQ18" si="51">IFERROR(BP8/BM8,"nebija plānots")</f>
        <v>0.44167337380707689</v>
      </c>
      <c r="BR8" s="101">
        <f t="shared" ref="BR8:BS18" si="52">BH8+BM8</f>
        <v>45867153.680739999</v>
      </c>
      <c r="BS8" s="103">
        <f t="shared" si="52"/>
        <v>52928444.150000006</v>
      </c>
      <c r="BT8" s="100">
        <f t="shared" ref="BT8:BT17" si="53">IFERROR(BS8/BR8,"nebija plānots")</f>
        <v>1.1539509191786868</v>
      </c>
      <c r="BU8" s="99">
        <f t="shared" ref="BU8:BU18" si="54">BS8-BR8</f>
        <v>7061290.4692600071</v>
      </c>
      <c r="BV8" s="100">
        <f t="shared" si="6"/>
        <v>0.15395091917868672</v>
      </c>
      <c r="BW8" s="14">
        <v>7661301.61845</v>
      </c>
      <c r="BX8" s="101">
        <f>SUMIF($J$28:$J$264,$J8,$BX$28:$BX$264)</f>
        <v>9939620.6700000018</v>
      </c>
      <c r="BY8" s="94">
        <f>SUMIF($J$28:$J$264,$J8,$BY$28:$BY$264)</f>
        <v>0</v>
      </c>
      <c r="BZ8" s="94">
        <f t="shared" si="12"/>
        <v>9939620.6700000018</v>
      </c>
      <c r="CA8" s="93">
        <f t="shared" ref="CA8:CA18" si="55">IFERROR(BZ8/BW8,"nebija plānots")</f>
        <v>1.2973801535320497</v>
      </c>
      <c r="CB8" s="94">
        <f t="shared" ref="CB8:CB18" si="56">BZ8-BW8</f>
        <v>2278319.0515500018</v>
      </c>
      <c r="CC8" s="93">
        <f t="shared" ref="CC8:CC18" si="57">IFERROR(CB8/BW8,"nebija plānots")</f>
        <v>0.29738015353204972</v>
      </c>
      <c r="CD8" s="101">
        <f t="shared" si="13"/>
        <v>53528455.29919</v>
      </c>
      <c r="CE8" s="101">
        <f t="shared" si="13"/>
        <v>62868064.820000008</v>
      </c>
      <c r="CF8" s="101">
        <f t="shared" ref="CF8:CF18" si="58">BY8</f>
        <v>0</v>
      </c>
      <c r="CG8" s="101">
        <f t="shared" ref="CG8:CG18" si="59">CE8-CF8</f>
        <v>62868064.820000008</v>
      </c>
      <c r="CH8" s="93">
        <f t="shared" ref="CH8:CH18" si="60">IFERROR(CG8/CD8,"nebija plānots")</f>
        <v>1.1744793394206414</v>
      </c>
      <c r="CI8" s="96">
        <f t="shared" ref="CI8:CI18" si="61">CG8-CD8</f>
        <v>9339609.520810008</v>
      </c>
      <c r="CJ8" s="93">
        <f t="shared" si="7"/>
        <v>0.1744793394206415</v>
      </c>
      <c r="CK8" s="101">
        <v>10644641.179366667</v>
      </c>
      <c r="CL8" s="101">
        <f>SUMIF($J$28:$J$264,$J8,$CL$28:$CL$264)</f>
        <v>8041297.4400000004</v>
      </c>
      <c r="CM8" s="94">
        <f>SUMIF($J$28:$J$264,$J8,$CM$28:$CM$264)</f>
        <v>0</v>
      </c>
      <c r="CN8" s="94">
        <f t="shared" si="14"/>
        <v>8041297.4400000004</v>
      </c>
      <c r="CO8" s="108">
        <f t="shared" ref="CO8:CO18" si="62">IFERROR(CN8/CK8,"nebija plānots")</f>
        <v>0.75543151755900151</v>
      </c>
      <c r="CP8" s="110">
        <f t="shared" ref="CP8:CP18" si="63">CN8-CK8</f>
        <v>-2603343.7393666664</v>
      </c>
      <c r="CQ8" s="108">
        <f t="shared" ref="CQ8:CQ18" si="64">IFERROR(CP8/CK8,"nebija plānots")</f>
        <v>-0.24456848244099852</v>
      </c>
      <c r="CR8" s="101">
        <f t="shared" ref="CR8:CT18" si="65">CD8+CK8</f>
        <v>64173096.478556663</v>
      </c>
      <c r="CS8" s="101">
        <f t="shared" si="65"/>
        <v>70909362.260000005</v>
      </c>
      <c r="CT8" s="101">
        <f t="shared" si="65"/>
        <v>0</v>
      </c>
      <c r="CU8" s="101">
        <f t="shared" ref="CU8:CU18" si="66">CS8-CT8</f>
        <v>70909362.260000005</v>
      </c>
      <c r="CV8" s="93">
        <f t="shared" ref="CV8:CV17" si="67">IFERROR(CS8/CR8,"nebija plānots")</f>
        <v>1.1049702468961313</v>
      </c>
      <c r="CW8" s="96">
        <f t="shared" ref="CW8:CW18" si="68">CS8-CR8</f>
        <v>6736265.7814433426</v>
      </c>
      <c r="CX8" s="93">
        <f t="shared" si="8"/>
        <v>0.10497024689613123</v>
      </c>
      <c r="CY8" s="14">
        <v>19886395.329366665</v>
      </c>
      <c r="CZ8" s="101">
        <f>SUMIF($J$28:$J$264,$J8,$CZ$28:$CZ$264)</f>
        <v>13853175.149999999</v>
      </c>
      <c r="DA8" s="94">
        <f>SUMIF($J$28:$J$264,$J8,$DA$28:$DA$264)</f>
        <v>0</v>
      </c>
      <c r="DB8" s="97">
        <f t="shared" si="15"/>
        <v>13853175.149999999</v>
      </c>
      <c r="DC8" s="100">
        <f t="shared" ref="DC8:DC18" si="69">IFERROR(DB8/CY8,"nebija plānots")</f>
        <v>0.69661569734273154</v>
      </c>
      <c r="DD8" s="97">
        <f t="shared" ref="DD8:DD18" si="70">DB8-CY8</f>
        <v>-6033220.1793666668</v>
      </c>
      <c r="DE8" s="100">
        <f t="shared" ref="DE8:DE18" si="71">IFERROR(DD8/CY8,"nebija plānots")</f>
        <v>-0.30338430265726851</v>
      </c>
      <c r="DF8" s="101">
        <f t="shared" ref="DF8:DH18" si="72">CR8+CY8</f>
        <v>84059491.807923332</v>
      </c>
      <c r="DG8" s="101">
        <f t="shared" si="72"/>
        <v>84762537.409999996</v>
      </c>
      <c r="DH8" s="101">
        <f t="shared" si="72"/>
        <v>0</v>
      </c>
      <c r="DI8" s="101">
        <f t="shared" ref="DI8:DI18" si="73">DG8-DH8</f>
        <v>84762537.409999996</v>
      </c>
      <c r="DJ8" s="93">
        <f t="shared" ref="DJ8:DJ17" si="74">IFERROR(DG8/DF8,"nebija plānots")</f>
        <v>1.0083636670524148</v>
      </c>
      <c r="DK8" s="96">
        <f t="shared" ref="DK8:DK18" si="75">DG8-DF8</f>
        <v>703045.60207666457</v>
      </c>
      <c r="DL8" s="93">
        <f t="shared" si="9"/>
        <v>8.3636670524148519E-3</v>
      </c>
      <c r="DM8" s="14">
        <v>37230876.054366671</v>
      </c>
      <c r="DN8" s="101">
        <f>SUMIF($J$28:$J$264,$J8,$DN$28:$DN$264)</f>
        <v>4969907.25</v>
      </c>
      <c r="DO8" s="94">
        <f>SUMIF($J$28:$J$264,$J8,$DO$28:$DO$264)</f>
        <v>0</v>
      </c>
      <c r="DP8" s="94">
        <f t="shared" si="16"/>
        <v>4969907.25</v>
      </c>
      <c r="DQ8" s="93">
        <f t="shared" ref="DQ8:DQ18" si="76">IFERROR(DP8/DM8,"nebija plānots")</f>
        <v>0.13348886130808887</v>
      </c>
      <c r="DR8" s="94">
        <f t="shared" ref="DR8:DR18" si="77">DP8-DM8</f>
        <v>-32260968.804366671</v>
      </c>
      <c r="DS8" s="93">
        <f t="shared" ref="DS8:DS18" si="78">IFERROR(DR8/DM8,"nebija plānots")</f>
        <v>-0.8665111386919111</v>
      </c>
      <c r="DT8" s="101">
        <f t="shared" ref="DT8:DV18" si="79">DF8+DM8</f>
        <v>121290367.86228999</v>
      </c>
      <c r="DU8" s="101">
        <f t="shared" si="79"/>
        <v>89732444.659999996</v>
      </c>
      <c r="DV8" s="101">
        <f t="shared" si="79"/>
        <v>0</v>
      </c>
      <c r="DW8" s="101">
        <f t="shared" ref="DW8:DW18" si="80">DU8-DV8</f>
        <v>89732444.659999996</v>
      </c>
      <c r="DX8" s="100">
        <f t="shared" ref="DX8:DX17" si="81">IFERROR(DU8/DT8,"nebija plānots")</f>
        <v>0.73981509201027351</v>
      </c>
      <c r="DY8" s="99">
        <f t="shared" ref="DY8:DY18" si="82">DU8-DT8</f>
        <v>-31557923.202289999</v>
      </c>
      <c r="DZ8" s="100">
        <f t="shared" si="10"/>
        <v>-0.26018490798972649</v>
      </c>
      <c r="EA8" s="14">
        <v>11598733.200807575</v>
      </c>
      <c r="EB8" s="101">
        <f>SUMIF($J$28:$J$264,$J8,$EB$28:$EB$264)</f>
        <v>9734935.7400000002</v>
      </c>
      <c r="EC8" s="94">
        <f>SUMIF($J$28:$J$264,$J8,$EC$28:$EC$264)</f>
        <v>0</v>
      </c>
      <c r="ED8" s="94">
        <f t="shared" si="17"/>
        <v>9734935.7400000002</v>
      </c>
      <c r="EE8" s="93">
        <f t="shared" ref="EE8:EE18" si="83">IFERROR(ED8/EA8,"nebija plānots")</f>
        <v>0.83931025668580717</v>
      </c>
      <c r="EF8" s="94">
        <f t="shared" ref="EF8:EF18" si="84">ED8-EA8</f>
        <v>-1863797.4608075749</v>
      </c>
      <c r="EG8" s="93">
        <f t="shared" ref="EG8:EG18" si="85">IFERROR(EF8/EA8,"nebija plānots")</f>
        <v>-0.16068974331419278</v>
      </c>
      <c r="EH8" s="101">
        <f t="shared" ref="EH8:EJ18" si="86">DT8+EA8</f>
        <v>132889101.06309757</v>
      </c>
      <c r="EI8" s="101">
        <f t="shared" si="86"/>
        <v>99467380.399999991</v>
      </c>
      <c r="EJ8" s="101">
        <f t="shared" si="86"/>
        <v>0</v>
      </c>
      <c r="EK8" s="101">
        <f t="shared" ref="EK8:EK18" si="87">EI8-EJ8</f>
        <v>99467380.399999991</v>
      </c>
      <c r="EL8" s="100">
        <f t="shared" ref="EL8:EL17" si="88">IFERROR(EI8/EH8,"nebija plānots")</f>
        <v>0.74849915910539211</v>
      </c>
      <c r="EM8" s="99">
        <f t="shared" ref="EM8:EM18" si="89">EI8-EH8</f>
        <v>-33421720.663097575</v>
      </c>
      <c r="EN8" s="100">
        <f t="shared" si="11"/>
        <v>-0.25150084089460795</v>
      </c>
      <c r="EO8" s="100"/>
      <c r="EP8" s="100"/>
      <c r="EQ8" s="100"/>
      <c r="ER8" s="14">
        <v>132889101.06309757</v>
      </c>
      <c r="ES8" s="2"/>
      <c r="ET8" s="2"/>
      <c r="EU8" s="2"/>
      <c r="EV8" s="2"/>
    </row>
    <row r="9" spans="1:155" ht="14.15" customHeight="1" outlineLevel="1" x14ac:dyDescent="0.3">
      <c r="A9" s="8"/>
      <c r="B9" s="137"/>
      <c r="C9" s="138"/>
      <c r="D9" s="138"/>
      <c r="E9" s="138"/>
      <c r="F9" s="138"/>
      <c r="G9" s="138"/>
      <c r="H9" s="138"/>
      <c r="I9" s="138"/>
      <c r="J9" s="87" t="s">
        <v>89</v>
      </c>
      <c r="K9" s="85"/>
      <c r="L9" s="14">
        <v>0</v>
      </c>
      <c r="M9" s="14">
        <v>37408396.289999999</v>
      </c>
      <c r="N9" s="14">
        <v>10120152</v>
      </c>
      <c r="O9" s="14">
        <v>2999551</v>
      </c>
      <c r="P9" s="14">
        <f>SUMIF($J$27:$J$264,$J9,$P$27:$P$264)</f>
        <v>2999551.48</v>
      </c>
      <c r="Q9" s="93">
        <f t="shared" si="18"/>
        <v>1.0000001600239503</v>
      </c>
      <c r="R9" s="94">
        <f t="shared" si="19"/>
        <v>0.47999999998137355</v>
      </c>
      <c r="S9" s="93">
        <f t="shared" si="20"/>
        <v>1.600239502450112E-7</v>
      </c>
      <c r="T9" s="14">
        <f t="shared" si="21"/>
        <v>13119703</v>
      </c>
      <c r="U9" s="14">
        <f t="shared" si="22"/>
        <v>13119703.48</v>
      </c>
      <c r="V9" s="93">
        <f t="shared" si="23"/>
        <v>1.0000000365861941</v>
      </c>
      <c r="W9" s="96">
        <f t="shared" si="24"/>
        <v>0.48000000044703484</v>
      </c>
      <c r="X9" s="93">
        <f t="shared" si="0"/>
        <v>3.6586194096545844E-8</v>
      </c>
      <c r="Y9" s="14">
        <v>0</v>
      </c>
      <c r="Z9" s="14">
        <f>SUMIF($J$28:$J$264,$J9,$Z$28:$Z$264)</f>
        <v>1164467.7</v>
      </c>
      <c r="AA9" s="93" t="str">
        <f t="shared" si="25"/>
        <v>nebija plānots</v>
      </c>
      <c r="AB9" s="94">
        <f t="shared" si="26"/>
        <v>1164467.7</v>
      </c>
      <c r="AC9" s="93" t="str">
        <f t="shared" si="27"/>
        <v>nebija plānots</v>
      </c>
      <c r="AD9" s="14">
        <f t="shared" si="28"/>
        <v>13119703</v>
      </c>
      <c r="AE9" s="14">
        <f t="shared" si="28"/>
        <v>14284171.18</v>
      </c>
      <c r="AF9" s="93">
        <f t="shared" si="29"/>
        <v>1.088757205860529</v>
      </c>
      <c r="AG9" s="96">
        <f t="shared" si="30"/>
        <v>1164468.1799999997</v>
      </c>
      <c r="AH9" s="93">
        <f t="shared" si="2"/>
        <v>8.8757205860528987E-2</v>
      </c>
      <c r="AI9" s="101">
        <v>1557762</v>
      </c>
      <c r="AJ9" s="101">
        <f>SUMIF($J$28:$J$264,$J9,$AJ$28:$AJ$264)</f>
        <v>1486158.88</v>
      </c>
      <c r="AK9" s="93">
        <f t="shared" si="31"/>
        <v>0.95403462146335571</v>
      </c>
      <c r="AL9" s="94">
        <f t="shared" si="32"/>
        <v>-71603.120000000112</v>
      </c>
      <c r="AM9" s="93">
        <f t="shared" si="33"/>
        <v>-4.5965378536644307E-2</v>
      </c>
      <c r="AN9" s="101">
        <f t="shared" si="34"/>
        <v>14677465</v>
      </c>
      <c r="AO9" s="101">
        <f t="shared" si="34"/>
        <v>15770330.059999999</v>
      </c>
      <c r="AP9" s="93">
        <f t="shared" si="35"/>
        <v>1.0744587065954507</v>
      </c>
      <c r="AQ9" s="96">
        <f t="shared" si="36"/>
        <v>1092865.0599999987</v>
      </c>
      <c r="AR9" s="93">
        <f t="shared" si="3"/>
        <v>7.4458706595450827E-2</v>
      </c>
      <c r="AS9" s="14">
        <v>40087268</v>
      </c>
      <c r="AT9" s="101">
        <f>SUMIF($J$28:$J$264,$J9,$AT$28:$AT$264)</f>
        <v>1026496.53</v>
      </c>
      <c r="AU9" s="100">
        <f t="shared" si="37"/>
        <v>2.5606547445438287E-2</v>
      </c>
      <c r="AV9" s="97">
        <f t="shared" si="38"/>
        <v>-39060771.469999999</v>
      </c>
      <c r="AW9" s="100">
        <f t="shared" si="39"/>
        <v>-0.97439345255456167</v>
      </c>
      <c r="AX9" s="103">
        <f t="shared" si="40"/>
        <v>54764733</v>
      </c>
      <c r="AY9" s="103">
        <f t="shared" si="40"/>
        <v>16796826.59</v>
      </c>
      <c r="AZ9" s="100">
        <f t="shared" si="41"/>
        <v>0.3067088191592206</v>
      </c>
      <c r="BA9" s="99">
        <f t="shared" si="42"/>
        <v>-37967906.409999996</v>
      </c>
      <c r="BB9" s="100">
        <f t="shared" si="4"/>
        <v>-0.69329118084077934</v>
      </c>
      <c r="BC9" s="14">
        <v>1249500</v>
      </c>
      <c r="BD9" s="101">
        <f>SUMIF($J$28:$J$264,$J9,$BD$28:$BD$264)</f>
        <v>7116073.7999999998</v>
      </c>
      <c r="BE9" s="93">
        <f t="shared" si="43"/>
        <v>5.6951370948379347</v>
      </c>
      <c r="BF9" s="94">
        <f t="shared" si="44"/>
        <v>5866573.7999999998</v>
      </c>
      <c r="BG9" s="93">
        <f t="shared" si="45"/>
        <v>4.6951370948379347</v>
      </c>
      <c r="BH9" s="101">
        <f t="shared" si="46"/>
        <v>56014233</v>
      </c>
      <c r="BI9" s="103">
        <f t="shared" si="46"/>
        <v>23912900.390000001</v>
      </c>
      <c r="BJ9" s="100">
        <f t="shared" si="47"/>
        <v>0.42690757525859546</v>
      </c>
      <c r="BK9" s="99">
        <f t="shared" si="48"/>
        <v>-32101332.609999999</v>
      </c>
      <c r="BL9" s="100">
        <f t="shared" si="5"/>
        <v>-0.57309242474140454</v>
      </c>
      <c r="BM9" s="14">
        <v>3213463</v>
      </c>
      <c r="BN9" s="101">
        <f>SUMIF($J$28:$J$264,$J9,$BN$28:$BN$264)</f>
        <v>711957.48</v>
      </c>
      <c r="BO9" s="100">
        <f t="shared" si="49"/>
        <v>0.2215545907950395</v>
      </c>
      <c r="BP9" s="97">
        <f t="shared" si="50"/>
        <v>-2501505.52</v>
      </c>
      <c r="BQ9" s="100">
        <f t="shared" si="51"/>
        <v>-0.77844540920496053</v>
      </c>
      <c r="BR9" s="101">
        <f t="shared" si="52"/>
        <v>59227696</v>
      </c>
      <c r="BS9" s="103">
        <f t="shared" si="52"/>
        <v>24624857.870000001</v>
      </c>
      <c r="BT9" s="100">
        <f t="shared" si="53"/>
        <v>0.41576592596139483</v>
      </c>
      <c r="BU9" s="99">
        <f t="shared" si="54"/>
        <v>-34602838.129999995</v>
      </c>
      <c r="BV9" s="100">
        <f t="shared" si="6"/>
        <v>-0.58423407403860506</v>
      </c>
      <c r="BW9" s="14">
        <v>1249500</v>
      </c>
      <c r="BX9" s="101">
        <f>SUMIF($J$28:$J$264,$J9,$BX$28:$BX$264)</f>
        <v>1464246.97</v>
      </c>
      <c r="BY9" s="94">
        <f>SUMIF($J$28:$J$264,$J9,$BY$28:$BY$264)</f>
        <v>0</v>
      </c>
      <c r="BZ9" s="94">
        <f t="shared" si="12"/>
        <v>1464246.97</v>
      </c>
      <c r="CA9" s="93">
        <f t="shared" si="55"/>
        <v>1.1718663225290116</v>
      </c>
      <c r="CB9" s="94">
        <f t="shared" si="56"/>
        <v>214746.96999999997</v>
      </c>
      <c r="CC9" s="93">
        <f t="shared" si="57"/>
        <v>0.17186632252901157</v>
      </c>
      <c r="CD9" s="101">
        <f t="shared" si="13"/>
        <v>60477196</v>
      </c>
      <c r="CE9" s="101">
        <f t="shared" si="13"/>
        <v>26089104.84</v>
      </c>
      <c r="CF9" s="101">
        <f t="shared" si="58"/>
        <v>0</v>
      </c>
      <c r="CG9" s="101">
        <f t="shared" si="59"/>
        <v>26089104.84</v>
      </c>
      <c r="CH9" s="93">
        <f t="shared" si="60"/>
        <v>0.43138747437959923</v>
      </c>
      <c r="CI9" s="96">
        <f t="shared" si="61"/>
        <v>-34388091.159999996</v>
      </c>
      <c r="CJ9" s="93">
        <f t="shared" si="7"/>
        <v>-0.56861252562040077</v>
      </c>
      <c r="CK9" s="101">
        <v>0</v>
      </c>
      <c r="CL9" s="101">
        <f>SUMIF($J$28:$J$264,$J9,$CL$28:$CL$264)</f>
        <v>1086659.3</v>
      </c>
      <c r="CM9" s="94">
        <f>SUMIF($J$28:$J$264,$J9,$CM$28:$CM$264)</f>
        <v>0</v>
      </c>
      <c r="CN9" s="94">
        <f t="shared" si="14"/>
        <v>1086659.3</v>
      </c>
      <c r="CO9" s="93" t="str">
        <f t="shared" si="62"/>
        <v>nebija plānots</v>
      </c>
      <c r="CP9" s="94">
        <f t="shared" si="63"/>
        <v>1086659.3</v>
      </c>
      <c r="CQ9" s="93" t="str">
        <f t="shared" si="64"/>
        <v>nebija plānots</v>
      </c>
      <c r="CR9" s="101">
        <f t="shared" si="65"/>
        <v>60477196</v>
      </c>
      <c r="CS9" s="101">
        <f t="shared" si="65"/>
        <v>27175764.140000001</v>
      </c>
      <c r="CT9" s="101">
        <f t="shared" si="65"/>
        <v>0</v>
      </c>
      <c r="CU9" s="107">
        <f t="shared" si="66"/>
        <v>27175764.140000001</v>
      </c>
      <c r="CV9" s="108">
        <f t="shared" si="67"/>
        <v>0.44935555775436414</v>
      </c>
      <c r="CW9" s="109">
        <f t="shared" si="68"/>
        <v>-33301431.859999999</v>
      </c>
      <c r="CX9" s="108">
        <f t="shared" si="8"/>
        <v>-0.5506444422456358</v>
      </c>
      <c r="CY9" s="14">
        <v>8240765</v>
      </c>
      <c r="CZ9" s="101">
        <f>SUMIF($J$28:$J$264,$J9,$CZ$28:$CZ$264)</f>
        <v>71659135.190000013</v>
      </c>
      <c r="DA9" s="94">
        <f>SUMIF($J$28:$J$264,$J9,$DA$28:$DA$264)</f>
        <v>0</v>
      </c>
      <c r="DB9" s="94">
        <f t="shared" si="15"/>
        <v>71659135.190000013</v>
      </c>
      <c r="DC9" s="93">
        <f t="shared" si="69"/>
        <v>8.6956896829359902</v>
      </c>
      <c r="DD9" s="94">
        <f t="shared" si="70"/>
        <v>63418370.190000013</v>
      </c>
      <c r="DE9" s="93">
        <f t="shared" si="71"/>
        <v>7.6956896829359911</v>
      </c>
      <c r="DF9" s="101">
        <f t="shared" si="72"/>
        <v>68717961</v>
      </c>
      <c r="DG9" s="101">
        <f t="shared" si="72"/>
        <v>98834899.330000013</v>
      </c>
      <c r="DH9" s="101">
        <f t="shared" si="72"/>
        <v>0</v>
      </c>
      <c r="DI9" s="101">
        <f t="shared" si="73"/>
        <v>98834899.330000013</v>
      </c>
      <c r="DJ9" s="93">
        <f t="shared" si="74"/>
        <v>1.4382688003504647</v>
      </c>
      <c r="DK9" s="96">
        <f t="shared" si="75"/>
        <v>30116938.330000013</v>
      </c>
      <c r="DL9" s="93">
        <f t="shared" si="9"/>
        <v>0.43826880035046462</v>
      </c>
      <c r="DM9" s="14">
        <v>1190074</v>
      </c>
      <c r="DN9" s="101">
        <f>SUMIF($J$28:$J$264,$J9,$DN$28:$DN$264)</f>
        <v>570000</v>
      </c>
      <c r="DO9" s="94">
        <f>SUMIF($J$28:$J$264,$J9,$DO$28:$DO$264)</f>
        <v>0</v>
      </c>
      <c r="DP9" s="94">
        <f t="shared" si="16"/>
        <v>570000</v>
      </c>
      <c r="DQ9" s="93">
        <f t="shared" si="76"/>
        <v>0.47896181245872105</v>
      </c>
      <c r="DR9" s="94">
        <f t="shared" si="77"/>
        <v>-620074</v>
      </c>
      <c r="DS9" s="93">
        <f t="shared" si="78"/>
        <v>-0.52103818754127895</v>
      </c>
      <c r="DT9" s="101">
        <f t="shared" si="79"/>
        <v>69908035</v>
      </c>
      <c r="DU9" s="101">
        <f t="shared" si="79"/>
        <v>99404899.330000013</v>
      </c>
      <c r="DV9" s="101">
        <f t="shared" si="79"/>
        <v>0</v>
      </c>
      <c r="DW9" s="101">
        <f t="shared" si="80"/>
        <v>99404899.330000013</v>
      </c>
      <c r="DX9" s="93">
        <f t="shared" si="81"/>
        <v>1.4219381124072508</v>
      </c>
      <c r="DY9" s="96">
        <f t="shared" si="82"/>
        <v>29496864.330000013</v>
      </c>
      <c r="DZ9" s="93">
        <f t="shared" si="10"/>
        <v>0.42193811240725065</v>
      </c>
      <c r="EA9" s="14">
        <v>15304945</v>
      </c>
      <c r="EB9" s="101">
        <f>SUMIF($J$28:$J$264,$J9,$EB$28:$EB$264)</f>
        <v>14093</v>
      </c>
      <c r="EC9" s="94">
        <f>SUMIF($J$28:$J$264,$J9,$EC$28:$EC$264)</f>
        <v>0</v>
      </c>
      <c r="ED9" s="94">
        <f t="shared" si="17"/>
        <v>14093</v>
      </c>
      <c r="EE9" s="93">
        <f t="shared" si="83"/>
        <v>9.2081350177998023E-4</v>
      </c>
      <c r="EF9" s="94">
        <f t="shared" si="84"/>
        <v>-15290852</v>
      </c>
      <c r="EG9" s="93">
        <f t="shared" si="85"/>
        <v>-0.99907918649822003</v>
      </c>
      <c r="EH9" s="101">
        <f t="shared" si="86"/>
        <v>85212980</v>
      </c>
      <c r="EI9" s="101">
        <f t="shared" si="86"/>
        <v>99418992.330000013</v>
      </c>
      <c r="EJ9" s="101">
        <f t="shared" si="86"/>
        <v>0</v>
      </c>
      <c r="EK9" s="101">
        <f t="shared" si="87"/>
        <v>99418992.330000013</v>
      </c>
      <c r="EL9" s="93">
        <f t="shared" si="88"/>
        <v>1.1667118358024799</v>
      </c>
      <c r="EM9" s="96">
        <f t="shared" si="89"/>
        <v>14206012.330000013</v>
      </c>
      <c r="EN9" s="93">
        <f t="shared" si="11"/>
        <v>0.16671183580248</v>
      </c>
      <c r="EO9" s="93"/>
      <c r="EP9" s="93"/>
      <c r="EQ9" s="93"/>
      <c r="ER9" s="14">
        <v>85212980</v>
      </c>
      <c r="ES9" s="2"/>
      <c r="ET9" s="2"/>
      <c r="EU9" s="2"/>
      <c r="EV9" s="2"/>
    </row>
    <row r="10" spans="1:155" ht="14.15" customHeight="1" outlineLevel="1" x14ac:dyDescent="0.3">
      <c r="A10" s="8"/>
      <c r="B10" s="137"/>
      <c r="C10" s="138"/>
      <c r="D10" s="138"/>
      <c r="E10" s="138"/>
      <c r="F10" s="138"/>
      <c r="G10" s="138"/>
      <c r="H10" s="138"/>
      <c r="I10" s="138"/>
      <c r="J10" s="87" t="s">
        <v>28</v>
      </c>
      <c r="K10" s="85"/>
      <c r="L10" s="14">
        <v>115102.51</v>
      </c>
      <c r="M10" s="14">
        <v>4990447.5299999993</v>
      </c>
      <c r="N10" s="14">
        <v>148750</v>
      </c>
      <c r="O10" s="14">
        <v>1621314.8200000003</v>
      </c>
      <c r="P10" s="14">
        <f>SUMIF($J$27:$J$264,$J10,$P$27:$P$264)</f>
        <v>1781478.56</v>
      </c>
      <c r="Q10" s="93">
        <f t="shared" si="18"/>
        <v>1.098786329480415</v>
      </c>
      <c r="R10" s="94">
        <f t="shared" si="19"/>
        <v>160163.73999999976</v>
      </c>
      <c r="S10" s="93">
        <f t="shared" si="20"/>
        <v>9.8786329480414992E-2</v>
      </c>
      <c r="T10" s="14">
        <f t="shared" si="21"/>
        <v>1770064.8200000003</v>
      </c>
      <c r="U10" s="14">
        <f t="shared" si="22"/>
        <v>1930228.56</v>
      </c>
      <c r="V10" s="93">
        <f t="shared" si="23"/>
        <v>1.0904846750188504</v>
      </c>
      <c r="W10" s="96">
        <f t="shared" si="24"/>
        <v>160163.73999999976</v>
      </c>
      <c r="X10" s="93">
        <f t="shared" si="0"/>
        <v>9.0484675018850283E-2</v>
      </c>
      <c r="Y10" s="14">
        <v>1931676.44</v>
      </c>
      <c r="Z10" s="14">
        <f>SUMIF($J$28:$J$264,$J10,$Z$28:$Z$264)</f>
        <v>2007274.12</v>
      </c>
      <c r="AA10" s="93">
        <f t="shared" si="25"/>
        <v>1.0391357881861416</v>
      </c>
      <c r="AB10" s="94">
        <f t="shared" si="26"/>
        <v>75597.680000000168</v>
      </c>
      <c r="AC10" s="93">
        <f t="shared" si="27"/>
        <v>3.9135788186141655E-2</v>
      </c>
      <c r="AD10" s="14">
        <f t="shared" si="28"/>
        <v>3701741.2600000002</v>
      </c>
      <c r="AE10" s="14">
        <f t="shared" si="28"/>
        <v>3937502.68</v>
      </c>
      <c r="AF10" s="93">
        <f t="shared" si="29"/>
        <v>1.0636893298155581</v>
      </c>
      <c r="AG10" s="96">
        <f t="shared" si="30"/>
        <v>235761.41999999993</v>
      </c>
      <c r="AH10" s="93">
        <f t="shared" si="2"/>
        <v>6.3689329815558179E-2</v>
      </c>
      <c r="AI10" s="101">
        <v>4972419.63</v>
      </c>
      <c r="AJ10" s="101">
        <f>SUMIF($J$28:$J$264,$J10,$AJ$28:$AJ$264)</f>
        <v>7137239.9699999997</v>
      </c>
      <c r="AK10" s="93">
        <f t="shared" si="31"/>
        <v>1.4353655767383413</v>
      </c>
      <c r="AL10" s="94">
        <f t="shared" si="32"/>
        <v>2164820.34</v>
      </c>
      <c r="AM10" s="93">
        <f t="shared" si="33"/>
        <v>0.43536557673834136</v>
      </c>
      <c r="AN10" s="101">
        <f t="shared" si="34"/>
        <v>8674160.8900000006</v>
      </c>
      <c r="AO10" s="101">
        <f t="shared" si="34"/>
        <v>11074742.65</v>
      </c>
      <c r="AP10" s="93">
        <f t="shared" si="35"/>
        <v>1.2767508915781709</v>
      </c>
      <c r="AQ10" s="96">
        <f t="shared" si="36"/>
        <v>2400581.7599999998</v>
      </c>
      <c r="AR10" s="93">
        <f t="shared" si="3"/>
        <v>0.27675089157817079</v>
      </c>
      <c r="AS10" s="14">
        <v>599320.73</v>
      </c>
      <c r="AT10" s="101">
        <f>SUMIF($J$28:$J$264,$J10,$AT$28:$AT$264)</f>
        <v>1012409.5700000001</v>
      </c>
      <c r="AU10" s="93">
        <f t="shared" si="37"/>
        <v>1.6892617246862129</v>
      </c>
      <c r="AV10" s="94">
        <f t="shared" si="38"/>
        <v>413088.84000000008</v>
      </c>
      <c r="AW10" s="93">
        <f t="shared" si="39"/>
        <v>0.68926172468621283</v>
      </c>
      <c r="AX10" s="101">
        <f t="shared" si="40"/>
        <v>9273481.620000001</v>
      </c>
      <c r="AY10" s="101">
        <f t="shared" si="40"/>
        <v>12087152.220000001</v>
      </c>
      <c r="AZ10" s="93">
        <f t="shared" si="41"/>
        <v>1.3034103819143601</v>
      </c>
      <c r="BA10" s="96">
        <f t="shared" si="42"/>
        <v>2813670.5999999996</v>
      </c>
      <c r="BB10" s="93">
        <f t="shared" si="4"/>
        <v>0.30341038191436015</v>
      </c>
      <c r="BC10" s="14">
        <v>2148893.1100000003</v>
      </c>
      <c r="BD10" s="101">
        <f>SUMIF($J$28:$J$264,$J10,$BD$28:$BD$264)</f>
        <v>2694051.1599999997</v>
      </c>
      <c r="BE10" s="93">
        <f t="shared" si="43"/>
        <v>1.253692492876018</v>
      </c>
      <c r="BF10" s="94">
        <f t="shared" si="44"/>
        <v>545158.04999999935</v>
      </c>
      <c r="BG10" s="93">
        <f t="shared" si="45"/>
        <v>0.25369249287601803</v>
      </c>
      <c r="BH10" s="101">
        <f t="shared" si="46"/>
        <v>11422374.73</v>
      </c>
      <c r="BI10" s="101">
        <f t="shared" si="46"/>
        <v>14781203.380000001</v>
      </c>
      <c r="BJ10" s="93">
        <f t="shared" si="47"/>
        <v>1.2940569478234936</v>
      </c>
      <c r="BK10" s="96">
        <f t="shared" si="48"/>
        <v>3358828.6500000004</v>
      </c>
      <c r="BL10" s="93">
        <f t="shared" si="5"/>
        <v>0.29405694782349345</v>
      </c>
      <c r="BM10" s="14">
        <v>16901736.289999999</v>
      </c>
      <c r="BN10" s="101">
        <f>SUMIF($J$28:$J$264,$J10,$BN$28:$BN$264)</f>
        <v>17864812.989999998</v>
      </c>
      <c r="BO10" s="93">
        <f t="shared" si="49"/>
        <v>1.0569809328151576</v>
      </c>
      <c r="BP10" s="94">
        <f t="shared" si="50"/>
        <v>963076.69999999925</v>
      </c>
      <c r="BQ10" s="93">
        <f t="shared" si="51"/>
        <v>5.6980932815157495E-2</v>
      </c>
      <c r="BR10" s="101">
        <f t="shared" si="52"/>
        <v>28324111.02</v>
      </c>
      <c r="BS10" s="101">
        <f t="shared" si="52"/>
        <v>32646016.369999997</v>
      </c>
      <c r="BT10" s="93">
        <f t="shared" si="53"/>
        <v>1.1525875021090071</v>
      </c>
      <c r="BU10" s="96">
        <f t="shared" si="54"/>
        <v>4321905.3499999978</v>
      </c>
      <c r="BV10" s="93">
        <f t="shared" si="6"/>
        <v>0.15258750210900698</v>
      </c>
      <c r="BW10" s="14">
        <v>2614865.73</v>
      </c>
      <c r="BX10" s="101">
        <f>SUMIF($J$28:$J$264,$J10,$BX$28:$BX$264)</f>
        <v>3678492.34</v>
      </c>
      <c r="BY10" s="94">
        <f>SUMIF($J$28:$J$264,$J10,$BY$28:$BY$264)</f>
        <v>8937.4699999999993</v>
      </c>
      <c r="BZ10" s="94">
        <f t="shared" si="12"/>
        <v>3669554.8699999996</v>
      </c>
      <c r="CA10" s="93">
        <f t="shared" si="55"/>
        <v>1.4033435169919795</v>
      </c>
      <c r="CB10" s="94">
        <f t="shared" si="56"/>
        <v>1054689.1399999997</v>
      </c>
      <c r="CC10" s="93">
        <f t="shared" si="57"/>
        <v>0.4033435169919794</v>
      </c>
      <c r="CD10" s="101">
        <f t="shared" si="13"/>
        <v>30938976.75</v>
      </c>
      <c r="CE10" s="101">
        <f t="shared" si="13"/>
        <v>36324508.709999993</v>
      </c>
      <c r="CF10" s="101">
        <f t="shared" si="58"/>
        <v>8937.4699999999993</v>
      </c>
      <c r="CG10" s="101">
        <f t="shared" si="59"/>
        <v>36315571.239999995</v>
      </c>
      <c r="CH10" s="93">
        <f t="shared" si="60"/>
        <v>1.1737806176799301</v>
      </c>
      <c r="CI10" s="96">
        <f t="shared" si="61"/>
        <v>5376594.4899999946</v>
      </c>
      <c r="CJ10" s="93">
        <f t="shared" si="7"/>
        <v>0.17378061767993006</v>
      </c>
      <c r="CK10" s="101">
        <v>2644077.16</v>
      </c>
      <c r="CL10" s="101">
        <f>SUMIF($J$28:$J$264,$J10,$CL$28:$CL$264)</f>
        <v>2209945.9500000002</v>
      </c>
      <c r="CM10" s="94">
        <f>SUMIF($J$28:$J$264,$J10,$CM$28:$CM$264)</f>
        <v>0</v>
      </c>
      <c r="CN10" s="94">
        <f t="shared" si="14"/>
        <v>2209945.9500000002</v>
      </c>
      <c r="CO10" s="108">
        <f t="shared" si="62"/>
        <v>0.83580993150744509</v>
      </c>
      <c r="CP10" s="110">
        <f t="shared" si="63"/>
        <v>-434131.20999999996</v>
      </c>
      <c r="CQ10" s="108">
        <f t="shared" si="64"/>
        <v>-0.16419006849255485</v>
      </c>
      <c r="CR10" s="101">
        <f t="shared" si="65"/>
        <v>33583053.909999996</v>
      </c>
      <c r="CS10" s="101">
        <f t="shared" si="65"/>
        <v>38534454.659999996</v>
      </c>
      <c r="CT10" s="101">
        <f t="shared" si="65"/>
        <v>8937.4699999999993</v>
      </c>
      <c r="CU10" s="101">
        <f t="shared" si="66"/>
        <v>38525517.189999998</v>
      </c>
      <c r="CV10" s="93">
        <f t="shared" si="67"/>
        <v>1.147437477344061</v>
      </c>
      <c r="CW10" s="96">
        <f t="shared" si="68"/>
        <v>4951400.75</v>
      </c>
      <c r="CX10" s="93">
        <f t="shared" si="8"/>
        <v>0.1474374773440609</v>
      </c>
      <c r="CY10" s="14">
        <v>8178496.2000000002</v>
      </c>
      <c r="CZ10" s="101">
        <f>SUMIF($J$28:$J$264,$J10,$CZ$28:$CZ$264)</f>
        <v>12702197.670000002</v>
      </c>
      <c r="DA10" s="94">
        <f>SUMIF($J$28:$J$264,$J10,$DA$28:$DA$264)</f>
        <v>133112.41</v>
      </c>
      <c r="DB10" s="94">
        <f t="shared" si="15"/>
        <v>12569085.260000002</v>
      </c>
      <c r="DC10" s="93">
        <f t="shared" si="69"/>
        <v>1.5368455217965378</v>
      </c>
      <c r="DD10" s="94">
        <f t="shared" si="70"/>
        <v>4390589.0600000015</v>
      </c>
      <c r="DE10" s="93">
        <f t="shared" si="71"/>
        <v>0.53684552179653777</v>
      </c>
      <c r="DF10" s="101">
        <f t="shared" si="72"/>
        <v>41761550.109999999</v>
      </c>
      <c r="DG10" s="101">
        <f t="shared" si="72"/>
        <v>51236652.329999998</v>
      </c>
      <c r="DH10" s="101">
        <f t="shared" si="72"/>
        <v>142049.88</v>
      </c>
      <c r="DI10" s="101">
        <f t="shared" si="73"/>
        <v>51094602.449999996</v>
      </c>
      <c r="DJ10" s="93">
        <f t="shared" si="74"/>
        <v>1.2268857883637596</v>
      </c>
      <c r="DK10" s="96">
        <f t="shared" si="75"/>
        <v>9475102.2199999988</v>
      </c>
      <c r="DL10" s="93">
        <f t="shared" si="9"/>
        <v>0.22688578836375953</v>
      </c>
      <c r="DM10" s="14">
        <v>8769082.2899999991</v>
      </c>
      <c r="DN10" s="101">
        <f>SUMIF($J$28:$J$264,$J10,$DN$28:$DN$264)</f>
        <v>7153085.4900000002</v>
      </c>
      <c r="DO10" s="94">
        <f>SUMIF($J$28:$J$264,$J10,$DO$28:$DO$264)</f>
        <v>0</v>
      </c>
      <c r="DP10" s="94">
        <f t="shared" si="16"/>
        <v>7153085.4900000002</v>
      </c>
      <c r="DQ10" s="93">
        <f t="shared" si="76"/>
        <v>0.81571654289949658</v>
      </c>
      <c r="DR10" s="94">
        <f t="shared" si="77"/>
        <v>-1615996.7999999989</v>
      </c>
      <c r="DS10" s="93">
        <f t="shared" si="78"/>
        <v>-0.1842834571005034</v>
      </c>
      <c r="DT10" s="101">
        <f t="shared" si="79"/>
        <v>50530632.399999999</v>
      </c>
      <c r="DU10" s="101">
        <f t="shared" si="79"/>
        <v>58389737.82</v>
      </c>
      <c r="DV10" s="101">
        <f t="shared" si="79"/>
        <v>142049.88</v>
      </c>
      <c r="DW10" s="101">
        <f t="shared" si="80"/>
        <v>58247687.939999998</v>
      </c>
      <c r="DX10" s="93">
        <f t="shared" si="81"/>
        <v>1.1555315072605346</v>
      </c>
      <c r="DY10" s="96">
        <f t="shared" si="82"/>
        <v>7859105.4200000018</v>
      </c>
      <c r="DZ10" s="93">
        <f t="shared" si="10"/>
        <v>0.15553150726053455</v>
      </c>
      <c r="EA10" s="14">
        <v>6621839.96</v>
      </c>
      <c r="EB10" s="101">
        <f>SUMIF($J$28:$J$264,$J10,$EB$28:$EB$264)</f>
        <v>3761491.78</v>
      </c>
      <c r="EC10" s="94">
        <f>SUMIF($J$28:$J$264,$J10,$EC$28:$EC$264)</f>
        <v>0</v>
      </c>
      <c r="ED10" s="94">
        <f t="shared" si="17"/>
        <v>3761491.78</v>
      </c>
      <c r="EE10" s="93">
        <f t="shared" si="83"/>
        <v>0.56804329351384686</v>
      </c>
      <c r="EF10" s="94">
        <f t="shared" si="84"/>
        <v>-2860348.18</v>
      </c>
      <c r="EG10" s="93">
        <f t="shared" si="85"/>
        <v>-0.43195670648615314</v>
      </c>
      <c r="EH10" s="101">
        <f t="shared" si="86"/>
        <v>57152472.359999999</v>
      </c>
      <c r="EI10" s="101">
        <f t="shared" si="86"/>
        <v>62151229.600000001</v>
      </c>
      <c r="EJ10" s="101">
        <f t="shared" si="86"/>
        <v>142049.88</v>
      </c>
      <c r="EK10" s="101">
        <f t="shared" si="87"/>
        <v>62009179.719999999</v>
      </c>
      <c r="EL10" s="93">
        <f t="shared" si="88"/>
        <v>1.087463534534659</v>
      </c>
      <c r="EM10" s="96">
        <f t="shared" si="89"/>
        <v>4998757.2400000021</v>
      </c>
      <c r="EN10" s="93">
        <f t="shared" si="11"/>
        <v>8.7463534534658965E-2</v>
      </c>
      <c r="EO10" s="93"/>
      <c r="EP10" s="93"/>
      <c r="EQ10" s="93"/>
      <c r="ER10" s="14">
        <v>57152472.359999999</v>
      </c>
      <c r="ES10" s="2"/>
      <c r="ET10" s="2"/>
      <c r="EU10" s="2"/>
      <c r="EV10" s="2"/>
    </row>
    <row r="11" spans="1:155" ht="13.5" customHeight="1" outlineLevel="1" x14ac:dyDescent="0.3">
      <c r="A11" s="8"/>
      <c r="B11" s="137"/>
      <c r="C11" s="138"/>
      <c r="D11" s="138"/>
      <c r="E11" s="138"/>
      <c r="F11" s="138"/>
      <c r="G11" s="138"/>
      <c r="H11" s="138"/>
      <c r="I11" s="138"/>
      <c r="J11" s="87" t="s">
        <v>164</v>
      </c>
      <c r="K11" s="85"/>
      <c r="L11" s="14">
        <v>0</v>
      </c>
      <c r="M11" s="14">
        <v>14600467.719999999</v>
      </c>
      <c r="N11" s="14">
        <v>2599871.7000000002</v>
      </c>
      <c r="O11" s="14">
        <v>986916.3</v>
      </c>
      <c r="P11" s="14">
        <f>SUMIF($J$27:$J$264,$J11,$P$27:$P$264)</f>
        <v>986916.01</v>
      </c>
      <c r="Q11" s="93">
        <f t="shared" si="18"/>
        <v>0.99999970615542566</v>
      </c>
      <c r="R11" s="94">
        <f t="shared" si="19"/>
        <v>-0.2900000000372529</v>
      </c>
      <c r="S11" s="93">
        <f t="shared" si="20"/>
        <v>-2.9384457429394252E-7</v>
      </c>
      <c r="T11" s="14">
        <f t="shared" si="21"/>
        <v>3586788</v>
      </c>
      <c r="U11" s="14">
        <f t="shared" si="22"/>
        <v>3586787.71</v>
      </c>
      <c r="V11" s="93">
        <f t="shared" si="23"/>
        <v>0.99999991914771658</v>
      </c>
      <c r="W11" s="96">
        <f t="shared" si="24"/>
        <v>-0.2900000000372529</v>
      </c>
      <c r="X11" s="93">
        <f t="shared" si="0"/>
        <v>-8.0852283446150963E-8</v>
      </c>
      <c r="Y11" s="14">
        <v>292629.28000000003</v>
      </c>
      <c r="Z11" s="14">
        <f>SUMIF($J$28:$J$264,$J11,$Z$28:$Z$264)</f>
        <v>3953475.47</v>
      </c>
      <c r="AA11" s="93">
        <f t="shared" si="25"/>
        <v>13.510184182526094</v>
      </c>
      <c r="AB11" s="94">
        <f t="shared" si="26"/>
        <v>3660846.1900000004</v>
      </c>
      <c r="AC11" s="93">
        <f t="shared" si="27"/>
        <v>12.510184182526096</v>
      </c>
      <c r="AD11" s="14">
        <f t="shared" si="28"/>
        <v>3879417.2800000003</v>
      </c>
      <c r="AE11" s="14">
        <f t="shared" si="28"/>
        <v>7540263.1799999997</v>
      </c>
      <c r="AF11" s="93">
        <f t="shared" si="29"/>
        <v>1.9436587084542758</v>
      </c>
      <c r="AG11" s="96">
        <f t="shared" si="30"/>
        <v>3660845.8999999994</v>
      </c>
      <c r="AH11" s="93">
        <f t="shared" si="2"/>
        <v>0.94365870845427569</v>
      </c>
      <c r="AI11" s="101">
        <v>3704601.91</v>
      </c>
      <c r="AJ11" s="101">
        <f>SUMIF($J$28:$J$264,$J11,$AJ$28:$AJ$264)</f>
        <v>2206000.6300000004</v>
      </c>
      <c r="AK11" s="98">
        <f t="shared" si="31"/>
        <v>0.59547575787974483</v>
      </c>
      <c r="AL11" s="99">
        <f t="shared" si="32"/>
        <v>-1498601.2799999998</v>
      </c>
      <c r="AM11" s="100">
        <f t="shared" si="33"/>
        <v>-0.40452424212025517</v>
      </c>
      <c r="AN11" s="101">
        <f t="shared" si="34"/>
        <v>7584019.1900000004</v>
      </c>
      <c r="AO11" s="101">
        <f t="shared" si="34"/>
        <v>9746263.8100000005</v>
      </c>
      <c r="AP11" s="93">
        <f t="shared" si="35"/>
        <v>1.2851053729994584</v>
      </c>
      <c r="AQ11" s="96">
        <f t="shared" si="36"/>
        <v>2162244.62</v>
      </c>
      <c r="AR11" s="93">
        <f t="shared" si="3"/>
        <v>0.28510537299945837</v>
      </c>
      <c r="AS11" s="14">
        <v>1459604.3900000001</v>
      </c>
      <c r="AT11" s="101">
        <f>SUMIF($J$28:$J$264,$J11,$AT$28:$AT$264)</f>
        <v>6203745.3900000006</v>
      </c>
      <c r="AU11" s="98">
        <f t="shared" si="37"/>
        <v>4.2502923617542701</v>
      </c>
      <c r="AV11" s="99">
        <f t="shared" si="38"/>
        <v>4744141</v>
      </c>
      <c r="AW11" s="100">
        <f t="shared" si="39"/>
        <v>3.2502923617542692</v>
      </c>
      <c r="AX11" s="101">
        <f t="shared" si="40"/>
        <v>9043623.5800000001</v>
      </c>
      <c r="AY11" s="101">
        <f t="shared" si="40"/>
        <v>15950009.200000001</v>
      </c>
      <c r="AZ11" s="93">
        <f t="shared" si="41"/>
        <v>1.7636745999992185</v>
      </c>
      <c r="BA11" s="96">
        <f t="shared" si="42"/>
        <v>6906385.620000001</v>
      </c>
      <c r="BB11" s="93">
        <f t="shared" si="4"/>
        <v>0.76367459999921861</v>
      </c>
      <c r="BC11" s="14">
        <v>929123.5</v>
      </c>
      <c r="BD11" s="101">
        <f>SUMIF($J$28:$J$264,$J11,$BD$28:$BD$264)</f>
        <v>601740.59</v>
      </c>
      <c r="BE11" s="98">
        <f t="shared" si="43"/>
        <v>0.64764327885367223</v>
      </c>
      <c r="BF11" s="99">
        <f t="shared" si="44"/>
        <v>-327382.91000000003</v>
      </c>
      <c r="BG11" s="100">
        <f t="shared" si="45"/>
        <v>-0.35235672114632771</v>
      </c>
      <c r="BH11" s="101">
        <f t="shared" si="46"/>
        <v>9972747.0800000001</v>
      </c>
      <c r="BI11" s="101">
        <f t="shared" si="46"/>
        <v>16551749.790000001</v>
      </c>
      <c r="BJ11" s="93">
        <f t="shared" si="47"/>
        <v>1.6596981410662628</v>
      </c>
      <c r="BK11" s="96">
        <f t="shared" si="48"/>
        <v>6579002.7100000009</v>
      </c>
      <c r="BL11" s="93">
        <f t="shared" si="5"/>
        <v>0.65969814106626279</v>
      </c>
      <c r="BM11" s="14">
        <v>2861398.08</v>
      </c>
      <c r="BN11" s="101">
        <f>SUMIF($J$28:$J$264,$J11,$BN$28:$BN$264)</f>
        <v>3842829.8600000008</v>
      </c>
      <c r="BO11" s="98">
        <f t="shared" si="49"/>
        <v>1.3429902979455417</v>
      </c>
      <c r="BP11" s="99">
        <f t="shared" si="50"/>
        <v>981431.78000000073</v>
      </c>
      <c r="BQ11" s="100">
        <f t="shared" si="51"/>
        <v>0.34299029794554159</v>
      </c>
      <c r="BR11" s="101">
        <f t="shared" si="52"/>
        <v>12834145.16</v>
      </c>
      <c r="BS11" s="101">
        <f t="shared" si="52"/>
        <v>20394579.650000002</v>
      </c>
      <c r="BT11" s="93">
        <f t="shared" si="53"/>
        <v>1.5890875002383098</v>
      </c>
      <c r="BU11" s="96">
        <f t="shared" si="54"/>
        <v>7560434.4900000021</v>
      </c>
      <c r="BV11" s="93">
        <f t="shared" si="6"/>
        <v>0.5890875002383098</v>
      </c>
      <c r="BW11" s="14">
        <v>2748721.52</v>
      </c>
      <c r="BX11" s="101">
        <f>SUMIF($J$28:$J$264,$J11,$BX$28:$BX$264)</f>
        <v>1349245.31</v>
      </c>
      <c r="BY11" s="94">
        <f>SUMIF($J$28:$J$264,$J11,$BY$28:$BY$264)</f>
        <v>0</v>
      </c>
      <c r="BZ11" s="94">
        <f t="shared" si="12"/>
        <v>1349245.31</v>
      </c>
      <c r="CA11" s="93">
        <f t="shared" si="55"/>
        <v>0.49086286121847661</v>
      </c>
      <c r="CB11" s="94">
        <f t="shared" si="56"/>
        <v>-1399476.21</v>
      </c>
      <c r="CC11" s="93">
        <f t="shared" si="57"/>
        <v>-0.50913713878152345</v>
      </c>
      <c r="CD11" s="101">
        <f t="shared" si="13"/>
        <v>15582866.68</v>
      </c>
      <c r="CE11" s="101">
        <f t="shared" si="13"/>
        <v>21743824.960000001</v>
      </c>
      <c r="CF11" s="101">
        <f t="shared" si="58"/>
        <v>0</v>
      </c>
      <c r="CG11" s="101">
        <f t="shared" si="59"/>
        <v>21743824.960000001</v>
      </c>
      <c r="CH11" s="93">
        <f t="shared" si="60"/>
        <v>1.3953674510934082</v>
      </c>
      <c r="CI11" s="96">
        <f t="shared" si="61"/>
        <v>6160958.2800000012</v>
      </c>
      <c r="CJ11" s="93">
        <f t="shared" si="7"/>
        <v>0.39536745109340826</v>
      </c>
      <c r="CK11" s="101">
        <v>8331488</v>
      </c>
      <c r="CL11" s="101">
        <f>SUMIF($J$28:$J$264,$J11,$CL$28:$CL$264)</f>
        <v>3653606.1199999992</v>
      </c>
      <c r="CM11" s="94">
        <f>SUMIF($J$28:$J$264,$J11,$CM$28:$CM$264)</f>
        <v>0</v>
      </c>
      <c r="CN11" s="94">
        <f t="shared" si="14"/>
        <v>3653606.1199999992</v>
      </c>
      <c r="CO11" s="108">
        <f t="shared" si="62"/>
        <v>0.43852984244831167</v>
      </c>
      <c r="CP11" s="110">
        <f t="shared" si="63"/>
        <v>-4677881.8800000008</v>
      </c>
      <c r="CQ11" s="108">
        <f t="shared" si="64"/>
        <v>-0.56147015755168839</v>
      </c>
      <c r="CR11" s="101">
        <f t="shared" si="65"/>
        <v>23914354.68</v>
      </c>
      <c r="CS11" s="101">
        <f t="shared" si="65"/>
        <v>25397431.079999998</v>
      </c>
      <c r="CT11" s="101">
        <f t="shared" si="65"/>
        <v>0</v>
      </c>
      <c r="CU11" s="101">
        <f t="shared" si="66"/>
        <v>25397431.079999998</v>
      </c>
      <c r="CV11" s="93">
        <f t="shared" si="67"/>
        <v>1.0620161580709648</v>
      </c>
      <c r="CW11" s="96">
        <f t="shared" si="68"/>
        <v>1483076.3999999985</v>
      </c>
      <c r="CX11" s="93">
        <f t="shared" si="8"/>
        <v>6.2016158070964868E-2</v>
      </c>
      <c r="CY11" s="14">
        <v>6049638.2599999998</v>
      </c>
      <c r="CZ11" s="101">
        <f>SUMIF($J$28:$J$264,$J11,$CZ$28:$CZ$264)</f>
        <v>15457070.420000002</v>
      </c>
      <c r="DA11" s="94">
        <f>SUMIF($J$28:$J$264,$J11,$DA$28:$DA$264)</f>
        <v>0</v>
      </c>
      <c r="DB11" s="94">
        <f t="shared" si="15"/>
        <v>15457070.420000002</v>
      </c>
      <c r="DC11" s="93">
        <f t="shared" si="69"/>
        <v>2.5550404430297298</v>
      </c>
      <c r="DD11" s="94">
        <f t="shared" si="70"/>
        <v>9407432.160000002</v>
      </c>
      <c r="DE11" s="93">
        <f t="shared" si="71"/>
        <v>1.5550404430297295</v>
      </c>
      <c r="DF11" s="101">
        <f t="shared" si="72"/>
        <v>29963992.939999998</v>
      </c>
      <c r="DG11" s="101">
        <f t="shared" si="72"/>
        <v>40854501.5</v>
      </c>
      <c r="DH11" s="101">
        <f t="shared" si="72"/>
        <v>0</v>
      </c>
      <c r="DI11" s="101">
        <f t="shared" si="73"/>
        <v>40854501.5</v>
      </c>
      <c r="DJ11" s="93">
        <f t="shared" si="74"/>
        <v>1.3634531813502691</v>
      </c>
      <c r="DK11" s="96">
        <f t="shared" si="75"/>
        <v>10890508.560000002</v>
      </c>
      <c r="DL11" s="93">
        <f t="shared" si="9"/>
        <v>0.36345318135026911</v>
      </c>
      <c r="DM11" s="14">
        <v>748012.5</v>
      </c>
      <c r="DN11" s="101">
        <f>SUMIF($J$28:$J$264,$J11,$DN$28:$DN$264)</f>
        <v>731143.96</v>
      </c>
      <c r="DO11" s="94">
        <f>SUMIF($J$28:$J$264,$J11,$DO$28:$DO$264)</f>
        <v>0</v>
      </c>
      <c r="DP11" s="94">
        <f t="shared" si="16"/>
        <v>731143.96</v>
      </c>
      <c r="DQ11" s="93">
        <f t="shared" si="76"/>
        <v>0.97744885279323535</v>
      </c>
      <c r="DR11" s="94">
        <f t="shared" si="77"/>
        <v>-16868.540000000037</v>
      </c>
      <c r="DS11" s="93">
        <f t="shared" si="78"/>
        <v>-2.2551147206764644E-2</v>
      </c>
      <c r="DT11" s="101">
        <f t="shared" si="79"/>
        <v>30712005.439999998</v>
      </c>
      <c r="DU11" s="101">
        <f t="shared" si="79"/>
        <v>41585645.460000001</v>
      </c>
      <c r="DV11" s="101">
        <f t="shared" si="79"/>
        <v>0</v>
      </c>
      <c r="DW11" s="101">
        <f t="shared" si="80"/>
        <v>41585645.460000001</v>
      </c>
      <c r="DX11" s="93">
        <f t="shared" si="81"/>
        <v>1.3540517743539449</v>
      </c>
      <c r="DY11" s="96">
        <f t="shared" si="82"/>
        <v>10873640.020000003</v>
      </c>
      <c r="DZ11" s="93">
        <f t="shared" si="10"/>
        <v>0.35405177435394475</v>
      </c>
      <c r="EA11" s="14">
        <v>3029282</v>
      </c>
      <c r="EB11" s="101">
        <f>SUMIF($J$28:$J$264,$J11,$EB$28:$EB$264)</f>
        <v>2963467.6300000004</v>
      </c>
      <c r="EC11" s="94">
        <f>SUMIF($J$28:$J$264,$J11,$EC$28:$EC$264)</f>
        <v>8409673.3499999996</v>
      </c>
      <c r="ED11" s="94">
        <f t="shared" si="17"/>
        <v>-5446205.7199999988</v>
      </c>
      <c r="EE11" s="93">
        <f t="shared" si="83"/>
        <v>-1.7978536564109908</v>
      </c>
      <c r="EF11" s="94">
        <f t="shared" si="84"/>
        <v>-8475487.7199999988</v>
      </c>
      <c r="EG11" s="93">
        <f t="shared" si="85"/>
        <v>-2.7978536564109908</v>
      </c>
      <c r="EH11" s="101">
        <f t="shared" si="86"/>
        <v>33741287.439999998</v>
      </c>
      <c r="EI11" s="101">
        <f t="shared" si="86"/>
        <v>44549113.090000004</v>
      </c>
      <c r="EJ11" s="101">
        <f t="shared" si="86"/>
        <v>8409673.3499999996</v>
      </c>
      <c r="EK11" s="101">
        <f t="shared" si="87"/>
        <v>36139439.740000002</v>
      </c>
      <c r="EL11" s="93">
        <f t="shared" si="88"/>
        <v>1.3203145602911235</v>
      </c>
      <c r="EM11" s="96">
        <f t="shared" si="89"/>
        <v>10807825.650000006</v>
      </c>
      <c r="EN11" s="93">
        <f t="shared" si="11"/>
        <v>0.32031456029112348</v>
      </c>
      <c r="EO11" s="93"/>
      <c r="EP11" s="93"/>
      <c r="EQ11" s="93"/>
      <c r="ER11" s="14">
        <v>33741287.439999998</v>
      </c>
      <c r="ES11" s="2"/>
      <c r="ET11" s="2"/>
      <c r="EU11" s="2"/>
      <c r="EV11" s="2"/>
    </row>
    <row r="12" spans="1:155" ht="14.15" customHeight="1" outlineLevel="1" x14ac:dyDescent="0.3">
      <c r="A12" s="8"/>
      <c r="B12" s="137"/>
      <c r="C12" s="138"/>
      <c r="D12" s="138"/>
      <c r="E12" s="138"/>
      <c r="F12" s="138"/>
      <c r="G12" s="138"/>
      <c r="H12" s="138"/>
      <c r="I12" s="138"/>
      <c r="J12" s="87" t="s">
        <v>112</v>
      </c>
      <c r="K12" s="85"/>
      <c r="L12" s="14">
        <v>0</v>
      </c>
      <c r="M12" s="14">
        <v>0</v>
      </c>
      <c r="N12" s="14">
        <v>0</v>
      </c>
      <c r="O12" s="14">
        <v>0</v>
      </c>
      <c r="P12" s="14">
        <f>SUMIF($J$27:$J$264,$J12,$P$27:$P$264)</f>
        <v>0</v>
      </c>
      <c r="Q12" s="93" t="str">
        <f t="shared" si="18"/>
        <v>nebija plānots</v>
      </c>
      <c r="R12" s="94">
        <f t="shared" si="19"/>
        <v>0</v>
      </c>
      <c r="S12" s="93" t="str">
        <f t="shared" si="20"/>
        <v>nebija plānots</v>
      </c>
      <c r="T12" s="14">
        <f t="shared" si="21"/>
        <v>0</v>
      </c>
      <c r="U12" s="14">
        <f t="shared" si="22"/>
        <v>0</v>
      </c>
      <c r="V12" s="93" t="str">
        <f t="shared" si="23"/>
        <v>nebija plānots</v>
      </c>
      <c r="W12" s="96">
        <f t="shared" si="24"/>
        <v>0</v>
      </c>
      <c r="X12" s="93" t="str">
        <f t="shared" si="0"/>
        <v>nebija plānots</v>
      </c>
      <c r="Y12" s="14">
        <v>16384691.877218246</v>
      </c>
      <c r="Z12" s="14">
        <f>SUMIF($J$28:$J$264,$J12,$Z$28:$AI$264)+16475712.9552</f>
        <v>21949571.005199999</v>
      </c>
      <c r="AA12" s="93">
        <f t="shared" si="25"/>
        <v>1.3396389245329248</v>
      </c>
      <c r="AB12" s="94">
        <f t="shared" si="26"/>
        <v>5564879.1279817522</v>
      </c>
      <c r="AC12" s="93">
        <f t="shared" si="27"/>
        <v>0.33963892453292471</v>
      </c>
      <c r="AD12" s="14">
        <f t="shared" si="28"/>
        <v>16384691.877218246</v>
      </c>
      <c r="AE12" s="14">
        <f t="shared" si="28"/>
        <v>21949571.005199999</v>
      </c>
      <c r="AF12" s="93">
        <f t="shared" si="29"/>
        <v>1.3396389245329248</v>
      </c>
      <c r="AG12" s="96">
        <f t="shared" si="30"/>
        <v>5564879.1279817522</v>
      </c>
      <c r="AH12" s="93">
        <f t="shared" si="2"/>
        <v>0.33963892453292471</v>
      </c>
      <c r="AI12" s="101">
        <v>5473858</v>
      </c>
      <c r="AJ12" s="101">
        <f>SUMIF($J$28:$J$264,$J12,$AJ$28:$AJ$264)</f>
        <v>0</v>
      </c>
      <c r="AK12" s="98">
        <f t="shared" si="31"/>
        <v>0</v>
      </c>
      <c r="AL12" s="99">
        <f t="shared" si="32"/>
        <v>-5473858</v>
      </c>
      <c r="AM12" s="100">
        <f t="shared" si="33"/>
        <v>-1</v>
      </c>
      <c r="AN12" s="101">
        <f t="shared" si="34"/>
        <v>21858549.877218246</v>
      </c>
      <c r="AO12" s="101">
        <f t="shared" si="34"/>
        <v>21949571.005199999</v>
      </c>
      <c r="AP12" s="93">
        <f t="shared" si="35"/>
        <v>1.0041640972751178</v>
      </c>
      <c r="AQ12" s="96">
        <f t="shared" si="36"/>
        <v>91021.127981752157</v>
      </c>
      <c r="AR12" s="93">
        <f t="shared" si="3"/>
        <v>4.1640972751178515E-3</v>
      </c>
      <c r="AS12" s="14">
        <v>0</v>
      </c>
      <c r="AT12" s="101">
        <f>SUMIF($J$28:$J$264,$J12,$AT$28:$AT$264)</f>
        <v>0</v>
      </c>
      <c r="AU12" s="102" t="str">
        <f t="shared" si="37"/>
        <v>nebija plānots</v>
      </c>
      <c r="AV12" s="96">
        <f t="shared" si="38"/>
        <v>0</v>
      </c>
      <c r="AW12" s="93" t="str">
        <f t="shared" si="39"/>
        <v>nebija plānots</v>
      </c>
      <c r="AX12" s="101">
        <f t="shared" si="40"/>
        <v>21858549.877218246</v>
      </c>
      <c r="AY12" s="101">
        <f t="shared" si="40"/>
        <v>21949571.005199999</v>
      </c>
      <c r="AZ12" s="93">
        <f t="shared" si="41"/>
        <v>1.0041640972751178</v>
      </c>
      <c r="BA12" s="96">
        <f t="shared" si="42"/>
        <v>91021.127981752157</v>
      </c>
      <c r="BB12" s="93">
        <f t="shared" si="4"/>
        <v>4.1640972751178515E-3</v>
      </c>
      <c r="BC12" s="14">
        <v>0</v>
      </c>
      <c r="BD12" s="101">
        <f>SUMIF($J$28:$J$264,$J12,$BD$28:$BD$264)</f>
        <v>0</v>
      </c>
      <c r="BE12" s="102" t="str">
        <f t="shared" si="43"/>
        <v>nebija plānots</v>
      </c>
      <c r="BF12" s="96">
        <f t="shared" si="44"/>
        <v>0</v>
      </c>
      <c r="BG12" s="93" t="str">
        <f t="shared" si="45"/>
        <v>nebija plānots</v>
      </c>
      <c r="BH12" s="101">
        <f t="shared" si="46"/>
        <v>21858549.877218246</v>
      </c>
      <c r="BI12" s="101">
        <f t="shared" si="46"/>
        <v>21949571.005199999</v>
      </c>
      <c r="BJ12" s="93">
        <f t="shared" si="47"/>
        <v>1.0041640972751178</v>
      </c>
      <c r="BK12" s="96">
        <f t="shared" si="48"/>
        <v>91021.127981752157</v>
      </c>
      <c r="BL12" s="93">
        <f t="shared" si="5"/>
        <v>4.1640972751178515E-3</v>
      </c>
      <c r="BM12" s="14">
        <v>0</v>
      </c>
      <c r="BN12" s="101">
        <f>SUMIF($J$28:$J$264,$J12,$BN$28:$BN$264)</f>
        <v>0</v>
      </c>
      <c r="BO12" s="102" t="str">
        <f t="shared" si="49"/>
        <v>nebija plānots</v>
      </c>
      <c r="BP12" s="96">
        <f t="shared" si="50"/>
        <v>0</v>
      </c>
      <c r="BQ12" s="93" t="str">
        <f t="shared" si="51"/>
        <v>nebija plānots</v>
      </c>
      <c r="BR12" s="101">
        <f t="shared" si="52"/>
        <v>21858549.877218246</v>
      </c>
      <c r="BS12" s="101">
        <f t="shared" si="52"/>
        <v>21949571.005199999</v>
      </c>
      <c r="BT12" s="93">
        <f t="shared" si="53"/>
        <v>1.0041640972751178</v>
      </c>
      <c r="BU12" s="96">
        <f t="shared" si="54"/>
        <v>91021.127981752157</v>
      </c>
      <c r="BV12" s="93">
        <f t="shared" si="6"/>
        <v>4.1640972751178515E-3</v>
      </c>
      <c r="BW12" s="14">
        <v>0</v>
      </c>
      <c r="BX12" s="101">
        <f>SUMIF($J$28:$J$264,$J12,$BX$28:$BX$264)</f>
        <v>0</v>
      </c>
      <c r="BY12" s="94">
        <f>SUMIF($J$28:$J$264,$J12,$BY$28:$BY$264)</f>
        <v>0</v>
      </c>
      <c r="BZ12" s="94">
        <f t="shared" si="12"/>
        <v>0</v>
      </c>
      <c r="CA12" s="93" t="str">
        <f t="shared" si="55"/>
        <v>nebija plānots</v>
      </c>
      <c r="CB12" s="94">
        <f t="shared" si="56"/>
        <v>0</v>
      </c>
      <c r="CC12" s="93" t="str">
        <f t="shared" si="57"/>
        <v>nebija plānots</v>
      </c>
      <c r="CD12" s="101">
        <f t="shared" si="13"/>
        <v>21858549.877218246</v>
      </c>
      <c r="CE12" s="101">
        <f t="shared" si="13"/>
        <v>21949571.005199999</v>
      </c>
      <c r="CF12" s="101">
        <f t="shared" si="58"/>
        <v>0</v>
      </c>
      <c r="CG12" s="101">
        <f t="shared" si="59"/>
        <v>21949571.005199999</v>
      </c>
      <c r="CH12" s="93">
        <f t="shared" si="60"/>
        <v>1.0041640972751178</v>
      </c>
      <c r="CI12" s="96">
        <f t="shared" si="61"/>
        <v>91021.127981752157</v>
      </c>
      <c r="CJ12" s="93">
        <f t="shared" si="7"/>
        <v>4.1640972751178515E-3</v>
      </c>
      <c r="CK12" s="101">
        <v>0</v>
      </c>
      <c r="CL12" s="101">
        <f>SUMIF($J$28:$J$264,$J12,$CL$28:$CL$264)</f>
        <v>0</v>
      </c>
      <c r="CM12" s="94">
        <f>SUMIF($J$28:$J$264,$J12,$CM$28:$CM$264)</f>
        <v>0</v>
      </c>
      <c r="CN12" s="94">
        <f t="shared" si="14"/>
        <v>0</v>
      </c>
      <c r="CO12" s="93" t="str">
        <f t="shared" si="62"/>
        <v>nebija plānots</v>
      </c>
      <c r="CP12" s="94">
        <f t="shared" si="63"/>
        <v>0</v>
      </c>
      <c r="CQ12" s="93" t="str">
        <f t="shared" si="64"/>
        <v>nebija plānots</v>
      </c>
      <c r="CR12" s="101">
        <f t="shared" si="65"/>
        <v>21858549.877218246</v>
      </c>
      <c r="CS12" s="101">
        <f t="shared" si="65"/>
        <v>21949571.005199999</v>
      </c>
      <c r="CT12" s="101">
        <f t="shared" si="65"/>
        <v>0</v>
      </c>
      <c r="CU12" s="101">
        <f t="shared" si="66"/>
        <v>21949571.005199999</v>
      </c>
      <c r="CV12" s="93">
        <f t="shared" si="67"/>
        <v>1.0041640972751178</v>
      </c>
      <c r="CW12" s="96">
        <f t="shared" si="68"/>
        <v>91021.127981752157</v>
      </c>
      <c r="CX12" s="93">
        <f t="shared" si="8"/>
        <v>4.1640972751178515E-3</v>
      </c>
      <c r="CY12" s="14">
        <v>0</v>
      </c>
      <c r="CZ12" s="101">
        <f>SUMIF($J$28:$J$264,$J12,$CZ$28:$CZ$264)</f>
        <v>0</v>
      </c>
      <c r="DA12" s="94">
        <f>SUMIF($J$28:$J$264,$J12,$DA$28:$DA$264)</f>
        <v>0</v>
      </c>
      <c r="DB12" s="94">
        <f t="shared" si="15"/>
        <v>0</v>
      </c>
      <c r="DC12" s="93" t="str">
        <f t="shared" si="69"/>
        <v>nebija plānots</v>
      </c>
      <c r="DD12" s="94">
        <f t="shared" si="70"/>
        <v>0</v>
      </c>
      <c r="DE12" s="93" t="str">
        <f t="shared" si="71"/>
        <v>nebija plānots</v>
      </c>
      <c r="DF12" s="101">
        <f t="shared" si="72"/>
        <v>21858549.877218246</v>
      </c>
      <c r="DG12" s="101">
        <f t="shared" si="72"/>
        <v>21949571.005199999</v>
      </c>
      <c r="DH12" s="101">
        <f t="shared" si="72"/>
        <v>0</v>
      </c>
      <c r="DI12" s="101">
        <f t="shared" si="73"/>
        <v>21949571.005199999</v>
      </c>
      <c r="DJ12" s="93">
        <f t="shared" si="74"/>
        <v>1.0041640972751178</v>
      </c>
      <c r="DK12" s="96">
        <f t="shared" si="75"/>
        <v>91021.127981752157</v>
      </c>
      <c r="DL12" s="93">
        <f t="shared" si="9"/>
        <v>4.1640972751178515E-3</v>
      </c>
      <c r="DM12" s="14">
        <v>202872.98959633685</v>
      </c>
      <c r="DN12" s="101">
        <f>SUMIF($J$28:$J$264,$J12,$DN$28:$DN$264)</f>
        <v>0</v>
      </c>
      <c r="DO12" s="94">
        <f>SUMIF($J$28:$J$264,$J12,$DO$28:$DO$264)</f>
        <v>0</v>
      </c>
      <c r="DP12" s="94">
        <f t="shared" si="16"/>
        <v>0</v>
      </c>
      <c r="DQ12" s="93">
        <f t="shared" si="76"/>
        <v>0</v>
      </c>
      <c r="DR12" s="94">
        <f t="shared" si="77"/>
        <v>-202872.98959633685</v>
      </c>
      <c r="DS12" s="93">
        <f t="shared" si="78"/>
        <v>-1</v>
      </c>
      <c r="DT12" s="101">
        <f t="shared" si="79"/>
        <v>22061422.866814584</v>
      </c>
      <c r="DU12" s="101">
        <f t="shared" si="79"/>
        <v>21949571.005199999</v>
      </c>
      <c r="DV12" s="101">
        <f t="shared" si="79"/>
        <v>0</v>
      </c>
      <c r="DW12" s="101">
        <f t="shared" si="80"/>
        <v>21949571.005199999</v>
      </c>
      <c r="DX12" s="100">
        <f t="shared" si="81"/>
        <v>0.99492997970757202</v>
      </c>
      <c r="DY12" s="99">
        <f t="shared" si="82"/>
        <v>-111851.86161458492</v>
      </c>
      <c r="DZ12" s="100">
        <f t="shared" si="10"/>
        <v>-5.0700202924279947E-3</v>
      </c>
      <c r="EA12" s="14">
        <v>0</v>
      </c>
      <c r="EB12" s="101">
        <f>SUMIF($J$28:$J$264,$J12,$EB$28:$EB$264)</f>
        <v>0</v>
      </c>
      <c r="EC12" s="94">
        <f>SUMIF($J$28:$J$264,$J12,$EC$28:$EC$264)</f>
        <v>0</v>
      </c>
      <c r="ED12" s="94">
        <f t="shared" si="17"/>
        <v>0</v>
      </c>
      <c r="EE12" s="93" t="str">
        <f t="shared" si="83"/>
        <v>nebija plānots</v>
      </c>
      <c r="EF12" s="94">
        <f t="shared" si="84"/>
        <v>0</v>
      </c>
      <c r="EG12" s="93" t="str">
        <f t="shared" si="85"/>
        <v>nebija plānots</v>
      </c>
      <c r="EH12" s="101">
        <f t="shared" si="86"/>
        <v>22061422.866814584</v>
      </c>
      <c r="EI12" s="101">
        <f t="shared" si="86"/>
        <v>21949571.005199999</v>
      </c>
      <c r="EJ12" s="101">
        <f t="shared" si="86"/>
        <v>0</v>
      </c>
      <c r="EK12" s="101">
        <f t="shared" si="87"/>
        <v>21949571.005199999</v>
      </c>
      <c r="EL12" s="100">
        <f t="shared" si="88"/>
        <v>0.99492997970757202</v>
      </c>
      <c r="EM12" s="99">
        <f t="shared" si="89"/>
        <v>-111851.86161458492</v>
      </c>
      <c r="EN12" s="100">
        <f t="shared" si="11"/>
        <v>-5.0700202924279947E-3</v>
      </c>
      <c r="EO12" s="100"/>
      <c r="EP12" s="100"/>
      <c r="EQ12" s="100"/>
      <c r="ER12" s="14">
        <v>22061422.866814584</v>
      </c>
      <c r="ES12" s="2"/>
      <c r="ET12" s="2"/>
      <c r="EU12" s="2"/>
      <c r="EV12" s="2"/>
    </row>
    <row r="13" spans="1:155" ht="14.15" customHeight="1" outlineLevel="1" x14ac:dyDescent="0.3">
      <c r="A13" s="8"/>
      <c r="B13" s="137"/>
      <c r="C13" s="138"/>
      <c r="D13" s="138"/>
      <c r="E13" s="138"/>
      <c r="F13" s="138"/>
      <c r="G13" s="138"/>
      <c r="H13" s="138"/>
      <c r="I13" s="138"/>
      <c r="J13" s="87" t="s">
        <v>325</v>
      </c>
      <c r="K13" s="85"/>
      <c r="L13" s="14">
        <v>680000</v>
      </c>
      <c r="M13" s="14">
        <v>6447581.7999999998</v>
      </c>
      <c r="N13" s="14">
        <v>281209.27</v>
      </c>
      <c r="O13" s="14">
        <v>253682.51</v>
      </c>
      <c r="P13" s="14">
        <f>SUMIF($J$27:$J$264,$J13,$P$27:$P$264)</f>
        <v>309520.34999999998</v>
      </c>
      <c r="Q13" s="93">
        <f t="shared" si="18"/>
        <v>1.2201091435117066</v>
      </c>
      <c r="R13" s="94">
        <f t="shared" si="19"/>
        <v>55837.839999999967</v>
      </c>
      <c r="S13" s="93">
        <f t="shared" si="20"/>
        <v>0.22010914351170668</v>
      </c>
      <c r="T13" s="14">
        <f t="shared" si="21"/>
        <v>534891.78</v>
      </c>
      <c r="U13" s="14">
        <f t="shared" si="22"/>
        <v>590729.62</v>
      </c>
      <c r="V13" s="93">
        <f t="shared" si="23"/>
        <v>1.1043909106249492</v>
      </c>
      <c r="W13" s="96">
        <f t="shared" si="24"/>
        <v>55837.839999999967</v>
      </c>
      <c r="X13" s="93">
        <f t="shared" si="0"/>
        <v>0.10439091062494915</v>
      </c>
      <c r="Y13" s="14">
        <v>3431937.72</v>
      </c>
      <c r="Z13" s="14">
        <f>SUMIF($J$28:$J$264,$J13,$Z$28:$Z$264)</f>
        <v>3415913.4899999998</v>
      </c>
      <c r="AA13" s="98">
        <f t="shared" si="25"/>
        <v>0.99533085058431636</v>
      </c>
      <c r="AB13" s="97">
        <f t="shared" si="26"/>
        <v>-16024.230000000447</v>
      </c>
      <c r="AC13" s="98">
        <f t="shared" si="27"/>
        <v>-4.6691494156835822E-3</v>
      </c>
      <c r="AD13" s="14">
        <f t="shared" si="28"/>
        <v>3966829.5</v>
      </c>
      <c r="AE13" s="14">
        <f t="shared" si="28"/>
        <v>4006643.11</v>
      </c>
      <c r="AF13" s="93">
        <f t="shared" si="29"/>
        <v>1.0100366325298327</v>
      </c>
      <c r="AG13" s="96">
        <f t="shared" si="30"/>
        <v>39813.60999999987</v>
      </c>
      <c r="AH13" s="93">
        <f t="shared" si="2"/>
        <v>1.0036632529832671E-2</v>
      </c>
      <c r="AI13" s="101">
        <v>454624.32999999996</v>
      </c>
      <c r="AJ13" s="101">
        <f>SUMIF($J$28:$J$264,$J13,$AJ$28:$AJ$264)</f>
        <v>671539.68</v>
      </c>
      <c r="AK13" s="102">
        <f t="shared" si="31"/>
        <v>1.4771309753703681</v>
      </c>
      <c r="AL13" s="94">
        <f t="shared" si="32"/>
        <v>216915.35000000009</v>
      </c>
      <c r="AM13" s="102">
        <f t="shared" si="33"/>
        <v>0.47713097537036814</v>
      </c>
      <c r="AN13" s="101">
        <f t="shared" si="34"/>
        <v>4421453.83</v>
      </c>
      <c r="AO13" s="101">
        <f t="shared" si="34"/>
        <v>4678182.79</v>
      </c>
      <c r="AP13" s="93">
        <f t="shared" si="35"/>
        <v>1.0580643765311013</v>
      </c>
      <c r="AQ13" s="96">
        <f t="shared" si="36"/>
        <v>256728.95999999996</v>
      </c>
      <c r="AR13" s="93">
        <f t="shared" si="3"/>
        <v>5.8064376531101303E-2</v>
      </c>
      <c r="AS13" s="14">
        <v>403434.64</v>
      </c>
      <c r="AT13" s="101">
        <f>SUMIF($J$28:$J$264,$J13,$AT$28:$AT$264)</f>
        <v>3975511.7999999993</v>
      </c>
      <c r="AU13" s="102">
        <f t="shared" si="37"/>
        <v>9.8541657206232944</v>
      </c>
      <c r="AV13" s="94">
        <f t="shared" si="38"/>
        <v>3572077.1599999992</v>
      </c>
      <c r="AW13" s="102">
        <f t="shared" si="39"/>
        <v>8.8541657206232944</v>
      </c>
      <c r="AX13" s="101">
        <f t="shared" si="40"/>
        <v>4824888.47</v>
      </c>
      <c r="AY13" s="101">
        <f t="shared" si="40"/>
        <v>8653694.5899999999</v>
      </c>
      <c r="AZ13" s="93">
        <f t="shared" si="41"/>
        <v>1.7935532901551194</v>
      </c>
      <c r="BA13" s="96">
        <f t="shared" si="42"/>
        <v>3828806.12</v>
      </c>
      <c r="BB13" s="93">
        <f t="shared" si="4"/>
        <v>0.79355329015511944</v>
      </c>
      <c r="BC13" s="14">
        <v>2863502.06</v>
      </c>
      <c r="BD13" s="101">
        <f>SUMIF($J$28:$J$264,$J13,$BD$28:$BD$264)</f>
        <v>525964.96</v>
      </c>
      <c r="BE13" s="102">
        <f t="shared" si="43"/>
        <v>0.18367891797500574</v>
      </c>
      <c r="BF13" s="94">
        <f t="shared" si="44"/>
        <v>-2337537.1</v>
      </c>
      <c r="BG13" s="102">
        <f t="shared" si="45"/>
        <v>-0.81632108202499432</v>
      </c>
      <c r="BH13" s="101">
        <f t="shared" si="46"/>
        <v>7688390.5299999993</v>
      </c>
      <c r="BI13" s="101">
        <f t="shared" si="46"/>
        <v>9179659.5500000007</v>
      </c>
      <c r="BJ13" s="93">
        <f t="shared" si="47"/>
        <v>1.1939637449712119</v>
      </c>
      <c r="BK13" s="96">
        <f t="shared" si="48"/>
        <v>1491269.0200000014</v>
      </c>
      <c r="BL13" s="93">
        <f t="shared" si="5"/>
        <v>0.19396374497121202</v>
      </c>
      <c r="BM13" s="14">
        <v>1185118.03</v>
      </c>
      <c r="BN13" s="101">
        <f>SUMIF($J$28:$J$264,$J13,$BN$28:$BN$264)</f>
        <v>1048927.73</v>
      </c>
      <c r="BO13" s="102">
        <f t="shared" si="49"/>
        <v>0.88508292292203161</v>
      </c>
      <c r="BP13" s="94">
        <f t="shared" si="50"/>
        <v>-136190.30000000005</v>
      </c>
      <c r="BQ13" s="102">
        <f t="shared" si="51"/>
        <v>-0.11491707707796837</v>
      </c>
      <c r="BR13" s="101">
        <f t="shared" si="52"/>
        <v>8873508.5599999987</v>
      </c>
      <c r="BS13" s="101">
        <f t="shared" si="52"/>
        <v>10228587.280000001</v>
      </c>
      <c r="BT13" s="93">
        <f t="shared" si="53"/>
        <v>1.1527105891471641</v>
      </c>
      <c r="BU13" s="96">
        <f t="shared" si="54"/>
        <v>1355078.7200000025</v>
      </c>
      <c r="BV13" s="93">
        <f t="shared" si="6"/>
        <v>0.15271058914716398</v>
      </c>
      <c r="BW13" s="14">
        <v>277377.68</v>
      </c>
      <c r="BX13" s="101">
        <f>SUMIF($J$28:$J$264,$J13,$BX$28:$BX$264)</f>
        <v>988326.99999999988</v>
      </c>
      <c r="BY13" s="94">
        <f>SUMIF($J$28:$J$264,$J13,$BY$28:$BY$264)</f>
        <v>0</v>
      </c>
      <c r="BZ13" s="94">
        <f t="shared" si="12"/>
        <v>988326.99999999988</v>
      </c>
      <c r="CA13" s="93">
        <f t="shared" si="55"/>
        <v>3.5631093316520634</v>
      </c>
      <c r="CB13" s="94">
        <f t="shared" si="56"/>
        <v>710949.31999999983</v>
      </c>
      <c r="CC13" s="102">
        <f t="shared" si="57"/>
        <v>2.563109331652063</v>
      </c>
      <c r="CD13" s="101">
        <f t="shared" si="13"/>
        <v>9150886.2399999984</v>
      </c>
      <c r="CE13" s="101">
        <f t="shared" si="13"/>
        <v>11216914.280000001</v>
      </c>
      <c r="CF13" s="101">
        <f t="shared" si="58"/>
        <v>0</v>
      </c>
      <c r="CG13" s="101">
        <f t="shared" si="59"/>
        <v>11216914.280000001</v>
      </c>
      <c r="CH13" s="93">
        <f t="shared" si="60"/>
        <v>1.2257735464975033</v>
      </c>
      <c r="CI13" s="96">
        <f t="shared" si="61"/>
        <v>2066028.0400000028</v>
      </c>
      <c r="CJ13" s="93">
        <f t="shared" si="7"/>
        <v>0.22577354649750331</v>
      </c>
      <c r="CK13" s="101">
        <v>3473230.73</v>
      </c>
      <c r="CL13" s="101">
        <f>SUMIF($J$28:$J$264,$J13,$CL$28:$CL$264)</f>
        <v>4522274.75</v>
      </c>
      <c r="CM13" s="94">
        <f>SUMIF($J$28:$J$264,$J13,$CM$28:$CM$264)</f>
        <v>0</v>
      </c>
      <c r="CN13" s="94">
        <f t="shared" si="14"/>
        <v>4522274.75</v>
      </c>
      <c r="CO13" s="93">
        <f t="shared" si="62"/>
        <v>1.3020369510550771</v>
      </c>
      <c r="CP13" s="94">
        <f t="shared" si="63"/>
        <v>1049044.02</v>
      </c>
      <c r="CQ13" s="93">
        <f t="shared" si="64"/>
        <v>0.30203695105507722</v>
      </c>
      <c r="CR13" s="101">
        <f t="shared" si="65"/>
        <v>12624116.969999999</v>
      </c>
      <c r="CS13" s="101">
        <f t="shared" si="65"/>
        <v>15739189.030000001</v>
      </c>
      <c r="CT13" s="101">
        <f t="shared" si="65"/>
        <v>0</v>
      </c>
      <c r="CU13" s="101">
        <f t="shared" si="66"/>
        <v>15739189.030000001</v>
      </c>
      <c r="CV13" s="93">
        <f t="shared" si="67"/>
        <v>1.2467556398124853</v>
      </c>
      <c r="CW13" s="96">
        <f t="shared" si="68"/>
        <v>3115072.0600000024</v>
      </c>
      <c r="CX13" s="93">
        <f t="shared" si="8"/>
        <v>0.24675563981248524</v>
      </c>
      <c r="CY13" s="14">
        <v>1177284.56</v>
      </c>
      <c r="CZ13" s="101">
        <f>SUMIF($J$28:$J$264,$J13,$CZ$28:$CZ$264)</f>
        <v>7578632.5799999991</v>
      </c>
      <c r="DA13" s="94">
        <f>SUMIF($J$28:$J$264,$J13,$DA$28:$DA$264)</f>
        <v>0</v>
      </c>
      <c r="DB13" s="94">
        <f t="shared" si="15"/>
        <v>7578632.5799999991</v>
      </c>
      <c r="DC13" s="93">
        <f t="shared" si="69"/>
        <v>6.4373838216310242</v>
      </c>
      <c r="DD13" s="94">
        <f t="shared" si="70"/>
        <v>6401348.0199999996</v>
      </c>
      <c r="DE13" s="93">
        <f t="shared" si="71"/>
        <v>5.4373838216310242</v>
      </c>
      <c r="DF13" s="101">
        <f t="shared" si="72"/>
        <v>13801401.529999999</v>
      </c>
      <c r="DG13" s="101">
        <f t="shared" si="72"/>
        <v>23317821.609999999</v>
      </c>
      <c r="DH13" s="101">
        <f t="shared" si="72"/>
        <v>0</v>
      </c>
      <c r="DI13" s="101">
        <f t="shared" si="73"/>
        <v>23317821.609999999</v>
      </c>
      <c r="DJ13" s="93">
        <f t="shared" si="74"/>
        <v>1.6895256296481362</v>
      </c>
      <c r="DK13" s="96">
        <f t="shared" si="75"/>
        <v>9516420.0800000001</v>
      </c>
      <c r="DL13" s="93">
        <f t="shared" si="9"/>
        <v>0.68952562964813624</v>
      </c>
      <c r="DM13" s="14">
        <v>750121.81</v>
      </c>
      <c r="DN13" s="101">
        <f>SUMIF($J$28:$J$264,$J13,$DN$28:$DN$264)</f>
        <v>527745.64</v>
      </c>
      <c r="DO13" s="94">
        <f>SUMIF($J$28:$J$264,$J13,$DO$28:$DO$264)</f>
        <v>0</v>
      </c>
      <c r="DP13" s="94">
        <f t="shared" si="16"/>
        <v>527745.64</v>
      </c>
      <c r="DQ13" s="93">
        <f t="shared" si="76"/>
        <v>0.70354658798682301</v>
      </c>
      <c r="DR13" s="94">
        <f t="shared" si="77"/>
        <v>-222376.17000000004</v>
      </c>
      <c r="DS13" s="93">
        <f t="shared" si="78"/>
        <v>-0.29645341201317693</v>
      </c>
      <c r="DT13" s="101">
        <f t="shared" si="79"/>
        <v>14551523.34</v>
      </c>
      <c r="DU13" s="101">
        <f t="shared" si="79"/>
        <v>23845567.25</v>
      </c>
      <c r="DV13" s="101">
        <f t="shared" si="79"/>
        <v>0</v>
      </c>
      <c r="DW13" s="101">
        <f t="shared" si="80"/>
        <v>23845567.25</v>
      </c>
      <c r="DX13" s="93">
        <f t="shared" si="81"/>
        <v>1.6386990346537835</v>
      </c>
      <c r="DY13" s="96">
        <f t="shared" si="82"/>
        <v>9294043.9100000001</v>
      </c>
      <c r="DZ13" s="93">
        <f t="shared" si="10"/>
        <v>0.63869903465378353</v>
      </c>
      <c r="EA13" s="14">
        <v>7245939.6699999999</v>
      </c>
      <c r="EB13" s="101">
        <f>SUMIF($J$28:$J$264,$J13,$EB$28:$EB$264)</f>
        <v>863766.98</v>
      </c>
      <c r="EC13" s="94">
        <f>SUMIF($J$28:$J$264,$J13,$EC$28:$EC$264)</f>
        <v>0</v>
      </c>
      <c r="ED13" s="94">
        <f t="shared" si="17"/>
        <v>863766.98</v>
      </c>
      <c r="EE13" s="93">
        <f t="shared" si="83"/>
        <v>0.11920703446872612</v>
      </c>
      <c r="EF13" s="94">
        <f t="shared" si="84"/>
        <v>-6382172.6899999995</v>
      </c>
      <c r="EG13" s="93">
        <f t="shared" si="85"/>
        <v>-0.88079296553127384</v>
      </c>
      <c r="EH13" s="101">
        <f t="shared" si="86"/>
        <v>21797463.009999998</v>
      </c>
      <c r="EI13" s="101">
        <f t="shared" si="86"/>
        <v>24709334.23</v>
      </c>
      <c r="EJ13" s="101">
        <f t="shared" si="86"/>
        <v>0</v>
      </c>
      <c r="EK13" s="101">
        <f t="shared" si="87"/>
        <v>24709334.23</v>
      </c>
      <c r="EL13" s="93">
        <f t="shared" si="88"/>
        <v>1.1335876206631994</v>
      </c>
      <c r="EM13" s="96">
        <f t="shared" si="89"/>
        <v>2911871.2200000025</v>
      </c>
      <c r="EN13" s="93">
        <f t="shared" si="11"/>
        <v>0.13358762066319951</v>
      </c>
      <c r="EO13" s="93"/>
      <c r="EP13" s="93"/>
      <c r="EQ13" s="93"/>
      <c r="ER13" s="14">
        <v>21797463.009999998</v>
      </c>
      <c r="ES13" s="2"/>
      <c r="ET13" s="2"/>
      <c r="EU13" s="2"/>
      <c r="EV13" s="2"/>
    </row>
    <row r="14" spans="1:155" ht="14.15" customHeight="1" outlineLevel="1" x14ac:dyDescent="0.3">
      <c r="A14" s="8"/>
      <c r="B14" s="137"/>
      <c r="C14" s="138"/>
      <c r="D14" s="138"/>
      <c r="E14" s="138"/>
      <c r="F14" s="138"/>
      <c r="G14" s="138"/>
      <c r="H14" s="138"/>
      <c r="I14" s="138"/>
      <c r="J14" s="87" t="s">
        <v>307</v>
      </c>
      <c r="K14" s="85"/>
      <c r="L14" s="14">
        <v>0</v>
      </c>
      <c r="M14" s="14">
        <v>5855501.1600000001</v>
      </c>
      <c r="N14" s="14">
        <v>425667.77</v>
      </c>
      <c r="O14" s="14">
        <v>147338</v>
      </c>
      <c r="P14" s="14">
        <f>SUMIF($J$27:$J$264,$J14,$P$27:$P$264)</f>
        <v>147338.04</v>
      </c>
      <c r="Q14" s="93">
        <f t="shared" si="18"/>
        <v>1.0000002714846137</v>
      </c>
      <c r="R14" s="94">
        <f t="shared" si="19"/>
        <v>4.0000000008149073E-2</v>
      </c>
      <c r="S14" s="93">
        <f t="shared" si="20"/>
        <v>2.714846136648324E-7</v>
      </c>
      <c r="T14" s="14">
        <f t="shared" si="21"/>
        <v>573005.77</v>
      </c>
      <c r="U14" s="14">
        <f t="shared" si="22"/>
        <v>573005.81000000006</v>
      </c>
      <c r="V14" s="93">
        <f t="shared" si="23"/>
        <v>1.000000069807325</v>
      </c>
      <c r="W14" s="96">
        <f t="shared" si="24"/>
        <v>4.0000000037252903E-2</v>
      </c>
      <c r="X14" s="93">
        <f t="shared" si="0"/>
        <v>6.9807325041862842E-8</v>
      </c>
      <c r="Y14" s="14">
        <v>0</v>
      </c>
      <c r="Z14" s="14">
        <f>SUMIF($J$28:$J$264,$J14,$Z$28:$Z$264)</f>
        <v>2566935.9900000002</v>
      </c>
      <c r="AA14" s="93" t="str">
        <f t="shared" si="25"/>
        <v>nebija plānots</v>
      </c>
      <c r="AB14" s="94">
        <f t="shared" si="26"/>
        <v>2566935.9900000002</v>
      </c>
      <c r="AC14" s="93" t="str">
        <f t="shared" si="27"/>
        <v>nebija plānots</v>
      </c>
      <c r="AD14" s="14">
        <f t="shared" si="28"/>
        <v>573005.77</v>
      </c>
      <c r="AE14" s="14">
        <f t="shared" si="28"/>
        <v>3139941.8000000003</v>
      </c>
      <c r="AF14" s="93">
        <f t="shared" si="29"/>
        <v>5.4797734410248609</v>
      </c>
      <c r="AG14" s="96">
        <f t="shared" si="30"/>
        <v>2566936.0300000003</v>
      </c>
      <c r="AH14" s="93">
        <f t="shared" si="2"/>
        <v>4.4797734410248609</v>
      </c>
      <c r="AI14" s="101">
        <v>0</v>
      </c>
      <c r="AJ14" s="101">
        <f>SUMIF($J$28:$J$264,$J14,$AJ$28:$AJ$264)</f>
        <v>906458.49</v>
      </c>
      <c r="AK14" s="93" t="str">
        <f t="shared" si="31"/>
        <v>nebija plānots</v>
      </c>
      <c r="AL14" s="94">
        <f t="shared" si="32"/>
        <v>906458.49</v>
      </c>
      <c r="AM14" s="93" t="str">
        <f t="shared" si="33"/>
        <v>nebija plānots</v>
      </c>
      <c r="AN14" s="101">
        <f t="shared" si="34"/>
        <v>573005.77</v>
      </c>
      <c r="AO14" s="101">
        <f t="shared" si="34"/>
        <v>4046400.29</v>
      </c>
      <c r="AP14" s="93">
        <f t="shared" si="35"/>
        <v>7.0617095007612223</v>
      </c>
      <c r="AQ14" s="96">
        <f t="shared" si="36"/>
        <v>3473394.52</v>
      </c>
      <c r="AR14" s="93">
        <f t="shared" si="3"/>
        <v>6.0617095007612223</v>
      </c>
      <c r="AS14" s="14">
        <v>446250</v>
      </c>
      <c r="AT14" s="101">
        <f>SUMIF($J$28:$J$264,$J14,$AT$28:$AT$264)</f>
        <v>1166809.28</v>
      </c>
      <c r="AU14" s="100">
        <f t="shared" si="37"/>
        <v>2.6146986666666669</v>
      </c>
      <c r="AV14" s="97">
        <f t="shared" si="38"/>
        <v>720559.28</v>
      </c>
      <c r="AW14" s="100">
        <f t="shared" si="39"/>
        <v>1.6146986666666667</v>
      </c>
      <c r="AX14" s="101">
        <f t="shared" si="40"/>
        <v>1019255.77</v>
      </c>
      <c r="AY14" s="101">
        <f t="shared" si="40"/>
        <v>5213209.57</v>
      </c>
      <c r="AZ14" s="93">
        <f t="shared" si="41"/>
        <v>5.1147216659857619</v>
      </c>
      <c r="BA14" s="96">
        <f t="shared" si="42"/>
        <v>4193953.8000000003</v>
      </c>
      <c r="BB14" s="93">
        <f t="shared" si="4"/>
        <v>4.1147216659857619</v>
      </c>
      <c r="BC14" s="14">
        <v>187115.85</v>
      </c>
      <c r="BD14" s="101">
        <f>SUMIF($J$28:$J$264,$J14,$BD$28:$BD$264)</f>
        <v>129357.08</v>
      </c>
      <c r="BE14" s="100">
        <f t="shared" si="43"/>
        <v>0.69132080473140034</v>
      </c>
      <c r="BF14" s="97">
        <f t="shared" si="44"/>
        <v>-57758.770000000004</v>
      </c>
      <c r="BG14" s="100">
        <f t="shared" si="45"/>
        <v>-0.30867919526859966</v>
      </c>
      <c r="BH14" s="101">
        <f t="shared" si="46"/>
        <v>1206371.6200000001</v>
      </c>
      <c r="BI14" s="101">
        <f t="shared" si="46"/>
        <v>5342566.6500000004</v>
      </c>
      <c r="BJ14" s="93">
        <f t="shared" si="47"/>
        <v>4.4286242824578386</v>
      </c>
      <c r="BK14" s="96">
        <f t="shared" si="48"/>
        <v>4136195.0300000003</v>
      </c>
      <c r="BL14" s="93">
        <f t="shared" si="5"/>
        <v>3.4286242824578381</v>
      </c>
      <c r="BM14" s="14">
        <v>3330229.06</v>
      </c>
      <c r="BN14" s="101">
        <f>SUMIF($J$28:$J$264,$J14,$BN$28:$BN$264)</f>
        <v>3264320.6599999997</v>
      </c>
      <c r="BO14" s="100">
        <f t="shared" si="49"/>
        <v>0.98020904904361128</v>
      </c>
      <c r="BP14" s="97">
        <f t="shared" si="50"/>
        <v>-65908.400000000373</v>
      </c>
      <c r="BQ14" s="100">
        <f t="shared" si="51"/>
        <v>-1.9790950956388678E-2</v>
      </c>
      <c r="BR14" s="101">
        <f t="shared" si="52"/>
        <v>4536600.68</v>
      </c>
      <c r="BS14" s="101">
        <f t="shared" si="52"/>
        <v>8606887.3100000005</v>
      </c>
      <c r="BT14" s="93">
        <f t="shared" si="53"/>
        <v>1.8972106908029651</v>
      </c>
      <c r="BU14" s="96">
        <f t="shared" si="54"/>
        <v>4070286.6300000008</v>
      </c>
      <c r="BV14" s="93">
        <f t="shared" si="6"/>
        <v>0.89721069080296512</v>
      </c>
      <c r="BW14" s="14">
        <v>288347.73</v>
      </c>
      <c r="BX14" s="101">
        <f>SUMIF($J$28:$J$264,$J14,$BX$28:$BX$264)</f>
        <v>692514.2</v>
      </c>
      <c r="BY14" s="94">
        <f>SUMIF($J$28:$J$264,$J14,$BY$28:$BY$264)</f>
        <v>0</v>
      </c>
      <c r="BZ14" s="94">
        <f t="shared" si="12"/>
        <v>692514.2</v>
      </c>
      <c r="CA14" s="93">
        <f t="shared" si="55"/>
        <v>2.4016634360187266</v>
      </c>
      <c r="CB14" s="94">
        <f t="shared" si="56"/>
        <v>404166.47</v>
      </c>
      <c r="CC14" s="93">
        <f t="shared" si="57"/>
        <v>1.4016634360187263</v>
      </c>
      <c r="CD14" s="101">
        <f t="shared" si="13"/>
        <v>4824948.41</v>
      </c>
      <c r="CE14" s="101">
        <f t="shared" si="13"/>
        <v>9299401.5099999998</v>
      </c>
      <c r="CF14" s="101">
        <f t="shared" si="58"/>
        <v>0</v>
      </c>
      <c r="CG14" s="101">
        <f t="shared" si="59"/>
        <v>9299401.5099999998</v>
      </c>
      <c r="CH14" s="93">
        <f t="shared" si="60"/>
        <v>1.9273577082661491</v>
      </c>
      <c r="CI14" s="96">
        <f t="shared" si="61"/>
        <v>4474453.0999999996</v>
      </c>
      <c r="CJ14" s="93">
        <f t="shared" si="7"/>
        <v>0.92735770826614905</v>
      </c>
      <c r="CK14" s="101">
        <v>230090</v>
      </c>
      <c r="CL14" s="101">
        <f>SUMIF($J$28:$J$264,$J14,$CL$28:$CL$264)</f>
        <v>717882.03</v>
      </c>
      <c r="CM14" s="94">
        <f>SUMIF($J$28:$J$264,$J14,$CM$28:$CM$264)</f>
        <v>0</v>
      </c>
      <c r="CN14" s="94">
        <f t="shared" si="14"/>
        <v>717882.03</v>
      </c>
      <c r="CO14" s="93">
        <f t="shared" si="62"/>
        <v>3.120005345734278</v>
      </c>
      <c r="CP14" s="94">
        <f t="shared" si="63"/>
        <v>487792.03</v>
      </c>
      <c r="CQ14" s="93">
        <f t="shared" si="64"/>
        <v>2.120005345734278</v>
      </c>
      <c r="CR14" s="101">
        <f t="shared" si="65"/>
        <v>5055038.41</v>
      </c>
      <c r="CS14" s="101">
        <f t="shared" si="65"/>
        <v>10017283.539999999</v>
      </c>
      <c r="CT14" s="101">
        <f t="shared" si="65"/>
        <v>0</v>
      </c>
      <c r="CU14" s="101">
        <f t="shared" si="66"/>
        <v>10017283.539999999</v>
      </c>
      <c r="CV14" s="93">
        <f t="shared" si="67"/>
        <v>1.9816434075324858</v>
      </c>
      <c r="CW14" s="96">
        <f t="shared" si="68"/>
        <v>4962245.129999999</v>
      </c>
      <c r="CX14" s="93">
        <f t="shared" si="8"/>
        <v>0.9816434075324858</v>
      </c>
      <c r="CY14" s="14">
        <v>514773.45</v>
      </c>
      <c r="CZ14" s="101">
        <f>SUMIF($J$28:$J$264,$J14,$CZ$28:$CZ$264)</f>
        <v>679200.85</v>
      </c>
      <c r="DA14" s="94">
        <f>SUMIF($J$28:$J$264,$J14,$DA$28:$DA$264)</f>
        <v>0</v>
      </c>
      <c r="DB14" s="94">
        <f t="shared" si="15"/>
        <v>679200.85</v>
      </c>
      <c r="DC14" s="93">
        <f t="shared" si="69"/>
        <v>1.3194170173306334</v>
      </c>
      <c r="DD14" s="94">
        <f t="shared" si="70"/>
        <v>164427.39999999997</v>
      </c>
      <c r="DE14" s="93">
        <f t="shared" si="71"/>
        <v>0.31941701733063343</v>
      </c>
      <c r="DF14" s="101">
        <f t="shared" si="72"/>
        <v>5569811.8600000003</v>
      </c>
      <c r="DG14" s="101">
        <f t="shared" si="72"/>
        <v>10696484.389999999</v>
      </c>
      <c r="DH14" s="101">
        <f t="shared" si="72"/>
        <v>0</v>
      </c>
      <c r="DI14" s="101">
        <f t="shared" si="73"/>
        <v>10696484.389999999</v>
      </c>
      <c r="DJ14" s="93">
        <f t="shared" si="74"/>
        <v>1.9204390846336412</v>
      </c>
      <c r="DK14" s="96">
        <f t="shared" si="75"/>
        <v>5126672.5299999984</v>
      </c>
      <c r="DL14" s="93">
        <f t="shared" si="9"/>
        <v>0.9204390846336411</v>
      </c>
      <c r="DM14" s="14">
        <v>1912500</v>
      </c>
      <c r="DN14" s="101">
        <f>SUMIF($J$28:$J$264,$J14,$DN$28:$DN$264)</f>
        <v>243459.21000000002</v>
      </c>
      <c r="DO14" s="94">
        <f>SUMIF($J$28:$J$264,$J14,$DO$28:$DO$264)</f>
        <v>0</v>
      </c>
      <c r="DP14" s="94">
        <f t="shared" si="16"/>
        <v>243459.21000000002</v>
      </c>
      <c r="DQ14" s="93">
        <f t="shared" si="76"/>
        <v>0.12729893333333334</v>
      </c>
      <c r="DR14" s="94">
        <f t="shared" si="77"/>
        <v>-1669040.79</v>
      </c>
      <c r="DS14" s="93">
        <f t="shared" si="78"/>
        <v>-0.87270106666666669</v>
      </c>
      <c r="DT14" s="101">
        <f t="shared" si="79"/>
        <v>7482311.8600000003</v>
      </c>
      <c r="DU14" s="101">
        <f t="shared" si="79"/>
        <v>10939943.6</v>
      </c>
      <c r="DV14" s="101">
        <f t="shared" si="79"/>
        <v>0</v>
      </c>
      <c r="DW14" s="101">
        <f t="shared" si="80"/>
        <v>10939943.6</v>
      </c>
      <c r="DX14" s="93">
        <f t="shared" si="81"/>
        <v>1.4621074080705316</v>
      </c>
      <c r="DY14" s="96">
        <f t="shared" si="82"/>
        <v>3457631.7399999993</v>
      </c>
      <c r="DZ14" s="93">
        <f t="shared" si="10"/>
        <v>0.46210740807053169</v>
      </c>
      <c r="EA14" s="14">
        <v>235258.21</v>
      </c>
      <c r="EB14" s="101">
        <f>SUMIF($J$28:$J$264,$J14,$EB$28:$EB$264)</f>
        <v>746513.75</v>
      </c>
      <c r="EC14" s="94">
        <f>SUMIF($J$28:$J$264,$J14,$EC$28:$EC$264)</f>
        <v>0</v>
      </c>
      <c r="ED14" s="94">
        <f t="shared" si="17"/>
        <v>746513.75</v>
      </c>
      <c r="EE14" s="93">
        <f t="shared" si="83"/>
        <v>3.1731676866877465</v>
      </c>
      <c r="EF14" s="94">
        <f t="shared" si="84"/>
        <v>511255.54000000004</v>
      </c>
      <c r="EG14" s="93">
        <f t="shared" si="85"/>
        <v>2.1731676866877465</v>
      </c>
      <c r="EH14" s="101">
        <f t="shared" si="86"/>
        <v>7717570.0700000003</v>
      </c>
      <c r="EI14" s="101">
        <f t="shared" si="86"/>
        <v>11686457.35</v>
      </c>
      <c r="EJ14" s="101">
        <f t="shared" si="86"/>
        <v>0</v>
      </c>
      <c r="EK14" s="101">
        <f t="shared" si="87"/>
        <v>11686457.35</v>
      </c>
      <c r="EL14" s="93">
        <f t="shared" si="88"/>
        <v>1.5142664393068477</v>
      </c>
      <c r="EM14" s="96">
        <f t="shared" si="89"/>
        <v>3968887.2799999993</v>
      </c>
      <c r="EN14" s="93">
        <f t="shared" si="11"/>
        <v>0.51426643930684768</v>
      </c>
      <c r="EO14" s="93"/>
      <c r="EP14" s="93"/>
      <c r="EQ14" s="93"/>
      <c r="ER14" s="14">
        <v>7717570.0700000003</v>
      </c>
      <c r="ES14" s="2"/>
      <c r="ET14" s="2"/>
      <c r="EU14" s="2"/>
      <c r="EV14" s="2"/>
    </row>
    <row r="15" spans="1:155" ht="14.15" customHeight="1" outlineLevel="1" x14ac:dyDescent="0.3">
      <c r="A15" s="8"/>
      <c r="B15" s="137"/>
      <c r="C15" s="138"/>
      <c r="D15" s="138"/>
      <c r="E15" s="138"/>
      <c r="F15" s="138"/>
      <c r="G15" s="138"/>
      <c r="H15" s="138"/>
      <c r="I15" s="138"/>
      <c r="J15" s="87" t="s">
        <v>134</v>
      </c>
      <c r="K15" s="85"/>
      <c r="L15" s="14">
        <v>0</v>
      </c>
      <c r="M15" s="14">
        <v>0</v>
      </c>
      <c r="N15" s="14">
        <v>0</v>
      </c>
      <c r="O15" s="14">
        <v>0</v>
      </c>
      <c r="P15" s="14">
        <f>SUMIF($J$27:$J$264,$J15,$P$27:$P$264)</f>
        <v>0</v>
      </c>
      <c r="Q15" s="93" t="str">
        <f t="shared" si="18"/>
        <v>nebija plānots</v>
      </c>
      <c r="R15" s="94">
        <f t="shared" si="19"/>
        <v>0</v>
      </c>
      <c r="S15" s="93" t="str">
        <f t="shared" si="20"/>
        <v>nebija plānots</v>
      </c>
      <c r="T15" s="14">
        <f t="shared" si="21"/>
        <v>0</v>
      </c>
      <c r="U15" s="14">
        <f t="shared" si="22"/>
        <v>0</v>
      </c>
      <c r="V15" s="93" t="str">
        <f t="shared" si="23"/>
        <v>nebija plānots</v>
      </c>
      <c r="W15" s="96">
        <f t="shared" si="24"/>
        <v>0</v>
      </c>
      <c r="X15" s="93" t="str">
        <f t="shared" si="0"/>
        <v>nebija plānots</v>
      </c>
      <c r="Y15" s="14">
        <v>0</v>
      </c>
      <c r="Z15" s="14">
        <f>SUMIF($J$28:$J$264,$J15,$Z$28:$Z$264)</f>
        <v>1381001.79</v>
      </c>
      <c r="AA15" s="93" t="str">
        <f t="shared" si="25"/>
        <v>nebija plānots</v>
      </c>
      <c r="AB15" s="94">
        <f t="shared" si="26"/>
        <v>1381001.79</v>
      </c>
      <c r="AC15" s="93" t="str">
        <f t="shared" si="27"/>
        <v>nebija plānots</v>
      </c>
      <c r="AD15" s="14">
        <f t="shared" si="28"/>
        <v>0</v>
      </c>
      <c r="AE15" s="14">
        <f t="shared" si="28"/>
        <v>1381001.79</v>
      </c>
      <c r="AF15" s="93" t="str">
        <f t="shared" si="29"/>
        <v>nebija plānots</v>
      </c>
      <c r="AG15" s="96">
        <f t="shared" si="30"/>
        <v>1381001.79</v>
      </c>
      <c r="AH15" s="93" t="str">
        <f t="shared" si="2"/>
        <v>nebija plānots</v>
      </c>
      <c r="AI15" s="101">
        <v>1381002</v>
      </c>
      <c r="AJ15" s="101">
        <f>SUMIF($J$28:$J$264,$J15,$AJ$28:$AJ$264)</f>
        <v>0</v>
      </c>
      <c r="AK15" s="98">
        <f t="shared" si="31"/>
        <v>0</v>
      </c>
      <c r="AL15" s="99">
        <f t="shared" si="32"/>
        <v>-1381002</v>
      </c>
      <c r="AM15" s="100">
        <f t="shared" si="33"/>
        <v>-1</v>
      </c>
      <c r="AN15" s="101">
        <f t="shared" si="34"/>
        <v>1381002</v>
      </c>
      <c r="AO15" s="101">
        <f t="shared" si="34"/>
        <v>1381001.79</v>
      </c>
      <c r="AP15" s="93">
        <f t="shared" si="35"/>
        <v>0.99999984793649832</v>
      </c>
      <c r="AQ15" s="96">
        <f t="shared" si="36"/>
        <v>-0.2099999999627471</v>
      </c>
      <c r="AR15" s="93">
        <f t="shared" si="3"/>
        <v>-1.520635016913423E-7</v>
      </c>
      <c r="AS15" s="14">
        <v>0</v>
      </c>
      <c r="AT15" s="101">
        <f>SUMIF($J$28:$J$264,$J15,$AT$28:$AT$264)</f>
        <v>0</v>
      </c>
      <c r="AU15" s="102" t="str">
        <f t="shared" si="37"/>
        <v>nebija plānots</v>
      </c>
      <c r="AV15" s="96">
        <f t="shared" si="38"/>
        <v>0</v>
      </c>
      <c r="AW15" s="93" t="str">
        <f t="shared" si="39"/>
        <v>nebija plānots</v>
      </c>
      <c r="AX15" s="101">
        <f t="shared" si="40"/>
        <v>1381002</v>
      </c>
      <c r="AY15" s="101">
        <f t="shared" si="40"/>
        <v>1381001.79</v>
      </c>
      <c r="AZ15" s="93">
        <f t="shared" si="41"/>
        <v>0.99999984793649832</v>
      </c>
      <c r="BA15" s="96">
        <f t="shared" si="42"/>
        <v>-0.2099999999627471</v>
      </c>
      <c r="BB15" s="93">
        <f t="shared" si="4"/>
        <v>-1.520635016913423E-7</v>
      </c>
      <c r="BC15" s="14">
        <v>0</v>
      </c>
      <c r="BD15" s="101">
        <f>SUMIF($J$28:$J$264,$J15,$BD$28:$BD$264)</f>
        <v>0</v>
      </c>
      <c r="BE15" s="102" t="str">
        <f t="shared" si="43"/>
        <v>nebija plānots</v>
      </c>
      <c r="BF15" s="96">
        <f t="shared" si="44"/>
        <v>0</v>
      </c>
      <c r="BG15" s="93" t="str">
        <f t="shared" si="45"/>
        <v>nebija plānots</v>
      </c>
      <c r="BH15" s="101">
        <f t="shared" si="46"/>
        <v>1381002</v>
      </c>
      <c r="BI15" s="101">
        <f t="shared" si="46"/>
        <v>1381001.79</v>
      </c>
      <c r="BJ15" s="93">
        <f t="shared" si="47"/>
        <v>0.99999984793649832</v>
      </c>
      <c r="BK15" s="96">
        <f t="shared" si="48"/>
        <v>-0.2099999999627471</v>
      </c>
      <c r="BL15" s="93">
        <f t="shared" si="5"/>
        <v>-1.520635016913423E-7</v>
      </c>
      <c r="BM15" s="14">
        <v>0</v>
      </c>
      <c r="BN15" s="101">
        <f>SUMIF($J$28:$J$264,$J15,$BN$28:$BN$264)</f>
        <v>0</v>
      </c>
      <c r="BO15" s="102" t="str">
        <f t="shared" si="49"/>
        <v>nebija plānots</v>
      </c>
      <c r="BP15" s="96">
        <f t="shared" si="50"/>
        <v>0</v>
      </c>
      <c r="BQ15" s="93" t="str">
        <f t="shared" si="51"/>
        <v>nebija plānots</v>
      </c>
      <c r="BR15" s="101">
        <f t="shared" si="52"/>
        <v>1381002</v>
      </c>
      <c r="BS15" s="101">
        <f t="shared" si="52"/>
        <v>1381001.79</v>
      </c>
      <c r="BT15" s="93">
        <f t="shared" si="53"/>
        <v>0.99999984793649832</v>
      </c>
      <c r="BU15" s="96">
        <f t="shared" si="54"/>
        <v>-0.2099999999627471</v>
      </c>
      <c r="BV15" s="93">
        <f t="shared" si="6"/>
        <v>-1.520635016913423E-7</v>
      </c>
      <c r="BW15" s="14">
        <v>0</v>
      </c>
      <c r="BX15" s="101">
        <f>SUMIF($J$28:$J$264,$J15,$BX$28:$BX$264)</f>
        <v>0</v>
      </c>
      <c r="BY15" s="94">
        <f>SUMIF($J$28:$J$264,$J15,$BY$28:$BY$264)</f>
        <v>0</v>
      </c>
      <c r="BZ15" s="94">
        <f t="shared" si="12"/>
        <v>0</v>
      </c>
      <c r="CA15" s="93" t="str">
        <f t="shared" si="55"/>
        <v>nebija plānots</v>
      </c>
      <c r="CB15" s="94">
        <f t="shared" si="56"/>
        <v>0</v>
      </c>
      <c r="CC15" s="93" t="str">
        <f t="shared" si="57"/>
        <v>nebija plānots</v>
      </c>
      <c r="CD15" s="101">
        <f t="shared" si="13"/>
        <v>1381002</v>
      </c>
      <c r="CE15" s="101">
        <f t="shared" si="13"/>
        <v>1381001.79</v>
      </c>
      <c r="CF15" s="101">
        <f t="shared" si="58"/>
        <v>0</v>
      </c>
      <c r="CG15" s="101">
        <f t="shared" si="59"/>
        <v>1381001.79</v>
      </c>
      <c r="CH15" s="93">
        <f t="shared" si="60"/>
        <v>0.99999984793649832</v>
      </c>
      <c r="CI15" s="96">
        <f t="shared" si="61"/>
        <v>-0.2099999999627471</v>
      </c>
      <c r="CJ15" s="93">
        <f t="shared" si="7"/>
        <v>-1.520635016913423E-7</v>
      </c>
      <c r="CK15" s="101">
        <v>0</v>
      </c>
      <c r="CL15" s="101">
        <f>SUMIF($J$28:$J$264,$J15,$CL$28:$CL$264)</f>
        <v>4035615.23</v>
      </c>
      <c r="CM15" s="94">
        <f>SUMIF($J$28:$J$264,$J15,$CM$28:$CM$264)</f>
        <v>0</v>
      </c>
      <c r="CN15" s="94">
        <f t="shared" si="14"/>
        <v>4035615.23</v>
      </c>
      <c r="CO15" s="93" t="str">
        <f t="shared" si="62"/>
        <v>nebija plānots</v>
      </c>
      <c r="CP15" s="94">
        <f t="shared" si="63"/>
        <v>4035615.23</v>
      </c>
      <c r="CQ15" s="93" t="str">
        <f t="shared" si="64"/>
        <v>nebija plānots</v>
      </c>
      <c r="CR15" s="101">
        <f t="shared" si="65"/>
        <v>1381002</v>
      </c>
      <c r="CS15" s="101">
        <f t="shared" si="65"/>
        <v>5416617.0199999996</v>
      </c>
      <c r="CT15" s="101">
        <f t="shared" si="65"/>
        <v>0</v>
      </c>
      <c r="CU15" s="101">
        <f t="shared" si="66"/>
        <v>5416617.0199999996</v>
      </c>
      <c r="CV15" s="93">
        <f t="shared" si="67"/>
        <v>3.9222369120392293</v>
      </c>
      <c r="CW15" s="96">
        <f t="shared" si="68"/>
        <v>4035615.0199999996</v>
      </c>
      <c r="CX15" s="93">
        <f t="shared" si="8"/>
        <v>2.9222369120392293</v>
      </c>
      <c r="CY15" s="14">
        <v>3075910.7549248058</v>
      </c>
      <c r="CZ15" s="101">
        <f>SUMIF($J$28:$J$264,$J15,$CZ$28:$CZ$264)</f>
        <v>71908381.319999993</v>
      </c>
      <c r="DA15" s="94">
        <f>SUMIF($J$28:$J$264,$J15,$DA$28:$DA$264)</f>
        <v>0</v>
      </c>
      <c r="DB15" s="94">
        <f t="shared" si="15"/>
        <v>71908381.319999993</v>
      </c>
      <c r="DC15" s="93">
        <f t="shared" si="69"/>
        <v>23.377915371851508</v>
      </c>
      <c r="DD15" s="94">
        <f t="shared" si="70"/>
        <v>68832470.565075189</v>
      </c>
      <c r="DE15" s="93">
        <f t="shared" si="71"/>
        <v>22.377915371851508</v>
      </c>
      <c r="DF15" s="101">
        <f t="shared" si="72"/>
        <v>4456912.7549248058</v>
      </c>
      <c r="DG15" s="101">
        <f t="shared" si="72"/>
        <v>77324998.339999989</v>
      </c>
      <c r="DH15" s="101">
        <f t="shared" si="72"/>
        <v>0</v>
      </c>
      <c r="DI15" s="101">
        <f t="shared" si="73"/>
        <v>77324998.339999989</v>
      </c>
      <c r="DJ15" s="93">
        <f t="shared" si="74"/>
        <v>17.349452994016385</v>
      </c>
      <c r="DK15" s="96">
        <f t="shared" si="75"/>
        <v>72868085.585075185</v>
      </c>
      <c r="DL15" s="93">
        <f t="shared" si="9"/>
        <v>16.349452994016385</v>
      </c>
      <c r="DM15" s="14">
        <v>0</v>
      </c>
      <c r="DN15" s="101">
        <f>SUMIF($J$28:$J$264,$J15,$DN$28:$DN$264)</f>
        <v>0</v>
      </c>
      <c r="DO15" s="94">
        <f>SUMIF($J$28:$J$264,$J15,$DO$28:$DO$264)</f>
        <v>0</v>
      </c>
      <c r="DP15" s="94">
        <f t="shared" si="16"/>
        <v>0</v>
      </c>
      <c r="DQ15" s="93" t="str">
        <f t="shared" si="76"/>
        <v>nebija plānots</v>
      </c>
      <c r="DR15" s="94">
        <f t="shared" si="77"/>
        <v>0</v>
      </c>
      <c r="DS15" s="93" t="str">
        <f t="shared" si="78"/>
        <v>nebija plānots</v>
      </c>
      <c r="DT15" s="101">
        <f t="shared" si="79"/>
        <v>4456912.7549248058</v>
      </c>
      <c r="DU15" s="101">
        <f t="shared" si="79"/>
        <v>77324998.339999989</v>
      </c>
      <c r="DV15" s="101">
        <f t="shared" si="79"/>
        <v>0</v>
      </c>
      <c r="DW15" s="101">
        <f t="shared" si="80"/>
        <v>77324998.339999989</v>
      </c>
      <c r="DX15" s="93">
        <f t="shared" si="81"/>
        <v>17.349452994016385</v>
      </c>
      <c r="DY15" s="96">
        <f t="shared" si="82"/>
        <v>72868085.585075185</v>
      </c>
      <c r="DZ15" s="93">
        <f t="shared" si="10"/>
        <v>16.349452994016385</v>
      </c>
      <c r="EA15" s="14">
        <v>0</v>
      </c>
      <c r="EB15" s="101">
        <f>SUMIF($J$28:$J$264,$J15,$EB$28:$EB$264)</f>
        <v>860712.8</v>
      </c>
      <c r="EC15" s="94">
        <f>SUMIF($J$28:$J$264,$J15,$EC$28:$EC$264)</f>
        <v>0</v>
      </c>
      <c r="ED15" s="94">
        <f t="shared" si="17"/>
        <v>860712.8</v>
      </c>
      <c r="EE15" s="93" t="str">
        <f t="shared" si="83"/>
        <v>nebija plānots</v>
      </c>
      <c r="EF15" s="94">
        <f t="shared" si="84"/>
        <v>860712.8</v>
      </c>
      <c r="EG15" s="93" t="str">
        <f t="shared" si="85"/>
        <v>nebija plānots</v>
      </c>
      <c r="EH15" s="101">
        <f t="shared" si="86"/>
        <v>4456912.7549248058</v>
      </c>
      <c r="EI15" s="101">
        <f t="shared" si="86"/>
        <v>78185711.139999986</v>
      </c>
      <c r="EJ15" s="101">
        <f t="shared" si="86"/>
        <v>0</v>
      </c>
      <c r="EK15" s="101">
        <f t="shared" si="87"/>
        <v>78185711.139999986</v>
      </c>
      <c r="EL15" s="93">
        <f t="shared" si="88"/>
        <v>17.542571604886415</v>
      </c>
      <c r="EM15" s="96">
        <f t="shared" si="89"/>
        <v>73728798.385075182</v>
      </c>
      <c r="EN15" s="93">
        <f t="shared" si="11"/>
        <v>16.542571604886415</v>
      </c>
      <c r="EO15" s="93"/>
      <c r="EP15" s="93"/>
      <c r="EQ15" s="93"/>
      <c r="ER15" s="14">
        <v>4456912.7549248058</v>
      </c>
      <c r="ES15" s="2"/>
      <c r="ET15" s="2"/>
      <c r="EU15" s="2"/>
      <c r="EV15" s="2"/>
    </row>
    <row r="16" spans="1:155" ht="14.15" customHeight="1" outlineLevel="1" x14ac:dyDescent="0.3">
      <c r="A16" s="8"/>
      <c r="B16" s="137"/>
      <c r="C16" s="138"/>
      <c r="D16" s="138"/>
      <c r="E16" s="138"/>
      <c r="F16" s="138"/>
      <c r="G16" s="138"/>
      <c r="H16" s="138"/>
      <c r="I16" s="138"/>
      <c r="J16" s="87" t="s">
        <v>218</v>
      </c>
      <c r="K16" s="85"/>
      <c r="L16" s="14">
        <v>0</v>
      </c>
      <c r="M16" s="14">
        <v>0</v>
      </c>
      <c r="N16" s="14">
        <v>0</v>
      </c>
      <c r="O16" s="14">
        <v>0</v>
      </c>
      <c r="P16" s="14">
        <f>SUMIF($J$27:$J$264,$J16,$P$27:$P$264)</f>
        <v>0</v>
      </c>
      <c r="Q16" s="93" t="str">
        <f t="shared" si="18"/>
        <v>nebija plānots</v>
      </c>
      <c r="R16" s="94">
        <f t="shared" si="19"/>
        <v>0</v>
      </c>
      <c r="S16" s="93" t="str">
        <f t="shared" si="20"/>
        <v>nebija plānots</v>
      </c>
      <c r="T16" s="14">
        <f t="shared" si="21"/>
        <v>0</v>
      </c>
      <c r="U16" s="14">
        <f t="shared" si="22"/>
        <v>0</v>
      </c>
      <c r="V16" s="93" t="str">
        <f t="shared" si="23"/>
        <v>nebija plānots</v>
      </c>
      <c r="W16" s="96">
        <f t="shared" si="24"/>
        <v>0</v>
      </c>
      <c r="X16" s="93" t="str">
        <f t="shared" si="0"/>
        <v>nebija plānots</v>
      </c>
      <c r="Y16" s="14">
        <v>1345014</v>
      </c>
      <c r="Z16" s="14">
        <f>SUMIF($J$28:$J$264,$J16,$Z$28:$Z$264)</f>
        <v>1345014.5</v>
      </c>
      <c r="AA16" s="93">
        <f t="shared" si="25"/>
        <v>1.0000003717433426</v>
      </c>
      <c r="AB16" s="94">
        <f t="shared" si="26"/>
        <v>0.5</v>
      </c>
      <c r="AC16" s="93">
        <f t="shared" si="27"/>
        <v>3.7174334244848009E-7</v>
      </c>
      <c r="AD16" s="14">
        <f t="shared" si="28"/>
        <v>1345014</v>
      </c>
      <c r="AE16" s="14">
        <f t="shared" si="28"/>
        <v>1345014.5</v>
      </c>
      <c r="AF16" s="93">
        <f t="shared" si="29"/>
        <v>1.0000003717433426</v>
      </c>
      <c r="AG16" s="96">
        <f t="shared" si="30"/>
        <v>0.5</v>
      </c>
      <c r="AH16" s="93">
        <f t="shared" si="2"/>
        <v>3.7174334244848009E-7</v>
      </c>
      <c r="AI16" s="101">
        <v>987633</v>
      </c>
      <c r="AJ16" s="101">
        <f>SUMIF($J$28:$J$264,$J16,$AJ$28:$AJ$264)</f>
        <v>630632.85</v>
      </c>
      <c r="AK16" s="98">
        <f t="shared" si="31"/>
        <v>0.63852954488155012</v>
      </c>
      <c r="AL16" s="99">
        <f t="shared" si="32"/>
        <v>-357000.15</v>
      </c>
      <c r="AM16" s="100">
        <f t="shared" si="33"/>
        <v>-0.36147045511844988</v>
      </c>
      <c r="AN16" s="101">
        <f t="shared" si="34"/>
        <v>2332647</v>
      </c>
      <c r="AO16" s="101">
        <f t="shared" si="34"/>
        <v>1975647.35</v>
      </c>
      <c r="AP16" s="100">
        <f t="shared" si="35"/>
        <v>0.8469551329455336</v>
      </c>
      <c r="AQ16" s="99">
        <f t="shared" si="36"/>
        <v>-356999.64999999991</v>
      </c>
      <c r="AR16" s="100">
        <f t="shared" si="3"/>
        <v>-0.1530448670544664</v>
      </c>
      <c r="AS16" s="14">
        <v>0</v>
      </c>
      <c r="AT16" s="101">
        <f>SUMIF($J$28:$J$264,$J16,$AT$28:$AT$264)</f>
        <v>0</v>
      </c>
      <c r="AU16" s="102" t="str">
        <f t="shared" si="37"/>
        <v>nebija plānots</v>
      </c>
      <c r="AV16" s="96">
        <f t="shared" si="38"/>
        <v>0</v>
      </c>
      <c r="AW16" s="93" t="str">
        <f t="shared" si="39"/>
        <v>nebija plānots</v>
      </c>
      <c r="AX16" s="103">
        <f t="shared" si="40"/>
        <v>2332647</v>
      </c>
      <c r="AY16" s="103">
        <f t="shared" si="40"/>
        <v>1975647.35</v>
      </c>
      <c r="AZ16" s="100">
        <f t="shared" si="41"/>
        <v>0.8469551329455336</v>
      </c>
      <c r="BA16" s="99">
        <f t="shared" si="42"/>
        <v>-356999.64999999991</v>
      </c>
      <c r="BB16" s="100">
        <f t="shared" si="4"/>
        <v>-0.1530448670544664</v>
      </c>
      <c r="BC16" s="14">
        <v>0</v>
      </c>
      <c r="BD16" s="101">
        <f>SUMIF($J$28:$J$264,$J16,$BD$28:$BD$264)</f>
        <v>545700</v>
      </c>
      <c r="BE16" s="102" t="str">
        <f t="shared" si="43"/>
        <v>nebija plānots</v>
      </c>
      <c r="BF16" s="96">
        <f t="shared" si="44"/>
        <v>545700</v>
      </c>
      <c r="BG16" s="93" t="str">
        <f t="shared" si="45"/>
        <v>nebija plānots</v>
      </c>
      <c r="BH16" s="101">
        <f t="shared" si="46"/>
        <v>2332647</v>
      </c>
      <c r="BI16" s="103">
        <f t="shared" si="46"/>
        <v>2521347.35</v>
      </c>
      <c r="BJ16" s="100">
        <f t="shared" si="47"/>
        <v>1.0808953733676807</v>
      </c>
      <c r="BK16" s="99">
        <f t="shared" si="48"/>
        <v>188700.35000000009</v>
      </c>
      <c r="BL16" s="100">
        <f t="shared" si="5"/>
        <v>8.0895373367680615E-2</v>
      </c>
      <c r="BM16" s="14">
        <v>0</v>
      </c>
      <c r="BN16" s="101">
        <f>SUMIF($J$28:$J$264,$J16,$BN$28:$BN$264)</f>
        <v>0</v>
      </c>
      <c r="BO16" s="102" t="str">
        <f t="shared" si="49"/>
        <v>nebija plānots</v>
      </c>
      <c r="BP16" s="96">
        <f t="shared" si="50"/>
        <v>0</v>
      </c>
      <c r="BQ16" s="93" t="str">
        <f t="shared" si="51"/>
        <v>nebija plānots</v>
      </c>
      <c r="BR16" s="101">
        <f>BH16+BM16</f>
        <v>2332647</v>
      </c>
      <c r="BS16" s="103">
        <f>BI16+BN16</f>
        <v>2521347.35</v>
      </c>
      <c r="BT16" s="100">
        <f t="shared" si="53"/>
        <v>1.0808953733676807</v>
      </c>
      <c r="BU16" s="99">
        <f t="shared" si="54"/>
        <v>188700.35000000009</v>
      </c>
      <c r="BV16" s="100">
        <f t="shared" si="6"/>
        <v>8.0895373367680615E-2</v>
      </c>
      <c r="BW16" s="14">
        <v>362950</v>
      </c>
      <c r="BX16" s="101">
        <f>SUMIF($J$28:$J$264,$J16,$BX$28:$BX$264)</f>
        <v>27859.86</v>
      </c>
      <c r="BY16" s="94">
        <f>SUMIF($J$28:$J$264,$J16,$BY$28:$BY$264)</f>
        <v>0</v>
      </c>
      <c r="BZ16" s="94">
        <f t="shared" si="12"/>
        <v>27859.86</v>
      </c>
      <c r="CA16" s="93">
        <f t="shared" si="55"/>
        <v>7.6759498553519767E-2</v>
      </c>
      <c r="CB16" s="94">
        <f t="shared" si="56"/>
        <v>-335090.14</v>
      </c>
      <c r="CC16" s="93">
        <f t="shared" si="57"/>
        <v>-0.92324050144648029</v>
      </c>
      <c r="CD16" s="101">
        <f t="shared" si="13"/>
        <v>2695597</v>
      </c>
      <c r="CE16" s="101">
        <f t="shared" si="13"/>
        <v>2549207.21</v>
      </c>
      <c r="CF16" s="101">
        <f t="shared" si="58"/>
        <v>0</v>
      </c>
      <c r="CG16" s="101">
        <f t="shared" si="59"/>
        <v>2549207.21</v>
      </c>
      <c r="CH16" s="93">
        <f t="shared" si="60"/>
        <v>0.94569299861960077</v>
      </c>
      <c r="CI16" s="96">
        <f t="shared" si="61"/>
        <v>-146389.79000000004</v>
      </c>
      <c r="CJ16" s="93">
        <f t="shared" si="7"/>
        <v>-5.4307001380399234E-2</v>
      </c>
      <c r="CK16" s="101">
        <v>0</v>
      </c>
      <c r="CL16" s="101">
        <f>SUMIF($J$28:$J$264,$J16,$CL$28:$CL$264)</f>
        <v>45218.12</v>
      </c>
      <c r="CM16" s="94">
        <f>SUMIF($J$28:$J$264,$J16,$CM$28:$CM$264)</f>
        <v>0</v>
      </c>
      <c r="CN16" s="94">
        <f t="shared" si="14"/>
        <v>45218.12</v>
      </c>
      <c r="CO16" s="93" t="str">
        <f t="shared" si="62"/>
        <v>nebija plānots</v>
      </c>
      <c r="CP16" s="94">
        <f t="shared" si="63"/>
        <v>45218.12</v>
      </c>
      <c r="CQ16" s="93" t="str">
        <f t="shared" si="64"/>
        <v>nebija plānots</v>
      </c>
      <c r="CR16" s="101">
        <f>CD16+CK16</f>
        <v>2695597</v>
      </c>
      <c r="CS16" s="101">
        <f>CE16+CL16</f>
        <v>2594425.33</v>
      </c>
      <c r="CT16" s="101">
        <f t="shared" si="65"/>
        <v>0</v>
      </c>
      <c r="CU16" s="107">
        <f t="shared" si="66"/>
        <v>2594425.33</v>
      </c>
      <c r="CV16" s="108">
        <f t="shared" si="67"/>
        <v>0.96246780583299363</v>
      </c>
      <c r="CW16" s="109">
        <f t="shared" si="68"/>
        <v>-101171.66999999993</v>
      </c>
      <c r="CX16" s="108">
        <f t="shared" si="8"/>
        <v>-3.7532194167006393E-2</v>
      </c>
      <c r="CY16" s="14">
        <v>0</v>
      </c>
      <c r="CZ16" s="101">
        <f>SUMIF($J$28:$J$264,$J16,$CZ$28:$CZ$264)</f>
        <v>321448.11</v>
      </c>
      <c r="DA16" s="94">
        <f>SUMIF($J$28:$J$264,$J16,$DA$28:$DA$264)</f>
        <v>0</v>
      </c>
      <c r="DB16" s="94">
        <f t="shared" si="15"/>
        <v>321448.11</v>
      </c>
      <c r="DC16" s="93" t="str">
        <f t="shared" si="69"/>
        <v>nebija plānots</v>
      </c>
      <c r="DD16" s="94">
        <f t="shared" si="70"/>
        <v>321448.11</v>
      </c>
      <c r="DE16" s="93" t="str">
        <f t="shared" si="71"/>
        <v>nebija plānots</v>
      </c>
      <c r="DF16" s="101">
        <f>CR16+CY16</f>
        <v>2695597</v>
      </c>
      <c r="DG16" s="101">
        <f>CS16+CZ16</f>
        <v>2915873.44</v>
      </c>
      <c r="DH16" s="101">
        <f t="shared" si="72"/>
        <v>0</v>
      </c>
      <c r="DI16" s="101">
        <f t="shared" si="73"/>
        <v>2915873.44</v>
      </c>
      <c r="DJ16" s="93">
        <f t="shared" si="74"/>
        <v>1.0817171261134362</v>
      </c>
      <c r="DK16" s="96">
        <f t="shared" si="75"/>
        <v>220276.43999999994</v>
      </c>
      <c r="DL16" s="93">
        <f t="shared" si="9"/>
        <v>8.1717126113436081E-2</v>
      </c>
      <c r="DM16" s="14">
        <v>124950</v>
      </c>
      <c r="DN16" s="101">
        <f>SUMIF($J$28:$J$264,$J16,$DN$28:$DN$264)</f>
        <v>0</v>
      </c>
      <c r="DO16" s="94">
        <f>SUMIF($J$28:$J$264,$J16,$DO$28:$DO$264)</f>
        <v>0</v>
      </c>
      <c r="DP16" s="94">
        <f t="shared" si="16"/>
        <v>0</v>
      </c>
      <c r="DQ16" s="93">
        <f t="shared" si="76"/>
        <v>0</v>
      </c>
      <c r="DR16" s="94">
        <f t="shared" si="77"/>
        <v>-124950</v>
      </c>
      <c r="DS16" s="93">
        <f t="shared" si="78"/>
        <v>-1</v>
      </c>
      <c r="DT16" s="101">
        <f>DF16+DM16</f>
        <v>2820547</v>
      </c>
      <c r="DU16" s="101">
        <f>DG16+DN16</f>
        <v>2915873.44</v>
      </c>
      <c r="DV16" s="101">
        <f t="shared" si="79"/>
        <v>0</v>
      </c>
      <c r="DW16" s="101">
        <f t="shared" si="80"/>
        <v>2915873.44</v>
      </c>
      <c r="DX16" s="93">
        <f t="shared" si="81"/>
        <v>1.0337971464400344</v>
      </c>
      <c r="DY16" s="96">
        <f t="shared" si="82"/>
        <v>95326.439999999944</v>
      </c>
      <c r="DZ16" s="93">
        <f t="shared" si="10"/>
        <v>3.3797146440034481E-2</v>
      </c>
      <c r="EA16" s="14">
        <v>0</v>
      </c>
      <c r="EB16" s="101">
        <f>SUMIF($J$28:$J$264,$J16,$EB$28:$EB$264)</f>
        <v>158546.25</v>
      </c>
      <c r="EC16" s="94">
        <f>SUMIF($J$28:$J$264,$J16,$EC$28:$EC$264)</f>
        <v>0</v>
      </c>
      <c r="ED16" s="94">
        <f t="shared" si="17"/>
        <v>158546.25</v>
      </c>
      <c r="EE16" s="93" t="str">
        <f t="shared" si="83"/>
        <v>nebija plānots</v>
      </c>
      <c r="EF16" s="94">
        <f t="shared" si="84"/>
        <v>158546.25</v>
      </c>
      <c r="EG16" s="93" t="str">
        <f t="shared" si="85"/>
        <v>nebija plānots</v>
      </c>
      <c r="EH16" s="101">
        <f>DT16+EA16</f>
        <v>2820547</v>
      </c>
      <c r="EI16" s="101">
        <f>DU16+EB16</f>
        <v>3074419.69</v>
      </c>
      <c r="EJ16" s="101">
        <f t="shared" si="86"/>
        <v>0</v>
      </c>
      <c r="EK16" s="101">
        <f t="shared" si="87"/>
        <v>3074419.69</v>
      </c>
      <c r="EL16" s="93">
        <f t="shared" si="88"/>
        <v>1.0900083175355701</v>
      </c>
      <c r="EM16" s="96">
        <f t="shared" si="89"/>
        <v>253872.68999999994</v>
      </c>
      <c r="EN16" s="93">
        <f t="shared" si="11"/>
        <v>9.0008317535570204E-2</v>
      </c>
      <c r="EO16" s="93"/>
      <c r="EP16" s="93"/>
      <c r="EQ16" s="93"/>
      <c r="ER16" s="14">
        <v>2820547</v>
      </c>
      <c r="ES16" s="2"/>
      <c r="ET16" s="2"/>
      <c r="EU16" s="2"/>
      <c r="EV16" s="2"/>
    </row>
    <row r="17" spans="1:152" ht="14.15" customHeight="1" outlineLevel="1" x14ac:dyDescent="0.3">
      <c r="A17" s="8"/>
      <c r="B17" s="137"/>
      <c r="C17" s="138"/>
      <c r="D17" s="138"/>
      <c r="E17" s="138"/>
      <c r="F17" s="138"/>
      <c r="G17" s="138"/>
      <c r="H17" s="138"/>
      <c r="I17" s="138"/>
      <c r="J17" s="87" t="s">
        <v>84</v>
      </c>
      <c r="K17" s="85"/>
      <c r="L17" s="14">
        <v>0</v>
      </c>
      <c r="M17" s="14">
        <v>1536084.2699999998</v>
      </c>
      <c r="N17" s="14">
        <v>25315.81</v>
      </c>
      <c r="O17" s="14">
        <v>202069</v>
      </c>
      <c r="P17" s="14">
        <f>SUMIF($J$27:$J$264,$J17,$P$27:$P$264)</f>
        <v>202070.11000000002</v>
      </c>
      <c r="Q17" s="93">
        <f t="shared" si="18"/>
        <v>1.0000054931731241</v>
      </c>
      <c r="R17" s="94">
        <f t="shared" si="19"/>
        <v>1.110000000015134</v>
      </c>
      <c r="S17" s="93">
        <f t="shared" si="20"/>
        <v>5.4931731241067851E-6</v>
      </c>
      <c r="T17" s="14">
        <f t="shared" si="21"/>
        <v>227384.81</v>
      </c>
      <c r="U17" s="14">
        <f t="shared" si="22"/>
        <v>227385.92</v>
      </c>
      <c r="V17" s="93">
        <f t="shared" si="23"/>
        <v>1.0000048815925744</v>
      </c>
      <c r="W17" s="96">
        <f t="shared" si="24"/>
        <v>1.110000000015134</v>
      </c>
      <c r="X17" s="93">
        <f t="shared" si="0"/>
        <v>4.8815925743462547E-6</v>
      </c>
      <c r="Y17" s="14">
        <v>49070</v>
      </c>
      <c r="Z17" s="14">
        <f>SUMIF($J$28:$J$264,$J17,$Z$28:$Z$264)</f>
        <v>49060.45</v>
      </c>
      <c r="AA17" s="93">
        <f t="shared" si="25"/>
        <v>0.99980538006928876</v>
      </c>
      <c r="AB17" s="94">
        <f t="shared" si="26"/>
        <v>-9.5500000000029104</v>
      </c>
      <c r="AC17" s="93">
        <f t="shared" si="27"/>
        <v>-1.9461993071128816E-4</v>
      </c>
      <c r="AD17" s="14">
        <f t="shared" si="28"/>
        <v>276454.81</v>
      </c>
      <c r="AE17" s="14">
        <f t="shared" si="28"/>
        <v>276446.37</v>
      </c>
      <c r="AF17" s="93">
        <f t="shared" si="29"/>
        <v>0.99996947059810604</v>
      </c>
      <c r="AG17" s="96">
        <f t="shared" si="30"/>
        <v>-8.4400000000023283</v>
      </c>
      <c r="AH17" s="93">
        <f t="shared" si="2"/>
        <v>-3.0529401893938212E-5</v>
      </c>
      <c r="AI17" s="101">
        <v>0</v>
      </c>
      <c r="AJ17" s="101">
        <f>SUMIF($J$28:$J$264,$J17,$AJ$28:$AJ$264)</f>
        <v>29032.74</v>
      </c>
      <c r="AK17" s="93" t="str">
        <f t="shared" si="31"/>
        <v>nebija plānots</v>
      </c>
      <c r="AL17" s="94">
        <f t="shared" si="32"/>
        <v>29032.74</v>
      </c>
      <c r="AM17" s="93" t="str">
        <f t="shared" si="33"/>
        <v>nebija plānots</v>
      </c>
      <c r="AN17" s="101">
        <f t="shared" si="34"/>
        <v>276454.81</v>
      </c>
      <c r="AO17" s="101">
        <f t="shared" si="34"/>
        <v>305479.11</v>
      </c>
      <c r="AP17" s="93">
        <f t="shared" si="35"/>
        <v>1.1049875022973916</v>
      </c>
      <c r="AQ17" s="96">
        <f t="shared" si="36"/>
        <v>29024.299999999988</v>
      </c>
      <c r="AR17" s="93">
        <f t="shared" si="3"/>
        <v>0.1049875022973917</v>
      </c>
      <c r="AS17" s="14">
        <v>216536</v>
      </c>
      <c r="AT17" s="101">
        <f>SUMIF($J$28:$J$264,$J17,$AT$28:$AT$264)</f>
        <v>189866.29</v>
      </c>
      <c r="AU17" s="100">
        <f t="shared" si="37"/>
        <v>0.87683475265082944</v>
      </c>
      <c r="AV17" s="97">
        <f t="shared" si="38"/>
        <v>-26669.709999999992</v>
      </c>
      <c r="AW17" s="100">
        <f t="shared" si="39"/>
        <v>-0.12316524734917055</v>
      </c>
      <c r="AX17" s="103">
        <f t="shared" si="40"/>
        <v>492990.81</v>
      </c>
      <c r="AY17" s="103">
        <f t="shared" si="40"/>
        <v>495345.4</v>
      </c>
      <c r="AZ17" s="100">
        <f t="shared" si="41"/>
        <v>1.004776133656528</v>
      </c>
      <c r="BA17" s="99">
        <f t="shared" si="42"/>
        <v>2354.5900000000256</v>
      </c>
      <c r="BB17" s="100">
        <f t="shared" si="4"/>
        <v>4.7761336565280508E-3</v>
      </c>
      <c r="BC17" s="14">
        <v>46094</v>
      </c>
      <c r="BD17" s="101">
        <f>SUMIF($J$28:$J$264,$J17,$BD$28:$BD$264)</f>
        <v>792579.65999999992</v>
      </c>
      <c r="BE17" s="93">
        <f t="shared" si="43"/>
        <v>17.194855295700091</v>
      </c>
      <c r="BF17" s="94">
        <f t="shared" si="44"/>
        <v>746485.65999999992</v>
      </c>
      <c r="BG17" s="93">
        <f t="shared" si="45"/>
        <v>16.194855295700091</v>
      </c>
      <c r="BH17" s="101">
        <f t="shared" si="46"/>
        <v>539084.81000000006</v>
      </c>
      <c r="BI17" s="101">
        <f t="shared" si="46"/>
        <v>1287925.06</v>
      </c>
      <c r="BJ17" s="93">
        <f t="shared" si="47"/>
        <v>2.3890954375063913</v>
      </c>
      <c r="BK17" s="96">
        <f t="shared" si="48"/>
        <v>748840.25</v>
      </c>
      <c r="BL17" s="93">
        <f t="shared" si="5"/>
        <v>1.3890954375063915</v>
      </c>
      <c r="BM17" s="14">
        <v>349155</v>
      </c>
      <c r="BN17" s="101">
        <f>SUMIF($J$28:$J$264,$J17,$BN$28:$BN$264)</f>
        <v>82783.839999999997</v>
      </c>
      <c r="BO17" s="100">
        <f t="shared" si="49"/>
        <v>0.23709767868138792</v>
      </c>
      <c r="BP17" s="97">
        <f t="shared" si="50"/>
        <v>-266371.16000000003</v>
      </c>
      <c r="BQ17" s="100">
        <f t="shared" si="51"/>
        <v>-0.76290232131861213</v>
      </c>
      <c r="BR17" s="101">
        <f t="shared" si="52"/>
        <v>888239.81</v>
      </c>
      <c r="BS17" s="103">
        <f t="shared" si="52"/>
        <v>1370708.9000000001</v>
      </c>
      <c r="BT17" s="100">
        <f t="shared" si="53"/>
        <v>1.5431743596360536</v>
      </c>
      <c r="BU17" s="99">
        <f t="shared" si="54"/>
        <v>482469.09000000008</v>
      </c>
      <c r="BV17" s="100">
        <f t="shared" si="6"/>
        <v>0.54317435963605376</v>
      </c>
      <c r="BW17" s="14">
        <v>433140</v>
      </c>
      <c r="BX17" s="101">
        <f>SUMIF($J$28:$J$264,$J17,$BX$28:$BX$264)</f>
        <v>56113.8</v>
      </c>
      <c r="BY17" s="94">
        <f>SUMIF($J$28:$J$264,$J17,$BY$28:$BY$264)</f>
        <v>0</v>
      </c>
      <c r="BZ17" s="94">
        <f t="shared" si="12"/>
        <v>56113.8</v>
      </c>
      <c r="CA17" s="93">
        <f t="shared" si="55"/>
        <v>0.12955118437456711</v>
      </c>
      <c r="CB17" s="94">
        <f t="shared" si="56"/>
        <v>-377026.2</v>
      </c>
      <c r="CC17" s="93">
        <f t="shared" si="57"/>
        <v>-0.87044881562543286</v>
      </c>
      <c r="CD17" s="101">
        <f t="shared" si="13"/>
        <v>1321379.81</v>
      </c>
      <c r="CE17" s="101">
        <f t="shared" si="13"/>
        <v>1426822.7000000002</v>
      </c>
      <c r="CF17" s="101">
        <f t="shared" si="58"/>
        <v>0</v>
      </c>
      <c r="CG17" s="101">
        <f t="shared" si="59"/>
        <v>1426822.7000000002</v>
      </c>
      <c r="CH17" s="93">
        <f t="shared" si="60"/>
        <v>1.0797975640327062</v>
      </c>
      <c r="CI17" s="96">
        <f t="shared" si="61"/>
        <v>105442.89000000013</v>
      </c>
      <c r="CJ17" s="93">
        <f t="shared" si="7"/>
        <v>7.9797564032706186E-2</v>
      </c>
      <c r="CK17" s="101">
        <v>105230</v>
      </c>
      <c r="CL17" s="101">
        <f>SUMIF($J$28:$J$264,$J17,$CL$28:$CL$264)</f>
        <v>146042.70000000001</v>
      </c>
      <c r="CM17" s="94">
        <f>SUMIF($J$28:$J$264,$J17,$CM$28:$CM$264)</f>
        <v>0</v>
      </c>
      <c r="CN17" s="94">
        <f t="shared" si="14"/>
        <v>146042.70000000001</v>
      </c>
      <c r="CO17" s="93">
        <f t="shared" si="62"/>
        <v>1.3878428204884539</v>
      </c>
      <c r="CP17" s="94">
        <f t="shared" si="63"/>
        <v>40812.700000000012</v>
      </c>
      <c r="CQ17" s="93">
        <f t="shared" si="64"/>
        <v>0.38784282048845398</v>
      </c>
      <c r="CR17" s="101">
        <f t="shared" ref="CR17:CS18" si="90">CD17+CK17</f>
        <v>1426609.81</v>
      </c>
      <c r="CS17" s="101">
        <f t="shared" si="90"/>
        <v>1572865.4000000001</v>
      </c>
      <c r="CT17" s="101">
        <f t="shared" si="65"/>
        <v>0</v>
      </c>
      <c r="CU17" s="101">
        <f t="shared" si="66"/>
        <v>1572865.4000000001</v>
      </c>
      <c r="CV17" s="93">
        <f t="shared" si="67"/>
        <v>1.1025196861642217</v>
      </c>
      <c r="CW17" s="96">
        <f t="shared" si="68"/>
        <v>146255.59000000008</v>
      </c>
      <c r="CX17" s="93">
        <f t="shared" si="8"/>
        <v>0.10251968616422179</v>
      </c>
      <c r="CY17" s="14">
        <v>192666</v>
      </c>
      <c r="CZ17" s="101">
        <f>SUMIF($J$28:$J$264,$J17,$CZ$28:$CZ$264)</f>
        <v>1575278.79</v>
      </c>
      <c r="DA17" s="94">
        <f>SUMIF($J$28:$J$264,$J17,$DA$28:$DA$264)</f>
        <v>0</v>
      </c>
      <c r="DB17" s="94">
        <f t="shared" si="15"/>
        <v>1575278.79</v>
      </c>
      <c r="DC17" s="93">
        <f t="shared" si="69"/>
        <v>8.1762157827535731</v>
      </c>
      <c r="DD17" s="94">
        <f t="shared" si="70"/>
        <v>1382612.79</v>
      </c>
      <c r="DE17" s="93">
        <f t="shared" si="71"/>
        <v>7.176215782753574</v>
      </c>
      <c r="DF17" s="101">
        <f t="shared" ref="DF17:DG18" si="91">CR17+CY17</f>
        <v>1619275.81</v>
      </c>
      <c r="DG17" s="101">
        <f t="shared" si="91"/>
        <v>3148144.1900000004</v>
      </c>
      <c r="DH17" s="101">
        <f t="shared" si="72"/>
        <v>0</v>
      </c>
      <c r="DI17" s="101">
        <f t="shared" si="73"/>
        <v>3148144.1900000004</v>
      </c>
      <c r="DJ17" s="93">
        <f t="shared" si="74"/>
        <v>1.9441679858108918</v>
      </c>
      <c r="DK17" s="96">
        <f t="shared" si="75"/>
        <v>1528868.3800000004</v>
      </c>
      <c r="DL17" s="93">
        <f t="shared" si="9"/>
        <v>0.94416798581089179</v>
      </c>
      <c r="DM17" s="14">
        <v>771539</v>
      </c>
      <c r="DN17" s="101">
        <f>SUMIF($J$28:$J$264,$J17,$DN$28:$DN$264)</f>
        <v>278663.09000000003</v>
      </c>
      <c r="DO17" s="94">
        <f>SUMIF($J$28:$J$264,$J17,$DO$28:$DO$264)</f>
        <v>0</v>
      </c>
      <c r="DP17" s="94">
        <f t="shared" si="16"/>
        <v>278663.09000000003</v>
      </c>
      <c r="DQ17" s="93">
        <f t="shared" si="76"/>
        <v>0.36117822948677908</v>
      </c>
      <c r="DR17" s="94">
        <f t="shared" si="77"/>
        <v>-492875.91</v>
      </c>
      <c r="DS17" s="93">
        <f t="shared" si="78"/>
        <v>-0.63882177051322098</v>
      </c>
      <c r="DT17" s="101">
        <f t="shared" ref="DT17:DU18" si="92">DF17+DM17</f>
        <v>2390814.81</v>
      </c>
      <c r="DU17" s="101">
        <f t="shared" si="92"/>
        <v>3426807.2800000003</v>
      </c>
      <c r="DV17" s="101">
        <f t="shared" si="79"/>
        <v>0</v>
      </c>
      <c r="DW17" s="101">
        <f t="shared" si="80"/>
        <v>3426807.2800000003</v>
      </c>
      <c r="DX17" s="93">
        <f t="shared" si="81"/>
        <v>1.4333219225791898</v>
      </c>
      <c r="DY17" s="96">
        <f t="shared" si="82"/>
        <v>1035992.4700000002</v>
      </c>
      <c r="DZ17" s="93">
        <f t="shared" si="10"/>
        <v>0.43332192257918972</v>
      </c>
      <c r="EA17" s="14">
        <v>34169</v>
      </c>
      <c r="EB17" s="101">
        <f>SUMIF($J$28:$J$264,$J17,$EB$28:$EB$264)</f>
        <v>565315.43000000005</v>
      </c>
      <c r="EC17" s="94">
        <f>SUMIF($J$28:$J$264,$J17,$EC$28:$EC$264)</f>
        <v>0</v>
      </c>
      <c r="ED17" s="94">
        <f t="shared" si="17"/>
        <v>565315.43000000005</v>
      </c>
      <c r="EE17" s="93">
        <f t="shared" si="83"/>
        <v>16.544687582311454</v>
      </c>
      <c r="EF17" s="94">
        <f t="shared" si="84"/>
        <v>531146.43000000005</v>
      </c>
      <c r="EG17" s="93">
        <f t="shared" si="85"/>
        <v>15.544687582311454</v>
      </c>
      <c r="EH17" s="101">
        <f t="shared" ref="EH17:EI18" si="93">DT17+EA17</f>
        <v>2424983.81</v>
      </c>
      <c r="EI17" s="101">
        <f t="shared" si="93"/>
        <v>3992122.7100000004</v>
      </c>
      <c r="EJ17" s="101">
        <f t="shared" si="86"/>
        <v>0</v>
      </c>
      <c r="EK17" s="101">
        <f t="shared" si="87"/>
        <v>3992122.7100000004</v>
      </c>
      <c r="EL17" s="93">
        <f t="shared" si="88"/>
        <v>1.6462471598934099</v>
      </c>
      <c r="EM17" s="96">
        <f t="shared" si="89"/>
        <v>1567138.9000000004</v>
      </c>
      <c r="EN17" s="93">
        <f t="shared" si="11"/>
        <v>0.64624715989340986</v>
      </c>
      <c r="EO17" s="93"/>
      <c r="EP17" s="93"/>
      <c r="EQ17" s="93"/>
      <c r="ER17" s="14">
        <v>2424983.81</v>
      </c>
      <c r="ES17" s="2"/>
      <c r="ET17" s="2"/>
      <c r="EU17" s="2"/>
      <c r="EV17" s="2"/>
    </row>
    <row r="18" spans="1:152" ht="14.15" customHeight="1" outlineLevel="1" x14ac:dyDescent="0.3">
      <c r="A18" s="8"/>
      <c r="B18" s="137"/>
      <c r="C18" s="138"/>
      <c r="D18" s="138"/>
      <c r="E18" s="138"/>
      <c r="F18" s="138"/>
      <c r="G18" s="138"/>
      <c r="H18" s="138"/>
      <c r="I18" s="138"/>
      <c r="J18" s="87" t="s">
        <v>368</v>
      </c>
      <c r="K18" s="85"/>
      <c r="L18" s="14">
        <v>0</v>
      </c>
      <c r="M18" s="14">
        <v>190160.62</v>
      </c>
      <c r="N18" s="14">
        <v>0</v>
      </c>
      <c r="O18" s="14">
        <v>170370</v>
      </c>
      <c r="P18" s="14">
        <f>SUMIF($J$27:$J$264,$J18,$P$27:$P$264)</f>
        <v>170370.38</v>
      </c>
      <c r="Q18" s="93">
        <f t="shared" si="18"/>
        <v>1.0000022304396314</v>
      </c>
      <c r="R18" s="94">
        <f t="shared" si="19"/>
        <v>0.38000000000465661</v>
      </c>
      <c r="S18" s="93">
        <f t="shared" si="20"/>
        <v>2.2304396314178356E-6</v>
      </c>
      <c r="T18" s="14">
        <f t="shared" si="21"/>
        <v>170370</v>
      </c>
      <c r="U18" s="14">
        <f t="shared" si="22"/>
        <v>170370.38</v>
      </c>
      <c r="V18" s="93">
        <f>IFERROR(U18/T18,"nebija plānots")</f>
        <v>1.0000022304396314</v>
      </c>
      <c r="W18" s="96">
        <f t="shared" si="24"/>
        <v>0.38000000000465661</v>
      </c>
      <c r="X18" s="93">
        <f>IFERROR(W18/T18,"nebija plānots")</f>
        <v>2.2304396314178356E-6</v>
      </c>
      <c r="Y18" s="14">
        <v>259156.36</v>
      </c>
      <c r="Z18" s="14">
        <f>SUMIF($J$28:$J$264,$J18,$Z$28:$Z$264)</f>
        <v>258405.55</v>
      </c>
      <c r="AA18" s="98">
        <f t="shared" si="25"/>
        <v>0.99710286870829645</v>
      </c>
      <c r="AB18" s="97">
        <f t="shared" si="26"/>
        <v>-750.80999999999767</v>
      </c>
      <c r="AC18" s="98">
        <f t="shared" si="27"/>
        <v>-2.8971312917035791E-3</v>
      </c>
      <c r="AD18" s="14">
        <f t="shared" si="28"/>
        <v>429526.36</v>
      </c>
      <c r="AE18" s="14">
        <f t="shared" si="28"/>
        <v>428775.93</v>
      </c>
      <c r="AF18" s="98">
        <f>IFERROR(AE18/AD18,"nebija plānots")</f>
        <v>0.99825288953162272</v>
      </c>
      <c r="AG18" s="99">
        <f t="shared" si="30"/>
        <v>-750.42999999999302</v>
      </c>
      <c r="AH18" s="100">
        <f>IFERROR(AG18/AD18,"nebija plānots")</f>
        <v>-1.7471104683772912E-3</v>
      </c>
      <c r="AI18" s="101">
        <v>0</v>
      </c>
      <c r="AJ18" s="101">
        <f>SUMIF($J$28:$J$264,$J18,$AJ$28:$AJ$264)</f>
        <v>0</v>
      </c>
      <c r="AK18" s="102" t="str">
        <f t="shared" si="31"/>
        <v>nebija plānots</v>
      </c>
      <c r="AL18" s="94">
        <f t="shared" si="32"/>
        <v>0</v>
      </c>
      <c r="AM18" s="102" t="str">
        <f t="shared" si="33"/>
        <v>nebija plānots</v>
      </c>
      <c r="AN18" s="101">
        <f t="shared" si="34"/>
        <v>429526.36</v>
      </c>
      <c r="AO18" s="101">
        <f t="shared" si="34"/>
        <v>428775.93</v>
      </c>
      <c r="AP18" s="102">
        <f>IFERROR(AO18/AN18,"nebija plānots")</f>
        <v>0.99825288953162272</v>
      </c>
      <c r="AQ18" s="96">
        <f t="shared" si="36"/>
        <v>-750.42999999999302</v>
      </c>
      <c r="AR18" s="93">
        <f>IFERROR(AQ18/AN18,"nebija plānots")</f>
        <v>-1.7471104683772912E-3</v>
      </c>
      <c r="AS18" s="14">
        <v>41366</v>
      </c>
      <c r="AT18" s="101">
        <f>SUMIF($J$28:$J$264,$J18,$AT$28:$AT$264)</f>
        <v>0</v>
      </c>
      <c r="AU18" s="102">
        <f t="shared" si="37"/>
        <v>0</v>
      </c>
      <c r="AV18" s="94">
        <f t="shared" si="38"/>
        <v>-41366</v>
      </c>
      <c r="AW18" s="102">
        <f t="shared" si="39"/>
        <v>-1</v>
      </c>
      <c r="AX18" s="101">
        <f t="shared" si="40"/>
        <v>470892.36</v>
      </c>
      <c r="AY18" s="101">
        <f t="shared" si="40"/>
        <v>428775.93</v>
      </c>
      <c r="AZ18" s="102">
        <f>IFERROR(AY18/AX18,"nebija plānots")</f>
        <v>0.91056038794088734</v>
      </c>
      <c r="BA18" s="96">
        <f t="shared" si="42"/>
        <v>-42116.429999999993</v>
      </c>
      <c r="BB18" s="93">
        <f>IFERROR(BA18/AX18,"nebija plānots")</f>
        <v>-8.9439612059112605E-2</v>
      </c>
      <c r="BC18" s="14">
        <v>0</v>
      </c>
      <c r="BD18" s="101">
        <f>SUMIF($J$28:$J$264,$J18,$BD$28:$BD$264)</f>
        <v>7876.12</v>
      </c>
      <c r="BE18" s="102" t="str">
        <f t="shared" si="43"/>
        <v>nebija plānots</v>
      </c>
      <c r="BF18" s="94">
        <f t="shared" si="44"/>
        <v>7876.12</v>
      </c>
      <c r="BG18" s="102" t="str">
        <f t="shared" si="45"/>
        <v>nebija plānots</v>
      </c>
      <c r="BH18" s="101">
        <f t="shared" si="46"/>
        <v>470892.36</v>
      </c>
      <c r="BI18" s="101">
        <f t="shared" si="46"/>
        <v>436652.05</v>
      </c>
      <c r="BJ18" s="102">
        <f>IFERROR(BI18/BH18,"nebija plānots")</f>
        <v>0.92728633354764978</v>
      </c>
      <c r="BK18" s="96">
        <f t="shared" si="48"/>
        <v>-34240.31</v>
      </c>
      <c r="BL18" s="93">
        <f>IFERROR(BK18/BH18,"nebija plānots")</f>
        <v>-7.2713666452350167E-2</v>
      </c>
      <c r="BM18" s="14">
        <v>0</v>
      </c>
      <c r="BN18" s="101">
        <f>SUMIF($J$28:$J$264,$J18,$BN$28:$BN$264)</f>
        <v>0</v>
      </c>
      <c r="BO18" s="102" t="str">
        <f t="shared" si="49"/>
        <v>nebija plānots</v>
      </c>
      <c r="BP18" s="94">
        <f t="shared" si="50"/>
        <v>0</v>
      </c>
      <c r="BQ18" s="102" t="str">
        <f t="shared" si="51"/>
        <v>nebija plānots</v>
      </c>
      <c r="BR18" s="101">
        <f t="shared" si="52"/>
        <v>470892.36</v>
      </c>
      <c r="BS18" s="101">
        <f t="shared" si="52"/>
        <v>436652.05</v>
      </c>
      <c r="BT18" s="102">
        <f>IFERROR(BS18/BR18,"nebija plānots")</f>
        <v>0.92728633354764978</v>
      </c>
      <c r="BU18" s="96">
        <f t="shared" si="54"/>
        <v>-34240.31</v>
      </c>
      <c r="BV18" s="93">
        <f>IFERROR(BU18/BR18,"nebija plānots")</f>
        <v>-7.2713666452350167E-2</v>
      </c>
      <c r="BW18" s="14">
        <v>93542</v>
      </c>
      <c r="BX18" s="101">
        <f>SUMIF($J$28:$J$264,$J18,$BX$28:$BX$264)</f>
        <v>514148.82999999996</v>
      </c>
      <c r="BY18" s="94">
        <f>SUMIF($J$28:$J$264,$J18,$BY$28:$BY$264)</f>
        <v>0</v>
      </c>
      <c r="BZ18" s="94">
        <f t="shared" si="12"/>
        <v>514148.82999999996</v>
      </c>
      <c r="CA18" s="93">
        <f t="shared" si="55"/>
        <v>5.496448974792072</v>
      </c>
      <c r="CB18" s="94">
        <f t="shared" si="56"/>
        <v>420606.82999999996</v>
      </c>
      <c r="CC18" s="102">
        <f t="shared" si="57"/>
        <v>4.496448974792072</v>
      </c>
      <c r="CD18" s="101">
        <f t="shared" si="13"/>
        <v>564434.36</v>
      </c>
      <c r="CE18" s="101">
        <f t="shared" si="13"/>
        <v>950800.87999999989</v>
      </c>
      <c r="CF18" s="101">
        <f t="shared" si="58"/>
        <v>0</v>
      </c>
      <c r="CG18" s="101">
        <f t="shared" si="59"/>
        <v>950800.87999999989</v>
      </c>
      <c r="CH18" s="93">
        <f t="shared" si="60"/>
        <v>1.6845198439017779</v>
      </c>
      <c r="CI18" s="96">
        <f t="shared" si="61"/>
        <v>386366.5199999999</v>
      </c>
      <c r="CJ18" s="93">
        <f t="shared" si="7"/>
        <v>0.68451984390177789</v>
      </c>
      <c r="CK18" s="101">
        <v>450004</v>
      </c>
      <c r="CL18" s="101">
        <f>SUMIF($J$28:$J$264,$J18,$CL$28:$CL$264)</f>
        <v>132040.59</v>
      </c>
      <c r="CM18" s="94">
        <f>SUMIF($J$28:$J$264,$J18,$CM$28:$CM$264)</f>
        <v>0</v>
      </c>
      <c r="CN18" s="94">
        <f t="shared" si="14"/>
        <v>132040.59</v>
      </c>
      <c r="CO18" s="108">
        <f t="shared" si="62"/>
        <v>0.29342092514733203</v>
      </c>
      <c r="CP18" s="110">
        <f t="shared" si="63"/>
        <v>-317963.41000000003</v>
      </c>
      <c r="CQ18" s="111">
        <f t="shared" si="64"/>
        <v>-0.70657907485266802</v>
      </c>
      <c r="CR18" s="101">
        <f t="shared" si="90"/>
        <v>1014438.36</v>
      </c>
      <c r="CS18" s="101">
        <f t="shared" si="90"/>
        <v>1082841.47</v>
      </c>
      <c r="CT18" s="101">
        <f t="shared" si="65"/>
        <v>0</v>
      </c>
      <c r="CU18" s="101">
        <f t="shared" si="66"/>
        <v>1082841.47</v>
      </c>
      <c r="CV18" s="102">
        <f>IFERROR(CS18/CR18,"nebija plānots")</f>
        <v>1.0674295380549292</v>
      </c>
      <c r="CW18" s="96">
        <f t="shared" si="68"/>
        <v>68403.109999999986</v>
      </c>
      <c r="CX18" s="93">
        <f>IFERROR(CW18/CR18,"nebija plānots")</f>
        <v>6.7429538054929225E-2</v>
      </c>
      <c r="CY18" s="14">
        <v>0</v>
      </c>
      <c r="CZ18" s="101">
        <f>SUMIF($J$28:$J$264,$J18,$CZ$28:$CZ$264)</f>
        <v>53543</v>
      </c>
      <c r="DA18" s="94">
        <f>SUMIF($J$28:$J$264,$J18,$DA$28:$DA$264)</f>
        <v>0</v>
      </c>
      <c r="DB18" s="94">
        <f t="shared" si="15"/>
        <v>53543</v>
      </c>
      <c r="DC18" s="93" t="str">
        <f t="shared" si="69"/>
        <v>nebija plānots</v>
      </c>
      <c r="DD18" s="94">
        <f t="shared" si="70"/>
        <v>53543</v>
      </c>
      <c r="DE18" s="102" t="str">
        <f t="shared" si="71"/>
        <v>nebija plānots</v>
      </c>
      <c r="DF18" s="101">
        <f t="shared" si="91"/>
        <v>1014438.36</v>
      </c>
      <c r="DG18" s="101">
        <f t="shared" si="91"/>
        <v>1136384.47</v>
      </c>
      <c r="DH18" s="101">
        <f t="shared" si="72"/>
        <v>0</v>
      </c>
      <c r="DI18" s="101">
        <f t="shared" si="73"/>
        <v>1136384.47</v>
      </c>
      <c r="DJ18" s="93">
        <f>IFERROR(DG18/DF18,"nebija plānots")</f>
        <v>1.120210467987429</v>
      </c>
      <c r="DK18" s="96">
        <f t="shared" si="75"/>
        <v>121946.10999999999</v>
      </c>
      <c r="DL18" s="93">
        <f>IFERROR(DK18/DF18,"nebija plānots")</f>
        <v>0.12021046798742901</v>
      </c>
      <c r="DM18" s="14">
        <v>74651</v>
      </c>
      <c r="DN18" s="101">
        <f>SUMIF($J$28:$J$264,$J18,$DN$28:$DN$264)</f>
        <v>0</v>
      </c>
      <c r="DO18" s="94">
        <f>SUMIF($J$28:$J$264,$J18,$DO$28:$DO$264)</f>
        <v>0</v>
      </c>
      <c r="DP18" s="94">
        <f t="shared" si="16"/>
        <v>0</v>
      </c>
      <c r="DQ18" s="93">
        <f t="shared" si="76"/>
        <v>0</v>
      </c>
      <c r="DR18" s="94">
        <f t="shared" si="77"/>
        <v>-74651</v>
      </c>
      <c r="DS18" s="102">
        <f t="shared" si="78"/>
        <v>-1</v>
      </c>
      <c r="DT18" s="101">
        <f t="shared" si="92"/>
        <v>1089089.3599999999</v>
      </c>
      <c r="DU18" s="101">
        <f t="shared" si="92"/>
        <v>1136384.47</v>
      </c>
      <c r="DV18" s="101">
        <f t="shared" si="79"/>
        <v>0</v>
      </c>
      <c r="DW18" s="101">
        <f t="shared" si="80"/>
        <v>1136384.47</v>
      </c>
      <c r="DX18" s="93">
        <f>IFERROR(DU18/DT18,"nebija plānots")</f>
        <v>1.0434262896480782</v>
      </c>
      <c r="DY18" s="96">
        <f t="shared" si="82"/>
        <v>47295.110000000102</v>
      </c>
      <c r="DZ18" s="93">
        <f>IFERROR(DY18/DT18,"nebija plānots")</f>
        <v>4.3426289648078195E-2</v>
      </c>
      <c r="EA18" s="14">
        <v>0</v>
      </c>
      <c r="EB18" s="101">
        <f>SUMIF($J$28:$J$264,$J18,$EB$28:$EB$264)</f>
        <v>0</v>
      </c>
      <c r="EC18" s="94">
        <f>SUMIF($J$28:$J$264,$J18,$EC$28:$EC$264)</f>
        <v>0</v>
      </c>
      <c r="ED18" s="94">
        <f t="shared" si="17"/>
        <v>0</v>
      </c>
      <c r="EE18" s="93" t="str">
        <f t="shared" si="83"/>
        <v>nebija plānots</v>
      </c>
      <c r="EF18" s="94">
        <f t="shared" si="84"/>
        <v>0</v>
      </c>
      <c r="EG18" s="102" t="str">
        <f t="shared" si="85"/>
        <v>nebija plānots</v>
      </c>
      <c r="EH18" s="101">
        <f t="shared" si="93"/>
        <v>1089089.3599999999</v>
      </c>
      <c r="EI18" s="101">
        <f t="shared" si="93"/>
        <v>1136384.47</v>
      </c>
      <c r="EJ18" s="101">
        <f t="shared" si="86"/>
        <v>0</v>
      </c>
      <c r="EK18" s="101">
        <f t="shared" si="87"/>
        <v>1136384.47</v>
      </c>
      <c r="EL18" s="93">
        <f>IFERROR(EI18/EH18,"nebija plānots")</f>
        <v>1.0434262896480782</v>
      </c>
      <c r="EM18" s="96">
        <f t="shared" si="89"/>
        <v>47295.110000000102</v>
      </c>
      <c r="EN18" s="93">
        <f>IFERROR(EM18/EH18,"nebija plānots")</f>
        <v>4.3426289648078195E-2</v>
      </c>
      <c r="EO18" s="93"/>
      <c r="EP18" s="93"/>
      <c r="EQ18" s="93"/>
      <c r="ER18" s="14">
        <v>1089089.3599999999</v>
      </c>
      <c r="ES18" s="2"/>
      <c r="ET18" s="2"/>
      <c r="EU18" s="2"/>
      <c r="EV18" s="2"/>
    </row>
    <row r="19" spans="1:152" ht="21.65" customHeight="1" outlineLevel="1" x14ac:dyDescent="0.25">
      <c r="A19" s="4"/>
      <c r="B19" s="132"/>
      <c r="C19" s="133"/>
      <c r="D19" s="133"/>
      <c r="E19" s="133"/>
      <c r="F19" s="133"/>
      <c r="G19" s="133"/>
      <c r="H19" s="133"/>
      <c r="I19" s="133"/>
      <c r="J19" s="133"/>
      <c r="K19" s="133"/>
      <c r="L19" s="133"/>
      <c r="M19" s="134"/>
      <c r="N19" s="125" t="s">
        <v>486</v>
      </c>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7"/>
    </row>
    <row r="20" spans="1:152" s="12" customFormat="1" ht="57.65" customHeight="1" x14ac:dyDescent="0.35">
      <c r="A20" s="120" t="s">
        <v>0</v>
      </c>
      <c r="B20" s="123" t="s">
        <v>465</v>
      </c>
      <c r="C20" s="123" t="s">
        <v>1</v>
      </c>
      <c r="D20" s="124" t="s">
        <v>2</v>
      </c>
      <c r="E20" s="124" t="s">
        <v>466</v>
      </c>
      <c r="F20" s="124" t="s">
        <v>467</v>
      </c>
      <c r="G20" s="123" t="s">
        <v>3</v>
      </c>
      <c r="H20" s="123" t="s">
        <v>4</v>
      </c>
      <c r="I20" s="123" t="s">
        <v>5</v>
      </c>
      <c r="J20" s="123" t="s">
        <v>6</v>
      </c>
      <c r="K20" s="9" t="s">
        <v>476</v>
      </c>
      <c r="L20" s="9" t="s">
        <v>484</v>
      </c>
      <c r="M20" s="9" t="s">
        <v>485</v>
      </c>
      <c r="N20" s="91" t="s">
        <v>542</v>
      </c>
      <c r="O20" s="11" t="s">
        <v>531</v>
      </c>
      <c r="P20" s="91" t="s">
        <v>512</v>
      </c>
      <c r="Q20" s="91" t="s">
        <v>513</v>
      </c>
      <c r="R20" s="91" t="s">
        <v>514</v>
      </c>
      <c r="S20" s="91" t="s">
        <v>515</v>
      </c>
      <c r="T20" s="95" t="s">
        <v>516</v>
      </c>
      <c r="U20" s="95" t="s">
        <v>517</v>
      </c>
      <c r="V20" s="95" t="s">
        <v>518</v>
      </c>
      <c r="W20" s="95" t="s">
        <v>519</v>
      </c>
      <c r="X20" s="95" t="s">
        <v>520</v>
      </c>
      <c r="Y20" s="11" t="s">
        <v>530</v>
      </c>
      <c r="Z20" s="91" t="s">
        <v>521</v>
      </c>
      <c r="AA20" s="91" t="s">
        <v>522</v>
      </c>
      <c r="AB20" s="91" t="s">
        <v>523</v>
      </c>
      <c r="AC20" s="91" t="s">
        <v>524</v>
      </c>
      <c r="AD20" s="95" t="s">
        <v>525</v>
      </c>
      <c r="AE20" s="95" t="s">
        <v>526</v>
      </c>
      <c r="AF20" s="95" t="s">
        <v>527</v>
      </c>
      <c r="AG20" s="95" t="s">
        <v>528</v>
      </c>
      <c r="AH20" s="95" t="s">
        <v>529</v>
      </c>
      <c r="AI20" s="11" t="s">
        <v>541</v>
      </c>
      <c r="AJ20" s="91" t="s">
        <v>532</v>
      </c>
      <c r="AK20" s="91" t="s">
        <v>533</v>
      </c>
      <c r="AL20" s="91" t="s">
        <v>534</v>
      </c>
      <c r="AM20" s="91" t="s">
        <v>535</v>
      </c>
      <c r="AN20" s="95" t="s">
        <v>536</v>
      </c>
      <c r="AO20" s="95" t="s">
        <v>537</v>
      </c>
      <c r="AP20" s="95" t="s">
        <v>538</v>
      </c>
      <c r="AQ20" s="95" t="s">
        <v>539</v>
      </c>
      <c r="AR20" s="95" t="s">
        <v>540</v>
      </c>
      <c r="AS20" s="11" t="str">
        <f t="shared" ref="AS20:BB20" si="94">AS5</f>
        <v>Maijs, Plāns</v>
      </c>
      <c r="AT20" s="91" t="str">
        <f t="shared" si="94"/>
        <v>Maijs, Izpilde</v>
      </c>
      <c r="AU20" s="91" t="str">
        <f t="shared" si="94"/>
        <v>Maijs, Izpilde %</v>
      </c>
      <c r="AV20" s="91" t="str">
        <f t="shared" si="94"/>
        <v>Maijs, neizpilde vai pārpilde</v>
      </c>
      <c r="AW20" s="91" t="str">
        <f t="shared" si="94"/>
        <v>Maijs, neizpilde vai pārpilde %</v>
      </c>
      <c r="AX20" s="95" t="str">
        <f t="shared" si="94"/>
        <v>Janvāris-Maijs
Plāns</v>
      </c>
      <c r="AY20" s="95" t="str">
        <f t="shared" si="94"/>
        <v>Janvāris-Maijs
Izpilde</v>
      </c>
      <c r="AZ20" s="95" t="str">
        <f t="shared" si="94"/>
        <v>Janvāris-Maijs
Izpilde, %</v>
      </c>
      <c r="BA20" s="95" t="str">
        <f t="shared" si="94"/>
        <v>Janvāris-Maijs
neizpilde vai pārpilde</v>
      </c>
      <c r="BB20" s="95" t="str">
        <f t="shared" si="94"/>
        <v>Janvāris-Maijs
neizpilde vai parpilde, %</v>
      </c>
      <c r="BC20" s="11" t="s">
        <v>553</v>
      </c>
      <c r="BD20" s="91" t="str">
        <f t="shared" ref="BD20:BL20" si="95">BD5</f>
        <v>Jūnijs, Izpilde</v>
      </c>
      <c r="BE20" s="91" t="str">
        <f t="shared" si="95"/>
        <v>Jūnijs, Izpilde %</v>
      </c>
      <c r="BF20" s="91" t="str">
        <f t="shared" si="95"/>
        <v>Jūnijs, neizpilde vai pārpilde</v>
      </c>
      <c r="BG20" s="91" t="str">
        <f t="shared" si="95"/>
        <v>Jūnijs, neizpilde vai pārpilde %</v>
      </c>
      <c r="BH20" s="95" t="str">
        <f t="shared" si="95"/>
        <v>Janvāris-Jūnijs
Plāns</v>
      </c>
      <c r="BI20" s="95" t="str">
        <f t="shared" si="95"/>
        <v>Janvāris-Jūnijs
Izpilde</v>
      </c>
      <c r="BJ20" s="95" t="str">
        <f t="shared" si="95"/>
        <v>Janvāris-Jūnijs
Izpilde, %</v>
      </c>
      <c r="BK20" s="95" t="str">
        <f t="shared" si="95"/>
        <v>Janvāris-Jūnijs
neizpilde vai pārpilde</v>
      </c>
      <c r="BL20" s="95" t="str">
        <f t="shared" si="95"/>
        <v>Janvāris-Jūnijs
neizpilde vai parpilde, %</v>
      </c>
      <c r="BM20" s="11" t="s">
        <v>573</v>
      </c>
      <c r="BN20" s="91" t="str">
        <f t="shared" ref="BN20:BV20" si="96">BN5</f>
        <v>Jūlijs, Izpilde</v>
      </c>
      <c r="BO20" s="91" t="str">
        <f t="shared" si="96"/>
        <v>Jūlijs, Izpilde %</v>
      </c>
      <c r="BP20" s="91" t="str">
        <f t="shared" si="96"/>
        <v>Jūlijs, neizpilde vai pārpilde</v>
      </c>
      <c r="BQ20" s="91" t="str">
        <f t="shared" si="96"/>
        <v>Jūlijs, neizpilde vai pārpilde %</v>
      </c>
      <c r="BR20" s="95" t="str">
        <f t="shared" si="96"/>
        <v>Janvāris-Jūlijs
Plāns</v>
      </c>
      <c r="BS20" s="95" t="str">
        <f t="shared" si="96"/>
        <v>Janvāris-Jūlijs
Izpilde</v>
      </c>
      <c r="BT20" s="95" t="str">
        <f t="shared" si="96"/>
        <v>Janvāris-Jūlijs
Izpilde, %</v>
      </c>
      <c r="BU20" s="95" t="str">
        <f t="shared" si="96"/>
        <v>Janvāris-Jūlijs
neizpilde vai pārpilde</v>
      </c>
      <c r="BV20" s="95" t="str">
        <f t="shared" si="96"/>
        <v>Janvāris-Jūlijs
neizpilde vai parpilde, %</v>
      </c>
      <c r="BW20" s="11" t="s">
        <v>583</v>
      </c>
      <c r="BX20" s="91" t="str">
        <f t="shared" ref="BX20:CJ20" si="97">BX5</f>
        <v>Augusts, Izpilde</v>
      </c>
      <c r="BY20" s="91" t="str">
        <f>BY5</f>
        <v>Augusts, atgūtās summas</v>
      </c>
      <c r="BZ20" s="91" t="str">
        <f>BZ5</f>
        <v>Augusts, Izpilde (atņemtas atgūtās summas)</v>
      </c>
      <c r="CA20" s="91" t="str">
        <f t="shared" si="97"/>
        <v>Augusts, Izpilde %</v>
      </c>
      <c r="CB20" s="91" t="str">
        <f t="shared" si="97"/>
        <v>Augusts, neizpilde vai pārpilde</v>
      </c>
      <c r="CC20" s="91" t="str">
        <f t="shared" si="97"/>
        <v>Augusts, neizpilde vai pārpilde %</v>
      </c>
      <c r="CD20" s="95" t="str">
        <f t="shared" si="97"/>
        <v>Janvāris-Augusts
Plāns</v>
      </c>
      <c r="CE20" s="95" t="str">
        <f t="shared" si="97"/>
        <v>Janvāris-Augusts
Izpilde</v>
      </c>
      <c r="CF20" s="95" t="str">
        <f>CF5</f>
        <v>Janvāris-Augusts
atgūtās summas</v>
      </c>
      <c r="CG20" s="95" t="str">
        <f>CG5</f>
        <v>Janvāris-Augusts, Izpilde (atņemtas atgūtās summas)</v>
      </c>
      <c r="CH20" s="95" t="str">
        <f t="shared" si="97"/>
        <v>Janvāris-Augusts
Izpilde, %</v>
      </c>
      <c r="CI20" s="95" t="str">
        <f t="shared" si="97"/>
        <v>Janvāris-Augusts
neizpilde vai pārpilde</v>
      </c>
      <c r="CJ20" s="95" t="str">
        <f t="shared" si="97"/>
        <v>Janvāris-Augusts
neizpilde vai parpilde, %</v>
      </c>
      <c r="CK20" s="11" t="str">
        <f>CK5</f>
        <v>Septembris, plāns</v>
      </c>
      <c r="CL20" s="91" t="str">
        <f t="shared" ref="CL20:CX20" si="98">CL5</f>
        <v>Septembris, Izpilde</v>
      </c>
      <c r="CM20" s="91" t="str">
        <f>CM5</f>
        <v>Septembris, atgūtās summas</v>
      </c>
      <c r="CN20" s="91" t="str">
        <f>CN5</f>
        <v>Septembris, Izpilde (atņemtas atgūtās summas)</v>
      </c>
      <c r="CO20" s="91" t="str">
        <f t="shared" si="98"/>
        <v>Septembris, Izpilde %</v>
      </c>
      <c r="CP20" s="91" t="str">
        <f t="shared" si="98"/>
        <v>Septembris, neizpilde vai pārpilde</v>
      </c>
      <c r="CQ20" s="91" t="str">
        <f t="shared" si="98"/>
        <v>Septembris, neizpilde vai pārpilde %</v>
      </c>
      <c r="CR20" s="95" t="str">
        <f t="shared" si="98"/>
        <v>Janvāris-Septembris
Plāns</v>
      </c>
      <c r="CS20" s="95" t="str">
        <f t="shared" si="98"/>
        <v>Janvāris-Septembris
Izpilde</v>
      </c>
      <c r="CT20" s="95" t="str">
        <f>CT5</f>
        <v>Janvāris-Septembris
atgūtās summas</v>
      </c>
      <c r="CU20" s="95" t="str">
        <f>CU5</f>
        <v>Janvāris-Septembris, Izpilde (atņemtas atgūtās summas)</v>
      </c>
      <c r="CV20" s="95" t="str">
        <f t="shared" si="98"/>
        <v>Janvāris-Septembris
Izpilde, %</v>
      </c>
      <c r="CW20" s="95" t="str">
        <f t="shared" si="98"/>
        <v>Janvāris-Septembris
neizpilde vai pārpilde</v>
      </c>
      <c r="CX20" s="95" t="str">
        <f t="shared" si="98"/>
        <v>Janvāris-Septembris
neizpilde vai parpilde, %</v>
      </c>
      <c r="CY20" s="11" t="str">
        <f>CY5</f>
        <v>Oktobris, plāns</v>
      </c>
      <c r="CZ20" s="91" t="str">
        <f t="shared" ref="CZ20" si="99">CZ5</f>
        <v>Oktobris, Izpilde</v>
      </c>
      <c r="DA20" s="91" t="str">
        <f>DA5</f>
        <v>Oktobris, atgūtās summas</v>
      </c>
      <c r="DB20" s="91" t="str">
        <f>DB5</f>
        <v>Oktobris, Izpilde (atņemtas atgūtās summas)</v>
      </c>
      <c r="DC20" s="91" t="str">
        <f t="shared" ref="DC20:DG20" si="100">DC5</f>
        <v>Oktobris, Izpilde %</v>
      </c>
      <c r="DD20" s="91" t="str">
        <f t="shared" si="100"/>
        <v>Oktobris, neizpilde vai pārpilde</v>
      </c>
      <c r="DE20" s="91" t="str">
        <f t="shared" si="100"/>
        <v>Oktobris, neizpilde vai pārpilde %</v>
      </c>
      <c r="DF20" s="95" t="str">
        <f t="shared" si="100"/>
        <v>Janvāris-Oktobris
Plāns</v>
      </c>
      <c r="DG20" s="95" t="str">
        <f t="shared" si="100"/>
        <v>Janvāris-Oktobris
Izpilde</v>
      </c>
      <c r="DH20" s="95" t="str">
        <f>DH5</f>
        <v>Janvāris-Oktobris
atgūtās summas</v>
      </c>
      <c r="DI20" s="95" t="str">
        <f>DI5</f>
        <v>Janvāris-Oktobris, Izpilde (atņemtas atgūtās summas)</v>
      </c>
      <c r="DJ20" s="95" t="str">
        <f t="shared" ref="DJ20:DL20" si="101">DJ5</f>
        <v>Janvāris-Oktobris
Izpilde, %</v>
      </c>
      <c r="DK20" s="95" t="str">
        <f t="shared" si="101"/>
        <v>Janvāris-Oktobris
neizpilde vai pārpilde</v>
      </c>
      <c r="DL20" s="95" t="str">
        <f t="shared" si="101"/>
        <v>Janvāris-Oktobris
neizpilde vai parpilde, %</v>
      </c>
      <c r="DM20" s="11" t="str">
        <f>DM5</f>
        <v>Novembris, plāns</v>
      </c>
      <c r="DN20" s="91" t="str">
        <f t="shared" ref="DN20" si="102">DN5</f>
        <v>Novembris, Izpilde</v>
      </c>
      <c r="DO20" s="91" t="str">
        <f>DO5</f>
        <v>Novembris, atgūtās summas</v>
      </c>
      <c r="DP20" s="91" t="str">
        <f>DP5</f>
        <v>Novembris, Izpilde (atņemtas atgūtās summas)</v>
      </c>
      <c r="DQ20" s="91" t="str">
        <f t="shared" ref="DQ20:DU20" si="103">DQ5</f>
        <v>Novembris, Izpilde %</v>
      </c>
      <c r="DR20" s="91" t="str">
        <f t="shared" si="103"/>
        <v>Novembris, neizpilde vai pārpilde</v>
      </c>
      <c r="DS20" s="91" t="str">
        <f t="shared" si="103"/>
        <v>Novembris, neizpilde vai pārpilde %</v>
      </c>
      <c r="DT20" s="95" t="str">
        <f t="shared" si="103"/>
        <v>Janvāris-Novembris
Plāns</v>
      </c>
      <c r="DU20" s="95" t="str">
        <f t="shared" si="103"/>
        <v>Janvāris-Novembris
Izpilde</v>
      </c>
      <c r="DV20" s="95" t="str">
        <f>DV5</f>
        <v>Janvāris-Novembris
atgūtās summas</v>
      </c>
      <c r="DW20" s="95" t="str">
        <f>DW5</f>
        <v>Janvāris-Novembris, Izpilde (atņemtas atgūtās summas)</v>
      </c>
      <c r="DX20" s="95" t="str">
        <f t="shared" ref="DX20:DZ20" si="104">DX5</f>
        <v>Janvāris-Novembris
Izpilde, %</v>
      </c>
      <c r="DY20" s="95" t="str">
        <f t="shared" si="104"/>
        <v>Janvāris-Novembris
neizpilde vai pārpilde</v>
      </c>
      <c r="DZ20" s="95" t="str">
        <f t="shared" si="104"/>
        <v>Janvāris-Novembris
neizpilde vai parpilde, %</v>
      </c>
      <c r="EA20" s="11" t="str">
        <f>EA5</f>
        <v>Decembris, plāns</v>
      </c>
      <c r="EB20" s="91" t="str">
        <f t="shared" ref="EB20" si="105">EB5</f>
        <v>Decembris, Izpilde</v>
      </c>
      <c r="EC20" s="91" t="str">
        <f>EC5</f>
        <v>Decembris, atgūtās summas</v>
      </c>
      <c r="ED20" s="91" t="str">
        <f>ED5</f>
        <v>Decembris, Izpilde (atņemtas atgūtās summas)</v>
      </c>
      <c r="EE20" s="91" t="str">
        <f t="shared" ref="EE20:EI20" si="106">EE5</f>
        <v>Decembris, Izpilde %</v>
      </c>
      <c r="EF20" s="91" t="str">
        <f t="shared" si="106"/>
        <v>Decembris, neizpilde vai pārpilde</v>
      </c>
      <c r="EG20" s="91" t="str">
        <f t="shared" si="106"/>
        <v>Decembris, neizpilde vai pārpilde %</v>
      </c>
      <c r="EH20" s="95" t="str">
        <f t="shared" si="106"/>
        <v>Janvāris-Decembris
Plāns</v>
      </c>
      <c r="EI20" s="95" t="str">
        <f t="shared" si="106"/>
        <v>Janvāris-Decembris
Izpilde</v>
      </c>
      <c r="EJ20" s="95" t="str">
        <f>EJ5</f>
        <v>Janvāris-Decembris
atgūtās summas</v>
      </c>
      <c r="EK20" s="95" t="str">
        <f>EK5</f>
        <v>Janvāris-Decembris, Izpilde (atņemtas atgūtās summas)</v>
      </c>
      <c r="EL20" s="95" t="str">
        <f t="shared" ref="EL20:EN20" si="107">EL5</f>
        <v>Janvāris-Decembris
Izpilde, %</v>
      </c>
      <c r="EM20" s="95" t="str">
        <f t="shared" si="107"/>
        <v>Janvāris-Decembris
neizpilde vai pārpilde</v>
      </c>
      <c r="EN20" s="95" t="str">
        <f t="shared" si="107"/>
        <v>Janvāris-Decembris
neizpilde vai parpilde, %</v>
      </c>
      <c r="EO20" s="139" t="s">
        <v>648</v>
      </c>
      <c r="EP20" s="139"/>
      <c r="EQ20" s="139"/>
      <c r="ER20" s="9" t="s">
        <v>7</v>
      </c>
    </row>
    <row r="21" spans="1:152" s="12" customFormat="1" ht="10.5" customHeight="1" x14ac:dyDescent="0.35">
      <c r="A21" s="121"/>
      <c r="B21" s="123"/>
      <c r="C21" s="123"/>
      <c r="D21" s="124"/>
      <c r="E21" s="124"/>
      <c r="F21" s="124"/>
      <c r="G21" s="123"/>
      <c r="H21" s="123"/>
      <c r="I21" s="123"/>
      <c r="J21" s="123"/>
      <c r="K21" s="13" t="s">
        <v>14</v>
      </c>
      <c r="L21" s="14">
        <f>SUMIF($K$28:$K$264,"ESF+",L$28:L$264)</f>
        <v>795102.51</v>
      </c>
      <c r="M21" s="14">
        <f>SUMIF($K$28:$K$264,"ESF+",M$28:M$264)</f>
        <v>12539965.889999999</v>
      </c>
      <c r="N21" s="14">
        <f>SUMIF($K$28:$K$264,"ESF+",N$28:N$264)</f>
        <v>1760014.54</v>
      </c>
      <c r="O21" s="14">
        <f>SUMIF($K$28:$K$264,"ESF+",O$28:O$264)</f>
        <v>1423942.28</v>
      </c>
      <c r="P21" s="14">
        <f>SUMIF($K$28:$K$264,"ESF+",P$28:P$264)</f>
        <v>1639943.5499999998</v>
      </c>
      <c r="Q21" s="93">
        <f>IFERROR(P21/O21,"nebija plānots")</f>
        <v>1.1516924337691552</v>
      </c>
      <c r="R21" s="14">
        <f>SUMIF($K$28:$K$264,"ESF+",R$28:R$264)</f>
        <v>216001.27</v>
      </c>
      <c r="S21" s="14" t="s">
        <v>15</v>
      </c>
      <c r="T21" s="14">
        <f>SUMIF($K$28:$K$264,"ESF+",T$28:T$264)</f>
        <v>3183956.8200000003</v>
      </c>
      <c r="U21" s="14">
        <f>SUMIF($K$28:$K$264,"ESF+",U$28:U$264)</f>
        <v>3399958.0900000003</v>
      </c>
      <c r="V21" s="93">
        <f t="shared" ref="V21:V25" si="108">IFERROR(U21/T21,"nebija plānots")</f>
        <v>1.0678405148723091</v>
      </c>
      <c r="W21" s="14">
        <f>SUMIF($K$28:$K$264,"ESF+",W$28:W$264)</f>
        <v>216001.26999999993</v>
      </c>
      <c r="X21" s="93">
        <f t="shared" ref="X21:X25" si="109">IFERROR(W21/T21,"nebija plānots")</f>
        <v>6.7840514872309077E-2</v>
      </c>
      <c r="Y21" s="14">
        <f>SUMIF($K$28:$K$264,"ESF+",Y$28:Y$264)</f>
        <v>5433550.8900000006</v>
      </c>
      <c r="Z21" s="14">
        <f>SUMIF($K$28:$K$264,"ESF+",Z$28:Z$264)</f>
        <v>5527236.4699999988</v>
      </c>
      <c r="AA21" s="93">
        <f>IFERROR(Z21/Y21,"nebija plānots")</f>
        <v>1.0172420543943774</v>
      </c>
      <c r="AB21" s="14">
        <f>SUMIF($K$28:$K$264,"ESF+",AB$28:AB$264)</f>
        <v>93685.580000000176</v>
      </c>
      <c r="AC21" s="14" t="s">
        <v>15</v>
      </c>
      <c r="AD21" s="14">
        <f>SUMIF($K$28:$K$264,"ESF+",AD$28:AD$264)</f>
        <v>8617507.709999999</v>
      </c>
      <c r="AE21" s="14">
        <f>SUMIF($K$28:$K$264,"ESF+",AE$28:AE$264)</f>
        <v>8927194.5599999987</v>
      </c>
      <c r="AF21" s="93">
        <f t="shared" ref="AF21:AF25" si="110">IFERROR(AE21/AD21,"nebija plānots")</f>
        <v>1.035936939126916</v>
      </c>
      <c r="AG21" s="14">
        <f>SUMIF($K$28:$K$264,"ESF+",AG$28:AG$264)</f>
        <v>309686.85000000003</v>
      </c>
      <c r="AH21" s="93">
        <f t="shared" ref="AH21:AH25" si="111">IFERROR(AG21/AD21,"nebija plānots")</f>
        <v>3.593693912691609E-2</v>
      </c>
      <c r="AI21" s="14">
        <f>SUMIF($K$28:$K$264,"ESF+",AI$28:AI$264)</f>
        <v>1444292.41</v>
      </c>
      <c r="AJ21" s="14">
        <f>SUMIF($K$28:$K$264,"ESF+",AJ$28:AJ$264)</f>
        <v>2354751.06</v>
      </c>
      <c r="AK21" s="93">
        <f>IFERROR(AJ21/AI21,"nebija plānots")</f>
        <v>1.6303838777356727</v>
      </c>
      <c r="AL21" s="14">
        <f>SUMIF($K$28:$K$264,"ESF+",AL$28:AL$264)</f>
        <v>910458.65</v>
      </c>
      <c r="AM21" s="14" t="s">
        <v>15</v>
      </c>
      <c r="AN21" s="14">
        <f>SUMIF($K$28:$K$264,"ESF+",AN$28:AN$264)</f>
        <v>10061800.119999999</v>
      </c>
      <c r="AO21" s="14">
        <f>SUMIF($K$28:$K$264,"ESF+",AO$28:AO$264)</f>
        <v>11281945.619999999</v>
      </c>
      <c r="AP21" s="93">
        <f t="shared" ref="AP21:AP25" si="112">IFERROR(AO21/AN21,"nebija plānots")</f>
        <v>1.121265130041164</v>
      </c>
      <c r="AQ21" s="14">
        <f>SUMIF($K$28:$K$264,"ESF+",AQ$28:AQ$264)</f>
        <v>1220145.5</v>
      </c>
      <c r="AR21" s="93">
        <f t="shared" ref="AR21:AR25" si="113">IFERROR(AQ21/AN21,"nebija plānots")</f>
        <v>0.12126513004116406</v>
      </c>
      <c r="AS21" s="14">
        <f>SUMIF($K$28:$K$264,"ESF+",AS$28:AS$264)</f>
        <v>808863.95000000007</v>
      </c>
      <c r="AT21" s="14">
        <f>SUMIF($K$28:$K$264,"ESF+",AT$28:AT$264)</f>
        <v>5454768.6300000018</v>
      </c>
      <c r="AU21" s="93">
        <f>IFERROR(AT21/AS21,"nebija plānots")</f>
        <v>6.7437405635397658</v>
      </c>
      <c r="AV21" s="14">
        <f>SUMIF($K$28:$K$264,"ESF+",AV$28:AV$264)</f>
        <v>4645904.6800000016</v>
      </c>
      <c r="AW21" s="14" t="s">
        <v>15</v>
      </c>
      <c r="AX21" s="14">
        <f>SUMIF($K$28:$K$264,"ESF+",AX$28:AX$264)</f>
        <v>10870664.07</v>
      </c>
      <c r="AY21" s="14">
        <f>SUMIF($K$28:$K$264,"ESF+",AY$28:AY$264)</f>
        <v>16736714.250000002</v>
      </c>
      <c r="AZ21" s="93">
        <f t="shared" ref="AZ21:AZ25" si="114">IFERROR(AY21/AX21,"nebija plānots")</f>
        <v>1.5396220637696516</v>
      </c>
      <c r="BA21" s="14">
        <f>SUMIF($K$28:$K$264,"ESF+",BA$28:BA$264)</f>
        <v>5866050.1800000006</v>
      </c>
      <c r="BB21" s="93">
        <f t="shared" ref="BB21:BB25" si="115">IFERROR(BA21/AX21,"nebija plānots")</f>
        <v>0.53962206376965161</v>
      </c>
      <c r="BC21" s="14">
        <f>SUMIF($K$28:$K$264,"ESF+",BC$28:BC$264)</f>
        <v>5288730.1900000004</v>
      </c>
      <c r="BD21" s="14">
        <f>SUMIF($K$28:$K$264,"ESF+",BD$28:BD$264)</f>
        <v>2079956.5500000003</v>
      </c>
      <c r="BE21" s="93">
        <f>IFERROR(BD21/BC21,"nebija plānots")</f>
        <v>0.3932808964111667</v>
      </c>
      <c r="BF21" s="14">
        <f>SUMIF($K$28:$K$264,"ESF+",BF$28:BF$264)</f>
        <v>-3208773.64</v>
      </c>
      <c r="BG21" s="14" t="s">
        <v>15</v>
      </c>
      <c r="BH21" s="14">
        <f>SUMIF($K$28:$K$264,"ESF+",BH$28:BH$264)</f>
        <v>16159394.26</v>
      </c>
      <c r="BI21" s="14">
        <f>SUMIF($K$28:$K$264,"ESF+",BI$28:BI$264)</f>
        <v>18816670.800000004</v>
      </c>
      <c r="BJ21" s="93">
        <f t="shared" ref="BJ21:BJ25" si="116">IFERROR(BI21/BH21,"nebija plānots")</f>
        <v>1.1644415933694785</v>
      </c>
      <c r="BK21" s="14">
        <f>SUMIF($K$28:$K$264,"ESF+",BK$28:BK$264)</f>
        <v>2657276.540000001</v>
      </c>
      <c r="BL21" s="93">
        <f t="shared" ref="BL21:BL25" si="117">IFERROR(BK21/BH21,"nebija plānots")</f>
        <v>0.16444159336947825</v>
      </c>
      <c r="BM21" s="14">
        <f>SUMIF($K$28:$K$264,"ESF+",BM$28:BM$264)</f>
        <v>2668009.0699999998</v>
      </c>
      <c r="BN21" s="14">
        <f>SUMIF($K$28:$K$264,"ESF+",BN$28:BN$264)</f>
        <v>4094143.82</v>
      </c>
      <c r="BO21" s="93">
        <f>IFERROR(BN21/BM21,"nebija plānots")</f>
        <v>1.5345314474511889</v>
      </c>
      <c r="BP21" s="14">
        <f>SUMIF($K$28:$K$264,"ESF+",BP$28:BP$264)</f>
        <v>1426134.7500000005</v>
      </c>
      <c r="BQ21" s="14" t="s">
        <v>15</v>
      </c>
      <c r="BR21" s="14">
        <f>SUMIF($K$28:$K$264,"ESF+",BR$28:BR$264)</f>
        <v>18827403.329999998</v>
      </c>
      <c r="BS21" s="14">
        <f>SUMIF($K$28:$K$264,"ESF+",BS$28:BS$264)</f>
        <v>22910814.620000012</v>
      </c>
      <c r="BT21" s="93">
        <f t="shared" ref="BT21:BT25" si="118">IFERROR(BS21/BR21,"nebija plānots")</f>
        <v>1.2168865891077723</v>
      </c>
      <c r="BU21" s="14">
        <f>SUMIF($K$28:$K$264,"ESF+",BU$28:BU$264)</f>
        <v>4083411.290000001</v>
      </c>
      <c r="BV21" s="93">
        <f t="shared" ref="BV21:BV25" si="119">IFERROR(BU21/BR21,"nebija plānots")</f>
        <v>0.21688658910777164</v>
      </c>
      <c r="BW21" s="14">
        <f>SUMIF($K$28:$K$264,"ESF+",BW$28:BW$264)</f>
        <v>2625087.5199999996</v>
      </c>
      <c r="BX21" s="14">
        <f>SUMIF($K$28:$K$264,"ESF+",BX$28:BX$264)</f>
        <v>4130395.9300000006</v>
      </c>
      <c r="BY21" s="14">
        <f>SUMIF($K$28:$K$264,"ESF+",BY$28:BY$264)</f>
        <v>0</v>
      </c>
      <c r="BZ21" s="14">
        <f>SUMIF($K$28:$K$264,"ESF+",BZ$28:BZ$264)</f>
        <v>4130395.9300000006</v>
      </c>
      <c r="CA21" s="93">
        <f>IFERROR(BX21/BW21,"nebija plānots")</f>
        <v>1.5734317040980033</v>
      </c>
      <c r="CB21" s="14">
        <f>SUMIF($K$28:$K$264,"ESF+",CB$28:CB$264)</f>
        <v>1505308.4100000001</v>
      </c>
      <c r="CC21" s="14" t="s">
        <v>15</v>
      </c>
      <c r="CD21" s="14">
        <f>SUMIF($K$28:$K$264,"ESF+",CD$28:CD$264)</f>
        <v>21452490.850000001</v>
      </c>
      <c r="CE21" s="14">
        <f>SUMIF($K$28:$K$264,"ESF+",CE$28:CE$264)</f>
        <v>27041210.550000004</v>
      </c>
      <c r="CF21" s="14">
        <f>SUMIF($K$28:$K$264,"ESF+",CF$28:CF$264)</f>
        <v>0</v>
      </c>
      <c r="CG21" s="14">
        <f>SUMIF($K$28:$K$264,"ESF+",CG$28:CG$264)</f>
        <v>27041210.550000004</v>
      </c>
      <c r="CH21" s="93">
        <f t="shared" ref="CH21:CH25" si="120">IFERROR(CE21/CD21,"nebija plānots")</f>
        <v>1.2605161209053728</v>
      </c>
      <c r="CI21" s="14">
        <f>SUMIF($K$28:$K$264,"ESF+",CI$28:CI$264)</f>
        <v>5588719.7000000039</v>
      </c>
      <c r="CJ21" s="93">
        <f t="shared" ref="CJ21:CJ25" si="121">IFERROR(CI21/CD21,"nebija plānots")</f>
        <v>0.26051612090537279</v>
      </c>
      <c r="CK21" s="14">
        <f>SUMIF($K$28:$K$264,"ESF+",CK$28:CK$264)</f>
        <v>5238262.5600000005</v>
      </c>
      <c r="CL21" s="14">
        <f>SUMIF($K$28:$K$264,"ESF+",CL$28:CL$264)</f>
        <v>5215013.7000000011</v>
      </c>
      <c r="CM21" s="14">
        <f>SUMIF($K$28:$K$264,"ESF+",CM$28:CM$264)</f>
        <v>0</v>
      </c>
      <c r="CN21" s="14">
        <f>SUMIF($K$28:$K$264,"ESF+",CN$28:CN$264)</f>
        <v>5215013.7000000011</v>
      </c>
      <c r="CO21" s="93">
        <f>IFERROR(CL21/CK21,"nebija plānots")</f>
        <v>0.99556172304581858</v>
      </c>
      <c r="CP21" s="14">
        <f>SUMIF($K$28:$K$264,"ESF+",CP$28:CP$264)</f>
        <v>-23248.859999999579</v>
      </c>
      <c r="CQ21" s="14" t="s">
        <v>15</v>
      </c>
      <c r="CR21" s="14">
        <f>SUMIF($K$28:$K$264,"ESF+",CR$28:CR$264)</f>
        <v>26690753.41</v>
      </c>
      <c r="CS21" s="14">
        <f>SUMIF($K$28:$K$264,"ESF+",CS$28:CS$264)</f>
        <v>32256224.250000011</v>
      </c>
      <c r="CT21" s="14">
        <f>SUMIF($K$28:$K$264,"ESF+",CT$28:CT$264)</f>
        <v>0</v>
      </c>
      <c r="CU21" s="14">
        <f>SUMIF($K$28:$K$264,"ESF+",CU$28:CU$264)</f>
        <v>32256224.250000011</v>
      </c>
      <c r="CV21" s="93">
        <f t="shared" ref="CV21:CV25" si="122">IFERROR(CS21/CR21,"nebija plānots")</f>
        <v>1.2085168130890918</v>
      </c>
      <c r="CW21" s="14">
        <f>SUMIF($K$28:$K$264,"ESF+",CW$28:CW$264)</f>
        <v>5565470.8400000008</v>
      </c>
      <c r="CX21" s="93">
        <f t="shared" ref="CX21:CX25" si="123">IFERROR(CW21/CR21,"nebija plānots")</f>
        <v>0.20851681308909148</v>
      </c>
      <c r="CY21" s="14">
        <f>SUMIF($K$28:$K$264,"ESF+",CY$28:CY$264)</f>
        <v>3321028.7800000003</v>
      </c>
      <c r="CZ21" s="14">
        <f>SUMIF($K$28:$K$264,"ESF+",CZ$28:CZ$264)</f>
        <v>14623980.369999995</v>
      </c>
      <c r="DA21" s="14">
        <f>SUMIF($K$28:$K$264,"ESF+",DA$28:DA$264)</f>
        <v>0</v>
      </c>
      <c r="DB21" s="14">
        <f>SUMIF($K$28:$K$264,"ESF+",DB$28:DB$264)</f>
        <v>14623980.369999995</v>
      </c>
      <c r="DC21" s="93">
        <f>IFERROR(CZ21/CY21,"nebija plānots")</f>
        <v>4.4034488523763997</v>
      </c>
      <c r="DD21" s="14">
        <f>SUMIF($K$28:$K$264,"ESF+",DD$28:DD$264)</f>
        <v>11302951.589999994</v>
      </c>
      <c r="DE21" s="14" t="s">
        <v>15</v>
      </c>
      <c r="DF21" s="14">
        <f>SUMIF($K$28:$K$264,"ESF+",DF$28:DF$264)</f>
        <v>30011782.189999998</v>
      </c>
      <c r="DG21" s="14">
        <f>SUMIF($K$28:$K$264,"ESF+",DG$28:DG$264)</f>
        <v>46880204.62000002</v>
      </c>
      <c r="DH21" s="14">
        <f>SUMIF($K$28:$K$264,"ESF+",DH$28:DH$264)</f>
        <v>0</v>
      </c>
      <c r="DI21" s="14">
        <f>SUMIF($K$28:$K$264,"ESF+",DI$28:DI$264)</f>
        <v>46880204.62000002</v>
      </c>
      <c r="DJ21" s="93">
        <f t="shared" ref="DJ21:DJ25" si="124">IFERROR(DG21/DF21,"nebija plānots")</f>
        <v>1.5620600044078896</v>
      </c>
      <c r="DK21" s="14">
        <f>SUMIF($K$28:$K$264,"ESF+",DK$28:DK$264)</f>
        <v>16868422.43</v>
      </c>
      <c r="DL21" s="93">
        <f t="shared" ref="DL21:DL25" si="125">IFERROR(DK21/DF21,"nebija plānots")</f>
        <v>0.56206000440788884</v>
      </c>
      <c r="DM21" s="14">
        <f>SUMIF($K$28:$K$264,"ESF+",DM$28:DM$264)</f>
        <v>3893615.3000000003</v>
      </c>
      <c r="DN21" s="14">
        <f>SUMIF($K$28:$K$264,"ESF+",DN$28:DN$264)</f>
        <v>3794670.7299999995</v>
      </c>
      <c r="DO21" s="14">
        <f>SUMIF($K$28:$K$264,"ESF+",DO$28:DO$264)</f>
        <v>0</v>
      </c>
      <c r="DP21" s="14">
        <f>SUMIF($K$28:$K$264,"ESF+",DP$28:DP$264)</f>
        <v>3794670.7299999995</v>
      </c>
      <c r="DQ21" s="93">
        <f>IFERROR(DN21/DM21,"nebija plānots")</f>
        <v>0.97458799537797158</v>
      </c>
      <c r="DR21" s="14">
        <f>SUMIF($K$28:$K$264,"ESF+",DR$28:DR$264)</f>
        <v>-98944.569999999891</v>
      </c>
      <c r="DS21" s="14" t="s">
        <v>15</v>
      </c>
      <c r="DT21" s="14">
        <f>SUMIF($K$28:$K$264,"ESF+",DT$28:DT$264)</f>
        <v>33905397.489999995</v>
      </c>
      <c r="DU21" s="14">
        <f>SUMIF($K$28:$K$264,"ESF+",DU$28:DU$264)</f>
        <v>50674875.350000001</v>
      </c>
      <c r="DV21" s="14">
        <f>SUMIF($K$28:$K$264,"ESF+",DV$28:DV$264)</f>
        <v>0</v>
      </c>
      <c r="DW21" s="14">
        <f>SUMIF($K$28:$K$264,"ESF+",DW$28:DW$264)</f>
        <v>50674875.350000001</v>
      </c>
      <c r="DX21" s="93">
        <f t="shared" ref="DX21:DX25" si="126">IFERROR(DU21/DT21,"nebija plānots")</f>
        <v>1.4945961145255993</v>
      </c>
      <c r="DY21" s="14">
        <f>SUMIF($K$28:$K$264,"ESF+",DY$28:DY$264)</f>
        <v>16769477.860000003</v>
      </c>
      <c r="DZ21" s="93">
        <f t="shared" ref="DZ21:DZ25" si="127">IFERROR(DY21/DT21,"nebija plānots")</f>
        <v>0.49459611452559926</v>
      </c>
      <c r="EA21" s="14">
        <f>SUMIF($K$28:$K$264,"ESF+",EA$28:EA$264)</f>
        <v>11146779.43</v>
      </c>
      <c r="EB21" s="14">
        <f>SUMIF($K$28:$K$264,"ESF+",EB$28:EB$264)</f>
        <v>1942480.06</v>
      </c>
      <c r="EC21" s="14">
        <f>SUMIF($K$28:$K$264,"ESF+",EC$28:EC$264)</f>
        <v>0</v>
      </c>
      <c r="ED21" s="14">
        <f>SUMIF($K$28:$K$264,"ESF+",ED$28:ED$264)</f>
        <v>1942480.06</v>
      </c>
      <c r="EE21" s="93">
        <f>IFERROR(EB21/EA21,"nebija plānots")</f>
        <v>0.17426379271236733</v>
      </c>
      <c r="EF21" s="14">
        <f>SUMIF($K$28:$K$264,"ESF+",EF$28:EF$264)</f>
        <v>-9204299.370000001</v>
      </c>
      <c r="EG21" s="14" t="s">
        <v>15</v>
      </c>
      <c r="EH21" s="14">
        <f>SUMIF($K$28:$K$264,"ESF+",EH$28:EH$264)</f>
        <v>45052176.920000002</v>
      </c>
      <c r="EI21" s="14">
        <f>SUMIF($K$28:$K$264,"ESF+",EI$28:EI$264)</f>
        <v>52617355.410000019</v>
      </c>
      <c r="EJ21" s="14">
        <f>SUMIF($K$28:$K$264,"ESF+",EJ$28:EJ$264)</f>
        <v>0</v>
      </c>
      <c r="EK21" s="14">
        <f>SUMIF($K$28:$K$264,"ESF+",EK$28:EK$264)</f>
        <v>52617355.410000019</v>
      </c>
      <c r="EL21" s="93">
        <f t="shared" ref="EL21:EL25" si="128">IFERROR(EI21/EH21,"nebija plānots")</f>
        <v>1.1679203760438401</v>
      </c>
      <c r="EM21" s="14">
        <f>SUMIF($K$28:$K$264,"ESF+",EM$28:EM$264)</f>
        <v>7565178.4900000039</v>
      </c>
      <c r="EN21" s="93">
        <f t="shared" ref="EN21:EN25" si="129">IFERROR(EM21/EH21,"nebija plānots")</f>
        <v>0.16792037604383989</v>
      </c>
      <c r="EO21" s="14">
        <f>SUMIF($K$28:$K$264,"ESF+",EO$28:EO$264)</f>
        <v>5737150.790000001</v>
      </c>
      <c r="EP21" s="14">
        <f>SUMIF($K$28:$K$264,"ESF+",EP$28:EP$264)</f>
        <v>5737150.790000001</v>
      </c>
      <c r="EQ21" s="14"/>
      <c r="ER21" s="14">
        <f>SUMIF($K$28:$K$264,"ESF+",ER$28:ER$264)</f>
        <v>45052176.920000002</v>
      </c>
    </row>
    <row r="22" spans="1:152" s="12" customFormat="1" ht="10.5" customHeight="1" x14ac:dyDescent="0.35">
      <c r="A22" s="121"/>
      <c r="B22" s="123"/>
      <c r="C22" s="123"/>
      <c r="D22" s="124"/>
      <c r="E22" s="124"/>
      <c r="F22" s="124"/>
      <c r="G22" s="123"/>
      <c r="H22" s="123"/>
      <c r="I22" s="123"/>
      <c r="J22" s="123"/>
      <c r="K22" s="13" t="s">
        <v>16</v>
      </c>
      <c r="L22" s="14">
        <f>SUMIF($K$28:$K$264,"ERAF",L$28:L$264)</f>
        <v>43259267.519999996</v>
      </c>
      <c r="M22" s="14">
        <f>SUMIF($K$28:$K$264,"ERAF",M$28:M$264)</f>
        <v>75740269.970000014</v>
      </c>
      <c r="N22" s="14">
        <f>SUMIF($K$28:$K$264,"ERAF",N$28:N$264)</f>
        <v>8631487.4900000002</v>
      </c>
      <c r="O22" s="14">
        <f>SUMIF($K$28:$K$264,"ERAF",O$28:O$264)</f>
        <v>17326721.129999999</v>
      </c>
      <c r="P22" s="14">
        <f>SUMIF($K$28:$K$264,"ERAF",P$28:P$264)</f>
        <v>17326720.149999999</v>
      </c>
      <c r="Q22" s="93">
        <f t="shared" ref="Q22:Q26" si="130">IFERROR(P22/O22,"nebija plānots")</f>
        <v>0.99999994343996235</v>
      </c>
      <c r="R22" s="14">
        <f>SUMIF($K$28:$K$264,"ERAF",R$28:R$264)</f>
        <v>-0.98000000001047738</v>
      </c>
      <c r="S22" s="14" t="s">
        <v>15</v>
      </c>
      <c r="T22" s="14">
        <f>SUMIF($K$28:$K$264,"ERAF",T$28:T$264)</f>
        <v>25958208.620000001</v>
      </c>
      <c r="U22" s="14">
        <f>SUMIF($K$28:$K$264,"ERAF",U$28:U$264)</f>
        <v>25958207.640000001</v>
      </c>
      <c r="V22" s="93">
        <f t="shared" si="108"/>
        <v>0.9999999622470096</v>
      </c>
      <c r="W22" s="14">
        <f>SUMIF($K$28:$K$264,"ERAF",W$28:W$264)</f>
        <v>-0.97999999989406206</v>
      </c>
      <c r="X22" s="93">
        <f t="shared" si="109"/>
        <v>-3.7752990363865182E-8</v>
      </c>
      <c r="Y22" s="14">
        <f>SUMIF($K$28:$K$264,"ERAF",Y$28:Y$264)</f>
        <v>74953003.930000007</v>
      </c>
      <c r="Z22" s="14">
        <f>SUMIF($K$28:$K$264,"ERAF",Z$28:Z$264)</f>
        <v>85111525.00000003</v>
      </c>
      <c r="AA22" s="93">
        <f t="shared" ref="AA22:AA26" si="131">IFERROR(Z22/Y22,"nebija plānots")</f>
        <v>1.135531873805715</v>
      </c>
      <c r="AB22" s="14">
        <f>SUMIF($K$28:$K$264,"ERAF",AB$28:AB$264)</f>
        <v>10158521.070000002</v>
      </c>
      <c r="AC22" s="14" t="s">
        <v>15</v>
      </c>
      <c r="AD22" s="14">
        <f>SUMIF($K$28:$K$264,"ERAF",AD$28:AD$264)</f>
        <v>100911212.55</v>
      </c>
      <c r="AE22" s="14">
        <f>SUMIF($K$28:$K$264,"ERAF",AE$28:AE$264)</f>
        <v>111069732.64000005</v>
      </c>
      <c r="AF22" s="93">
        <f t="shared" si="110"/>
        <v>1.1006679023400561</v>
      </c>
      <c r="AG22" s="14">
        <f>SUMIF($K$28:$K$264,"ERAF",AG$28:AG$264)</f>
        <v>10158520.090000002</v>
      </c>
      <c r="AH22" s="93">
        <f t="shared" si="111"/>
        <v>0.1006679023400557</v>
      </c>
      <c r="AI22" s="14">
        <f>SUMIF($K$28:$K$264,"ERAF",AI$28:AI$264)</f>
        <v>13013155.6</v>
      </c>
      <c r="AJ22" s="14">
        <f>SUMIF($K$28:$K$264,"ERAF",AJ$28:AJ$264)</f>
        <v>16874961.940000001</v>
      </c>
      <c r="AK22" s="93">
        <f t="shared" ref="AK22:AK26" si="132">IFERROR(AJ22/AI22,"nebija plānots")</f>
        <v>1.2967617124319948</v>
      </c>
      <c r="AL22" s="14">
        <f>SUMIF($K$28:$K$264,"ERAF",AL$28:AL$264)</f>
        <v>3861806.3400000003</v>
      </c>
      <c r="AM22" s="14" t="s">
        <v>15</v>
      </c>
      <c r="AN22" s="14">
        <f>SUMIF($K$28:$K$264,"ERAF",AN$28:AN$264)</f>
        <v>113924368.15000001</v>
      </c>
      <c r="AO22" s="14">
        <f>SUMIF($K$28:$K$264,"ERAF",AO$28:AO$264)</f>
        <v>127944694.58000003</v>
      </c>
      <c r="AP22" s="93">
        <f t="shared" si="112"/>
        <v>1.1230669667751851</v>
      </c>
      <c r="AQ22" s="14">
        <f>SUMIF($K$28:$K$264,"ERAF",AQ$28:AQ$264)</f>
        <v>14020326.430000003</v>
      </c>
      <c r="AR22" s="93">
        <f t="shared" si="113"/>
        <v>0.12306696677518507</v>
      </c>
      <c r="AS22" s="14">
        <f>SUMIF($K$28:$K$264,"ERAF",AS$28:AS$264)</f>
        <v>20714681.459999997</v>
      </c>
      <c r="AT22" s="14">
        <f>SUMIF($K$28:$K$264,"ERAF",AT$28:AT$264)</f>
        <v>14800118.320000002</v>
      </c>
      <c r="AU22" s="93">
        <f t="shared" ref="AU22:AU26" si="133">IFERROR(AT22/AS22,"nebija plānots")</f>
        <v>0.71447482060387923</v>
      </c>
      <c r="AV22" s="14">
        <f>SUMIF($K$28:$K$264,"ERAF",AV$28:AV$264)</f>
        <v>-5914563.1399999997</v>
      </c>
      <c r="AW22" s="14" t="s">
        <v>15</v>
      </c>
      <c r="AX22" s="14">
        <f>SUMIF($K$28:$K$264,"ERAF",AX$28:AX$264)</f>
        <v>134639049.60999998</v>
      </c>
      <c r="AY22" s="14">
        <f>SUMIF($K$28:$K$264,"ERAF",AY$28:AY$264)</f>
        <v>142744812.90000004</v>
      </c>
      <c r="AZ22" s="93">
        <f t="shared" si="114"/>
        <v>1.0602036579542078</v>
      </c>
      <c r="BA22" s="14">
        <f>SUMIF($K$28:$K$264,"ERAF",BA$28:BA$264)</f>
        <v>8105763.2900000019</v>
      </c>
      <c r="BB22" s="93">
        <f t="shared" si="115"/>
        <v>6.0203657954207415E-2</v>
      </c>
      <c r="BC22" s="14">
        <f>SUMIF($K$28:$K$264,"ERAF",BC$28:BC$264)</f>
        <v>17613234.22264</v>
      </c>
      <c r="BD22" s="14">
        <f>SUMIF($K$28:$K$264,"ERAF",BD$28:BD$264)</f>
        <v>25589772.900000002</v>
      </c>
      <c r="BE22" s="93">
        <f t="shared" ref="BE22:BE26" si="134">IFERROR(BD22/BC22,"nebija plānots")</f>
        <v>1.4528718903372659</v>
      </c>
      <c r="BF22" s="14">
        <f>SUMIF($K$28:$K$264,"ERAF",BF$28:BF$264)</f>
        <v>7976538.6773599992</v>
      </c>
      <c r="BG22" s="14" t="s">
        <v>15</v>
      </c>
      <c r="BH22" s="14">
        <f>SUMIF($K$28:$K$264,"ERAF",BH$28:BH$264)</f>
        <v>152252283.83263996</v>
      </c>
      <c r="BI22" s="14">
        <f>SUMIF($K$28:$K$264,"ERAF",BI$28:BI$264)</f>
        <v>168334585.80000004</v>
      </c>
      <c r="BJ22" s="93">
        <f t="shared" si="116"/>
        <v>1.1056292987042362</v>
      </c>
      <c r="BK22" s="14">
        <f>SUMIF($K$28:$K$264,"ERAF",BK$28:BK$264)</f>
        <v>16082301.967360005</v>
      </c>
      <c r="BL22" s="93">
        <f t="shared" si="117"/>
        <v>0.10562929870423572</v>
      </c>
      <c r="BM22" s="14">
        <f>SUMIF($K$28:$K$264,"ERAF",BM$28:BM$264)</f>
        <v>27054597.653199997</v>
      </c>
      <c r="BN22" s="14">
        <f>SUMIF($K$28:$K$264,"ERAF",BN$28:BN$264)</f>
        <v>30101794.749999996</v>
      </c>
      <c r="BO22" s="93">
        <f t="shared" ref="BO22:BO26" si="135">IFERROR(BN22/BM22,"nebija plānots")</f>
        <v>1.1126313958115575</v>
      </c>
      <c r="BP22" s="14">
        <f>SUMIF($K$28:$K$264,"ERAF",BP$28:BP$264)</f>
        <v>3047197.0968000004</v>
      </c>
      <c r="BQ22" s="14" t="s">
        <v>15</v>
      </c>
      <c r="BR22" s="14">
        <f>SUMIF($K$28:$K$264,"ERAF",BR$28:BR$264)</f>
        <v>179306881.48583999</v>
      </c>
      <c r="BS22" s="14">
        <f>SUMIF($K$28:$K$264,"ERAF",BS$28:BS$264)</f>
        <v>198436380.5500001</v>
      </c>
      <c r="BT22" s="93">
        <f t="shared" si="118"/>
        <v>1.1066858053948743</v>
      </c>
      <c r="BU22" s="14">
        <f>SUMIF($K$28:$K$264,"ERAF",BU$28:BU$264)</f>
        <v>19129499.064160004</v>
      </c>
      <c r="BV22" s="93">
        <f t="shared" si="119"/>
        <v>0.10668580539487368</v>
      </c>
      <c r="BW22" s="14">
        <f>SUMIF($K$28:$K$264,"ERAF",BW$28:BW$264)</f>
        <v>12801418.258450001</v>
      </c>
      <c r="BX22" s="14">
        <f>SUMIF($K$28:$K$264,"ERAF",BX$28:BX$264)</f>
        <v>13588205.57</v>
      </c>
      <c r="BY22" s="14">
        <f>SUMIF($K$28:$K$264,"ERAF",BY$28:BY$264)</f>
        <v>8937.4699999999993</v>
      </c>
      <c r="BZ22" s="14">
        <f>SUMIF($K$28:$K$264,"ERAF",BZ$28:BZ$264)</f>
        <v>13579268.100000001</v>
      </c>
      <c r="CA22" s="93">
        <f t="shared" ref="CA22:CA26" si="136">IFERROR(BX22/BW22,"nebija plānots")</f>
        <v>1.0614609487531317</v>
      </c>
      <c r="CB22" s="14">
        <f>SUMIF($K$28:$K$264,"ERAF",CB$28:CB$264)</f>
        <v>786787.31154999987</v>
      </c>
      <c r="CC22" s="14" t="s">
        <v>15</v>
      </c>
      <c r="CD22" s="14">
        <f>SUMIF($K$28:$K$264,"ERAF",CD$28:CD$264)</f>
        <v>192108299.74429002</v>
      </c>
      <c r="CE22" s="14">
        <f>SUMIF($K$28:$K$264,"ERAF",CE$28:CE$264)</f>
        <v>212024586.12000003</v>
      </c>
      <c r="CF22" s="14">
        <f>SUMIF($K$28:$K$264,"ERAF",CF$28:CF$264)</f>
        <v>8937.4699999999993</v>
      </c>
      <c r="CG22" s="14">
        <f>SUMIF($K$28:$K$264,"ERAF",CG$28:CG$264)</f>
        <v>212015648.65000004</v>
      </c>
      <c r="CH22" s="93">
        <f t="shared" si="120"/>
        <v>1.1036721807554386</v>
      </c>
      <c r="CI22" s="14">
        <f>SUMIF($K$28:$K$264,"ERAF",CI$28:CI$264)</f>
        <v>19907348.905710004</v>
      </c>
      <c r="CJ22" s="93">
        <f t="shared" si="121"/>
        <v>0.10362565767438532</v>
      </c>
      <c r="CK22" s="14">
        <f>SUMIF($K$28:$K$264,"ERAF",CK$28:CK$264)</f>
        <v>19172299.850000001</v>
      </c>
      <c r="CL22" s="14">
        <f>SUMIF($K$28:$K$264,"ERAF",CL$28:CL$264)</f>
        <v>16238764.879999997</v>
      </c>
      <c r="CM22" s="14">
        <f>SUMIF($K$28:$K$264,"ERAF",CM$28:CM$264)</f>
        <v>0</v>
      </c>
      <c r="CN22" s="14">
        <f>SUMIF($K$28:$K$264,"ERAF",CN$28:CN$264)</f>
        <v>16238764.879999997</v>
      </c>
      <c r="CO22" s="93">
        <f t="shared" ref="CO22:CO26" si="137">IFERROR(CL22/CK22,"nebija plānots")</f>
        <v>0.84699097171693749</v>
      </c>
      <c r="CP22" s="14">
        <f>SUMIF($K$28:$K$264,"ERAF",CP$28:CP$264)</f>
        <v>-2933534.9699999997</v>
      </c>
      <c r="CQ22" s="14" t="s">
        <v>15</v>
      </c>
      <c r="CR22" s="14">
        <f>SUMIF($K$28:$K$264,"ERAF",CR$28:CR$264)</f>
        <v>211280599.59429005</v>
      </c>
      <c r="CS22" s="14">
        <f>SUMIF($K$28:$K$264,"ERAF",CS$28:CS$264)</f>
        <v>228263351</v>
      </c>
      <c r="CT22" s="14">
        <f>SUMIF($K$28:$K$264,"ERAF",CT$28:CT$264)</f>
        <v>8937.4699999999993</v>
      </c>
      <c r="CU22" s="14">
        <f>SUMIF($K$28:$K$264,"ERAF",CU$28:CU$264)</f>
        <v>228254413.53</v>
      </c>
      <c r="CV22" s="93">
        <f t="shared" si="122"/>
        <v>1.0803800795639589</v>
      </c>
      <c r="CW22" s="14">
        <f>SUMIF($K$28:$K$264,"ERAF",CW$28:CW$264)</f>
        <v>16982751.405710004</v>
      </c>
      <c r="CX22" s="93">
        <f t="shared" si="123"/>
        <v>8.0380079563959025E-2</v>
      </c>
      <c r="CY22" s="14">
        <f>SUMIF($K$28:$K$264,"ERAF",CY$28:CY$264)</f>
        <v>40769669.994924814</v>
      </c>
      <c r="CZ22" s="14">
        <f>SUMIF($K$28:$K$264,"ERAF",CZ$28:CZ$264)</f>
        <v>133223492.97000001</v>
      </c>
      <c r="DA22" s="14">
        <f>SUMIF($K$28:$K$264,"ERAF",DA$28:DA$264)</f>
        <v>133112.41</v>
      </c>
      <c r="DB22" s="14">
        <f>SUMIF($K$28:$K$264,"ERAF",DB$28:DB$264)</f>
        <v>133090380.56</v>
      </c>
      <c r="DC22" s="93">
        <f t="shared" ref="DC22:DC26" si="138">IFERROR(CZ22/CY22,"nebija plānots")</f>
        <v>3.2677108494276323</v>
      </c>
      <c r="DD22" s="14">
        <f>SUMIF($K$28:$K$264,"ERAF",DD$28:DD$264)</f>
        <v>92453822.975075185</v>
      </c>
      <c r="DE22" s="14" t="s">
        <v>15</v>
      </c>
      <c r="DF22" s="14">
        <f>SUMIF($K$28:$K$264,"ERAF",DF$28:DF$264)</f>
        <v>252050269.58921486</v>
      </c>
      <c r="DG22" s="14">
        <f>SUMIF($K$28:$K$264,"ERAF",DG$28:DG$264)</f>
        <v>361486843.96999997</v>
      </c>
      <c r="DH22" s="14">
        <f>SUMIF($K$28:$K$264,"ERAF",DH$28:DH$264)</f>
        <v>142049.88</v>
      </c>
      <c r="DI22" s="14">
        <f>SUMIF($K$28:$K$264,"ERAF",DI$28:DI$264)</f>
        <v>361344794.08999991</v>
      </c>
      <c r="DJ22" s="93">
        <f t="shared" si="124"/>
        <v>1.4341855081493944</v>
      </c>
      <c r="DK22" s="14">
        <f>SUMIF($K$28:$K$264,"ERAF",DK$28:DK$264)</f>
        <v>109436574.38078518</v>
      </c>
      <c r="DL22" s="93">
        <f t="shared" si="125"/>
        <v>0.43418550814939472</v>
      </c>
      <c r="DM22" s="14">
        <f>SUMIF($K$28:$K$264,"ERAF",DM$28:DM$264)</f>
        <v>50919619.520000011</v>
      </c>
      <c r="DN22" s="14">
        <f>SUMIF($K$28:$K$264,"ERAF",DN$28:DN$264)</f>
        <v>9251230.5799999963</v>
      </c>
      <c r="DO22" s="14">
        <f>SUMIF($K$28:$K$264,"ERAF",DO$28:DO$264)</f>
        <v>0</v>
      </c>
      <c r="DP22" s="14">
        <f>SUMIF($K$28:$K$264,"ERAF",DP$28:DP$264)</f>
        <v>9251230.5799999963</v>
      </c>
      <c r="DQ22" s="93">
        <f t="shared" ref="DQ22:DQ26" si="139">IFERROR(DN22/DM22,"nebija plānots")</f>
        <v>0.18168302644850545</v>
      </c>
      <c r="DR22" s="14">
        <f>SUMIF($K$28:$K$264,"ERAF",DR$28:DR$264)</f>
        <v>-41668388.93999999</v>
      </c>
      <c r="DS22" s="14" t="s">
        <v>15</v>
      </c>
      <c r="DT22" s="14">
        <f>SUMIF($K$28:$K$264,"ERAF",DT$28:DT$264)</f>
        <v>302969889.10921478</v>
      </c>
      <c r="DU22" s="14">
        <f>SUMIF($K$28:$K$264,"ERAF",DU$28:DU$264)</f>
        <v>370738074.54999989</v>
      </c>
      <c r="DV22" s="14">
        <f>SUMIF($K$28:$K$264,"ERAF",DV$28:DV$264)</f>
        <v>142049.88</v>
      </c>
      <c r="DW22" s="14">
        <f>SUMIF($K$28:$K$264,"ERAF",DW$28:DW$264)</f>
        <v>370596024.6699999</v>
      </c>
      <c r="DX22" s="93">
        <f t="shared" si="126"/>
        <v>1.2236796060494184</v>
      </c>
      <c r="DY22" s="14">
        <f>SUMIF($K$28:$K$264,"ERAF",DY$28:DY$264)</f>
        <v>67768185.44078517</v>
      </c>
      <c r="DZ22" s="93">
        <f t="shared" si="127"/>
        <v>0.2236796060494185</v>
      </c>
      <c r="EA22" s="14">
        <f>SUMIF($K$28:$K$264,"ERAF",EA$28:EA$264)</f>
        <v>22042953.549807575</v>
      </c>
      <c r="EB22" s="14">
        <f>SUMIF($K$28:$K$264,"ERAF",EB$28:EB$264)</f>
        <v>15860511.66</v>
      </c>
      <c r="EC22" s="14">
        <f>SUMIF($K$28:$K$264,"ERAF",EC$28:EC$264)</f>
        <v>8409673.3499999996</v>
      </c>
      <c r="ED22" s="14">
        <f>SUMIF($K$28:$K$264,"ERAF",ED$28:ED$264)</f>
        <v>7450838.3100000015</v>
      </c>
      <c r="EE22" s="93">
        <f t="shared" ref="EE22:EE26" si="140">IFERROR(EB22/EA22,"nebija plānots")</f>
        <v>0.71952751813236282</v>
      </c>
      <c r="EF22" s="14">
        <f>SUMIF($K$28:$K$264,"ERAF",EF$28:EF$264)</f>
        <v>-14592115.23980758</v>
      </c>
      <c r="EG22" s="14" t="s">
        <v>15</v>
      </c>
      <c r="EH22" s="14">
        <f>SUMIF($K$28:$K$264,"ERAF",EH$28:EH$264)</f>
        <v>325012842.65902227</v>
      </c>
      <c r="EI22" s="14">
        <f>SUMIF($K$28:$K$264,"ERAF",EI$28:EI$264)</f>
        <v>386598586.20999998</v>
      </c>
      <c r="EJ22" s="14">
        <f>SUMIF($K$28:$K$264,"ERAF",EJ$28:EJ$264)</f>
        <v>8551723.2300000004</v>
      </c>
      <c r="EK22" s="14">
        <f>SUMIF($K$28:$K$264,"ERAF",EK$28:EK$264)</f>
        <v>378046862.9799999</v>
      </c>
      <c r="EL22" s="93">
        <f t="shared" si="128"/>
        <v>1.18948710779281</v>
      </c>
      <c r="EM22" s="14">
        <f>SUMIF($K$28:$K$264,"ERAF",EM$28:EM$264)</f>
        <v>61585743.550977618</v>
      </c>
      <c r="EN22" s="93">
        <f t="shared" si="129"/>
        <v>0.18948710779280958</v>
      </c>
      <c r="EO22" s="14">
        <f>SUMIF($K$28:$K$264,"ERAF",EO$28:EO$264)</f>
        <v>16702068.890000001</v>
      </c>
      <c r="EP22" s="14">
        <f>SUMIF($K$28:$K$264,"ERAF",EP$28:EP$264)</f>
        <v>16702068.890000001</v>
      </c>
      <c r="EQ22" s="14"/>
      <c r="ER22" s="14">
        <f>SUMIF($K$28:$K$264,"ERAF",ER$28:ER$264)</f>
        <v>325012842.65902227</v>
      </c>
    </row>
    <row r="23" spans="1:152" s="12" customFormat="1" ht="10.5" customHeight="1" x14ac:dyDescent="0.35">
      <c r="A23" s="121"/>
      <c r="B23" s="123"/>
      <c r="C23" s="123"/>
      <c r="D23" s="124"/>
      <c r="E23" s="124"/>
      <c r="F23" s="124"/>
      <c r="G23" s="123"/>
      <c r="H23" s="123"/>
      <c r="I23" s="123"/>
      <c r="J23" s="123"/>
      <c r="K23" s="13" t="s">
        <v>17</v>
      </c>
      <c r="L23" s="14">
        <f>SUMIF($K$28:$K$264,"KF",L$28:L$264)</f>
        <v>0</v>
      </c>
      <c r="M23" s="14">
        <f>SUMIF($K$28:$K$264,"KF",M$28:M$264)</f>
        <v>37408396.289999999</v>
      </c>
      <c r="N23" s="14">
        <f>SUMIF($K$28:$K$264,"KF",N$28:N$264)</f>
        <v>10477234.5</v>
      </c>
      <c r="O23" s="14">
        <f>SUMIF($K$28:$K$264,"KF",O$28:O$264)</f>
        <v>3768716</v>
      </c>
      <c r="P23" s="14">
        <f>SUMIF($K$28:$K$264,"KF",P$28:P$264)</f>
        <v>3768716.48</v>
      </c>
      <c r="Q23" s="93">
        <f t="shared" si="130"/>
        <v>1.0000001273643331</v>
      </c>
      <c r="R23" s="14">
        <f>SUMIF($K$28:$K$264,"KF",R$28:R$264)</f>
        <v>0.47999999998137355</v>
      </c>
      <c r="S23" s="14" t="s">
        <v>15</v>
      </c>
      <c r="T23" s="14">
        <f>SUMIF($K$28:$K$264,"KF",T$28:T$264)</f>
        <v>14245950.5</v>
      </c>
      <c r="U23" s="14">
        <f>SUMIF($K$28:$K$264,"KF",U$28:U$264)</f>
        <v>14245950.98</v>
      </c>
      <c r="V23" s="93">
        <f t="shared" si="108"/>
        <v>1.0000000336937855</v>
      </c>
      <c r="W23" s="14">
        <f>SUMIF($K$28:$K$264,"KF",W$28:W$264)</f>
        <v>0.47999999998137355</v>
      </c>
      <c r="X23" s="93">
        <f t="shared" si="109"/>
        <v>3.3693785471272944E-8</v>
      </c>
      <c r="Y23" s="14">
        <f>SUMIF($K$28:$K$264,"KF",Y$28:Y$264)</f>
        <v>0</v>
      </c>
      <c r="Z23" s="14">
        <f>SUMIF($K$28:$K$264,"KF",Z$28:Z$264)</f>
        <v>6005360.5199999996</v>
      </c>
      <c r="AA23" s="93" t="str">
        <f t="shared" si="131"/>
        <v>nebija plānots</v>
      </c>
      <c r="AB23" s="14">
        <f>SUMIF($K$28:$K$264,"KF",AB$28:AB$264)</f>
        <v>6005360.5199999996</v>
      </c>
      <c r="AC23" s="14" t="s">
        <v>15</v>
      </c>
      <c r="AD23" s="14">
        <f>SUMIF($K$28:$K$264,"KF",AD$28:AD$264)</f>
        <v>14245950.5</v>
      </c>
      <c r="AE23" s="14">
        <f>SUMIF($K$28:$K$264,"KF",AE$28:AE$264)</f>
        <v>20251311.5</v>
      </c>
      <c r="AF23" s="93">
        <f t="shared" si="110"/>
        <v>1.4215486358737524</v>
      </c>
      <c r="AG23" s="14">
        <f>SUMIF($K$28:$K$264,"KF",AG$28:AG$264)</f>
        <v>6005361</v>
      </c>
      <c r="AH23" s="93">
        <f t="shared" si="111"/>
        <v>0.42154863587375235</v>
      </c>
      <c r="AI23" s="14">
        <f>SUMIF($K$28:$K$264,"KF",AI$28:AI$264)</f>
        <v>7665934.9800000004</v>
      </c>
      <c r="AJ23" s="14">
        <f>SUMIF($K$28:$K$264,"KF",AJ$28:AJ$264)</f>
        <v>1836337.27</v>
      </c>
      <c r="AK23" s="93">
        <f t="shared" si="132"/>
        <v>0.23954511416949167</v>
      </c>
      <c r="AL23" s="14">
        <f>SUMIF($K$28:$K$264,"KF",AL$28:AL$264)</f>
        <v>-5829597.71</v>
      </c>
      <c r="AM23" s="14" t="s">
        <v>15</v>
      </c>
      <c r="AN23" s="14">
        <f>SUMIF($K$28:$K$264,"KF",AN$28:AN$264)</f>
        <v>21911885.48</v>
      </c>
      <c r="AO23" s="14">
        <f>SUMIF($K$28:$K$264,"KF",AO$28:AO$264)</f>
        <v>22087648.77</v>
      </c>
      <c r="AP23" s="93">
        <f t="shared" si="112"/>
        <v>1.0080213676801308</v>
      </c>
      <c r="AQ23" s="14">
        <f>SUMIF($K$28:$K$264,"KF",AQ$28:AQ$264)</f>
        <v>175763.28999999911</v>
      </c>
      <c r="AR23" s="93">
        <f t="shared" si="113"/>
        <v>8.0213676801307882E-3</v>
      </c>
      <c r="AS23" s="14">
        <f>SUMIF($K$28:$K$264,"KF",AS$28:AS$264)</f>
        <v>39607895.590000004</v>
      </c>
      <c r="AT23" s="14">
        <f>SUMIF($K$28:$K$264,"KF",AT$28:AT$264)</f>
        <v>1026496.53</v>
      </c>
      <c r="AU23" s="93">
        <f t="shared" si="133"/>
        <v>2.59164622282827E-2</v>
      </c>
      <c r="AV23" s="14">
        <f>SUMIF($K$28:$K$264,"KF",AV$28:AV$264)</f>
        <v>-38581399.060000002</v>
      </c>
      <c r="AW23" s="14" t="s">
        <v>15</v>
      </c>
      <c r="AX23" s="14">
        <f>SUMIF($K$28:$K$264,"KF",AX$28:AX$264)</f>
        <v>61519781.07</v>
      </c>
      <c r="AY23" s="14">
        <f>SUMIF($K$28:$K$264,"KF",AY$28:AY$264)</f>
        <v>23114145.300000001</v>
      </c>
      <c r="AZ23" s="93">
        <f t="shared" si="114"/>
        <v>0.37571891346134145</v>
      </c>
      <c r="BA23" s="14">
        <f>SUMIF($K$28:$K$264,"KF",BA$28:BA$264)</f>
        <v>-38405635.770000003</v>
      </c>
      <c r="BB23" s="93">
        <f t="shared" si="115"/>
        <v>-0.62428108653865866</v>
      </c>
      <c r="BC23" s="14">
        <f>SUMIF($K$28:$K$264,"KF",BC$28:BC$264)</f>
        <v>2281553.6448999997</v>
      </c>
      <c r="BD23" s="14">
        <f>SUMIF($K$28:$K$264,"KF",BD$28:BD$264)</f>
        <v>6010342.5800000001</v>
      </c>
      <c r="BE23" s="93">
        <f t="shared" si="134"/>
        <v>2.6343200798434143</v>
      </c>
      <c r="BF23" s="14">
        <f>SUMIF($K$28:$K$264,"KF",BF$28:BF$264)</f>
        <v>3728788.9350999999</v>
      </c>
      <c r="BG23" s="14" t="s">
        <v>15</v>
      </c>
      <c r="BH23" s="14">
        <f>SUMIF($K$28:$K$264,"KF",BH$28:BH$264)</f>
        <v>63801334.714900002</v>
      </c>
      <c r="BI23" s="14">
        <f>SUMIF($K$28:$K$264,"KF",BI$28:BI$264)</f>
        <v>29124487.879999999</v>
      </c>
      <c r="BJ23" s="93">
        <f t="shared" si="116"/>
        <v>0.4564871253892176</v>
      </c>
      <c r="BK23" s="14">
        <f>SUMIF($K$28:$K$264,"KF",BK$28:BK$264)</f>
        <v>-34676846.834899999</v>
      </c>
      <c r="BL23" s="93">
        <f t="shared" si="117"/>
        <v>-0.54351287461078235</v>
      </c>
      <c r="BM23" s="14">
        <f>SUMIF($K$28:$K$264,"KF",BM$28:BM$264)</f>
        <v>3437679.24</v>
      </c>
      <c r="BN23" s="14">
        <f>SUMIF($K$28:$K$264,"KF",BN$28:BN$264)</f>
        <v>2638028.59</v>
      </c>
      <c r="BO23" s="93">
        <f t="shared" si="135"/>
        <v>0.76738648542439336</v>
      </c>
      <c r="BP23" s="14">
        <f>SUMIF($K$28:$K$264,"KF",BP$28:BP$264)</f>
        <v>-799650.64999999991</v>
      </c>
      <c r="BQ23" s="14" t="s">
        <v>15</v>
      </c>
      <c r="BR23" s="14">
        <f>SUMIF($K$28:$K$264,"KF",BR$28:BR$264)</f>
        <v>67239013.954899997</v>
      </c>
      <c r="BS23" s="14">
        <f>SUMIF($K$28:$K$264,"KF",BS$28:BS$264)</f>
        <v>31762516.469999999</v>
      </c>
      <c r="BT23" s="93">
        <f t="shared" si="118"/>
        <v>0.47238224658238503</v>
      </c>
      <c r="BU23" s="14">
        <f>SUMIF($K$28:$K$264,"KF",BU$28:BU$264)</f>
        <v>-35476497.484900005</v>
      </c>
      <c r="BV23" s="93">
        <f t="shared" si="119"/>
        <v>-0.52761775341761508</v>
      </c>
      <c r="BW23" s="14">
        <f>SUMIF($K$28:$K$264,"KF",BW$28:BW$264)</f>
        <v>1886634.41</v>
      </c>
      <c r="BX23" s="14">
        <f>SUMIF($K$28:$K$264,"KF",BX$28:BX$264)</f>
        <v>405609.86</v>
      </c>
      <c r="BY23" s="14">
        <f>SUMIF($K$28:$K$264,"KF",BY$28:BY$264)</f>
        <v>0</v>
      </c>
      <c r="BZ23" s="14">
        <f>SUMIF($K$28:$K$264,"KF",BZ$28:BZ$264)</f>
        <v>405609.86</v>
      </c>
      <c r="CA23" s="93">
        <f t="shared" si="136"/>
        <v>0.21499123404624004</v>
      </c>
      <c r="CB23" s="14">
        <f>SUMIF($K$28:$K$264,"KF",CB$28:CB$264)</f>
        <v>-1481024.5499999998</v>
      </c>
      <c r="CC23" s="14" t="s">
        <v>15</v>
      </c>
      <c r="CD23" s="14">
        <f>SUMIF($K$28:$K$264,"KF",CD$28:CD$264)</f>
        <v>69125648.364899993</v>
      </c>
      <c r="CE23" s="14">
        <f>SUMIF($K$28:$K$264,"KF",CE$28:CE$264)</f>
        <v>32168126.329999998</v>
      </c>
      <c r="CF23" s="14">
        <f>SUMIF($K$28:$K$264,"KF",CF$28:CF$264)</f>
        <v>0</v>
      </c>
      <c r="CG23" s="14">
        <f>SUMIF($K$28:$K$264,"KF",CG$28:CG$264)</f>
        <v>32168126.329999998</v>
      </c>
      <c r="CH23" s="93">
        <f t="shared" si="120"/>
        <v>0.46535731802747249</v>
      </c>
      <c r="CI23" s="14">
        <f>SUMIF($K$28:$K$264,"KF",CI$28:CI$264)</f>
        <v>-36957522.034900002</v>
      </c>
      <c r="CJ23" s="93">
        <f t="shared" si="121"/>
        <v>-0.53464268197252762</v>
      </c>
      <c r="CK23" s="14">
        <f>SUMIF($K$28:$K$264,"KF",CK$28:CK$264)</f>
        <v>940576.2093666665</v>
      </c>
      <c r="CL23" s="14">
        <f>SUMIF($K$28:$K$264,"KF",CL$28:CL$264)</f>
        <v>1345424.7500000002</v>
      </c>
      <c r="CM23" s="14">
        <f>SUMIF($K$28:$K$264,"KF",CM$28:CM$264)</f>
        <v>0</v>
      </c>
      <c r="CN23" s="14">
        <f>SUMIF($K$28:$K$264,"KF",CN$28:CN$264)</f>
        <v>1345424.7500000002</v>
      </c>
      <c r="CO23" s="93">
        <f t="shared" si="137"/>
        <v>1.4304260905194881</v>
      </c>
      <c r="CP23" s="14">
        <f>SUMIF($K$28:$K$264,"KF",CP$28:CP$264)</f>
        <v>404848.5406333335</v>
      </c>
      <c r="CQ23" s="14" t="s">
        <v>15</v>
      </c>
      <c r="CR23" s="14">
        <f>SUMIF($K$28:$K$264,"KF",CR$28:CR$264)</f>
        <v>70066224.574266672</v>
      </c>
      <c r="CS23" s="14">
        <f>SUMIF($K$28:$K$264,"KF",CS$28:CS$264)</f>
        <v>33513551.080000002</v>
      </c>
      <c r="CT23" s="14">
        <f>SUMIF($K$28:$K$264,"KF",CT$28:CT$264)</f>
        <v>0</v>
      </c>
      <c r="CU23" s="14">
        <f>SUMIF($K$28:$K$264,"KF",CU$28:CU$264)</f>
        <v>33513551.080000002</v>
      </c>
      <c r="CV23" s="93">
        <f t="shared" si="122"/>
        <v>0.47831250054692648</v>
      </c>
      <c r="CW23" s="14">
        <f>SUMIF($K$28:$K$264,"KF",CW$28:CW$264)</f>
        <v>-36552673.494266666</v>
      </c>
      <c r="CX23" s="93">
        <f t="shared" si="123"/>
        <v>-0.52168749945307347</v>
      </c>
      <c r="CY23" s="14">
        <f>SUMIF($K$28:$K$264,"KF",CY$28:CY$264)</f>
        <v>6168049.2293666666</v>
      </c>
      <c r="CZ23" s="14">
        <f>SUMIF($K$28:$K$264,"KF",CZ$28:CZ$264)</f>
        <v>67890376.320000008</v>
      </c>
      <c r="DA23" s="14">
        <f>SUMIF($K$28:$K$264,"KF",DA$28:DA$264)</f>
        <v>0</v>
      </c>
      <c r="DB23" s="14">
        <f>SUMIF($K$28:$K$264,"KF",DB$28:DB$264)</f>
        <v>67890376.320000008</v>
      </c>
      <c r="DC23" s="93">
        <f t="shared" si="138"/>
        <v>11.006782500497483</v>
      </c>
      <c r="DD23" s="14">
        <f>SUMIF($K$28:$K$264,"KF",DD$28:DD$264)</f>
        <v>61722327.090633333</v>
      </c>
      <c r="DE23" s="14" t="s">
        <v>15</v>
      </c>
      <c r="DF23" s="14">
        <f>SUMIF($K$28:$K$264,"KF",DF$28:DF$264)</f>
        <v>76234273.803633332</v>
      </c>
      <c r="DG23" s="14">
        <f>SUMIF($K$28:$K$264,"KF",DG$28:DG$264)</f>
        <v>101403927.40000001</v>
      </c>
      <c r="DH23" s="14">
        <f>SUMIF($K$28:$K$264,"KF",DH$28:DH$264)</f>
        <v>0</v>
      </c>
      <c r="DI23" s="14">
        <f>SUMIF($K$28:$K$264,"KF",DI$28:DI$264)</f>
        <v>101403927.40000001</v>
      </c>
      <c r="DJ23" s="93">
        <f t="shared" si="124"/>
        <v>1.3301619119662564</v>
      </c>
      <c r="DK23" s="14">
        <f>SUMIF($K$28:$K$264,"KF",DK$28:DK$264)</f>
        <v>25169653.59636667</v>
      </c>
      <c r="DL23" s="93">
        <f t="shared" si="125"/>
        <v>0.33016191196625633</v>
      </c>
      <c r="DM23" s="14">
        <f>SUMIF($K$28:$K$264,"KF",DM$28:DM$264)</f>
        <v>10739682.194366666</v>
      </c>
      <c r="DN23" s="14">
        <f>SUMIF($K$28:$K$264,"KF",DN$28:DN$264)</f>
        <v>2217144.23</v>
      </c>
      <c r="DO23" s="14">
        <f>SUMIF($K$28:$K$264,"KF",DO$28:DO$264)</f>
        <v>0</v>
      </c>
      <c r="DP23" s="14">
        <f>SUMIF($K$28:$K$264,"KF",DP$28:DP$264)</f>
        <v>2217144.23</v>
      </c>
      <c r="DQ23" s="93">
        <f t="shared" si="139"/>
        <v>0.20644411909720836</v>
      </c>
      <c r="DR23" s="14">
        <f>SUMIF($K$28:$K$264,"KF",DR$28:DR$264)</f>
        <v>-8522537.964366667</v>
      </c>
      <c r="DS23" s="14" t="s">
        <v>15</v>
      </c>
      <c r="DT23" s="14">
        <f>SUMIF($K$28:$K$264,"KF",DT$28:DT$264)</f>
        <v>86973955.997999996</v>
      </c>
      <c r="DU23" s="14">
        <f>SUMIF($K$28:$K$264,"KF",DU$28:DU$264)</f>
        <v>103621071.63000001</v>
      </c>
      <c r="DV23" s="14">
        <f>SUMIF($K$28:$K$264,"KF",DV$28:DV$264)</f>
        <v>0</v>
      </c>
      <c r="DW23" s="14">
        <f>SUMIF($K$28:$K$264,"KF",DW$28:DW$264)</f>
        <v>103621071.63000001</v>
      </c>
      <c r="DX23" s="93">
        <f t="shared" si="126"/>
        <v>1.1914034545281902</v>
      </c>
      <c r="DY23" s="14">
        <f>SUMIF($K$28:$K$264,"KF",DY$28:DY$264)</f>
        <v>16647115.632000003</v>
      </c>
      <c r="DZ23" s="93">
        <f t="shared" si="127"/>
        <v>0.19140345452819016</v>
      </c>
      <c r="EA23" s="14">
        <f>SUMIF($K$28:$K$264,"KF",EA$28:EA$264)</f>
        <v>13231712.859999999</v>
      </c>
      <c r="EB23" s="14">
        <f>SUMIF($K$28:$K$264,"KF",EB$28:EB$264)</f>
        <v>1451539.21</v>
      </c>
      <c r="EC23" s="14">
        <f>SUMIF($K$28:$K$264,"KF",EC$28:EC$264)</f>
        <v>0</v>
      </c>
      <c r="ED23" s="14">
        <f>SUMIF($K$28:$K$264,"KF",ED$28:ED$264)</f>
        <v>1451539.21</v>
      </c>
      <c r="EE23" s="93">
        <f t="shared" si="140"/>
        <v>0.10970153489258835</v>
      </c>
      <c r="EF23" s="14">
        <f>SUMIF($K$28:$K$264,"KF",EF$28:EF$264)</f>
        <v>-11780173.65</v>
      </c>
      <c r="EG23" s="14" t="s">
        <v>15</v>
      </c>
      <c r="EH23" s="14">
        <f>SUMIF($K$28:$K$264,"KF",EH$28:EH$264)</f>
        <v>100205668.858</v>
      </c>
      <c r="EI23" s="14">
        <f>SUMIF($K$28:$K$264,"KF",EI$28:EI$264)</f>
        <v>105072610.84000002</v>
      </c>
      <c r="EJ23" s="14">
        <f>SUMIF($K$28:$K$264,"KF",EJ$28:EJ$264)</f>
        <v>0</v>
      </c>
      <c r="EK23" s="14">
        <f>SUMIF($K$28:$K$264,"KF",EK$28:EK$264)</f>
        <v>105072610.84000002</v>
      </c>
      <c r="EL23" s="93">
        <f t="shared" si="128"/>
        <v>1.0485695274276039</v>
      </c>
      <c r="EM23" s="14">
        <f>SUMIF($K$28:$K$264,"KF",EM$28:EM$264)</f>
        <v>4866941.9820000045</v>
      </c>
      <c r="EN23" s="93">
        <f t="shared" si="129"/>
        <v>4.8569527427603697E-2</v>
      </c>
      <c r="EO23" s="14">
        <f>SUMIF($K$28:$K$264,"KF",EO$28:EO$264)</f>
        <v>3668683.44</v>
      </c>
      <c r="EP23" s="14">
        <f>SUMIF($K$28:$K$264,"KF",EP$28:EP$264)</f>
        <v>3668683.44</v>
      </c>
      <c r="EQ23" s="14"/>
      <c r="ER23" s="14">
        <f>SUMIF($K$28:$K$264,"KF",ER$28:ER$264)</f>
        <v>100205668.858</v>
      </c>
    </row>
    <row r="24" spans="1:152" s="12" customFormat="1" ht="10.5" customHeight="1" x14ac:dyDescent="0.35">
      <c r="A24" s="121"/>
      <c r="B24" s="123"/>
      <c r="C24" s="123"/>
      <c r="D24" s="124"/>
      <c r="E24" s="124"/>
      <c r="F24" s="124"/>
      <c r="G24" s="123"/>
      <c r="H24" s="123"/>
      <c r="I24" s="123"/>
      <c r="J24" s="123"/>
      <c r="K24" s="13" t="s">
        <v>18</v>
      </c>
      <c r="L24" s="14">
        <f>SUMIF($K$28:$K$264,"TPF",L$28:L$264)</f>
        <v>0</v>
      </c>
      <c r="M24" s="14">
        <f>SUMIF($K$28:$K$264,"TPF",M$28:M$264)</f>
        <v>4822663.9000000004</v>
      </c>
      <c r="N24" s="14">
        <f>SUMIF($K$28:$K$264,"TPF",N$28:N$264)</f>
        <v>1680852.21</v>
      </c>
      <c r="O24" s="14">
        <f>SUMIF($K$28:$K$264,"TPF",O$28:O$264)</f>
        <v>806269.21</v>
      </c>
      <c r="P24" s="14">
        <f>SUMIF($K$28:$K$264,"TPF",P$28:P$264)</f>
        <v>806269.21</v>
      </c>
      <c r="Q24" s="93">
        <f t="shared" si="130"/>
        <v>1</v>
      </c>
      <c r="R24" s="14">
        <f>SUMIF($K$28:$K$264,"TPF",R$28:R$264)</f>
        <v>0</v>
      </c>
      <c r="S24" s="14" t="s">
        <v>15</v>
      </c>
      <c r="T24" s="14">
        <f>SUMIF($K$28:$K$264,"TPF",T$28:T$264)</f>
        <v>2487121.4199999995</v>
      </c>
      <c r="U24" s="14">
        <f>SUMIF($K$28:$K$264,"TPF",U$28:U$264)</f>
        <v>2487121.4199999995</v>
      </c>
      <c r="V24" s="93">
        <f t="shared" si="108"/>
        <v>1</v>
      </c>
      <c r="W24" s="14">
        <f>SUMIF($K$28:$K$264,"TPF",W$28:W$264)</f>
        <v>0</v>
      </c>
      <c r="X24" s="93">
        <f t="shared" si="109"/>
        <v>0</v>
      </c>
      <c r="Y24" s="14">
        <f>SUMIF($K$28:$K$264,"TPF",Y$28:Y$264)</f>
        <v>646285.99</v>
      </c>
      <c r="Z24" s="14">
        <f>SUMIF($K$28:$K$264,"TPF",Z$28:Z$264)</f>
        <v>1172557.17</v>
      </c>
      <c r="AA24" s="93">
        <f t="shared" si="131"/>
        <v>1.814300771087425</v>
      </c>
      <c r="AB24" s="14">
        <f>SUMIF($K$28:$K$264,"TPF",AB$28:AB$264)</f>
        <v>526271.18000000005</v>
      </c>
      <c r="AC24" s="14" t="s">
        <v>15</v>
      </c>
      <c r="AD24" s="14">
        <f>SUMIF($K$28:$K$264,"TPF",AD$28:AD$264)</f>
        <v>3133407.4099999997</v>
      </c>
      <c r="AE24" s="14">
        <f>SUMIF($K$28:$K$264,"TPF",AE$28:AE$264)</f>
        <v>3659678.59</v>
      </c>
      <c r="AF24" s="93">
        <f t="shared" si="110"/>
        <v>1.1679549165296703</v>
      </c>
      <c r="AG24" s="14">
        <f>SUMIF($K$28:$K$264,"TPF",AG$28:AG$264)</f>
        <v>526271.17999999993</v>
      </c>
      <c r="AH24" s="93">
        <f t="shared" si="111"/>
        <v>0.16795491652967018</v>
      </c>
      <c r="AI24" s="14">
        <f>SUMIF($K$28:$K$264,"TPF",AI$28:AI$264)</f>
        <v>1760884.22</v>
      </c>
      <c r="AJ24" s="14">
        <f>SUMIF($K$28:$K$264,"TPF",AJ$28:AJ$264)</f>
        <v>949551.44</v>
      </c>
      <c r="AK24" s="93">
        <f t="shared" si="132"/>
        <v>0.5392469471956538</v>
      </c>
      <c r="AL24" s="14">
        <f>SUMIF($K$28:$K$264,"TPF",AL$28:AL$264)</f>
        <v>-811332.78</v>
      </c>
      <c r="AM24" s="14" t="s">
        <v>15</v>
      </c>
      <c r="AN24" s="14">
        <f>SUMIF($K$28:$K$264,"TPF",AN$28:AN$264)</f>
        <v>4894291.63</v>
      </c>
      <c r="AO24" s="14">
        <f>SUMIF($K$28:$K$264,"TPF",AO$28:AO$264)</f>
        <v>4609230.03</v>
      </c>
      <c r="AP24" s="93">
        <f t="shared" si="112"/>
        <v>0.94175631091276024</v>
      </c>
      <c r="AQ24" s="14">
        <f>SUMIF($K$28:$K$264,"TPF",AQ$28:AQ$264)</f>
        <v>-285061.59999999992</v>
      </c>
      <c r="AR24" s="93">
        <f t="shared" si="113"/>
        <v>-5.8243689087239765E-2</v>
      </c>
      <c r="AS24" s="14">
        <f>SUMIF($K$28:$K$264,"TPF",AS$28:AS$264)</f>
        <v>1518488.56</v>
      </c>
      <c r="AT24" s="14">
        <f>SUMIF($K$28:$K$264,"TPF",AT$28:AT$264)</f>
        <v>1263201.74</v>
      </c>
      <c r="AU24" s="93">
        <f t="shared" si="133"/>
        <v>0.831880972484903</v>
      </c>
      <c r="AV24" s="14">
        <f>SUMIF($K$28:$K$264,"TPF",AV$28:AV$264)</f>
        <v>-255286.82</v>
      </c>
      <c r="AW24" s="14" t="s">
        <v>15</v>
      </c>
      <c r="AX24" s="14">
        <f>SUMIF($K$28:$K$264,"TPF",AX$28:AX$264)</f>
        <v>6412780.1899999995</v>
      </c>
      <c r="AY24" s="14">
        <f>SUMIF($K$28:$K$264,"TPF",AY$28:AY$264)</f>
        <v>5872431.7700000005</v>
      </c>
      <c r="AZ24" s="93">
        <f t="shared" si="114"/>
        <v>0.91573882091848235</v>
      </c>
      <c r="BA24" s="14">
        <f>SUMIF($K$28:$K$264,"TPF",BA$28:BA$264)</f>
        <v>-540348.41999999934</v>
      </c>
      <c r="BB24" s="93">
        <f t="shared" si="115"/>
        <v>-8.4261179081517742E-2</v>
      </c>
      <c r="BC24" s="14">
        <f>SUMIF($K$28:$K$264,"TPF",BC$28:BC$264)</f>
        <v>2153827.44</v>
      </c>
      <c r="BD24" s="14">
        <f>SUMIF($K$28:$K$264,"TPF",BD$28:BD$264)</f>
        <v>2790560.05</v>
      </c>
      <c r="BE24" s="93">
        <f t="shared" si="134"/>
        <v>1.2956284232315287</v>
      </c>
      <c r="BF24" s="14">
        <f>SUMIF($K$28:$K$264,"TPF",BF$28:BF$264)</f>
        <v>636732.60999999987</v>
      </c>
      <c r="BG24" s="14" t="s">
        <v>15</v>
      </c>
      <c r="BH24" s="14">
        <f>SUMIF($K$28:$K$264,"TPF",BH$28:BH$264)</f>
        <v>8566607.6300000008</v>
      </c>
      <c r="BI24" s="14">
        <f>SUMIF($K$28:$K$264,"TPF",BI$28:BI$264)</f>
        <v>8662991.8200000003</v>
      </c>
      <c r="BJ24" s="93">
        <f t="shared" si="116"/>
        <v>1.0112511502992696</v>
      </c>
      <c r="BK24" s="14">
        <f>SUMIF($K$28:$K$264,"TPF",BK$28:BK$264)</f>
        <v>96384.190000000497</v>
      </c>
      <c r="BL24" s="93">
        <f t="shared" si="117"/>
        <v>1.1251150299269687E-2</v>
      </c>
      <c r="BM24" s="14">
        <f>SUMIF($K$28:$K$264,"TPF",BM$28:BM$264)</f>
        <v>11798550.879999999</v>
      </c>
      <c r="BN24" s="14">
        <f>SUMIF($K$28:$K$264,"TPF",BN$28:BN$264)</f>
        <v>1524101.2100000002</v>
      </c>
      <c r="BO24" s="93">
        <f t="shared" si="135"/>
        <v>0.12917698330085095</v>
      </c>
      <c r="BP24" s="14">
        <f>SUMIF($K$28:$K$264,"TPF",BP$28:BP$264)</f>
        <v>-10274449.67</v>
      </c>
      <c r="BQ24" s="14" t="s">
        <v>15</v>
      </c>
      <c r="BR24" s="14">
        <f>SUMIF($K$28:$K$264,"TPF",BR$28:BR$264)</f>
        <v>20365158.510000002</v>
      </c>
      <c r="BS24" s="14">
        <f>SUMIF($K$28:$K$264,"TPF",BS$28:BS$264)</f>
        <v>10187093.029999999</v>
      </c>
      <c r="BT24" s="93">
        <f t="shared" si="118"/>
        <v>0.5002216420263943</v>
      </c>
      <c r="BU24" s="14">
        <f>SUMIF($K$28:$K$264,"TPF",BU$28:BU$264)</f>
        <v>-10178065.479999999</v>
      </c>
      <c r="BV24" s="93">
        <f t="shared" si="119"/>
        <v>-0.49977835797360548</v>
      </c>
      <c r="BW24" s="14">
        <f>SUMIF($K$28:$K$264,"TPF",BW$28:BW$264)</f>
        <v>1394149.29</v>
      </c>
      <c r="BX24" s="14">
        <f>SUMIF($K$28:$K$264,"TPF",BX$28:BX$264)</f>
        <v>1647350.6199999999</v>
      </c>
      <c r="BY24" s="14">
        <f>SUMIF($K$28:$K$264,"TPF",BY$28:BY$264)</f>
        <v>0</v>
      </c>
      <c r="BZ24" s="14">
        <f>SUMIF($K$28:$K$264,"TPF",BZ$28:BZ$264)</f>
        <v>1647350.6199999999</v>
      </c>
      <c r="CA24" s="93">
        <f t="shared" si="136"/>
        <v>1.1816170849249579</v>
      </c>
      <c r="CB24" s="14">
        <f>SUMIF($K$28:$K$264,"TPF",CB$28:CB$264)</f>
        <v>253201.33000000005</v>
      </c>
      <c r="CC24" s="14" t="s">
        <v>15</v>
      </c>
      <c r="CD24" s="14">
        <f>SUMIF($K$28:$K$264,"TPF",CD$28:CD$264)</f>
        <v>21759307.800000001</v>
      </c>
      <c r="CE24" s="14">
        <f>SUMIF($K$28:$K$264,"TPF",CE$28:CE$264)</f>
        <v>11834443.65</v>
      </c>
      <c r="CF24" s="14">
        <f>SUMIF($K$28:$K$264,"TPF",CF$28:CF$264)</f>
        <v>0</v>
      </c>
      <c r="CG24" s="14">
        <f>SUMIF($K$28:$K$264,"TPF",CG$28:CG$264)</f>
        <v>11834443.65</v>
      </c>
      <c r="CH24" s="93">
        <f t="shared" si="120"/>
        <v>0.54387960126194823</v>
      </c>
      <c r="CI24" s="14">
        <f>SUMIF($K$28:$K$264,"TPF",CI$28:CI$264)</f>
        <v>-9924864.1499999985</v>
      </c>
      <c r="CJ24" s="93">
        <f t="shared" si="121"/>
        <v>-0.45612039873805166</v>
      </c>
      <c r="CK24" s="14">
        <f>SUMIF($K$28:$K$264,"TPF",CK$28:CK$264)</f>
        <v>1424806.4500000002</v>
      </c>
      <c r="CL24" s="14">
        <f>SUMIF($K$28:$K$264,"TPF",CL$28:CL$264)</f>
        <v>13864902.099999998</v>
      </c>
      <c r="CM24" s="14">
        <f>SUMIF($K$28:$K$264,"TPF",CM$28:CM$264)</f>
        <v>0</v>
      </c>
      <c r="CN24" s="14">
        <f>SUMIF($K$28:$K$264,"TPF",CN$28:CN$264)</f>
        <v>13864902.099999998</v>
      </c>
      <c r="CO24" s="93">
        <f t="shared" si="137"/>
        <v>9.7310775789932702</v>
      </c>
      <c r="CP24" s="14">
        <f>SUMIF($K$28:$K$264,"TPF",CP$28:CP$264)</f>
        <v>12440095.649999999</v>
      </c>
      <c r="CQ24" s="14" t="s">
        <v>15</v>
      </c>
      <c r="CR24" s="14">
        <f>SUMIF($K$28:$K$264,"TPF",CR$28:CR$264)</f>
        <v>23184114.25</v>
      </c>
      <c r="CS24" s="14">
        <f>SUMIF($K$28:$K$264,"TPF",CS$28:CS$264)</f>
        <v>25699345.75</v>
      </c>
      <c r="CT24" s="14">
        <f>SUMIF($K$28:$K$264,"TPF",CT$28:CT$264)</f>
        <v>0</v>
      </c>
      <c r="CU24" s="14">
        <f>SUMIF($K$28:$K$264,"TPF",CU$28:CU$264)</f>
        <v>25699345.75</v>
      </c>
      <c r="CV24" s="93">
        <f t="shared" si="122"/>
        <v>1.1084894368996649</v>
      </c>
      <c r="CW24" s="14">
        <f>SUMIF($K$28:$K$264,"TPF",CW$28:CW$264)</f>
        <v>2515231.4999999986</v>
      </c>
      <c r="CX24" s="93">
        <f t="shared" si="123"/>
        <v>0.10848943689966498</v>
      </c>
      <c r="CY24" s="14">
        <f>SUMIF($K$28:$K$264,"TPF",CY$28:CY$264)</f>
        <v>2591255.5</v>
      </c>
      <c r="CZ24" s="14">
        <f>SUMIF($K$28:$K$264,"TPF",CZ$28:CZ$264)</f>
        <v>2876596.62</v>
      </c>
      <c r="DA24" s="14">
        <f>SUMIF($K$28:$K$264,"TPF",DA$28:DA$264)</f>
        <v>0</v>
      </c>
      <c r="DB24" s="14">
        <f>SUMIF($K$28:$K$264,"TPF",DB$28:DB$264)</f>
        <v>2876596.62</v>
      </c>
      <c r="DC24" s="93">
        <f t="shared" si="138"/>
        <v>1.1101169375231428</v>
      </c>
      <c r="DD24" s="14">
        <f>SUMIF($K$28:$K$264,"TPF",DD$28:DD$264)</f>
        <v>285341.12000000023</v>
      </c>
      <c r="DE24" s="14" t="s">
        <v>15</v>
      </c>
      <c r="DF24" s="14">
        <f>SUMIF($K$28:$K$264,"TPF",DF$28:DF$264)</f>
        <v>25775369.75</v>
      </c>
      <c r="DG24" s="14">
        <f>SUMIF($K$28:$K$264,"TPF",DG$28:DG$264)</f>
        <v>28575942.369999997</v>
      </c>
      <c r="DH24" s="14">
        <f>SUMIF($K$28:$K$264,"TPF",DH$28:DH$264)</f>
        <v>0</v>
      </c>
      <c r="DI24" s="14">
        <f>SUMIF($K$28:$K$264,"TPF",DI$28:DI$264)</f>
        <v>28575942.369999997</v>
      </c>
      <c r="DJ24" s="93">
        <f t="shared" si="124"/>
        <v>1.108653053172981</v>
      </c>
      <c r="DK24" s="14">
        <f>SUMIF($K$28:$K$264,"TPF",DK$28:DK$264)</f>
        <v>2800572.6199999996</v>
      </c>
      <c r="DL24" s="93">
        <f t="shared" si="125"/>
        <v>0.10865305317298114</v>
      </c>
      <c r="DM24" s="14">
        <f>SUMIF($K$28:$K$264,"TPF",DM$28:DM$264)</f>
        <v>5736570.9799999995</v>
      </c>
      <c r="DN24" s="14">
        <f>SUMIF($K$28:$K$264,"TPF",DN$28:DN$264)</f>
        <v>634214</v>
      </c>
      <c r="DO24" s="14">
        <f>SUMIF($K$28:$K$264,"TPF",DO$28:DO$264)</f>
        <v>0</v>
      </c>
      <c r="DP24" s="14">
        <f>SUMIF($K$28:$K$264,"TPF",DP$28:DP$264)</f>
        <v>634214</v>
      </c>
      <c r="DQ24" s="93">
        <f t="shared" si="139"/>
        <v>0.11055628915097988</v>
      </c>
      <c r="DR24" s="14">
        <f>SUMIF($K$28:$K$264,"TPF",DR$28:DR$264)</f>
        <v>-5102356.9799999995</v>
      </c>
      <c r="DS24" s="14" t="s">
        <v>15</v>
      </c>
      <c r="DT24" s="14">
        <f>SUMIF($K$28:$K$264,"TPF",DT$28:DT$264)</f>
        <v>31511940.73</v>
      </c>
      <c r="DU24" s="14">
        <f>SUMIF($K$28:$K$264,"TPF",DU$28:DU$264)</f>
        <v>29210156.370000001</v>
      </c>
      <c r="DV24" s="14">
        <f>SUMIF($K$28:$K$264,"TPF",DV$28:DV$264)</f>
        <v>0</v>
      </c>
      <c r="DW24" s="14">
        <f>SUMIF($K$28:$K$264,"TPF",DW$28:DW$264)</f>
        <v>29210156.370000001</v>
      </c>
      <c r="DX24" s="93">
        <f t="shared" si="126"/>
        <v>0.92695516979667791</v>
      </c>
      <c r="DY24" s="14">
        <f>SUMIF($K$28:$K$264,"TPF",DY$28:DY$264)</f>
        <v>-2301784.3600000008</v>
      </c>
      <c r="DZ24" s="93">
        <f t="shared" si="127"/>
        <v>-7.3044830203322128E-2</v>
      </c>
      <c r="EA24" s="14">
        <f>SUMIF($K$28:$K$264,"TPF",EA$28:EA$264)</f>
        <v>3056538.2009999999</v>
      </c>
      <c r="EB24" s="14">
        <f>SUMIF($K$28:$K$264,"TPF",EB$28:EB$264)</f>
        <v>855463.69000000006</v>
      </c>
      <c r="EC24" s="14">
        <f>SUMIF($K$28:$K$264,"TPF",EC$28:EC$264)</f>
        <v>0</v>
      </c>
      <c r="ED24" s="14">
        <f>SUMIF($K$28:$K$264,"TPF",ED$28:ED$264)</f>
        <v>855463.69000000006</v>
      </c>
      <c r="EE24" s="93">
        <f t="shared" si="140"/>
        <v>0.27987992746831042</v>
      </c>
      <c r="EF24" s="14">
        <f>SUMIF($K$28:$K$264,"TPF",EF$28:EF$264)</f>
        <v>-2201074.5109999999</v>
      </c>
      <c r="EG24" s="14" t="s">
        <v>15</v>
      </c>
      <c r="EH24" s="14">
        <f>SUMIF($K$28:$K$264,"TPF",EH$28:EH$264)</f>
        <v>34568478.931000009</v>
      </c>
      <c r="EI24" s="14">
        <f>SUMIF($K$28:$K$264,"TPF",EI$28:EI$264)</f>
        <v>30065620.060000002</v>
      </c>
      <c r="EJ24" s="14">
        <f>SUMIF($K$28:$K$264,"TPF",EJ$28:EJ$264)</f>
        <v>0</v>
      </c>
      <c r="EK24" s="14">
        <f>SUMIF($K$28:$K$264,"TPF",EK$28:EK$264)</f>
        <v>30065620.060000002</v>
      </c>
      <c r="EL24" s="93">
        <f t="shared" si="128"/>
        <v>0.86974090239874646</v>
      </c>
      <c r="EM24" s="14">
        <f>SUMIF($K$28:$K$264,"TPF",EM$28:EM$264)</f>
        <v>-4502858.8710000003</v>
      </c>
      <c r="EN24" s="93">
        <f t="shared" si="129"/>
        <v>-0.13025909760125334</v>
      </c>
      <c r="EO24" s="14">
        <f>SUMIF($K$28:$K$264,"TPF",EO$28:EO$264)</f>
        <v>1489677.69</v>
      </c>
      <c r="EP24" s="14">
        <f>SUMIF($K$28:$K$264,"TPF",EP$28:EP$264)</f>
        <v>1489677.69</v>
      </c>
      <c r="EQ24" s="14"/>
      <c r="ER24" s="14">
        <f>SUMIF($K$28:$K$264,"TPF",ER$28:ER$264)</f>
        <v>34568478.931000009</v>
      </c>
    </row>
    <row r="25" spans="1:152" s="12" customFormat="1" ht="10.5" customHeight="1" x14ac:dyDescent="0.35">
      <c r="A25" s="121"/>
      <c r="B25" s="123"/>
      <c r="C25" s="123"/>
      <c r="D25" s="124"/>
      <c r="E25" s="124"/>
      <c r="F25" s="124"/>
      <c r="G25" s="123"/>
      <c r="H25" s="123"/>
      <c r="I25" s="123"/>
      <c r="J25" s="123"/>
      <c r="K25" s="13" t="s">
        <v>19</v>
      </c>
      <c r="L25" s="14">
        <f>SUMIF($K$28:$K$264,"TP",L$28:L$264)</f>
        <v>0</v>
      </c>
      <c r="M25" s="14">
        <f>SUMIF($K$28:$K$264,"TP",M$28:M$264)</f>
        <v>0</v>
      </c>
      <c r="N25" s="14">
        <f>SUMIF($K$28:$K$264,"TP",N$28:N$264)</f>
        <v>0</v>
      </c>
      <c r="O25" s="14">
        <f>SUMIF($K$28:$K$264,"TP",O$28:O$264)</f>
        <v>0</v>
      </c>
      <c r="P25" s="14">
        <f>SUMIF($K$28:$K$264,"TP",P$28:P$264)</f>
        <v>0</v>
      </c>
      <c r="Q25" s="93" t="str">
        <f t="shared" si="130"/>
        <v>nebija plānots</v>
      </c>
      <c r="R25" s="14">
        <f>SUMIF($K$28:$K$264,"TP",R$28:R$264)</f>
        <v>0</v>
      </c>
      <c r="S25" s="14" t="s">
        <v>15</v>
      </c>
      <c r="T25" s="14">
        <f>SUMIF($K$28:$K$264,"TP",T$28:T$264)</f>
        <v>0</v>
      </c>
      <c r="U25" s="14">
        <f>SUMIF($K$28:$K$264,"TP",U$28:U$264)</f>
        <v>0</v>
      </c>
      <c r="V25" s="93" t="str">
        <f t="shared" si="108"/>
        <v>nebija plānots</v>
      </c>
      <c r="W25" s="14">
        <f>SUMIF($K$28:$K$264,"TP",W$28:W$264)</f>
        <v>0</v>
      </c>
      <c r="X25" s="93" t="str">
        <f t="shared" si="109"/>
        <v>nebija plānots</v>
      </c>
      <c r="Y25" s="14">
        <f>SUMIF($K$28:$K$264,"TP",Y$28:Y$264)</f>
        <v>0</v>
      </c>
      <c r="Z25" s="14">
        <f>SUMIF($K$28:$K$264,"TP",Z$28:Z$264)</f>
        <v>0</v>
      </c>
      <c r="AA25" s="93" t="str">
        <f t="shared" si="131"/>
        <v>nebija plānots</v>
      </c>
      <c r="AB25" s="14">
        <f>SUMIF($K$28:$K$264,"TP",AB$28:AB$264)</f>
        <v>0</v>
      </c>
      <c r="AC25" s="14" t="s">
        <v>15</v>
      </c>
      <c r="AD25" s="14">
        <f>SUMIF($K$28:$K$264,"TP",AD$28:AD$264)</f>
        <v>0</v>
      </c>
      <c r="AE25" s="14">
        <f>SUMIF($K$28:$K$264,"TP",AE$28:AE$264)</f>
        <v>0</v>
      </c>
      <c r="AF25" s="93" t="str">
        <f t="shared" si="110"/>
        <v>nebija plānots</v>
      </c>
      <c r="AG25" s="14">
        <f>SUMIF($K$28:$K$264,"TP",AG$28:AG$264)</f>
        <v>0</v>
      </c>
      <c r="AH25" s="93" t="str">
        <f t="shared" si="111"/>
        <v>nebija plānots</v>
      </c>
      <c r="AI25" s="14">
        <f>SUMIF($K$28:$K$264,"TP",AI$28:AI$264)</f>
        <v>0</v>
      </c>
      <c r="AJ25" s="14">
        <f>SUMIF($K$28:$K$264,"TP",AJ$28:AJ$264)</f>
        <v>0</v>
      </c>
      <c r="AK25" s="93" t="str">
        <f t="shared" si="132"/>
        <v>nebija plānots</v>
      </c>
      <c r="AL25" s="14">
        <f>SUMIF($K$28:$K$264,"TP",AL$28:AL$264)</f>
        <v>0</v>
      </c>
      <c r="AM25" s="14" t="s">
        <v>15</v>
      </c>
      <c r="AN25" s="14">
        <f>SUMIF($K$28:$K$264,"TP",AN$28:AN$264)</f>
        <v>0</v>
      </c>
      <c r="AO25" s="14">
        <f>SUMIF($K$28:$K$264,"TP",AO$28:AO$264)</f>
        <v>0</v>
      </c>
      <c r="AP25" s="93" t="str">
        <f t="shared" si="112"/>
        <v>nebija plānots</v>
      </c>
      <c r="AQ25" s="14">
        <f>SUMIF($K$28:$K$264,"TP",AQ$28:AQ$264)</f>
        <v>0</v>
      </c>
      <c r="AR25" s="93" t="str">
        <f t="shared" si="113"/>
        <v>nebija plānots</v>
      </c>
      <c r="AS25" s="14">
        <f>SUMIF($K$28:$K$264,"TP",AS$28:AS$264)</f>
        <v>0</v>
      </c>
      <c r="AT25" s="14">
        <f>SUMIF($K$28:$K$264,"TP",AT$28:AT$264)</f>
        <v>0</v>
      </c>
      <c r="AU25" s="93" t="str">
        <f t="shared" si="133"/>
        <v>nebija plānots</v>
      </c>
      <c r="AV25" s="14">
        <f>SUMIF($K$28:$K$264,"TP",AV$28:AV$264)</f>
        <v>0</v>
      </c>
      <c r="AW25" s="14" t="s">
        <v>15</v>
      </c>
      <c r="AX25" s="14">
        <f>SUMIF($K$28:$K$264,"TP",AX$28:AX$264)</f>
        <v>0</v>
      </c>
      <c r="AY25" s="14">
        <f>SUMIF($K$28:$K$264,"TP",AY$28:AY$264)</f>
        <v>0</v>
      </c>
      <c r="AZ25" s="93" t="str">
        <f t="shared" si="114"/>
        <v>nebija plānots</v>
      </c>
      <c r="BA25" s="14">
        <f>SUMIF($K$28:$K$264,"TP",BA$28:BA$264)</f>
        <v>0</v>
      </c>
      <c r="BB25" s="93" t="str">
        <f t="shared" si="115"/>
        <v>nebija plānots</v>
      </c>
      <c r="BC25" s="14">
        <f>SUMIF($K$28:$K$264,"TP",BC$28:BC$264)</f>
        <v>0</v>
      </c>
      <c r="BD25" s="14">
        <f>SUMIF($K$28:$K$264,"TP",BD$28:BD$264)</f>
        <v>0</v>
      </c>
      <c r="BE25" s="93" t="str">
        <f t="shared" si="134"/>
        <v>nebija plānots</v>
      </c>
      <c r="BF25" s="14">
        <f>SUMIF($K$28:$K$264,"TP",BF$28:BF$264)</f>
        <v>0</v>
      </c>
      <c r="BG25" s="14" t="s">
        <v>15</v>
      </c>
      <c r="BH25" s="14">
        <f>SUMIF($K$28:$K$264,"TP",BH$28:BH$264)</f>
        <v>0</v>
      </c>
      <c r="BI25" s="14">
        <f>SUMIF($K$28:$K$264,"TP",BI$28:BI$264)</f>
        <v>0</v>
      </c>
      <c r="BJ25" s="93" t="str">
        <f t="shared" si="116"/>
        <v>nebija plānots</v>
      </c>
      <c r="BK25" s="14">
        <f>SUMIF($K$28:$K$264,"TP",BK$28:BK$264)</f>
        <v>0</v>
      </c>
      <c r="BL25" s="93" t="str">
        <f t="shared" si="117"/>
        <v>nebija plānots</v>
      </c>
      <c r="BM25" s="14">
        <f>SUMIF($K$28:$K$264,"TP",BM$28:BM$264)</f>
        <v>0</v>
      </c>
      <c r="BN25" s="14">
        <f>SUMIF($K$28:$K$264,"TP",BN$28:BN$264)</f>
        <v>0</v>
      </c>
      <c r="BO25" s="93" t="str">
        <f t="shared" si="135"/>
        <v>nebija plānots</v>
      </c>
      <c r="BP25" s="14">
        <f>SUMIF($K$28:$K$264,"TP",BP$28:BP$264)</f>
        <v>0</v>
      </c>
      <c r="BQ25" s="14" t="s">
        <v>15</v>
      </c>
      <c r="BR25" s="14">
        <f>SUMIF($K$28:$K$264,"TP",BR$28:BR$264)</f>
        <v>0</v>
      </c>
      <c r="BS25" s="14">
        <f>SUMIF($K$28:$K$264,"TP",BS$28:BS$264)</f>
        <v>0</v>
      </c>
      <c r="BT25" s="93" t="str">
        <f t="shared" si="118"/>
        <v>nebija plānots</v>
      </c>
      <c r="BU25" s="14">
        <f>SUMIF($K$28:$K$264,"TP",BU$28:BU$264)</f>
        <v>0</v>
      </c>
      <c r="BV25" s="93" t="str">
        <f t="shared" si="119"/>
        <v>nebija plānots</v>
      </c>
      <c r="BW25" s="14">
        <f>SUMIF($K$28:$K$264,"TP",BW$28:BW$264)</f>
        <v>0</v>
      </c>
      <c r="BX25" s="14">
        <f>SUMIF($K$28:$K$264,"TP",BX$28:BX$264)</f>
        <v>0</v>
      </c>
      <c r="BY25" s="14">
        <f>SUMIF($K$28:$K$264,"TP",BY$28:BY$264)</f>
        <v>0</v>
      </c>
      <c r="BZ25" s="14">
        <f>SUMIF($K$28:$K$264,"TP",BZ$28:BZ$264)</f>
        <v>0</v>
      </c>
      <c r="CA25" s="93" t="str">
        <f t="shared" si="136"/>
        <v>nebija plānots</v>
      </c>
      <c r="CB25" s="14">
        <f>SUMIF($K$28:$K$264,"TP",CB$28:CB$264)</f>
        <v>0</v>
      </c>
      <c r="CC25" s="14" t="s">
        <v>15</v>
      </c>
      <c r="CD25" s="14">
        <f>SUMIF($K$28:$K$264,"TP",CD$28:CD$264)</f>
        <v>0</v>
      </c>
      <c r="CE25" s="14">
        <f>SUMIF($K$28:$K$264,"TP",CE$28:CE$264)</f>
        <v>0</v>
      </c>
      <c r="CF25" s="14">
        <f>SUMIF($K$28:$K$264,"TP",CF$28:CF$264)</f>
        <v>0</v>
      </c>
      <c r="CG25" s="14">
        <f>SUMIF($K$28:$K$264,"TP",CG$28:CG$264)</f>
        <v>0</v>
      </c>
      <c r="CH25" s="93" t="str">
        <f t="shared" si="120"/>
        <v>nebija plānots</v>
      </c>
      <c r="CI25" s="14">
        <f>SUMIF($K$28:$K$264,"TP",CI$28:CI$264)</f>
        <v>0</v>
      </c>
      <c r="CJ25" s="93" t="str">
        <f t="shared" si="121"/>
        <v>nebija plānots</v>
      </c>
      <c r="CK25" s="14">
        <f>SUMIF($K$28:$K$264,"TP",CK$28:CK$264)</f>
        <v>0</v>
      </c>
      <c r="CL25" s="14">
        <f>SUMIF($K$28:$K$264,"TP",CL$28:CL$264)</f>
        <v>0</v>
      </c>
      <c r="CM25" s="14">
        <f>SUMIF($K$28:$K$264,"TP",CM$28:CM$264)</f>
        <v>0</v>
      </c>
      <c r="CN25" s="14">
        <f>SUMIF($K$28:$K$264,"TP",CN$28:CN$264)</f>
        <v>0</v>
      </c>
      <c r="CO25" s="93" t="str">
        <f t="shared" si="137"/>
        <v>nebija plānots</v>
      </c>
      <c r="CP25" s="14">
        <f>SUMIF($K$28:$K$264,"TP",CP$28:CP$264)</f>
        <v>0</v>
      </c>
      <c r="CQ25" s="14" t="s">
        <v>15</v>
      </c>
      <c r="CR25" s="14">
        <f>SUMIF($K$28:$K$264,"TP",CR$28:CR$264)</f>
        <v>0</v>
      </c>
      <c r="CS25" s="14">
        <f>SUMIF($K$28:$K$264,"TP",CS$28:CS$264)</f>
        <v>0</v>
      </c>
      <c r="CT25" s="14">
        <f>SUMIF($K$28:$K$264,"TP",CT$28:CT$264)</f>
        <v>0</v>
      </c>
      <c r="CU25" s="14">
        <f>SUMIF($K$28:$K$264,"TP",CU$28:CU$264)</f>
        <v>0</v>
      </c>
      <c r="CV25" s="93" t="str">
        <f t="shared" si="122"/>
        <v>nebija plānots</v>
      </c>
      <c r="CW25" s="14">
        <f>SUMIF($K$28:$K$264,"TP",CW$28:CW$264)</f>
        <v>0</v>
      </c>
      <c r="CX25" s="93" t="str">
        <f t="shared" si="123"/>
        <v>nebija plānots</v>
      </c>
      <c r="CY25" s="14">
        <f>SUMIF($K$28:$K$264,"TP",CY$28:CY$264)</f>
        <v>0</v>
      </c>
      <c r="CZ25" s="14">
        <f>SUMIF($K$28:$K$264,"TP",CZ$28:CZ$264)</f>
        <v>0</v>
      </c>
      <c r="DA25" s="14">
        <f>SUMIF($K$28:$K$264,"TP",DA$28:DA$264)</f>
        <v>0</v>
      </c>
      <c r="DB25" s="14">
        <f>SUMIF($K$28:$K$264,"TP",DB$28:DB$264)</f>
        <v>0</v>
      </c>
      <c r="DC25" s="93" t="str">
        <f t="shared" si="138"/>
        <v>nebija plānots</v>
      </c>
      <c r="DD25" s="14">
        <f>SUMIF($K$28:$K$264,"TP",DD$28:DD$264)</f>
        <v>0</v>
      </c>
      <c r="DE25" s="14" t="s">
        <v>15</v>
      </c>
      <c r="DF25" s="14">
        <f>SUMIF($K$28:$K$264,"TP",DF$28:DF$264)</f>
        <v>0</v>
      </c>
      <c r="DG25" s="14">
        <f>SUMIF($K$28:$K$264,"TP",DG$28:DG$264)</f>
        <v>0</v>
      </c>
      <c r="DH25" s="14">
        <f>SUMIF($K$28:$K$264,"TP",DH$28:DH$264)</f>
        <v>0</v>
      </c>
      <c r="DI25" s="14">
        <f>SUMIF($K$28:$K$264,"TP",DI$28:DI$264)</f>
        <v>0</v>
      </c>
      <c r="DJ25" s="93" t="str">
        <f t="shared" si="124"/>
        <v>nebija plānots</v>
      </c>
      <c r="DK25" s="14">
        <f>SUMIF($K$28:$K$264,"TP",DK$28:DK$264)</f>
        <v>0</v>
      </c>
      <c r="DL25" s="93" t="str">
        <f t="shared" si="125"/>
        <v>nebija plānots</v>
      </c>
      <c r="DM25" s="14">
        <f>SUMIF($K$28:$K$264,"TP",DM$28:DM$264)</f>
        <v>0</v>
      </c>
      <c r="DN25" s="14">
        <f>SUMIF($K$28:$K$264,"TP",DN$28:DN$264)</f>
        <v>0</v>
      </c>
      <c r="DO25" s="14">
        <f>SUMIF($K$28:$K$264,"TP",DO$28:DO$264)</f>
        <v>0</v>
      </c>
      <c r="DP25" s="14">
        <f>SUMIF($K$28:$K$264,"TP",DP$28:DP$264)</f>
        <v>0</v>
      </c>
      <c r="DQ25" s="93" t="str">
        <f t="shared" si="139"/>
        <v>nebija plānots</v>
      </c>
      <c r="DR25" s="14">
        <f>SUMIF($K$28:$K$264,"TP",DR$28:DR$264)</f>
        <v>0</v>
      </c>
      <c r="DS25" s="14" t="s">
        <v>15</v>
      </c>
      <c r="DT25" s="14">
        <f>SUMIF($K$28:$K$264,"TP",DT$28:DT$264)</f>
        <v>0</v>
      </c>
      <c r="DU25" s="14">
        <f>SUMIF($K$28:$K$264,"TP",DU$28:DU$264)</f>
        <v>0</v>
      </c>
      <c r="DV25" s="14">
        <f>SUMIF($K$28:$K$264,"TP",DV$28:DV$264)</f>
        <v>0</v>
      </c>
      <c r="DW25" s="14">
        <f>SUMIF($K$28:$K$264,"TP",DW$28:DW$264)</f>
        <v>0</v>
      </c>
      <c r="DX25" s="93" t="str">
        <f t="shared" si="126"/>
        <v>nebija plānots</v>
      </c>
      <c r="DY25" s="14">
        <f>SUMIF($K$28:$K$264,"TP",DY$28:DY$264)</f>
        <v>0</v>
      </c>
      <c r="DZ25" s="93" t="str">
        <f t="shared" si="127"/>
        <v>nebija plānots</v>
      </c>
      <c r="EA25" s="14">
        <f>SUMIF($K$28:$K$264,"TP",EA$28:EA$264)</f>
        <v>0</v>
      </c>
      <c r="EB25" s="14">
        <f>SUMIF($K$28:$K$264,"TP",EB$28:EB$264)</f>
        <v>0</v>
      </c>
      <c r="EC25" s="14">
        <f>SUMIF($K$28:$K$264,"TP",EC$28:EC$264)</f>
        <v>0</v>
      </c>
      <c r="ED25" s="14">
        <f>SUMIF($K$28:$K$264,"TP",ED$28:ED$264)</f>
        <v>0</v>
      </c>
      <c r="EE25" s="93" t="str">
        <f t="shared" si="140"/>
        <v>nebija plānots</v>
      </c>
      <c r="EF25" s="14">
        <f>SUMIF($K$28:$K$264,"TP",EF$28:EF$264)</f>
        <v>0</v>
      </c>
      <c r="EG25" s="14" t="s">
        <v>15</v>
      </c>
      <c r="EH25" s="14">
        <f>SUMIF($K$28:$K$264,"TP",EH$28:EH$264)</f>
        <v>0</v>
      </c>
      <c r="EI25" s="14">
        <f>SUMIF($K$28:$K$264,"TP",EI$28:EI$264)</f>
        <v>0</v>
      </c>
      <c r="EJ25" s="14">
        <f>SUMIF($K$28:$K$264,"TP",EJ$28:EJ$264)</f>
        <v>0</v>
      </c>
      <c r="EK25" s="14">
        <f>SUMIF($K$28:$K$264,"TP",EK$28:EK$264)</f>
        <v>0</v>
      </c>
      <c r="EL25" s="93" t="str">
        <f t="shared" si="128"/>
        <v>nebija plānots</v>
      </c>
      <c r="EM25" s="14">
        <f>SUMIF($K$28:$K$264,"TP",EM$28:EM$264)</f>
        <v>0</v>
      </c>
      <c r="EN25" s="93" t="str">
        <f t="shared" si="129"/>
        <v>nebija plānots</v>
      </c>
      <c r="EO25" s="14">
        <f>SUMIF($K$28:$K$264,"TP",EO$28:EO$264)</f>
        <v>0</v>
      </c>
      <c r="EP25" s="14">
        <f>SUMIF($K$28:$K$264,"TP",EP$28:EP$264)</f>
        <v>0</v>
      </c>
      <c r="EQ25" s="14"/>
      <c r="ER25" s="14">
        <f>SUMIF($K$28:$K$264,"TP",ER$28:ER$264)</f>
        <v>0</v>
      </c>
    </row>
    <row r="26" spans="1:152" s="12" customFormat="1" ht="10.5" customHeight="1" x14ac:dyDescent="0.35">
      <c r="A26" s="122"/>
      <c r="B26" s="123"/>
      <c r="C26" s="123"/>
      <c r="D26" s="124"/>
      <c r="E26" s="124"/>
      <c r="F26" s="124"/>
      <c r="G26" s="123"/>
      <c r="H26" s="123"/>
      <c r="I26" s="123"/>
      <c r="J26" s="123"/>
      <c r="K26" s="13" t="s">
        <v>20</v>
      </c>
      <c r="L26" s="14">
        <f>L21+L22+L23+L24+L25</f>
        <v>44054370.029999994</v>
      </c>
      <c r="M26" s="14">
        <f t="shared" ref="M26:ER26" si="141">M21+M22+M23+M24+M25</f>
        <v>130511296.05000001</v>
      </c>
      <c r="N26" s="14">
        <f t="shared" si="141"/>
        <v>22549588.740000002</v>
      </c>
      <c r="O26" s="14">
        <f t="shared" si="141"/>
        <v>23325648.620000001</v>
      </c>
      <c r="P26" s="14">
        <f t="shared" si="141"/>
        <v>23541649.390000001</v>
      </c>
      <c r="Q26" s="93">
        <f t="shared" si="130"/>
        <v>1.0092602256648415</v>
      </c>
      <c r="R26" s="14">
        <f t="shared" ref="R26" si="142">R21+R22+R23+R24+R25</f>
        <v>216000.76999999996</v>
      </c>
      <c r="S26" s="14"/>
      <c r="T26" s="14">
        <f t="shared" ref="T26:U26" si="143">T21+T22+T23+T24+T25</f>
        <v>45875237.359999999</v>
      </c>
      <c r="U26" s="14">
        <f t="shared" si="143"/>
        <v>46091238.130000003</v>
      </c>
      <c r="V26" s="93">
        <f>IFERROR(U26/T26,"nebija plānots")</f>
        <v>1.0047084392894792</v>
      </c>
      <c r="W26" s="14">
        <f t="shared" ref="W26" si="144">W21+W22+W23+W24+W25</f>
        <v>216000.77000000002</v>
      </c>
      <c r="X26" s="93">
        <f>IFERROR(W26/T26,"nebija plānots")</f>
        <v>4.708439289479025E-3</v>
      </c>
      <c r="Y26" s="14">
        <f t="shared" si="141"/>
        <v>81032840.810000002</v>
      </c>
      <c r="Z26" s="14">
        <f t="shared" si="141"/>
        <v>97816679.160000026</v>
      </c>
      <c r="AA26" s="93">
        <f t="shared" si="131"/>
        <v>1.2071239041138093</v>
      </c>
      <c r="AB26" s="14">
        <f t="shared" ref="AB26" si="145">AB21+AB22+AB23+AB24+AB25</f>
        <v>16783838.350000001</v>
      </c>
      <c r="AC26" s="14"/>
      <c r="AD26" s="14">
        <f t="shared" ref="AD26" si="146">AD21+AD22+AD23+AD24+AD25</f>
        <v>126908078.16999999</v>
      </c>
      <c r="AE26" s="14">
        <f>AE21+AE22+AE23+AE24+AE25</f>
        <v>143907917.29000005</v>
      </c>
      <c r="AF26" s="93">
        <f>IFERROR(AE26/AD26,"nebija plānots")</f>
        <v>1.1339539560060778</v>
      </c>
      <c r="AG26" s="14">
        <f t="shared" ref="AG26" si="147">AG21+AG22+AG23+AG24+AG25</f>
        <v>16999839.120000001</v>
      </c>
      <c r="AH26" s="93">
        <f>IFERROR(AG26/AD26,"nebija plānots")</f>
        <v>0.13395395600607732</v>
      </c>
      <c r="AI26" s="14">
        <f t="shared" si="141"/>
        <v>23884267.210000001</v>
      </c>
      <c r="AJ26" s="14">
        <f t="shared" si="141"/>
        <v>22015601.710000001</v>
      </c>
      <c r="AK26" s="93">
        <f t="shared" si="132"/>
        <v>0.92176165659302223</v>
      </c>
      <c r="AL26" s="14">
        <f t="shared" ref="AL26" si="148">AL21+AL22+AL23+AL24+AL25</f>
        <v>-1868665.4999999998</v>
      </c>
      <c r="AM26" s="14"/>
      <c r="AN26" s="14">
        <f t="shared" ref="AN26" si="149">AN21+AN22+AN23+AN24+AN25</f>
        <v>150792345.38</v>
      </c>
      <c r="AO26" s="14">
        <f>AO21+AO22+AO23+AO24+AO25</f>
        <v>165923519.00000003</v>
      </c>
      <c r="AP26" s="93">
        <f>IFERROR(AO26/AN26,"nebija plānots")</f>
        <v>1.1003444411045478</v>
      </c>
      <c r="AQ26" s="14">
        <f t="shared" ref="AQ26" si="150">AQ21+AQ22+AQ23+AQ24+AQ25</f>
        <v>15131173.620000003</v>
      </c>
      <c r="AR26" s="93">
        <f>IFERROR(AQ26/AN26,"nebija plānots")</f>
        <v>0.10034444110454756</v>
      </c>
      <c r="AS26" s="14">
        <f t="shared" si="141"/>
        <v>62649929.560000002</v>
      </c>
      <c r="AT26" s="14">
        <f t="shared" si="141"/>
        <v>22544585.220000003</v>
      </c>
      <c r="AU26" s="93">
        <f t="shared" si="133"/>
        <v>0.35985012877642575</v>
      </c>
      <c r="AV26" s="14">
        <f t="shared" ref="AV26" si="151">AV21+AV22+AV23+AV24+AV25</f>
        <v>-40105344.340000004</v>
      </c>
      <c r="AW26" s="14"/>
      <c r="AX26" s="14">
        <f t="shared" ref="AX26" si="152">AX21+AX22+AX23+AX24+AX25</f>
        <v>213442274.93999997</v>
      </c>
      <c r="AY26" s="14">
        <f>AY21+AY22+AY23+AY24+AY25</f>
        <v>188468104.22000006</v>
      </c>
      <c r="AZ26" s="93">
        <f>IFERROR(AY26/AX26,"nebija plānots")</f>
        <v>0.88299332582066836</v>
      </c>
      <c r="BA26" s="14">
        <f t="shared" ref="BA26" si="153">BA21+BA22+BA23+BA24+BA25</f>
        <v>-24974170.719999999</v>
      </c>
      <c r="BB26" s="93">
        <f>IFERROR(BA26/AX26,"nebija plānots")</f>
        <v>-0.11700667417933211</v>
      </c>
      <c r="BC26" s="14">
        <f t="shared" si="141"/>
        <v>27337345.497540001</v>
      </c>
      <c r="BD26" s="14">
        <f t="shared" si="141"/>
        <v>36470632.079999998</v>
      </c>
      <c r="BE26" s="93">
        <f t="shared" si="134"/>
        <v>1.3340955903447858</v>
      </c>
      <c r="BF26" s="14">
        <f t="shared" ref="BF26" si="154">BF21+BF22+BF23+BF24+BF25</f>
        <v>9133286.5824599992</v>
      </c>
      <c r="BG26" s="14"/>
      <c r="BH26" s="14">
        <f t="shared" ref="BH26" si="155">BH21+BH22+BH23+BH24+BH25</f>
        <v>240779620.43753994</v>
      </c>
      <c r="BI26" s="14">
        <f>BI21+BI22+BI23+BI24+BI25</f>
        <v>224938736.30000004</v>
      </c>
      <c r="BJ26" s="93">
        <f>IFERROR(BI26/BH26,"nebija plānots")</f>
        <v>0.93421002945035736</v>
      </c>
      <c r="BK26" s="14">
        <f t="shared" ref="BK26" si="156">BK21+BK22+BK23+BK24+BK25</f>
        <v>-15840884.137539994</v>
      </c>
      <c r="BL26" s="93">
        <f>IFERROR(BK26/BH26,"nebija plānots")</f>
        <v>-6.5789970549643084E-2</v>
      </c>
      <c r="BM26" s="14">
        <f t="shared" si="141"/>
        <v>44958836.843199998</v>
      </c>
      <c r="BN26" s="14">
        <f t="shared" si="141"/>
        <v>38358068.369999997</v>
      </c>
      <c r="BO26" s="93">
        <f t="shared" si="135"/>
        <v>0.85318195628100724</v>
      </c>
      <c r="BP26" s="14">
        <f t="shared" ref="BP26" si="157">BP21+BP22+BP23+BP24+BP25</f>
        <v>-6600768.473199999</v>
      </c>
      <c r="BQ26" s="14"/>
      <c r="BR26" s="14">
        <f>BR21+BR22+BR23+BR24+BR25</f>
        <v>285738457.28074002</v>
      </c>
      <c r="BS26" s="14">
        <f>BS21+BS22+BS23+BS24+BS25</f>
        <v>263296804.67000011</v>
      </c>
      <c r="BT26" s="93">
        <f>IFERROR(BS26/BR26,"nebija plānots")</f>
        <v>0.92146086031153018</v>
      </c>
      <c r="BU26" s="14">
        <f t="shared" ref="BU26" si="158">BU21+BU22+BU23+BU24+BU25</f>
        <v>-22441652.610739999</v>
      </c>
      <c r="BV26" s="93">
        <f>IFERROR(BU26/BR26,"nebija plānots")</f>
        <v>-7.8539139688470136E-2</v>
      </c>
      <c r="BW26" s="14">
        <f t="shared" si="141"/>
        <v>18707289.47845</v>
      </c>
      <c r="BX26" s="14">
        <f t="shared" si="141"/>
        <v>19771561.98</v>
      </c>
      <c r="BY26" s="14">
        <f>BY21+BY22+BY23+BY24+BY25</f>
        <v>8937.4699999999993</v>
      </c>
      <c r="BZ26" s="14">
        <f t="shared" ref="BZ26" si="159">BZ21+BZ22+BZ23+BZ24+BZ25</f>
        <v>19762624.510000002</v>
      </c>
      <c r="CA26" s="93">
        <f t="shared" si="136"/>
        <v>1.0568907913022887</v>
      </c>
      <c r="CB26" s="14">
        <f t="shared" ref="CB26" si="160">CB21+CB22+CB23+CB24+CB25</f>
        <v>1064272.5015500002</v>
      </c>
      <c r="CC26" s="14"/>
      <c r="CD26" s="14">
        <f>CD21+CD22+CD23+CD24+CD25</f>
        <v>304445746.75919002</v>
      </c>
      <c r="CE26" s="14">
        <f>CE21+CE22+CE23+CE24+CE25</f>
        <v>283068366.65000004</v>
      </c>
      <c r="CF26" s="14">
        <f>CF21+CF22+CF23+CF24+CF25</f>
        <v>8937.4699999999993</v>
      </c>
      <c r="CG26" s="14">
        <f>CG21+CG22+CG23+CG24+CG25</f>
        <v>283059429.18000001</v>
      </c>
      <c r="CH26" s="93">
        <f>IFERROR(CE26/CD26,"nebija plānots")</f>
        <v>0.92978262847567705</v>
      </c>
      <c r="CI26" s="14">
        <f t="shared" ref="CI26" si="161">CI21+CI22+CI23+CI24+CI25</f>
        <v>-21386317.579189993</v>
      </c>
      <c r="CJ26" s="93">
        <f>IFERROR(CI26/CD26,"nebija plānots")</f>
        <v>-7.024672805202993E-2</v>
      </c>
      <c r="CK26" s="14">
        <f t="shared" si="141"/>
        <v>26775945.069366671</v>
      </c>
      <c r="CL26" s="14">
        <f t="shared" si="141"/>
        <v>36664105.429999992</v>
      </c>
      <c r="CM26" s="14">
        <f>CM21+CM22+CM23+CM24+CM25</f>
        <v>0</v>
      </c>
      <c r="CN26" s="14">
        <f t="shared" ref="CN26" si="162">CN21+CN22+CN23+CN24+CN25</f>
        <v>36664105.429999992</v>
      </c>
      <c r="CO26" s="93">
        <f t="shared" si="137"/>
        <v>1.369292674264782</v>
      </c>
      <c r="CP26" s="14">
        <f t="shared" ref="CP26" si="163">CP21+CP22+CP23+CP24+CP25</f>
        <v>9888160.3606333323</v>
      </c>
      <c r="CQ26" s="14"/>
      <c r="CR26" s="14">
        <f>CR21+CR22+CR23+CR24+CR25</f>
        <v>331221691.82855672</v>
      </c>
      <c r="CS26" s="14">
        <f>CS21+CS22+CS23+CS24+CS25</f>
        <v>319732472.07999998</v>
      </c>
      <c r="CT26" s="14">
        <f>CT21+CT22+CT23+CT24+CT25</f>
        <v>8937.4699999999993</v>
      </c>
      <c r="CU26" s="14">
        <f>CU21+CU22+CU23+CU24+CU25</f>
        <v>319723534.61000001</v>
      </c>
      <c r="CV26" s="93">
        <f>IFERROR(CS26/CR26,"nebija plānots")</f>
        <v>0.96531259868540353</v>
      </c>
      <c r="CW26" s="14">
        <f t="shared" ref="CW26" si="164">CW21+CW22+CW23+CW24+CW25</f>
        <v>-11489219.748556664</v>
      </c>
      <c r="CX26" s="93">
        <f>IFERROR(CW26/CR26,"nebija plānots")</f>
        <v>-3.4687401314596224E-2</v>
      </c>
      <c r="CY26" s="14">
        <f t="shared" si="141"/>
        <v>52850003.504291482</v>
      </c>
      <c r="CZ26" s="14">
        <f t="shared" si="141"/>
        <v>218614446.28000003</v>
      </c>
      <c r="DA26" s="14">
        <f>DA21+DA22+DA23+DA24+DA25</f>
        <v>133112.41</v>
      </c>
      <c r="DB26" s="14">
        <f t="shared" ref="DB26" si="165">DB21+DB22+DB23+DB24+DB25</f>
        <v>218481333.87</v>
      </c>
      <c r="DC26" s="93">
        <f t="shared" si="138"/>
        <v>4.1365076969625605</v>
      </c>
      <c r="DD26" s="14">
        <f t="shared" ref="DD26" si="166">DD21+DD22+DD23+DD24+DD25</f>
        <v>165764442.7757085</v>
      </c>
      <c r="DE26" s="14"/>
      <c r="DF26" s="14">
        <f>DF21+DF22+DF23+DF24+DF25</f>
        <v>384071695.33284819</v>
      </c>
      <c r="DG26" s="14">
        <f>DG21+DG22+DG23+DG24+DG25</f>
        <v>538346918.36000001</v>
      </c>
      <c r="DH26" s="14">
        <f>DH21+DH22+DH23+DH24+DH25</f>
        <v>142049.88</v>
      </c>
      <c r="DI26" s="14">
        <f>DI21+DI22+DI23+DI24+DI25</f>
        <v>538204868.4799999</v>
      </c>
      <c r="DJ26" s="93">
        <f>IFERROR(DG26/DF26,"nebija plānots")</f>
        <v>1.4016833963602868</v>
      </c>
      <c r="DK26" s="14">
        <f t="shared" ref="DK26" si="167">DK21+DK22+DK23+DK24+DK25</f>
        <v>154275223.02715185</v>
      </c>
      <c r="DL26" s="93">
        <f>IFERROR(DK26/DF26,"nebija plānots")</f>
        <v>0.40168339636028699</v>
      </c>
      <c r="DM26" s="14">
        <f t="shared" si="141"/>
        <v>71289487.994366676</v>
      </c>
      <c r="DN26" s="14">
        <f t="shared" si="141"/>
        <v>15897259.539999995</v>
      </c>
      <c r="DO26" s="14">
        <f>DO21+DO22+DO23+DO24+DO25</f>
        <v>0</v>
      </c>
      <c r="DP26" s="14">
        <f t="shared" ref="DP26" si="168">DP21+DP22+DP23+DP24+DP25</f>
        <v>15897259.539999995</v>
      </c>
      <c r="DQ26" s="93">
        <f t="shared" si="139"/>
        <v>0.22299584394905744</v>
      </c>
      <c r="DR26" s="14">
        <f t="shared" ref="DR26" si="169">DR21+DR22+DR23+DR24+DR25</f>
        <v>-55392228.454366654</v>
      </c>
      <c r="DS26" s="14" t="s">
        <v>15</v>
      </c>
      <c r="DT26" s="14">
        <f>DT21+DT22+DT23+DT24+DT25</f>
        <v>455361183.32721484</v>
      </c>
      <c r="DU26" s="14">
        <f>DU21+DU22+DU23+DU24+DU25</f>
        <v>554244177.89999986</v>
      </c>
      <c r="DV26" s="14">
        <f>DV21+DV22+DV23+DV24+DV25</f>
        <v>142049.88</v>
      </c>
      <c r="DW26" s="14">
        <f>DW21+DW22+DW23+DW24+DW25</f>
        <v>554102128.01999986</v>
      </c>
      <c r="DX26" s="93">
        <f>IFERROR(DU26/DT26,"nebija plānots")</f>
        <v>1.2171528847721949</v>
      </c>
      <c r="DY26" s="14">
        <f t="shared" ref="DY26" si="170">DY21+DY22+DY23+DY24+DY25</f>
        <v>98882994.572785169</v>
      </c>
      <c r="DZ26" s="93">
        <f>IFERROR(DY26/DT26,"nebija plānots")</f>
        <v>0.21715288477219527</v>
      </c>
      <c r="EA26" s="14">
        <f t="shared" si="141"/>
        <v>49477984.040807568</v>
      </c>
      <c r="EB26" s="14">
        <f t="shared" si="141"/>
        <v>20109994.620000001</v>
      </c>
      <c r="EC26" s="14">
        <f>EC21+EC22+EC23+EC24+EC25</f>
        <v>8409673.3499999996</v>
      </c>
      <c r="ED26" s="14">
        <f t="shared" ref="ED26" si="171">ED21+ED22+ED23+ED24+ED25</f>
        <v>11700321.270000001</v>
      </c>
      <c r="EE26" s="93">
        <f t="shared" si="140"/>
        <v>0.40644329007855373</v>
      </c>
      <c r="EF26" s="14">
        <f t="shared" ref="EF26" si="172">EF21+EF22+EF23+EF24+EF25</f>
        <v>-37777662.770807579</v>
      </c>
      <c r="EG26" s="14" t="s">
        <v>15</v>
      </c>
      <c r="EH26" s="14">
        <f>EH21+EH22+EH23+EH24+EH25</f>
        <v>504839167.36802226</v>
      </c>
      <c r="EI26" s="14">
        <f>EI21+EI22+EI23+EI24+EI25</f>
        <v>574354172.51999998</v>
      </c>
      <c r="EJ26" s="14">
        <f>EJ21+EJ22+EJ23+EJ24+EJ25</f>
        <v>8551723.2300000004</v>
      </c>
      <c r="EK26" s="14">
        <f>EK21+EK22+EK23+EK24+EK25</f>
        <v>565802449.28999996</v>
      </c>
      <c r="EL26" s="93">
        <f>IFERROR(EI26/EH26,"nebija plānots")</f>
        <v>1.1376973294572092</v>
      </c>
      <c r="EM26" s="14">
        <f t="shared" ref="EM26" si="173">EM21+EM22+EM23+EM24+EM25</f>
        <v>69515005.151977628</v>
      </c>
      <c r="EN26" s="93">
        <f>IFERROR(EM26/EH26,"nebija plānots")</f>
        <v>0.13769732945720897</v>
      </c>
      <c r="EO26" s="14">
        <f>EO21+EO22+EO23+EO24+EO25</f>
        <v>27597580.810000002</v>
      </c>
      <c r="EP26" s="14">
        <f>EP21+EP22+EP23+EP24+EP25</f>
        <v>27597580.810000002</v>
      </c>
      <c r="EQ26" s="14"/>
      <c r="ER26" s="14">
        <f t="shared" si="141"/>
        <v>504839167.36802226</v>
      </c>
    </row>
    <row r="27" spans="1:152" s="12" customFormat="1" ht="10.5" customHeight="1" x14ac:dyDescent="0.35">
      <c r="A27" s="17">
        <v>0</v>
      </c>
      <c r="B27" s="9">
        <v>1</v>
      </c>
      <c r="C27" s="9">
        <v>2</v>
      </c>
      <c r="D27" s="10">
        <v>3</v>
      </c>
      <c r="E27" s="9">
        <v>4</v>
      </c>
      <c r="F27" s="9">
        <v>5</v>
      </c>
      <c r="G27" s="10">
        <v>6</v>
      </c>
      <c r="H27" s="9">
        <v>7</v>
      </c>
      <c r="I27" s="9">
        <v>8</v>
      </c>
      <c r="J27" s="10">
        <v>9</v>
      </c>
      <c r="K27" s="9">
        <v>10</v>
      </c>
      <c r="L27" s="9">
        <v>11</v>
      </c>
      <c r="M27" s="10">
        <v>12</v>
      </c>
      <c r="N27" s="9">
        <v>13</v>
      </c>
      <c r="O27" s="9">
        <v>14</v>
      </c>
      <c r="P27" s="10">
        <v>15</v>
      </c>
      <c r="Q27" s="9">
        <v>16</v>
      </c>
      <c r="R27" s="9">
        <v>17</v>
      </c>
      <c r="S27" s="10">
        <v>18</v>
      </c>
      <c r="T27" s="9">
        <v>19</v>
      </c>
      <c r="U27" s="9">
        <v>20</v>
      </c>
      <c r="V27" s="10">
        <v>21</v>
      </c>
      <c r="W27" s="9">
        <v>22</v>
      </c>
      <c r="X27" s="9">
        <v>23</v>
      </c>
      <c r="Y27" s="10">
        <v>24</v>
      </c>
      <c r="Z27" s="9">
        <v>25</v>
      </c>
      <c r="AA27" s="9">
        <v>26</v>
      </c>
      <c r="AB27" s="10">
        <v>27</v>
      </c>
      <c r="AC27" s="9">
        <v>28</v>
      </c>
      <c r="AD27" s="9">
        <v>29</v>
      </c>
      <c r="AE27" s="10">
        <v>30</v>
      </c>
      <c r="AF27" s="9">
        <v>31</v>
      </c>
      <c r="AG27" s="9">
        <v>32</v>
      </c>
      <c r="AH27" s="10">
        <v>33</v>
      </c>
      <c r="AI27" s="9">
        <v>34</v>
      </c>
      <c r="AJ27" s="9">
        <v>35</v>
      </c>
      <c r="AK27" s="10">
        <v>36</v>
      </c>
      <c r="AL27" s="9">
        <v>37</v>
      </c>
      <c r="AM27" s="9">
        <v>38</v>
      </c>
      <c r="AN27" s="10">
        <v>39</v>
      </c>
      <c r="AO27" s="9">
        <v>40</v>
      </c>
      <c r="AP27" s="9">
        <v>41</v>
      </c>
      <c r="AQ27" s="10">
        <v>42</v>
      </c>
      <c r="AR27" s="9">
        <v>43</v>
      </c>
      <c r="AS27" s="9">
        <v>44</v>
      </c>
      <c r="AT27" s="10">
        <v>45</v>
      </c>
      <c r="AU27" s="9">
        <v>46</v>
      </c>
      <c r="AV27" s="9">
        <v>47</v>
      </c>
      <c r="AW27" s="10">
        <v>48</v>
      </c>
      <c r="AX27" s="9">
        <v>49</v>
      </c>
      <c r="AY27" s="9">
        <v>50</v>
      </c>
      <c r="AZ27" s="10">
        <v>51</v>
      </c>
      <c r="BA27" s="9">
        <v>52</v>
      </c>
      <c r="BB27" s="9">
        <v>53</v>
      </c>
      <c r="BC27" s="10">
        <v>54</v>
      </c>
      <c r="BD27" s="9">
        <v>55</v>
      </c>
      <c r="BE27" s="9">
        <v>56</v>
      </c>
      <c r="BF27" s="10">
        <v>57</v>
      </c>
      <c r="BG27" s="9">
        <v>58</v>
      </c>
      <c r="BH27" s="9">
        <v>59</v>
      </c>
      <c r="BI27" s="10">
        <v>60</v>
      </c>
      <c r="BJ27" s="9">
        <v>61</v>
      </c>
      <c r="BK27" s="9">
        <v>62</v>
      </c>
      <c r="BL27" s="10">
        <v>63</v>
      </c>
      <c r="BM27" s="9">
        <v>64</v>
      </c>
      <c r="BN27" s="9">
        <v>65</v>
      </c>
      <c r="BO27" s="10">
        <v>66</v>
      </c>
      <c r="BP27" s="9">
        <v>67</v>
      </c>
      <c r="BQ27" s="9">
        <v>68</v>
      </c>
      <c r="BR27" s="10">
        <v>69</v>
      </c>
      <c r="BS27" s="9">
        <v>70</v>
      </c>
      <c r="BT27" s="9">
        <v>71</v>
      </c>
      <c r="BU27" s="10">
        <v>72</v>
      </c>
      <c r="BV27" s="9">
        <v>73</v>
      </c>
      <c r="BW27" s="9">
        <v>74</v>
      </c>
      <c r="BX27" s="10">
        <v>75</v>
      </c>
      <c r="BY27" s="9">
        <v>76</v>
      </c>
      <c r="BZ27" s="9">
        <v>77</v>
      </c>
      <c r="CA27" s="10">
        <v>78</v>
      </c>
      <c r="CB27" s="9">
        <v>79</v>
      </c>
      <c r="CC27" s="9">
        <v>80</v>
      </c>
      <c r="CD27" s="10">
        <v>81</v>
      </c>
      <c r="CE27" s="9">
        <v>82</v>
      </c>
      <c r="CF27" s="9">
        <v>83</v>
      </c>
      <c r="CG27" s="10">
        <v>84</v>
      </c>
      <c r="CH27" s="9">
        <v>85</v>
      </c>
      <c r="CI27" s="9">
        <v>86</v>
      </c>
      <c r="CJ27" s="10">
        <v>87</v>
      </c>
      <c r="CK27" s="9">
        <v>88</v>
      </c>
      <c r="CL27" s="9">
        <v>89</v>
      </c>
      <c r="CM27" s="10">
        <v>90</v>
      </c>
      <c r="CN27" s="9">
        <v>91</v>
      </c>
      <c r="CO27" s="9">
        <v>92</v>
      </c>
      <c r="CP27" s="10">
        <v>93</v>
      </c>
      <c r="CQ27" s="9">
        <v>94</v>
      </c>
      <c r="CR27" s="9">
        <v>95</v>
      </c>
      <c r="CS27" s="10">
        <v>96</v>
      </c>
      <c r="CT27" s="9">
        <v>97</v>
      </c>
      <c r="CU27" s="9">
        <v>98</v>
      </c>
      <c r="CV27" s="10">
        <v>99</v>
      </c>
      <c r="CW27" s="9">
        <v>100</v>
      </c>
      <c r="CX27" s="9">
        <v>101</v>
      </c>
      <c r="CY27" s="10">
        <v>102</v>
      </c>
      <c r="CZ27" s="9">
        <v>103</v>
      </c>
      <c r="DA27" s="9">
        <v>104</v>
      </c>
      <c r="DB27" s="10">
        <v>105</v>
      </c>
      <c r="DC27" s="9">
        <v>106</v>
      </c>
      <c r="DD27" s="9">
        <v>107</v>
      </c>
      <c r="DE27" s="10">
        <v>108</v>
      </c>
      <c r="DF27" s="9">
        <v>109</v>
      </c>
      <c r="DG27" s="9">
        <v>110</v>
      </c>
      <c r="DH27" s="10">
        <v>111</v>
      </c>
      <c r="DI27" s="9">
        <v>112</v>
      </c>
      <c r="DJ27" s="9">
        <v>113</v>
      </c>
      <c r="DK27" s="10">
        <v>114</v>
      </c>
      <c r="DL27" s="9">
        <v>115</v>
      </c>
      <c r="DM27" s="9">
        <v>116</v>
      </c>
      <c r="DN27" s="10">
        <v>117</v>
      </c>
      <c r="DO27" s="9">
        <v>118</v>
      </c>
      <c r="DP27" s="9">
        <v>119</v>
      </c>
      <c r="DQ27" s="10">
        <v>120</v>
      </c>
      <c r="DR27" s="9">
        <v>121</v>
      </c>
      <c r="DS27" s="9">
        <v>122</v>
      </c>
      <c r="DT27" s="10">
        <v>123</v>
      </c>
      <c r="DU27" s="9">
        <v>124</v>
      </c>
      <c r="DV27" s="9">
        <v>125</v>
      </c>
      <c r="DW27" s="10">
        <v>126</v>
      </c>
      <c r="DX27" s="9">
        <v>127</v>
      </c>
      <c r="DY27" s="9">
        <v>128</v>
      </c>
      <c r="DZ27" s="10">
        <v>129</v>
      </c>
      <c r="EA27" s="9">
        <v>130</v>
      </c>
      <c r="EB27" s="10">
        <v>117</v>
      </c>
      <c r="EC27" s="9">
        <v>118</v>
      </c>
      <c r="ED27" s="9">
        <v>119</v>
      </c>
      <c r="EE27" s="10">
        <v>120</v>
      </c>
      <c r="EF27" s="9">
        <v>121</v>
      </c>
      <c r="EG27" s="9">
        <v>122</v>
      </c>
      <c r="EH27" s="10">
        <v>123</v>
      </c>
      <c r="EI27" s="9">
        <v>124</v>
      </c>
      <c r="EJ27" s="9">
        <v>125</v>
      </c>
      <c r="EK27" s="10">
        <v>126</v>
      </c>
      <c r="EL27" s="9">
        <v>127</v>
      </c>
      <c r="EM27" s="9">
        <v>128</v>
      </c>
      <c r="EN27" s="10">
        <v>129</v>
      </c>
      <c r="EO27" s="10"/>
      <c r="EP27" s="10"/>
      <c r="EQ27" s="10"/>
      <c r="ER27" s="9">
        <v>131</v>
      </c>
    </row>
    <row r="28" spans="1:152" s="29" customFormat="1" ht="31.5" x14ac:dyDescent="0.35">
      <c r="A28" s="18" t="str">
        <f t="shared" ref="A28:A55" si="174">G28&amp;I28</f>
        <v>1.1.1.1._</v>
      </c>
      <c r="B28" s="63">
        <v>1</v>
      </c>
      <c r="C28" s="64" t="s">
        <v>21</v>
      </c>
      <c r="D28" s="65" t="s">
        <v>22</v>
      </c>
      <c r="E28" s="63" t="s">
        <v>23</v>
      </c>
      <c r="F28" s="65" t="s">
        <v>24</v>
      </c>
      <c r="G28" s="66" t="s">
        <v>25</v>
      </c>
      <c r="H28" s="65" t="s">
        <v>26</v>
      </c>
      <c r="I28" s="66" t="s">
        <v>27</v>
      </c>
      <c r="J28" s="68" t="s">
        <v>28</v>
      </c>
      <c r="K28" s="63" t="s">
        <v>16</v>
      </c>
      <c r="L28" s="83">
        <v>0</v>
      </c>
      <c r="M28" s="83">
        <v>615114.94999999995</v>
      </c>
      <c r="N28" s="83">
        <v>0</v>
      </c>
      <c r="O28" s="83">
        <v>0</v>
      </c>
      <c r="P28" s="83">
        <v>0</v>
      </c>
      <c r="Q28" s="93" t="str">
        <f>IFERROR(P28/O28,"nebija plānots")</f>
        <v>nebija plānots</v>
      </c>
      <c r="R28" s="94">
        <f>P28-O28</f>
        <v>0</v>
      </c>
      <c r="S28" s="93" t="str">
        <f>IFERROR(R28/O28,"nebija plānots")</f>
        <v>nebija plānots</v>
      </c>
      <c r="T28" s="96">
        <f>N28+O28</f>
        <v>0</v>
      </c>
      <c r="U28" s="96">
        <f>N28+P28</f>
        <v>0</v>
      </c>
      <c r="V28" s="93" t="str">
        <f>IFERROR(U28/T28,"nebija plānots")</f>
        <v>nebija plānots</v>
      </c>
      <c r="W28" s="96">
        <f>U28-T28</f>
        <v>0</v>
      </c>
      <c r="X28" s="93" t="str">
        <f>IFERROR(W28/T28,"nebija plānots")</f>
        <v>nebija plānots</v>
      </c>
      <c r="Y28" s="83">
        <v>0</v>
      </c>
      <c r="Z28" s="83">
        <v>0</v>
      </c>
      <c r="AA28" s="93" t="str">
        <f>IFERROR(Z28/Y28,"nebija plānots")</f>
        <v>nebija plānots</v>
      </c>
      <c r="AB28" s="94">
        <f>Z28-Y28</f>
        <v>0</v>
      </c>
      <c r="AC28" s="93" t="str">
        <f>IFERROR(AB28/Y28,"nebija plānots")</f>
        <v>nebija plānots</v>
      </c>
      <c r="AD28" s="96">
        <f>T28+Y28</f>
        <v>0</v>
      </c>
      <c r="AE28" s="96">
        <f>U28+Z28</f>
        <v>0</v>
      </c>
      <c r="AF28" s="93" t="str">
        <f>IFERROR(AE28/AD28,"nebija plānots")</f>
        <v>nebija plānots</v>
      </c>
      <c r="AG28" s="96">
        <f>AE28-AD28</f>
        <v>0</v>
      </c>
      <c r="AH28" s="93" t="str">
        <f>IFERROR(AG28/AD28,"nebija plānots")</f>
        <v>nebija plānots</v>
      </c>
      <c r="AI28" s="83">
        <v>0</v>
      </c>
      <c r="AJ28" s="83">
        <v>0</v>
      </c>
      <c r="AK28" s="93" t="str">
        <f>IFERROR(AJ28/AI28,"nebija plānots")</f>
        <v>nebija plānots</v>
      </c>
      <c r="AL28" s="94">
        <f>AJ28-AI28</f>
        <v>0</v>
      </c>
      <c r="AM28" s="93" t="str">
        <f>IFERROR(AL28/AI28,"nebija plānots")</f>
        <v>nebija plānots</v>
      </c>
      <c r="AN28" s="96">
        <f>AD28+AI28</f>
        <v>0</v>
      </c>
      <c r="AO28" s="96">
        <f>AE28+AJ28</f>
        <v>0</v>
      </c>
      <c r="AP28" s="93" t="str">
        <f>IFERROR(AO28/AN28,"nebija plānots")</f>
        <v>nebija plānots</v>
      </c>
      <c r="AQ28" s="96">
        <f>AO28-AN28</f>
        <v>0</v>
      </c>
      <c r="AR28" s="93" t="str">
        <f>IFERROR(AQ28/AN28,"nebija plānots")</f>
        <v>nebija plānots</v>
      </c>
      <c r="AS28" s="83">
        <v>0</v>
      </c>
      <c r="AT28" s="83">
        <v>0</v>
      </c>
      <c r="AU28" s="93" t="str">
        <f>IFERROR(AT28/AS28,"nebija plānots")</f>
        <v>nebija plānots</v>
      </c>
      <c r="AV28" s="94">
        <f>AT28-AS28</f>
        <v>0</v>
      </c>
      <c r="AW28" s="93" t="str">
        <f>IFERROR(AV28/AS28,"nebija plānots")</f>
        <v>nebija plānots</v>
      </c>
      <c r="AX28" s="96">
        <f>AN28+AS28</f>
        <v>0</v>
      </c>
      <c r="AY28" s="96">
        <f>AO28+AT28</f>
        <v>0</v>
      </c>
      <c r="AZ28" s="93" t="str">
        <f>IFERROR(AY28/AX28,"nebija plānots")</f>
        <v>nebija plānots</v>
      </c>
      <c r="BA28" s="96">
        <f>AY28-AX28</f>
        <v>0</v>
      </c>
      <c r="BB28" s="93" t="str">
        <f>IFERROR(BA28/AX28,"nebija plānots")</f>
        <v>nebija plānots</v>
      </c>
      <c r="BC28" s="83">
        <v>0</v>
      </c>
      <c r="BD28" s="83">
        <v>0</v>
      </c>
      <c r="BE28" s="93" t="str">
        <f>IFERROR(BD28/BC28,"nebija plānots")</f>
        <v>nebija plānots</v>
      </c>
      <c r="BF28" s="94">
        <f>BD28-BC28</f>
        <v>0</v>
      </c>
      <c r="BG28" s="93" t="str">
        <f>IFERROR(BF28/BC28,"nebija plānots")</f>
        <v>nebija plānots</v>
      </c>
      <c r="BH28" s="96">
        <f>AX28+BC28</f>
        <v>0</v>
      </c>
      <c r="BI28" s="96">
        <f>AY28+BD28</f>
        <v>0</v>
      </c>
      <c r="BJ28" s="93" t="str">
        <f>IFERROR(BI28/BH28,"nebija plānots")</f>
        <v>nebija plānots</v>
      </c>
      <c r="BK28" s="96">
        <f>BI28-BH28</f>
        <v>0</v>
      </c>
      <c r="BL28" s="93" t="str">
        <f>IFERROR(BK28/BH28,"nebija plānots")</f>
        <v>nebija plānots</v>
      </c>
      <c r="BM28" s="83">
        <v>623292</v>
      </c>
      <c r="BN28" s="83">
        <v>0</v>
      </c>
      <c r="BO28" s="93">
        <f>IFERROR(BN28/BM28,"nebija plānots")</f>
        <v>0</v>
      </c>
      <c r="BP28" s="94">
        <f>BN28-BM28</f>
        <v>-623292</v>
      </c>
      <c r="BQ28" s="93">
        <f>IFERROR(BP28/BM28,"nebija plānots")</f>
        <v>-1</v>
      </c>
      <c r="BR28" s="96">
        <f>BH28+BM28</f>
        <v>623292</v>
      </c>
      <c r="BS28" s="96">
        <f>BI28+BN28</f>
        <v>0</v>
      </c>
      <c r="BT28" s="93">
        <f>IFERROR(BS28/BR28,"nebija plānots")</f>
        <v>0</v>
      </c>
      <c r="BU28" s="96">
        <f>BS28-BR28</f>
        <v>-623292</v>
      </c>
      <c r="BV28" s="93">
        <f>IFERROR(BU28/BR28,"nebija plānots")</f>
        <v>-1</v>
      </c>
      <c r="BW28" s="83">
        <v>0</v>
      </c>
      <c r="BX28" s="83">
        <v>847169.75</v>
      </c>
      <c r="BY28" s="94">
        <v>0</v>
      </c>
      <c r="BZ28" s="94">
        <f t="shared" ref="BZ28:BZ91" si="175">BX28-BY28</f>
        <v>847169.75</v>
      </c>
      <c r="CA28" s="93" t="str">
        <f>IFERROR(BX28/BW28,"nebija plānots")</f>
        <v>nebija plānots</v>
      </c>
      <c r="CB28" s="94">
        <f>BX28-BW28</f>
        <v>847169.75</v>
      </c>
      <c r="CC28" s="93" t="str">
        <f>IFERROR(CB28/BW28,"nebija plānots")</f>
        <v>nebija plānots</v>
      </c>
      <c r="CD28" s="96">
        <f t="shared" ref="CD28:CE91" si="176">BR28+BW28</f>
        <v>623292</v>
      </c>
      <c r="CE28" s="96">
        <f t="shared" si="176"/>
        <v>847169.75</v>
      </c>
      <c r="CF28" s="96">
        <f>BY28</f>
        <v>0</v>
      </c>
      <c r="CG28" s="96">
        <f>CE28-CF28</f>
        <v>847169.75</v>
      </c>
      <c r="CH28" s="93">
        <f>IFERROR(CG28/CD28,"nebija plānots")</f>
        <v>1.3591859834555875</v>
      </c>
      <c r="CI28" s="96">
        <f>CG28-CD28</f>
        <v>223877.75</v>
      </c>
      <c r="CJ28" s="93">
        <f>IFERROR(CI28/CD28,"nebija plānots")</f>
        <v>0.35918598345558744</v>
      </c>
      <c r="CK28" s="83">
        <v>0</v>
      </c>
      <c r="CL28" s="83">
        <v>0</v>
      </c>
      <c r="CM28" s="94">
        <v>0</v>
      </c>
      <c r="CN28" s="94">
        <f t="shared" ref="CN28:CN91" si="177">CL28-CM28</f>
        <v>0</v>
      </c>
      <c r="CO28" s="93" t="str">
        <f>IFERROR(CL28/CK28,"nebija plānots")</f>
        <v>nebija plānots</v>
      </c>
      <c r="CP28" s="94">
        <f>CL28-CK28</f>
        <v>0</v>
      </c>
      <c r="CQ28" s="93" t="str">
        <f>IFERROR(CP28/CK28,"nebija plānots")</f>
        <v>nebija plānots</v>
      </c>
      <c r="CR28" s="96">
        <f>CD28+CK28</f>
        <v>623292</v>
      </c>
      <c r="CS28" s="96">
        <f>CE28+CL28</f>
        <v>847169.75</v>
      </c>
      <c r="CT28" s="96">
        <f>CF28+CM28</f>
        <v>0</v>
      </c>
      <c r="CU28" s="96">
        <f>CS28-CT28</f>
        <v>847169.75</v>
      </c>
      <c r="CV28" s="93">
        <f>IFERROR(CS28/CR28,"nebija plānots")</f>
        <v>1.3591859834555875</v>
      </c>
      <c r="CW28" s="96">
        <f>CS28-CR28</f>
        <v>223877.75</v>
      </c>
      <c r="CX28" s="93">
        <f>IFERROR(CW28/CR28,"nebija plānots")</f>
        <v>0.35918598345558744</v>
      </c>
      <c r="CY28" s="83">
        <v>0</v>
      </c>
      <c r="CZ28" s="83">
        <v>274876.81</v>
      </c>
      <c r="DA28" s="94">
        <v>0</v>
      </c>
      <c r="DB28" s="94">
        <f t="shared" ref="DB28:DB91" si="178">CZ28-DA28</f>
        <v>274876.81</v>
      </c>
      <c r="DC28" s="93" t="str">
        <f>IFERROR(CZ28/CY28,"nebija plānots")</f>
        <v>nebija plānots</v>
      </c>
      <c r="DD28" s="94">
        <f>CZ28-CY28</f>
        <v>274876.81</v>
      </c>
      <c r="DE28" s="93" t="str">
        <f>IFERROR(DD28/CY28,"nebija plānots")</f>
        <v>nebija plānots</v>
      </c>
      <c r="DF28" s="96">
        <f>CR28+CY28</f>
        <v>623292</v>
      </c>
      <c r="DG28" s="96">
        <f>CS28+CZ28</f>
        <v>1122046.56</v>
      </c>
      <c r="DH28" s="96">
        <f>CT28+DA28</f>
        <v>0</v>
      </c>
      <c r="DI28" s="96">
        <f>DG28-DH28</f>
        <v>1122046.56</v>
      </c>
      <c r="DJ28" s="93">
        <f>IFERROR(DG28/DF28,"nebija plānots")</f>
        <v>1.8001940663445064</v>
      </c>
      <c r="DK28" s="96">
        <f>DG28-DF28</f>
        <v>498754.56000000006</v>
      </c>
      <c r="DL28" s="93">
        <f>IFERROR(DK28/DF28,"nebija plānots")</f>
        <v>0.80019406634450641</v>
      </c>
      <c r="DM28" s="83">
        <v>407225</v>
      </c>
      <c r="DN28" s="83">
        <v>0</v>
      </c>
      <c r="DO28" s="94">
        <v>0</v>
      </c>
      <c r="DP28" s="94">
        <f>DN28-DO28</f>
        <v>0</v>
      </c>
      <c r="DQ28" s="93">
        <f>IFERROR(DN28/DM28,"nebija plānots")</f>
        <v>0</v>
      </c>
      <c r="DR28" s="94">
        <f>DN28-DM28</f>
        <v>-407225</v>
      </c>
      <c r="DS28" s="93">
        <f>IFERROR(DR28/DM28,"nebija plānots")</f>
        <v>-1</v>
      </c>
      <c r="DT28" s="96">
        <f>DF28+DM28</f>
        <v>1030517</v>
      </c>
      <c r="DU28" s="96">
        <f>DG28+DN28</f>
        <v>1122046.56</v>
      </c>
      <c r="DV28" s="96">
        <f>DH28+DO28</f>
        <v>0</v>
      </c>
      <c r="DW28" s="96">
        <f>DU28-DV28</f>
        <v>1122046.56</v>
      </c>
      <c r="DX28" s="93">
        <f>IFERROR(DU28/DT28,"nebija plānots")</f>
        <v>1.0888190684869827</v>
      </c>
      <c r="DY28" s="96">
        <f>DU28-DT28</f>
        <v>91529.560000000056</v>
      </c>
      <c r="DZ28" s="93">
        <f>IFERROR(DY28/DT28,"nebija plānots")</f>
        <v>8.8819068486982802E-2</v>
      </c>
      <c r="EA28" s="83">
        <v>0</v>
      </c>
      <c r="EB28" s="83">
        <v>0</v>
      </c>
      <c r="EC28" s="94">
        <v>0</v>
      </c>
      <c r="ED28" s="94">
        <f>EB28-EC28</f>
        <v>0</v>
      </c>
      <c r="EE28" s="93" t="str">
        <f>IFERROR(EB28/EA28,"nebija plānots")</f>
        <v>nebija plānots</v>
      </c>
      <c r="EF28" s="94">
        <f>ED28-EA28</f>
        <v>0</v>
      </c>
      <c r="EG28" s="93" t="str">
        <f>IFERROR(EF28/EA28,"nebija plānots")</f>
        <v>nebija plānots</v>
      </c>
      <c r="EH28" s="96">
        <f>DT28+EA28</f>
        <v>1030517</v>
      </c>
      <c r="EI28" s="96">
        <f>DU28+EB28</f>
        <v>1122046.56</v>
      </c>
      <c r="EJ28" s="96">
        <f>DV28+EC28</f>
        <v>0</v>
      </c>
      <c r="EK28" s="96">
        <f>EI28-EJ28</f>
        <v>1122046.56</v>
      </c>
      <c r="EL28" s="93">
        <f>IFERROR(EI28/EH28,"nebija plānots")</f>
        <v>1.0888190684869827</v>
      </c>
      <c r="EM28" s="96">
        <f>EI28-EH28</f>
        <v>91529.560000000056</v>
      </c>
      <c r="EN28" s="93">
        <f>IFERROR(EM28/EH28,"nebija plānots")</f>
        <v>8.8819068486982802E-2</v>
      </c>
      <c r="EO28" s="96">
        <f>DP28+ED28</f>
        <v>0</v>
      </c>
      <c r="EP28" s="96">
        <f>_xlfn.IFNA(INDEX('[1]01_Maks_FS_2025 (kopā)'!$B$12:$AJ$224,MATCH(A28,'[1]01_Maks_FS_2025 (kopā)'!$B$12:$B$224,0),35),0)</f>
        <v>0</v>
      </c>
      <c r="EQ28" s="96">
        <f>EO28-EP28</f>
        <v>0</v>
      </c>
      <c r="ER28" s="83">
        <f t="shared" ref="ER28:ER91" si="179">N28+O28+Y28+AI28+AS28+BC28+BM28+BW28+CK28+CY28+DM28+EA28</f>
        <v>1030517</v>
      </c>
    </row>
    <row r="29" spans="1:152" s="29" customFormat="1" ht="31.5" x14ac:dyDescent="0.35">
      <c r="A29" s="18" t="str">
        <f t="shared" si="174"/>
        <v>1.1.1.2._</v>
      </c>
      <c r="B29" s="63">
        <v>1</v>
      </c>
      <c r="C29" s="64" t="s">
        <v>21</v>
      </c>
      <c r="D29" s="65" t="s">
        <v>22</v>
      </c>
      <c r="E29" s="63" t="s">
        <v>23</v>
      </c>
      <c r="F29" s="65" t="s">
        <v>24</v>
      </c>
      <c r="G29" s="66" t="s">
        <v>29</v>
      </c>
      <c r="H29" s="65" t="s">
        <v>30</v>
      </c>
      <c r="I29" s="66" t="s">
        <v>27</v>
      </c>
      <c r="J29" s="68" t="s">
        <v>28</v>
      </c>
      <c r="K29" s="63" t="s">
        <v>16</v>
      </c>
      <c r="L29" s="83">
        <v>0</v>
      </c>
      <c r="M29" s="83">
        <v>0</v>
      </c>
      <c r="N29" s="83">
        <v>0</v>
      </c>
      <c r="O29" s="83">
        <v>0</v>
      </c>
      <c r="P29" s="83">
        <v>0</v>
      </c>
      <c r="Q29" s="93" t="str">
        <f t="shared" ref="Q29:Q92" si="180">IFERROR(P29/O29,"nebija plānots")</f>
        <v>nebija plānots</v>
      </c>
      <c r="R29" s="94">
        <f t="shared" ref="R29:R92" si="181">P29-O29</f>
        <v>0</v>
      </c>
      <c r="S29" s="93" t="str">
        <f t="shared" ref="S29:S92" si="182">IFERROR(R29/O29,"nebija plānots")</f>
        <v>nebija plānots</v>
      </c>
      <c r="T29" s="96">
        <f t="shared" ref="T29:T92" si="183">N29+O29</f>
        <v>0</v>
      </c>
      <c r="U29" s="96">
        <f t="shared" ref="U29:U92" si="184">N29+P29</f>
        <v>0</v>
      </c>
      <c r="V29" s="93" t="str">
        <f t="shared" ref="V29:V92" si="185">IFERROR(U29/T29,"nebija plānots")</f>
        <v>nebija plānots</v>
      </c>
      <c r="W29" s="96">
        <f t="shared" ref="W29:W92" si="186">U29-T29</f>
        <v>0</v>
      </c>
      <c r="X29" s="93" t="str">
        <f t="shared" ref="X29:X92" si="187">IFERROR(W29/T29,"nebija plānots")</f>
        <v>nebija plānots</v>
      </c>
      <c r="Y29" s="83">
        <v>0</v>
      </c>
      <c r="Z29" s="83">
        <v>0</v>
      </c>
      <c r="AA29" s="93" t="str">
        <f t="shared" ref="AA29:AA92" si="188">IFERROR(Z29/Y29,"nebija plānots")</f>
        <v>nebija plānots</v>
      </c>
      <c r="AB29" s="94">
        <f t="shared" ref="AB29:AB92" si="189">Z29-Y29</f>
        <v>0</v>
      </c>
      <c r="AC29" s="93" t="str">
        <f t="shared" ref="AC29:AC92" si="190">IFERROR(AB29/Y29,"nebija plānots")</f>
        <v>nebija plānots</v>
      </c>
      <c r="AD29" s="96">
        <f t="shared" ref="AD29:AE92" si="191">T29+Y29</f>
        <v>0</v>
      </c>
      <c r="AE29" s="96">
        <f t="shared" si="191"/>
        <v>0</v>
      </c>
      <c r="AF29" s="93" t="str">
        <f t="shared" ref="AF29:AF92" si="192">IFERROR(AE29/AD29,"nebija plānots")</f>
        <v>nebija plānots</v>
      </c>
      <c r="AG29" s="96">
        <f t="shared" ref="AG29:AG92" si="193">AE29-AD29</f>
        <v>0</v>
      </c>
      <c r="AH29" s="93" t="str">
        <f t="shared" ref="AH29:AH92" si="194">IFERROR(AG29/AD29,"nebija plānots")</f>
        <v>nebija plānots</v>
      </c>
      <c r="AI29" s="83">
        <v>0</v>
      </c>
      <c r="AJ29" s="83">
        <v>0</v>
      </c>
      <c r="AK29" s="93" t="str">
        <f t="shared" ref="AK29:AK92" si="195">IFERROR(AJ29/AI29,"nebija plānots")</f>
        <v>nebija plānots</v>
      </c>
      <c r="AL29" s="94">
        <f t="shared" ref="AL29:AL92" si="196">AJ29-AI29</f>
        <v>0</v>
      </c>
      <c r="AM29" s="93" t="str">
        <f t="shared" ref="AM29:AM92" si="197">IFERROR(AL29/AI29,"nebija plānots")</f>
        <v>nebija plānots</v>
      </c>
      <c r="AN29" s="96">
        <f t="shared" ref="AN29:AO92" si="198">AD29+AI29</f>
        <v>0</v>
      </c>
      <c r="AO29" s="96">
        <f t="shared" si="198"/>
        <v>0</v>
      </c>
      <c r="AP29" s="93" t="str">
        <f t="shared" ref="AP29:AP92" si="199">IFERROR(AO29/AN29,"nebija plānots")</f>
        <v>nebija plānots</v>
      </c>
      <c r="AQ29" s="96">
        <f t="shared" ref="AQ29:AQ92" si="200">AO29-AN29</f>
        <v>0</v>
      </c>
      <c r="AR29" s="93" t="str">
        <f t="shared" ref="AR29:AR92" si="201">IFERROR(AQ29/AN29,"nebija plānots")</f>
        <v>nebija plānots</v>
      </c>
      <c r="AS29" s="83">
        <v>0</v>
      </c>
      <c r="AT29" s="83">
        <v>0</v>
      </c>
      <c r="AU29" s="93" t="str">
        <f t="shared" ref="AU29:AU92" si="202">IFERROR(AT29/AS29,"nebija plānots")</f>
        <v>nebija plānots</v>
      </c>
      <c r="AV29" s="94">
        <f t="shared" ref="AV29:AV92" si="203">AT29-AS29</f>
        <v>0</v>
      </c>
      <c r="AW29" s="93" t="str">
        <f t="shared" ref="AW29:AW92" si="204">IFERROR(AV29/AS29,"nebija plānots")</f>
        <v>nebija plānots</v>
      </c>
      <c r="AX29" s="96">
        <f t="shared" ref="AX29:AY92" si="205">AN29+AS29</f>
        <v>0</v>
      </c>
      <c r="AY29" s="96">
        <f t="shared" si="205"/>
        <v>0</v>
      </c>
      <c r="AZ29" s="93" t="str">
        <f t="shared" ref="AZ29:AZ92" si="206">IFERROR(AY29/AX29,"nebija plānots")</f>
        <v>nebija plānots</v>
      </c>
      <c r="BA29" s="96">
        <f t="shared" ref="BA29:BA92" si="207">AY29-AX29</f>
        <v>0</v>
      </c>
      <c r="BB29" s="93" t="str">
        <f t="shared" ref="BB29:BB92" si="208">IFERROR(BA29/AX29,"nebija plānots")</f>
        <v>nebija plānots</v>
      </c>
      <c r="BC29" s="83">
        <v>0</v>
      </c>
      <c r="BD29" s="83">
        <v>0</v>
      </c>
      <c r="BE29" s="93" t="str">
        <f t="shared" ref="BE29:BE92" si="209">IFERROR(BD29/BC29,"nebija plānots")</f>
        <v>nebija plānots</v>
      </c>
      <c r="BF29" s="94">
        <f t="shared" ref="BF29:BF92" si="210">BD29-BC29</f>
        <v>0</v>
      </c>
      <c r="BG29" s="93" t="str">
        <f t="shared" ref="BG29:BG92" si="211">IFERROR(BF29/BC29,"nebija plānots")</f>
        <v>nebija plānots</v>
      </c>
      <c r="BH29" s="96">
        <f t="shared" ref="BH29:BI92" si="212">AX29+BC29</f>
        <v>0</v>
      </c>
      <c r="BI29" s="96">
        <f t="shared" si="212"/>
        <v>0</v>
      </c>
      <c r="BJ29" s="93" t="str">
        <f t="shared" ref="BJ29:BJ92" si="213">IFERROR(BI29/BH29,"nebija plānots")</f>
        <v>nebija plānots</v>
      </c>
      <c r="BK29" s="96">
        <f t="shared" ref="BK29:BK92" si="214">BI29-BH29</f>
        <v>0</v>
      </c>
      <c r="BL29" s="93" t="str">
        <f t="shared" ref="BL29:BL92" si="215">IFERROR(BK29/BH29,"nebija plānots")</f>
        <v>nebija plānots</v>
      </c>
      <c r="BM29" s="83">
        <v>0</v>
      </c>
      <c r="BN29" s="83">
        <v>0</v>
      </c>
      <c r="BO29" s="93" t="str">
        <f t="shared" ref="BO29:BO92" si="216">IFERROR(BN29/BM29,"nebija plānots")</f>
        <v>nebija plānots</v>
      </c>
      <c r="BP29" s="94">
        <f t="shared" ref="BP29:BP92" si="217">BN29-BM29</f>
        <v>0</v>
      </c>
      <c r="BQ29" s="93" t="str">
        <f t="shared" ref="BQ29:BQ92" si="218">IFERROR(BP29/BM29,"nebija plānots")</f>
        <v>nebija plānots</v>
      </c>
      <c r="BR29" s="96">
        <f t="shared" ref="BR29:BS92" si="219">BH29+BM29</f>
        <v>0</v>
      </c>
      <c r="BS29" s="96">
        <f t="shared" si="219"/>
        <v>0</v>
      </c>
      <c r="BT29" s="93" t="str">
        <f t="shared" ref="BT29:BT92" si="220">IFERROR(BS29/BR29,"nebija plānots")</f>
        <v>nebija plānots</v>
      </c>
      <c r="BU29" s="96">
        <f t="shared" ref="BU29:BU92" si="221">BS29-BR29</f>
        <v>0</v>
      </c>
      <c r="BV29" s="93" t="str">
        <f t="shared" ref="BV29:BV92" si="222">IFERROR(BU29/BR29,"nebija plānots")</f>
        <v>nebija plānots</v>
      </c>
      <c r="BW29" s="83">
        <v>0</v>
      </c>
      <c r="BX29" s="83">
        <v>0</v>
      </c>
      <c r="BY29" s="94">
        <v>0</v>
      </c>
      <c r="BZ29" s="94">
        <f t="shared" si="175"/>
        <v>0</v>
      </c>
      <c r="CA29" s="93" t="str">
        <f t="shared" ref="CA29:CA92" si="223">IFERROR(BX29/BW29,"nebija plānots")</f>
        <v>nebija plānots</v>
      </c>
      <c r="CB29" s="94">
        <f t="shared" ref="CB29:CB92" si="224">BX29-BW29</f>
        <v>0</v>
      </c>
      <c r="CC29" s="93" t="str">
        <f t="shared" ref="CC29:CC92" si="225">IFERROR(CB29/BW29,"nebija plānots")</f>
        <v>nebija plānots</v>
      </c>
      <c r="CD29" s="96">
        <f t="shared" si="176"/>
        <v>0</v>
      </c>
      <c r="CE29" s="96">
        <f t="shared" si="176"/>
        <v>0</v>
      </c>
      <c r="CF29" s="96">
        <f t="shared" ref="CF29:CF92" si="226">BY29</f>
        <v>0</v>
      </c>
      <c r="CG29" s="96">
        <f t="shared" ref="CG29:CG92" si="227">CE29-CF29</f>
        <v>0</v>
      </c>
      <c r="CH29" s="93" t="str">
        <f t="shared" ref="CH29:CH92" si="228">IFERROR(CG29/CD29,"nebija plānots")</f>
        <v>nebija plānots</v>
      </c>
      <c r="CI29" s="96">
        <f t="shared" ref="CI29:CI92" si="229">CG29-CD29</f>
        <v>0</v>
      </c>
      <c r="CJ29" s="93" t="str">
        <f t="shared" ref="CJ29:CJ92" si="230">IFERROR(CI29/CD29,"nebija plānots")</f>
        <v>nebija plānots</v>
      </c>
      <c r="CK29" s="83">
        <v>0</v>
      </c>
      <c r="CL29" s="83">
        <v>5064.8599999999997</v>
      </c>
      <c r="CM29" s="94">
        <v>0</v>
      </c>
      <c r="CN29" s="94">
        <f t="shared" si="177"/>
        <v>5064.8599999999997</v>
      </c>
      <c r="CO29" s="93" t="str">
        <f t="shared" ref="CO29:CO92" si="231">IFERROR(CL29/CK29,"nebija plānots")</f>
        <v>nebija plānots</v>
      </c>
      <c r="CP29" s="94">
        <f t="shared" ref="CP29:CP92" si="232">CL29-CK29</f>
        <v>5064.8599999999997</v>
      </c>
      <c r="CQ29" s="93" t="str">
        <f t="shared" ref="CQ29:CQ92" si="233">IFERROR(CP29/CK29,"nebija plānots")</f>
        <v>nebija plānots</v>
      </c>
      <c r="CR29" s="96">
        <f t="shared" ref="CR29:CT92" si="234">CD29+CK29</f>
        <v>0</v>
      </c>
      <c r="CS29" s="96">
        <f t="shared" si="234"/>
        <v>5064.8599999999997</v>
      </c>
      <c r="CT29" s="96">
        <f t="shared" si="234"/>
        <v>0</v>
      </c>
      <c r="CU29" s="96">
        <f t="shared" ref="CU29:CU92" si="235">CS29-CT29</f>
        <v>5064.8599999999997</v>
      </c>
      <c r="CV29" s="93" t="str">
        <f t="shared" ref="CV29:CV92" si="236">IFERROR(CS29/CR29,"nebija plānots")</f>
        <v>nebija plānots</v>
      </c>
      <c r="CW29" s="96">
        <f t="shared" ref="CW29:CW92" si="237">CS29-CR29</f>
        <v>5064.8599999999997</v>
      </c>
      <c r="CX29" s="93" t="str">
        <f t="shared" ref="CX29:CX92" si="238">IFERROR(CW29/CR29,"nebija plānots")</f>
        <v>nebija plānots</v>
      </c>
      <c r="CY29" s="83">
        <v>3040000</v>
      </c>
      <c r="CZ29" s="83">
        <v>0</v>
      </c>
      <c r="DA29" s="94">
        <v>0</v>
      </c>
      <c r="DB29" s="94">
        <f t="shared" si="178"/>
        <v>0</v>
      </c>
      <c r="DC29" s="93">
        <f t="shared" ref="DC29:DC92" si="239">IFERROR(CZ29/CY29,"nebija plānots")</f>
        <v>0</v>
      </c>
      <c r="DD29" s="94">
        <f t="shared" ref="DD29:DD92" si="240">CZ29-CY29</f>
        <v>-3040000</v>
      </c>
      <c r="DE29" s="93">
        <f t="shared" ref="DE29:DE92" si="241">IFERROR(DD29/CY29,"nebija plānots")</f>
        <v>-1</v>
      </c>
      <c r="DF29" s="96">
        <f t="shared" ref="DF29:DH92" si="242">CR29+CY29</f>
        <v>3040000</v>
      </c>
      <c r="DG29" s="96">
        <f t="shared" si="242"/>
        <v>5064.8599999999997</v>
      </c>
      <c r="DH29" s="96">
        <f t="shared" si="242"/>
        <v>0</v>
      </c>
      <c r="DI29" s="96">
        <f t="shared" ref="DI29:DI92" si="243">DG29-DH29</f>
        <v>5064.8599999999997</v>
      </c>
      <c r="DJ29" s="93">
        <f t="shared" ref="DJ29:DJ92" si="244">IFERROR(DG29/DF29,"nebija plānots")</f>
        <v>1.6660723684210526E-3</v>
      </c>
      <c r="DK29" s="96">
        <f t="shared" ref="DK29:DK92" si="245">DG29-DF29</f>
        <v>-3034935.14</v>
      </c>
      <c r="DL29" s="93">
        <f t="shared" ref="DL29:DL92" si="246">IFERROR(DK29/DF29,"nebija plānots")</f>
        <v>-0.99833392763157902</v>
      </c>
      <c r="DM29" s="83">
        <v>0</v>
      </c>
      <c r="DN29" s="83">
        <v>1249164.57</v>
      </c>
      <c r="DO29" s="94">
        <v>0</v>
      </c>
      <c r="DP29" s="94">
        <f t="shared" ref="DP29:DP92" si="247">DN29-DO29</f>
        <v>1249164.57</v>
      </c>
      <c r="DQ29" s="93" t="str">
        <f t="shared" ref="DQ29:DQ92" si="248">IFERROR(DN29/DM29,"nebija plānots")</f>
        <v>nebija plānots</v>
      </c>
      <c r="DR29" s="94">
        <f t="shared" ref="DR29:DR92" si="249">DN29-DM29</f>
        <v>1249164.57</v>
      </c>
      <c r="DS29" s="93" t="str">
        <f t="shared" ref="DS29:DS92" si="250">IFERROR(DR29/DM29,"nebija plānots")</f>
        <v>nebija plānots</v>
      </c>
      <c r="DT29" s="96">
        <f t="shared" ref="DT29:DV92" si="251">DF29+DM29</f>
        <v>3040000</v>
      </c>
      <c r="DU29" s="96">
        <f t="shared" si="251"/>
        <v>1254229.4300000002</v>
      </c>
      <c r="DV29" s="96">
        <f t="shared" si="251"/>
        <v>0</v>
      </c>
      <c r="DW29" s="96">
        <f t="shared" ref="DW29:DW92" si="252">DU29-DV29</f>
        <v>1254229.4300000002</v>
      </c>
      <c r="DX29" s="93">
        <f t="shared" ref="DX29:DX92" si="253">IFERROR(DU29/DT29,"nebija plānots")</f>
        <v>0.41257547039473691</v>
      </c>
      <c r="DY29" s="96">
        <f t="shared" ref="DY29:DY92" si="254">DU29-DT29</f>
        <v>-1785770.5699999998</v>
      </c>
      <c r="DZ29" s="93">
        <f t="shared" ref="DZ29:DZ92" si="255">IFERROR(DY29/DT29,"nebija plānots")</f>
        <v>-0.58742452960526315</v>
      </c>
      <c r="EA29" s="83">
        <v>0</v>
      </c>
      <c r="EB29" s="83">
        <v>1130562.21</v>
      </c>
      <c r="EC29" s="94">
        <v>0</v>
      </c>
      <c r="ED29" s="94">
        <f t="shared" ref="ED29:ED92" si="256">EB29-EC29</f>
        <v>1130562.21</v>
      </c>
      <c r="EE29" s="93" t="str">
        <f t="shared" ref="EE29:EE92" si="257">IFERROR(EB29/EA29,"nebija plānots")</f>
        <v>nebija plānots</v>
      </c>
      <c r="EF29" s="94">
        <f t="shared" ref="EF29:EF92" si="258">ED29-EA29</f>
        <v>1130562.21</v>
      </c>
      <c r="EG29" s="93" t="str">
        <f t="shared" ref="EG29:EG92" si="259">IFERROR(EF29/EA29,"nebija plānots")</f>
        <v>nebija plānots</v>
      </c>
      <c r="EH29" s="96">
        <f t="shared" ref="EH29:EJ92" si="260">DT29+EA29</f>
        <v>3040000</v>
      </c>
      <c r="EI29" s="96">
        <f t="shared" si="260"/>
        <v>2384791.64</v>
      </c>
      <c r="EJ29" s="96">
        <f t="shared" si="260"/>
        <v>0</v>
      </c>
      <c r="EK29" s="96">
        <f t="shared" ref="EK29:EK92" si="261">EI29-EJ29</f>
        <v>2384791.64</v>
      </c>
      <c r="EL29" s="93">
        <f t="shared" ref="EL29:EL92" si="262">IFERROR(EI29/EH29,"nebija plānots")</f>
        <v>0.78447093421052638</v>
      </c>
      <c r="EM29" s="96">
        <f t="shared" ref="EM29:EM92" si="263">EI29-EH29</f>
        <v>-655208.35999999987</v>
      </c>
      <c r="EN29" s="93">
        <f t="shared" ref="EN29:EN92" si="264">IFERROR(EM29/EH29,"nebija plānots")</f>
        <v>-0.21552906578947365</v>
      </c>
      <c r="EO29" s="96">
        <f t="shared" ref="EO29:EO92" si="265">DP29+ED29</f>
        <v>2379726.7800000003</v>
      </c>
      <c r="EP29" s="96">
        <f>_xlfn.IFNA(INDEX('[1]01_Maks_FS_2025 (kopā)'!$B$12:$AJ$224,MATCH(A29,'[1]01_Maks_FS_2025 (kopā)'!$B$12:$B$224,0),35),0)</f>
        <v>2379726.7800000003</v>
      </c>
      <c r="EQ29" s="96">
        <f t="shared" ref="EQ29:EQ92" si="266">EO29-EP29</f>
        <v>0</v>
      </c>
      <c r="ER29" s="83">
        <f t="shared" si="179"/>
        <v>3040000</v>
      </c>
    </row>
    <row r="30" spans="1:152" s="29" customFormat="1" ht="31.5" x14ac:dyDescent="0.35">
      <c r="A30" s="18" t="str">
        <f t="shared" si="174"/>
        <v>1.1.1.3.1</v>
      </c>
      <c r="B30" s="63">
        <v>1</v>
      </c>
      <c r="C30" s="64" t="s">
        <v>21</v>
      </c>
      <c r="D30" s="65" t="s">
        <v>22</v>
      </c>
      <c r="E30" s="63" t="s">
        <v>23</v>
      </c>
      <c r="F30" s="65" t="s">
        <v>24</v>
      </c>
      <c r="G30" s="66" t="s">
        <v>31</v>
      </c>
      <c r="H30" s="65" t="s">
        <v>32</v>
      </c>
      <c r="I30" s="66">
        <v>1</v>
      </c>
      <c r="J30" s="68" t="s">
        <v>28</v>
      </c>
      <c r="K30" s="63" t="s">
        <v>16</v>
      </c>
      <c r="L30" s="83">
        <v>0</v>
      </c>
      <c r="M30" s="83">
        <v>0</v>
      </c>
      <c r="N30" s="83">
        <v>0</v>
      </c>
      <c r="O30" s="83">
        <v>0</v>
      </c>
      <c r="P30" s="83">
        <v>0</v>
      </c>
      <c r="Q30" s="93" t="str">
        <f t="shared" si="180"/>
        <v>nebija plānots</v>
      </c>
      <c r="R30" s="94">
        <f t="shared" si="181"/>
        <v>0</v>
      </c>
      <c r="S30" s="93" t="str">
        <f t="shared" si="182"/>
        <v>nebija plānots</v>
      </c>
      <c r="T30" s="96">
        <f t="shared" si="183"/>
        <v>0</v>
      </c>
      <c r="U30" s="96">
        <f t="shared" si="184"/>
        <v>0</v>
      </c>
      <c r="V30" s="93" t="str">
        <f t="shared" si="185"/>
        <v>nebija plānots</v>
      </c>
      <c r="W30" s="96">
        <f t="shared" si="186"/>
        <v>0</v>
      </c>
      <c r="X30" s="93" t="str">
        <f t="shared" si="187"/>
        <v>nebija plānots</v>
      </c>
      <c r="Y30" s="83">
        <v>0</v>
      </c>
      <c r="Z30" s="83">
        <v>0</v>
      </c>
      <c r="AA30" s="93" t="str">
        <f t="shared" si="188"/>
        <v>nebija plānots</v>
      </c>
      <c r="AB30" s="94">
        <f t="shared" si="189"/>
        <v>0</v>
      </c>
      <c r="AC30" s="93" t="str">
        <f t="shared" si="190"/>
        <v>nebija plānots</v>
      </c>
      <c r="AD30" s="96">
        <f t="shared" si="191"/>
        <v>0</v>
      </c>
      <c r="AE30" s="96">
        <f t="shared" si="191"/>
        <v>0</v>
      </c>
      <c r="AF30" s="93" t="str">
        <f t="shared" si="192"/>
        <v>nebija plānots</v>
      </c>
      <c r="AG30" s="96">
        <f t="shared" si="193"/>
        <v>0</v>
      </c>
      <c r="AH30" s="93" t="str">
        <f t="shared" si="194"/>
        <v>nebija plānots</v>
      </c>
      <c r="AI30" s="83">
        <v>0</v>
      </c>
      <c r="AJ30" s="83">
        <v>0</v>
      </c>
      <c r="AK30" s="93" t="str">
        <f t="shared" si="195"/>
        <v>nebija plānots</v>
      </c>
      <c r="AL30" s="94">
        <f t="shared" si="196"/>
        <v>0</v>
      </c>
      <c r="AM30" s="93" t="str">
        <f t="shared" si="197"/>
        <v>nebija plānots</v>
      </c>
      <c r="AN30" s="96">
        <f t="shared" si="198"/>
        <v>0</v>
      </c>
      <c r="AO30" s="96">
        <f t="shared" si="198"/>
        <v>0</v>
      </c>
      <c r="AP30" s="93" t="str">
        <f t="shared" si="199"/>
        <v>nebija plānots</v>
      </c>
      <c r="AQ30" s="96">
        <f t="shared" si="200"/>
        <v>0</v>
      </c>
      <c r="AR30" s="93" t="str">
        <f t="shared" si="201"/>
        <v>nebija plānots</v>
      </c>
      <c r="AS30" s="83">
        <v>0</v>
      </c>
      <c r="AT30" s="83">
        <v>67008.009999999995</v>
      </c>
      <c r="AU30" s="93" t="str">
        <f t="shared" si="202"/>
        <v>nebija plānots</v>
      </c>
      <c r="AV30" s="94">
        <f t="shared" si="203"/>
        <v>67008.009999999995</v>
      </c>
      <c r="AW30" s="93" t="str">
        <f t="shared" si="204"/>
        <v>nebija plānots</v>
      </c>
      <c r="AX30" s="96">
        <f t="shared" si="205"/>
        <v>0</v>
      </c>
      <c r="AY30" s="96">
        <f t="shared" si="205"/>
        <v>67008.009999999995</v>
      </c>
      <c r="AZ30" s="93" t="str">
        <f t="shared" si="206"/>
        <v>nebija plānots</v>
      </c>
      <c r="BA30" s="96">
        <f t="shared" si="207"/>
        <v>67008.009999999995</v>
      </c>
      <c r="BB30" s="93" t="str">
        <f t="shared" si="208"/>
        <v>nebija plānots</v>
      </c>
      <c r="BC30" s="83">
        <v>0</v>
      </c>
      <c r="BD30" s="83">
        <v>1042271.8300000001</v>
      </c>
      <c r="BE30" s="93" t="str">
        <f t="shared" si="209"/>
        <v>nebija plānots</v>
      </c>
      <c r="BF30" s="94">
        <f t="shared" si="210"/>
        <v>1042271.8300000001</v>
      </c>
      <c r="BG30" s="93" t="str">
        <f t="shared" si="211"/>
        <v>nebija plānots</v>
      </c>
      <c r="BH30" s="96">
        <f t="shared" si="212"/>
        <v>0</v>
      </c>
      <c r="BI30" s="96">
        <f t="shared" si="212"/>
        <v>1109279.8400000001</v>
      </c>
      <c r="BJ30" s="93" t="str">
        <f t="shared" si="213"/>
        <v>nebija plānots</v>
      </c>
      <c r="BK30" s="96">
        <f t="shared" si="214"/>
        <v>1109279.8400000001</v>
      </c>
      <c r="BL30" s="93" t="str">
        <f t="shared" si="215"/>
        <v>nebija plānots</v>
      </c>
      <c r="BM30" s="83">
        <v>0</v>
      </c>
      <c r="BN30" s="83">
        <v>564228.07000000007</v>
      </c>
      <c r="BO30" s="93" t="str">
        <f t="shared" si="216"/>
        <v>nebija plānots</v>
      </c>
      <c r="BP30" s="94">
        <f t="shared" si="217"/>
        <v>564228.07000000007</v>
      </c>
      <c r="BQ30" s="93" t="str">
        <f t="shared" si="218"/>
        <v>nebija plānots</v>
      </c>
      <c r="BR30" s="96">
        <f t="shared" si="219"/>
        <v>0</v>
      </c>
      <c r="BS30" s="96">
        <f t="shared" si="219"/>
        <v>1673507.9100000001</v>
      </c>
      <c r="BT30" s="93" t="str">
        <f t="shared" si="220"/>
        <v>nebija plānots</v>
      </c>
      <c r="BU30" s="96">
        <f t="shared" si="221"/>
        <v>1673507.9100000001</v>
      </c>
      <c r="BV30" s="93" t="str">
        <f t="shared" si="222"/>
        <v>nebija plānots</v>
      </c>
      <c r="BW30" s="83">
        <v>0</v>
      </c>
      <c r="BX30" s="83">
        <v>192950.32</v>
      </c>
      <c r="BY30" s="94">
        <v>0</v>
      </c>
      <c r="BZ30" s="94">
        <f t="shared" si="175"/>
        <v>192950.32</v>
      </c>
      <c r="CA30" s="93" t="str">
        <f t="shared" si="223"/>
        <v>nebija plānots</v>
      </c>
      <c r="CB30" s="94">
        <f t="shared" si="224"/>
        <v>192950.32</v>
      </c>
      <c r="CC30" s="93" t="str">
        <f t="shared" si="225"/>
        <v>nebija plānots</v>
      </c>
      <c r="CD30" s="96">
        <f t="shared" si="176"/>
        <v>0</v>
      </c>
      <c r="CE30" s="96">
        <f t="shared" si="176"/>
        <v>1866458.2300000002</v>
      </c>
      <c r="CF30" s="96">
        <f t="shared" si="226"/>
        <v>0</v>
      </c>
      <c r="CG30" s="96">
        <f t="shared" si="227"/>
        <v>1866458.2300000002</v>
      </c>
      <c r="CH30" s="93" t="str">
        <f t="shared" si="228"/>
        <v>nebija plānots</v>
      </c>
      <c r="CI30" s="96">
        <f t="shared" si="229"/>
        <v>1866458.2300000002</v>
      </c>
      <c r="CJ30" s="93" t="str">
        <f t="shared" si="230"/>
        <v>nebija plānots</v>
      </c>
      <c r="CK30" s="83">
        <v>0</v>
      </c>
      <c r="CL30" s="83">
        <v>1088766.1800000002</v>
      </c>
      <c r="CM30" s="94">
        <v>0</v>
      </c>
      <c r="CN30" s="94">
        <f t="shared" si="177"/>
        <v>1088766.1800000002</v>
      </c>
      <c r="CO30" s="93" t="str">
        <f t="shared" si="231"/>
        <v>nebija plānots</v>
      </c>
      <c r="CP30" s="94">
        <f t="shared" si="232"/>
        <v>1088766.1800000002</v>
      </c>
      <c r="CQ30" s="93" t="str">
        <f t="shared" si="233"/>
        <v>nebija plānots</v>
      </c>
      <c r="CR30" s="96">
        <f t="shared" si="234"/>
        <v>0</v>
      </c>
      <c r="CS30" s="96">
        <f t="shared" si="234"/>
        <v>2955224.41</v>
      </c>
      <c r="CT30" s="96">
        <f t="shared" si="234"/>
        <v>0</v>
      </c>
      <c r="CU30" s="96">
        <f t="shared" si="235"/>
        <v>2955224.41</v>
      </c>
      <c r="CV30" s="93" t="str">
        <f t="shared" si="236"/>
        <v>nebija plānots</v>
      </c>
      <c r="CW30" s="96">
        <f t="shared" si="237"/>
        <v>2955224.41</v>
      </c>
      <c r="CX30" s="93" t="str">
        <f t="shared" si="238"/>
        <v>nebija plānots</v>
      </c>
      <c r="CY30" s="83">
        <v>0</v>
      </c>
      <c r="CZ30" s="83">
        <v>1058534.58</v>
      </c>
      <c r="DA30" s="94">
        <v>0</v>
      </c>
      <c r="DB30" s="94">
        <f t="shared" si="178"/>
        <v>1058534.58</v>
      </c>
      <c r="DC30" s="93" t="str">
        <f t="shared" si="239"/>
        <v>nebija plānots</v>
      </c>
      <c r="DD30" s="94">
        <f t="shared" si="240"/>
        <v>1058534.58</v>
      </c>
      <c r="DE30" s="93" t="str">
        <f t="shared" si="241"/>
        <v>nebija plānots</v>
      </c>
      <c r="DF30" s="96">
        <f t="shared" si="242"/>
        <v>0</v>
      </c>
      <c r="DG30" s="96">
        <f t="shared" si="242"/>
        <v>4013758.99</v>
      </c>
      <c r="DH30" s="96">
        <f t="shared" si="242"/>
        <v>0</v>
      </c>
      <c r="DI30" s="96">
        <f t="shared" si="243"/>
        <v>4013758.99</v>
      </c>
      <c r="DJ30" s="93" t="str">
        <f t="shared" si="244"/>
        <v>nebija plānots</v>
      </c>
      <c r="DK30" s="96">
        <f t="shared" si="245"/>
        <v>4013758.99</v>
      </c>
      <c r="DL30" s="93" t="str">
        <f t="shared" si="246"/>
        <v>nebija plānots</v>
      </c>
      <c r="DM30" s="83">
        <v>6154000</v>
      </c>
      <c r="DN30" s="83">
        <v>676170.34000000008</v>
      </c>
      <c r="DO30" s="94">
        <v>0</v>
      </c>
      <c r="DP30" s="94">
        <f t="shared" si="247"/>
        <v>676170.34000000008</v>
      </c>
      <c r="DQ30" s="93">
        <f t="shared" si="248"/>
        <v>0.1098749333766656</v>
      </c>
      <c r="DR30" s="94">
        <f t="shared" si="249"/>
        <v>-5477829.6600000001</v>
      </c>
      <c r="DS30" s="93">
        <f t="shared" si="250"/>
        <v>-0.89012506662333446</v>
      </c>
      <c r="DT30" s="96">
        <f t="shared" si="251"/>
        <v>6154000</v>
      </c>
      <c r="DU30" s="96">
        <f t="shared" si="251"/>
        <v>4689929.33</v>
      </c>
      <c r="DV30" s="96">
        <f t="shared" si="251"/>
        <v>0</v>
      </c>
      <c r="DW30" s="96">
        <f t="shared" si="252"/>
        <v>4689929.33</v>
      </c>
      <c r="DX30" s="93">
        <f t="shared" si="253"/>
        <v>0.76209446376340595</v>
      </c>
      <c r="DY30" s="96">
        <f t="shared" si="254"/>
        <v>-1464070.67</v>
      </c>
      <c r="DZ30" s="93">
        <f t="shared" si="255"/>
        <v>-0.23790553623659408</v>
      </c>
      <c r="EA30" s="83">
        <v>0</v>
      </c>
      <c r="EB30" s="83">
        <v>606768.25</v>
      </c>
      <c r="EC30" s="94">
        <v>0</v>
      </c>
      <c r="ED30" s="94">
        <f t="shared" si="256"/>
        <v>606768.25</v>
      </c>
      <c r="EE30" s="93" t="str">
        <f t="shared" si="257"/>
        <v>nebija plānots</v>
      </c>
      <c r="EF30" s="94">
        <f t="shared" si="258"/>
        <v>606768.25</v>
      </c>
      <c r="EG30" s="93" t="str">
        <f t="shared" si="259"/>
        <v>nebija plānots</v>
      </c>
      <c r="EH30" s="96">
        <f t="shared" si="260"/>
        <v>6154000</v>
      </c>
      <c r="EI30" s="96">
        <f t="shared" si="260"/>
        <v>5296697.58</v>
      </c>
      <c r="EJ30" s="96">
        <f t="shared" si="260"/>
        <v>0</v>
      </c>
      <c r="EK30" s="96">
        <f t="shared" si="261"/>
        <v>5296697.58</v>
      </c>
      <c r="EL30" s="93">
        <f t="shared" si="262"/>
        <v>0.86069183945401362</v>
      </c>
      <c r="EM30" s="96">
        <f t="shared" si="263"/>
        <v>-857302.41999999993</v>
      </c>
      <c r="EN30" s="93">
        <f t="shared" si="264"/>
        <v>-0.13930816054598633</v>
      </c>
      <c r="EO30" s="96">
        <f t="shared" si="265"/>
        <v>1282938.5900000001</v>
      </c>
      <c r="EP30" s="96">
        <f>_xlfn.IFNA(INDEX('[1]01_Maks_FS_2025 (kopā)'!$B$12:$AJ$224,MATCH(A30,'[1]01_Maks_FS_2025 (kopā)'!$B$12:$B$224,0),35),0)</f>
        <v>1282938.5900000001</v>
      </c>
      <c r="EQ30" s="96">
        <f t="shared" si="266"/>
        <v>0</v>
      </c>
      <c r="ER30" s="83">
        <f t="shared" si="179"/>
        <v>6154000</v>
      </c>
    </row>
    <row r="31" spans="1:152" s="29" customFormat="1" ht="31.5" x14ac:dyDescent="0.35">
      <c r="A31" s="18" t="str">
        <f t="shared" si="174"/>
        <v>1.1.1.3.2</v>
      </c>
      <c r="B31" s="63">
        <v>1</v>
      </c>
      <c r="C31" s="64" t="s">
        <v>21</v>
      </c>
      <c r="D31" s="65" t="s">
        <v>22</v>
      </c>
      <c r="E31" s="63" t="s">
        <v>23</v>
      </c>
      <c r="F31" s="65" t="s">
        <v>24</v>
      </c>
      <c r="G31" s="66" t="s">
        <v>31</v>
      </c>
      <c r="H31" s="65" t="s">
        <v>32</v>
      </c>
      <c r="I31" s="66">
        <v>2</v>
      </c>
      <c r="J31" s="68" t="s">
        <v>28</v>
      </c>
      <c r="K31" s="63" t="s">
        <v>16</v>
      </c>
      <c r="L31" s="83">
        <v>0</v>
      </c>
      <c r="M31" s="83">
        <v>0</v>
      </c>
      <c r="N31" s="83">
        <v>0</v>
      </c>
      <c r="O31" s="83">
        <v>0</v>
      </c>
      <c r="P31" s="83">
        <v>0</v>
      </c>
      <c r="Q31" s="93" t="str">
        <f t="shared" si="180"/>
        <v>nebija plānots</v>
      </c>
      <c r="R31" s="94">
        <f t="shared" si="181"/>
        <v>0</v>
      </c>
      <c r="S31" s="93" t="str">
        <f t="shared" si="182"/>
        <v>nebija plānots</v>
      </c>
      <c r="T31" s="96">
        <f t="shared" si="183"/>
        <v>0</v>
      </c>
      <c r="U31" s="96">
        <f t="shared" si="184"/>
        <v>0</v>
      </c>
      <c r="V31" s="93" t="str">
        <f t="shared" si="185"/>
        <v>nebija plānots</v>
      </c>
      <c r="W31" s="96">
        <f t="shared" si="186"/>
        <v>0</v>
      </c>
      <c r="X31" s="93" t="str">
        <f t="shared" si="187"/>
        <v>nebija plānots</v>
      </c>
      <c r="Y31" s="83">
        <v>0</v>
      </c>
      <c r="Z31" s="83">
        <v>0</v>
      </c>
      <c r="AA31" s="93" t="str">
        <f t="shared" si="188"/>
        <v>nebija plānots</v>
      </c>
      <c r="AB31" s="94">
        <f t="shared" si="189"/>
        <v>0</v>
      </c>
      <c r="AC31" s="93" t="str">
        <f t="shared" si="190"/>
        <v>nebija plānots</v>
      </c>
      <c r="AD31" s="96">
        <f t="shared" si="191"/>
        <v>0</v>
      </c>
      <c r="AE31" s="96">
        <f t="shared" si="191"/>
        <v>0</v>
      </c>
      <c r="AF31" s="93" t="str">
        <f t="shared" si="192"/>
        <v>nebija plānots</v>
      </c>
      <c r="AG31" s="96">
        <f t="shared" si="193"/>
        <v>0</v>
      </c>
      <c r="AH31" s="93" t="str">
        <f t="shared" si="194"/>
        <v>nebija plānots</v>
      </c>
      <c r="AI31" s="83">
        <v>0</v>
      </c>
      <c r="AJ31" s="83">
        <v>0</v>
      </c>
      <c r="AK31" s="93" t="str">
        <f t="shared" si="195"/>
        <v>nebija plānots</v>
      </c>
      <c r="AL31" s="94">
        <f t="shared" si="196"/>
        <v>0</v>
      </c>
      <c r="AM31" s="93" t="str">
        <f t="shared" si="197"/>
        <v>nebija plānots</v>
      </c>
      <c r="AN31" s="96">
        <f t="shared" si="198"/>
        <v>0</v>
      </c>
      <c r="AO31" s="96">
        <f t="shared" si="198"/>
        <v>0</v>
      </c>
      <c r="AP31" s="93" t="str">
        <f t="shared" si="199"/>
        <v>nebija plānots</v>
      </c>
      <c r="AQ31" s="96">
        <f t="shared" si="200"/>
        <v>0</v>
      </c>
      <c r="AR31" s="93" t="str">
        <f t="shared" si="201"/>
        <v>nebija plānots</v>
      </c>
      <c r="AS31" s="83">
        <v>0</v>
      </c>
      <c r="AT31" s="83">
        <v>0</v>
      </c>
      <c r="AU31" s="93" t="str">
        <f t="shared" si="202"/>
        <v>nebija plānots</v>
      </c>
      <c r="AV31" s="94">
        <f t="shared" si="203"/>
        <v>0</v>
      </c>
      <c r="AW31" s="93" t="str">
        <f t="shared" si="204"/>
        <v>nebija plānots</v>
      </c>
      <c r="AX31" s="96">
        <f t="shared" si="205"/>
        <v>0</v>
      </c>
      <c r="AY31" s="96">
        <f t="shared" si="205"/>
        <v>0</v>
      </c>
      <c r="AZ31" s="93" t="str">
        <f t="shared" si="206"/>
        <v>nebija plānots</v>
      </c>
      <c r="BA31" s="96">
        <f t="shared" si="207"/>
        <v>0</v>
      </c>
      <c r="BB31" s="93" t="str">
        <f t="shared" si="208"/>
        <v>nebija plānots</v>
      </c>
      <c r="BC31" s="83">
        <v>0</v>
      </c>
      <c r="BD31" s="83">
        <v>0</v>
      </c>
      <c r="BE31" s="93" t="str">
        <f t="shared" si="209"/>
        <v>nebija plānots</v>
      </c>
      <c r="BF31" s="94">
        <f t="shared" si="210"/>
        <v>0</v>
      </c>
      <c r="BG31" s="93" t="str">
        <f t="shared" si="211"/>
        <v>nebija plānots</v>
      </c>
      <c r="BH31" s="96">
        <f t="shared" si="212"/>
        <v>0</v>
      </c>
      <c r="BI31" s="96">
        <f t="shared" si="212"/>
        <v>0</v>
      </c>
      <c r="BJ31" s="93" t="str">
        <f t="shared" si="213"/>
        <v>nebija plānots</v>
      </c>
      <c r="BK31" s="96">
        <f t="shared" si="214"/>
        <v>0</v>
      </c>
      <c r="BL31" s="93" t="str">
        <f t="shared" si="215"/>
        <v>nebija plānots</v>
      </c>
      <c r="BM31" s="83">
        <v>0</v>
      </c>
      <c r="BN31" s="83">
        <v>0</v>
      </c>
      <c r="BO31" s="93" t="str">
        <f t="shared" si="216"/>
        <v>nebija plānots</v>
      </c>
      <c r="BP31" s="94">
        <f t="shared" si="217"/>
        <v>0</v>
      </c>
      <c r="BQ31" s="93" t="str">
        <f t="shared" si="218"/>
        <v>nebija plānots</v>
      </c>
      <c r="BR31" s="96">
        <f t="shared" si="219"/>
        <v>0</v>
      </c>
      <c r="BS31" s="96">
        <f t="shared" si="219"/>
        <v>0</v>
      </c>
      <c r="BT31" s="93" t="str">
        <f t="shared" si="220"/>
        <v>nebija plānots</v>
      </c>
      <c r="BU31" s="96">
        <f t="shared" si="221"/>
        <v>0</v>
      </c>
      <c r="BV31" s="93" t="str">
        <f t="shared" si="222"/>
        <v>nebija plānots</v>
      </c>
      <c r="BW31" s="83">
        <v>0</v>
      </c>
      <c r="BX31" s="83">
        <v>0</v>
      </c>
      <c r="BY31" s="94">
        <v>0</v>
      </c>
      <c r="BZ31" s="94">
        <f t="shared" si="175"/>
        <v>0</v>
      </c>
      <c r="CA31" s="93" t="str">
        <f t="shared" si="223"/>
        <v>nebija plānots</v>
      </c>
      <c r="CB31" s="94">
        <f t="shared" si="224"/>
        <v>0</v>
      </c>
      <c r="CC31" s="93" t="str">
        <f t="shared" si="225"/>
        <v>nebija plānots</v>
      </c>
      <c r="CD31" s="96">
        <f t="shared" si="176"/>
        <v>0</v>
      </c>
      <c r="CE31" s="96">
        <f t="shared" si="176"/>
        <v>0</v>
      </c>
      <c r="CF31" s="96">
        <f t="shared" si="226"/>
        <v>0</v>
      </c>
      <c r="CG31" s="96">
        <f t="shared" si="227"/>
        <v>0</v>
      </c>
      <c r="CH31" s="93" t="str">
        <f t="shared" si="228"/>
        <v>nebija plānots</v>
      </c>
      <c r="CI31" s="96">
        <f t="shared" si="229"/>
        <v>0</v>
      </c>
      <c r="CJ31" s="93" t="str">
        <f t="shared" si="230"/>
        <v>nebija plānots</v>
      </c>
      <c r="CK31" s="83">
        <v>0</v>
      </c>
      <c r="CL31" s="83">
        <v>0</v>
      </c>
      <c r="CM31" s="94">
        <v>0</v>
      </c>
      <c r="CN31" s="94">
        <f t="shared" si="177"/>
        <v>0</v>
      </c>
      <c r="CO31" s="93" t="str">
        <f t="shared" si="231"/>
        <v>nebija plānots</v>
      </c>
      <c r="CP31" s="94">
        <f t="shared" si="232"/>
        <v>0</v>
      </c>
      <c r="CQ31" s="93" t="str">
        <f t="shared" si="233"/>
        <v>nebija plānots</v>
      </c>
      <c r="CR31" s="96">
        <f t="shared" si="234"/>
        <v>0</v>
      </c>
      <c r="CS31" s="96">
        <f t="shared" si="234"/>
        <v>0</v>
      </c>
      <c r="CT31" s="96">
        <f t="shared" si="234"/>
        <v>0</v>
      </c>
      <c r="CU31" s="96">
        <f t="shared" si="235"/>
        <v>0</v>
      </c>
      <c r="CV31" s="93" t="str">
        <f t="shared" si="236"/>
        <v>nebija plānots</v>
      </c>
      <c r="CW31" s="96">
        <f t="shared" si="237"/>
        <v>0</v>
      </c>
      <c r="CX31" s="93" t="str">
        <f t="shared" si="238"/>
        <v>nebija plānots</v>
      </c>
      <c r="CY31" s="83">
        <v>0</v>
      </c>
      <c r="CZ31" s="83">
        <v>0</v>
      </c>
      <c r="DA31" s="94">
        <v>0</v>
      </c>
      <c r="DB31" s="94">
        <f t="shared" si="178"/>
        <v>0</v>
      </c>
      <c r="DC31" s="93" t="str">
        <f t="shared" si="239"/>
        <v>nebija plānots</v>
      </c>
      <c r="DD31" s="94">
        <f t="shared" si="240"/>
        <v>0</v>
      </c>
      <c r="DE31" s="93" t="str">
        <f t="shared" si="241"/>
        <v>nebija plānots</v>
      </c>
      <c r="DF31" s="96">
        <f t="shared" si="242"/>
        <v>0</v>
      </c>
      <c r="DG31" s="96">
        <f t="shared" si="242"/>
        <v>0</v>
      </c>
      <c r="DH31" s="96">
        <f t="shared" si="242"/>
        <v>0</v>
      </c>
      <c r="DI31" s="96">
        <f t="shared" si="243"/>
        <v>0</v>
      </c>
      <c r="DJ31" s="93" t="str">
        <f t="shared" si="244"/>
        <v>nebija plānots</v>
      </c>
      <c r="DK31" s="96">
        <f t="shared" si="245"/>
        <v>0</v>
      </c>
      <c r="DL31" s="93" t="str">
        <f t="shared" si="246"/>
        <v>nebija plānots</v>
      </c>
      <c r="DM31" s="83">
        <v>0</v>
      </c>
      <c r="DN31" s="83">
        <v>0</v>
      </c>
      <c r="DO31" s="94">
        <v>0</v>
      </c>
      <c r="DP31" s="94">
        <f t="shared" si="247"/>
        <v>0</v>
      </c>
      <c r="DQ31" s="93" t="str">
        <f t="shared" si="248"/>
        <v>nebija plānots</v>
      </c>
      <c r="DR31" s="94">
        <f t="shared" si="249"/>
        <v>0</v>
      </c>
      <c r="DS31" s="93" t="str">
        <f t="shared" si="250"/>
        <v>nebija plānots</v>
      </c>
      <c r="DT31" s="96">
        <f t="shared" si="251"/>
        <v>0</v>
      </c>
      <c r="DU31" s="96">
        <f t="shared" si="251"/>
        <v>0</v>
      </c>
      <c r="DV31" s="96">
        <f t="shared" si="251"/>
        <v>0</v>
      </c>
      <c r="DW31" s="96">
        <f t="shared" si="252"/>
        <v>0</v>
      </c>
      <c r="DX31" s="93" t="str">
        <f t="shared" si="253"/>
        <v>nebija plānots</v>
      </c>
      <c r="DY31" s="96">
        <f t="shared" si="254"/>
        <v>0</v>
      </c>
      <c r="DZ31" s="93" t="str">
        <f t="shared" si="255"/>
        <v>nebija plānots</v>
      </c>
      <c r="EA31" s="83">
        <v>0</v>
      </c>
      <c r="EB31" s="83">
        <v>0</v>
      </c>
      <c r="EC31" s="94">
        <v>0</v>
      </c>
      <c r="ED31" s="94">
        <f t="shared" si="256"/>
        <v>0</v>
      </c>
      <c r="EE31" s="93" t="str">
        <f t="shared" si="257"/>
        <v>nebija plānots</v>
      </c>
      <c r="EF31" s="94">
        <f t="shared" si="258"/>
        <v>0</v>
      </c>
      <c r="EG31" s="93" t="str">
        <f t="shared" si="259"/>
        <v>nebija plānots</v>
      </c>
      <c r="EH31" s="96">
        <f t="shared" si="260"/>
        <v>0</v>
      </c>
      <c r="EI31" s="96">
        <f t="shared" si="260"/>
        <v>0</v>
      </c>
      <c r="EJ31" s="96">
        <f t="shared" si="260"/>
        <v>0</v>
      </c>
      <c r="EK31" s="96">
        <f t="shared" si="261"/>
        <v>0</v>
      </c>
      <c r="EL31" s="93" t="str">
        <f t="shared" si="262"/>
        <v>nebija plānots</v>
      </c>
      <c r="EM31" s="96">
        <f t="shared" si="263"/>
        <v>0</v>
      </c>
      <c r="EN31" s="93" t="str">
        <f t="shared" si="264"/>
        <v>nebija plānots</v>
      </c>
      <c r="EO31" s="96">
        <f t="shared" si="265"/>
        <v>0</v>
      </c>
      <c r="EP31" s="96">
        <f>_xlfn.IFNA(INDEX('[1]01_Maks_FS_2025 (kopā)'!$B$12:$AJ$224,MATCH(A31,'[1]01_Maks_FS_2025 (kopā)'!$B$12:$B$224,0),35),0)</f>
        <v>0</v>
      </c>
      <c r="EQ31" s="96">
        <f t="shared" si="266"/>
        <v>0</v>
      </c>
      <c r="ER31" s="83">
        <f t="shared" si="179"/>
        <v>0</v>
      </c>
    </row>
    <row r="32" spans="1:152" s="29" customFormat="1" ht="31.5" x14ac:dyDescent="0.35">
      <c r="A32" s="18" t="str">
        <f t="shared" si="174"/>
        <v>1.1.1.4._</v>
      </c>
      <c r="B32" s="63">
        <v>1</v>
      </c>
      <c r="C32" s="64" t="s">
        <v>21</v>
      </c>
      <c r="D32" s="65" t="s">
        <v>22</v>
      </c>
      <c r="E32" s="63" t="s">
        <v>23</v>
      </c>
      <c r="F32" s="65" t="s">
        <v>24</v>
      </c>
      <c r="G32" s="66" t="s">
        <v>33</v>
      </c>
      <c r="H32" s="65" t="s">
        <v>34</v>
      </c>
      <c r="I32" s="66" t="s">
        <v>27</v>
      </c>
      <c r="J32" s="68" t="s">
        <v>28</v>
      </c>
      <c r="K32" s="63" t="s">
        <v>16</v>
      </c>
      <c r="L32" s="83">
        <v>0</v>
      </c>
      <c r="M32" s="83">
        <v>0</v>
      </c>
      <c r="N32" s="83">
        <v>0</v>
      </c>
      <c r="O32" s="83">
        <v>0</v>
      </c>
      <c r="P32" s="83">
        <v>0</v>
      </c>
      <c r="Q32" s="93" t="str">
        <f t="shared" si="180"/>
        <v>nebija plānots</v>
      </c>
      <c r="R32" s="94">
        <f t="shared" si="181"/>
        <v>0</v>
      </c>
      <c r="S32" s="93" t="str">
        <f t="shared" si="182"/>
        <v>nebija plānots</v>
      </c>
      <c r="T32" s="96">
        <f t="shared" si="183"/>
        <v>0</v>
      </c>
      <c r="U32" s="96">
        <f t="shared" si="184"/>
        <v>0</v>
      </c>
      <c r="V32" s="93" t="str">
        <f t="shared" si="185"/>
        <v>nebija plānots</v>
      </c>
      <c r="W32" s="96">
        <f t="shared" si="186"/>
        <v>0</v>
      </c>
      <c r="X32" s="93" t="str">
        <f t="shared" si="187"/>
        <v>nebija plānots</v>
      </c>
      <c r="Y32" s="83">
        <v>0</v>
      </c>
      <c r="Z32" s="83">
        <v>0</v>
      </c>
      <c r="AA32" s="93" t="str">
        <f t="shared" si="188"/>
        <v>nebija plānots</v>
      </c>
      <c r="AB32" s="94">
        <f t="shared" si="189"/>
        <v>0</v>
      </c>
      <c r="AC32" s="93" t="str">
        <f t="shared" si="190"/>
        <v>nebija plānots</v>
      </c>
      <c r="AD32" s="96">
        <f t="shared" si="191"/>
        <v>0</v>
      </c>
      <c r="AE32" s="96">
        <f t="shared" si="191"/>
        <v>0</v>
      </c>
      <c r="AF32" s="93" t="str">
        <f t="shared" si="192"/>
        <v>nebija plānots</v>
      </c>
      <c r="AG32" s="96">
        <f t="shared" si="193"/>
        <v>0</v>
      </c>
      <c r="AH32" s="93" t="str">
        <f t="shared" si="194"/>
        <v>nebija plānots</v>
      </c>
      <c r="AI32" s="83">
        <v>0</v>
      </c>
      <c r="AJ32" s="83">
        <v>0</v>
      </c>
      <c r="AK32" s="93" t="str">
        <f t="shared" si="195"/>
        <v>nebija plānots</v>
      </c>
      <c r="AL32" s="94">
        <f t="shared" si="196"/>
        <v>0</v>
      </c>
      <c r="AM32" s="93" t="str">
        <f t="shared" si="197"/>
        <v>nebija plānots</v>
      </c>
      <c r="AN32" s="96">
        <f t="shared" si="198"/>
        <v>0</v>
      </c>
      <c r="AO32" s="96">
        <f t="shared" si="198"/>
        <v>0</v>
      </c>
      <c r="AP32" s="93" t="str">
        <f t="shared" si="199"/>
        <v>nebija plānots</v>
      </c>
      <c r="AQ32" s="96">
        <f t="shared" si="200"/>
        <v>0</v>
      </c>
      <c r="AR32" s="93" t="str">
        <f t="shared" si="201"/>
        <v>nebija plānots</v>
      </c>
      <c r="AS32" s="83">
        <v>0</v>
      </c>
      <c r="AT32" s="83">
        <v>0</v>
      </c>
      <c r="AU32" s="93" t="str">
        <f t="shared" si="202"/>
        <v>nebija plānots</v>
      </c>
      <c r="AV32" s="94">
        <f t="shared" si="203"/>
        <v>0</v>
      </c>
      <c r="AW32" s="93" t="str">
        <f t="shared" si="204"/>
        <v>nebija plānots</v>
      </c>
      <c r="AX32" s="96">
        <f t="shared" si="205"/>
        <v>0</v>
      </c>
      <c r="AY32" s="96">
        <f t="shared" si="205"/>
        <v>0</v>
      </c>
      <c r="AZ32" s="93" t="str">
        <f t="shared" si="206"/>
        <v>nebija plānots</v>
      </c>
      <c r="BA32" s="96">
        <f t="shared" si="207"/>
        <v>0</v>
      </c>
      <c r="BB32" s="93" t="str">
        <f t="shared" si="208"/>
        <v>nebija plānots</v>
      </c>
      <c r="BC32" s="83">
        <v>0</v>
      </c>
      <c r="BD32" s="83">
        <v>0</v>
      </c>
      <c r="BE32" s="93" t="str">
        <f t="shared" si="209"/>
        <v>nebija plānots</v>
      </c>
      <c r="BF32" s="94">
        <f t="shared" si="210"/>
        <v>0</v>
      </c>
      <c r="BG32" s="93" t="str">
        <f t="shared" si="211"/>
        <v>nebija plānots</v>
      </c>
      <c r="BH32" s="96">
        <f t="shared" si="212"/>
        <v>0</v>
      </c>
      <c r="BI32" s="96">
        <f t="shared" si="212"/>
        <v>0</v>
      </c>
      <c r="BJ32" s="93" t="str">
        <f t="shared" si="213"/>
        <v>nebija plānots</v>
      </c>
      <c r="BK32" s="96">
        <f t="shared" si="214"/>
        <v>0</v>
      </c>
      <c r="BL32" s="93" t="str">
        <f t="shared" si="215"/>
        <v>nebija plānots</v>
      </c>
      <c r="BM32" s="83">
        <v>0</v>
      </c>
      <c r="BN32" s="83">
        <v>0</v>
      </c>
      <c r="BO32" s="93" t="str">
        <f t="shared" si="216"/>
        <v>nebija plānots</v>
      </c>
      <c r="BP32" s="94">
        <f t="shared" si="217"/>
        <v>0</v>
      </c>
      <c r="BQ32" s="93" t="str">
        <f t="shared" si="218"/>
        <v>nebija plānots</v>
      </c>
      <c r="BR32" s="96">
        <f t="shared" si="219"/>
        <v>0</v>
      </c>
      <c r="BS32" s="96">
        <f t="shared" si="219"/>
        <v>0</v>
      </c>
      <c r="BT32" s="93" t="str">
        <f t="shared" si="220"/>
        <v>nebija plānots</v>
      </c>
      <c r="BU32" s="96">
        <f t="shared" si="221"/>
        <v>0</v>
      </c>
      <c r="BV32" s="93" t="str">
        <f t="shared" si="222"/>
        <v>nebija plānots</v>
      </c>
      <c r="BW32" s="83">
        <v>0</v>
      </c>
      <c r="BX32" s="83">
        <v>0</v>
      </c>
      <c r="BY32" s="94">
        <v>0</v>
      </c>
      <c r="BZ32" s="94">
        <f t="shared" si="175"/>
        <v>0</v>
      </c>
      <c r="CA32" s="93" t="str">
        <f t="shared" si="223"/>
        <v>nebija plānots</v>
      </c>
      <c r="CB32" s="94">
        <f t="shared" si="224"/>
        <v>0</v>
      </c>
      <c r="CC32" s="93" t="str">
        <f t="shared" si="225"/>
        <v>nebija plānots</v>
      </c>
      <c r="CD32" s="96">
        <f t="shared" si="176"/>
        <v>0</v>
      </c>
      <c r="CE32" s="96">
        <f t="shared" si="176"/>
        <v>0</v>
      </c>
      <c r="CF32" s="96">
        <f t="shared" si="226"/>
        <v>0</v>
      </c>
      <c r="CG32" s="96">
        <f t="shared" si="227"/>
        <v>0</v>
      </c>
      <c r="CH32" s="93" t="str">
        <f t="shared" si="228"/>
        <v>nebija plānots</v>
      </c>
      <c r="CI32" s="96">
        <f t="shared" si="229"/>
        <v>0</v>
      </c>
      <c r="CJ32" s="93" t="str">
        <f t="shared" si="230"/>
        <v>nebija plānots</v>
      </c>
      <c r="CK32" s="83">
        <v>0</v>
      </c>
      <c r="CL32" s="83">
        <v>0</v>
      </c>
      <c r="CM32" s="94">
        <v>0</v>
      </c>
      <c r="CN32" s="94">
        <f t="shared" si="177"/>
        <v>0</v>
      </c>
      <c r="CO32" s="93" t="str">
        <f t="shared" si="231"/>
        <v>nebija plānots</v>
      </c>
      <c r="CP32" s="94">
        <f t="shared" si="232"/>
        <v>0</v>
      </c>
      <c r="CQ32" s="93" t="str">
        <f t="shared" si="233"/>
        <v>nebija plānots</v>
      </c>
      <c r="CR32" s="96">
        <f t="shared" si="234"/>
        <v>0</v>
      </c>
      <c r="CS32" s="96">
        <f t="shared" si="234"/>
        <v>0</v>
      </c>
      <c r="CT32" s="96">
        <f t="shared" si="234"/>
        <v>0</v>
      </c>
      <c r="CU32" s="96">
        <f t="shared" si="235"/>
        <v>0</v>
      </c>
      <c r="CV32" s="93" t="str">
        <f t="shared" si="236"/>
        <v>nebija plānots</v>
      </c>
      <c r="CW32" s="96">
        <f t="shared" si="237"/>
        <v>0</v>
      </c>
      <c r="CX32" s="93" t="str">
        <f t="shared" si="238"/>
        <v>nebija plānots</v>
      </c>
      <c r="CY32" s="83">
        <v>0</v>
      </c>
      <c r="CZ32" s="83">
        <v>0</v>
      </c>
      <c r="DA32" s="94">
        <v>0</v>
      </c>
      <c r="DB32" s="94">
        <f t="shared" si="178"/>
        <v>0</v>
      </c>
      <c r="DC32" s="93" t="str">
        <f t="shared" si="239"/>
        <v>nebija plānots</v>
      </c>
      <c r="DD32" s="94">
        <f t="shared" si="240"/>
        <v>0</v>
      </c>
      <c r="DE32" s="93" t="str">
        <f t="shared" si="241"/>
        <v>nebija plānots</v>
      </c>
      <c r="DF32" s="96">
        <f t="shared" si="242"/>
        <v>0</v>
      </c>
      <c r="DG32" s="96">
        <f t="shared" si="242"/>
        <v>0</v>
      </c>
      <c r="DH32" s="96">
        <f t="shared" si="242"/>
        <v>0</v>
      </c>
      <c r="DI32" s="96">
        <f t="shared" si="243"/>
        <v>0</v>
      </c>
      <c r="DJ32" s="93" t="str">
        <f t="shared" si="244"/>
        <v>nebija plānots</v>
      </c>
      <c r="DK32" s="96">
        <f t="shared" si="245"/>
        <v>0</v>
      </c>
      <c r="DL32" s="93" t="str">
        <f t="shared" si="246"/>
        <v>nebija plānots</v>
      </c>
      <c r="DM32" s="83">
        <v>0</v>
      </c>
      <c r="DN32" s="83">
        <v>0</v>
      </c>
      <c r="DO32" s="94">
        <v>0</v>
      </c>
      <c r="DP32" s="94">
        <f t="shared" si="247"/>
        <v>0</v>
      </c>
      <c r="DQ32" s="93" t="str">
        <f t="shared" si="248"/>
        <v>nebija plānots</v>
      </c>
      <c r="DR32" s="94">
        <f t="shared" si="249"/>
        <v>0</v>
      </c>
      <c r="DS32" s="93" t="str">
        <f t="shared" si="250"/>
        <v>nebija plānots</v>
      </c>
      <c r="DT32" s="96">
        <f t="shared" si="251"/>
        <v>0</v>
      </c>
      <c r="DU32" s="96">
        <f t="shared" si="251"/>
        <v>0</v>
      </c>
      <c r="DV32" s="96">
        <f t="shared" si="251"/>
        <v>0</v>
      </c>
      <c r="DW32" s="96">
        <f t="shared" si="252"/>
        <v>0</v>
      </c>
      <c r="DX32" s="93" t="str">
        <f t="shared" si="253"/>
        <v>nebija plānots</v>
      </c>
      <c r="DY32" s="96">
        <f t="shared" si="254"/>
        <v>0</v>
      </c>
      <c r="DZ32" s="93" t="str">
        <f t="shared" si="255"/>
        <v>nebija plānots</v>
      </c>
      <c r="EA32" s="83">
        <v>0</v>
      </c>
      <c r="EB32" s="83">
        <v>0</v>
      </c>
      <c r="EC32" s="94">
        <v>0</v>
      </c>
      <c r="ED32" s="94">
        <f t="shared" si="256"/>
        <v>0</v>
      </c>
      <c r="EE32" s="93" t="str">
        <f t="shared" si="257"/>
        <v>nebija plānots</v>
      </c>
      <c r="EF32" s="94">
        <f t="shared" si="258"/>
        <v>0</v>
      </c>
      <c r="EG32" s="93" t="str">
        <f t="shared" si="259"/>
        <v>nebija plānots</v>
      </c>
      <c r="EH32" s="96">
        <f t="shared" si="260"/>
        <v>0</v>
      </c>
      <c r="EI32" s="96">
        <f t="shared" si="260"/>
        <v>0</v>
      </c>
      <c r="EJ32" s="96">
        <f t="shared" si="260"/>
        <v>0</v>
      </c>
      <c r="EK32" s="96">
        <f t="shared" si="261"/>
        <v>0</v>
      </c>
      <c r="EL32" s="93" t="str">
        <f t="shared" si="262"/>
        <v>nebija plānots</v>
      </c>
      <c r="EM32" s="96">
        <f t="shared" si="263"/>
        <v>0</v>
      </c>
      <c r="EN32" s="93" t="str">
        <f t="shared" si="264"/>
        <v>nebija plānots</v>
      </c>
      <c r="EO32" s="96">
        <f t="shared" si="265"/>
        <v>0</v>
      </c>
      <c r="EP32" s="96">
        <f>_xlfn.IFNA(INDEX('[1]01_Maks_FS_2025 (kopā)'!$B$12:$AJ$224,MATCH(A32,'[1]01_Maks_FS_2025 (kopā)'!$B$12:$B$224,0),35),0)</f>
        <v>0</v>
      </c>
      <c r="EQ32" s="96">
        <f t="shared" si="266"/>
        <v>0</v>
      </c>
      <c r="ER32" s="83">
        <f t="shared" si="179"/>
        <v>0</v>
      </c>
    </row>
    <row r="33" spans="1:148" s="29" customFormat="1" ht="52.5" x14ac:dyDescent="0.35">
      <c r="A33" s="18" t="str">
        <f t="shared" si="174"/>
        <v>1.1.1.5.1</v>
      </c>
      <c r="B33" s="63">
        <v>1</v>
      </c>
      <c r="C33" s="64" t="s">
        <v>21</v>
      </c>
      <c r="D33" s="65" t="s">
        <v>22</v>
      </c>
      <c r="E33" s="63" t="s">
        <v>23</v>
      </c>
      <c r="F33" s="65" t="s">
        <v>24</v>
      </c>
      <c r="G33" s="66" t="s">
        <v>35</v>
      </c>
      <c r="H33" s="65" t="s">
        <v>36</v>
      </c>
      <c r="I33" s="66">
        <v>1</v>
      </c>
      <c r="J33" s="68" t="s">
        <v>28</v>
      </c>
      <c r="K33" s="63" t="s">
        <v>16</v>
      </c>
      <c r="L33" s="83">
        <v>0</v>
      </c>
      <c r="M33" s="83">
        <v>355530.72</v>
      </c>
      <c r="N33" s="83">
        <v>0</v>
      </c>
      <c r="O33" s="83">
        <v>0</v>
      </c>
      <c r="P33" s="83">
        <v>0</v>
      </c>
      <c r="Q33" s="93" t="str">
        <f t="shared" si="180"/>
        <v>nebija plānots</v>
      </c>
      <c r="R33" s="94">
        <f t="shared" si="181"/>
        <v>0</v>
      </c>
      <c r="S33" s="93" t="str">
        <f t="shared" si="182"/>
        <v>nebija plānots</v>
      </c>
      <c r="T33" s="96">
        <f t="shared" si="183"/>
        <v>0</v>
      </c>
      <c r="U33" s="96">
        <f t="shared" si="184"/>
        <v>0</v>
      </c>
      <c r="V33" s="93" t="str">
        <f t="shared" si="185"/>
        <v>nebija plānots</v>
      </c>
      <c r="W33" s="96">
        <f t="shared" si="186"/>
        <v>0</v>
      </c>
      <c r="X33" s="93" t="str">
        <f t="shared" si="187"/>
        <v>nebija plānots</v>
      </c>
      <c r="Y33" s="83">
        <v>0</v>
      </c>
      <c r="Z33" s="83">
        <v>0</v>
      </c>
      <c r="AA33" s="93" t="str">
        <f t="shared" si="188"/>
        <v>nebija plānots</v>
      </c>
      <c r="AB33" s="94">
        <f t="shared" si="189"/>
        <v>0</v>
      </c>
      <c r="AC33" s="93" t="str">
        <f t="shared" si="190"/>
        <v>nebija plānots</v>
      </c>
      <c r="AD33" s="96">
        <f t="shared" si="191"/>
        <v>0</v>
      </c>
      <c r="AE33" s="96">
        <f t="shared" si="191"/>
        <v>0</v>
      </c>
      <c r="AF33" s="93" t="str">
        <f t="shared" si="192"/>
        <v>nebija plānots</v>
      </c>
      <c r="AG33" s="96">
        <f t="shared" si="193"/>
        <v>0</v>
      </c>
      <c r="AH33" s="93" t="str">
        <f t="shared" si="194"/>
        <v>nebija plānots</v>
      </c>
      <c r="AI33" s="83">
        <v>0</v>
      </c>
      <c r="AJ33" s="83">
        <v>0</v>
      </c>
      <c r="AK33" s="93" t="str">
        <f t="shared" si="195"/>
        <v>nebija plānots</v>
      </c>
      <c r="AL33" s="94">
        <f t="shared" si="196"/>
        <v>0</v>
      </c>
      <c r="AM33" s="93" t="str">
        <f t="shared" si="197"/>
        <v>nebija plānots</v>
      </c>
      <c r="AN33" s="96">
        <f t="shared" si="198"/>
        <v>0</v>
      </c>
      <c r="AO33" s="96">
        <f t="shared" si="198"/>
        <v>0</v>
      </c>
      <c r="AP33" s="93" t="str">
        <f t="shared" si="199"/>
        <v>nebija plānots</v>
      </c>
      <c r="AQ33" s="96">
        <f t="shared" si="200"/>
        <v>0</v>
      </c>
      <c r="AR33" s="93" t="str">
        <f t="shared" si="201"/>
        <v>nebija plānots</v>
      </c>
      <c r="AS33" s="83">
        <v>0</v>
      </c>
      <c r="AT33" s="83">
        <v>0</v>
      </c>
      <c r="AU33" s="93" t="str">
        <f t="shared" si="202"/>
        <v>nebija plānots</v>
      </c>
      <c r="AV33" s="94">
        <f t="shared" si="203"/>
        <v>0</v>
      </c>
      <c r="AW33" s="93" t="str">
        <f t="shared" si="204"/>
        <v>nebija plānots</v>
      </c>
      <c r="AX33" s="96">
        <f t="shared" si="205"/>
        <v>0</v>
      </c>
      <c r="AY33" s="96">
        <f t="shared" si="205"/>
        <v>0</v>
      </c>
      <c r="AZ33" s="93" t="str">
        <f t="shared" si="206"/>
        <v>nebija plānots</v>
      </c>
      <c r="BA33" s="96">
        <f t="shared" si="207"/>
        <v>0</v>
      </c>
      <c r="BB33" s="93" t="str">
        <f t="shared" si="208"/>
        <v>nebija plānots</v>
      </c>
      <c r="BC33" s="83">
        <v>380670</v>
      </c>
      <c r="BD33" s="83">
        <v>335360.08</v>
      </c>
      <c r="BE33" s="93">
        <f t="shared" si="209"/>
        <v>0.88097323140778105</v>
      </c>
      <c r="BF33" s="94">
        <f t="shared" si="210"/>
        <v>-45309.919999999984</v>
      </c>
      <c r="BG33" s="93">
        <f t="shared" si="211"/>
        <v>-0.11902676859221895</v>
      </c>
      <c r="BH33" s="96">
        <f t="shared" si="212"/>
        <v>380670</v>
      </c>
      <c r="BI33" s="96">
        <f t="shared" si="212"/>
        <v>335360.08</v>
      </c>
      <c r="BJ33" s="93">
        <f t="shared" si="213"/>
        <v>0.88097323140778105</v>
      </c>
      <c r="BK33" s="96">
        <f t="shared" si="214"/>
        <v>-45309.919999999984</v>
      </c>
      <c r="BL33" s="93">
        <f t="shared" si="215"/>
        <v>-0.11902676859221895</v>
      </c>
      <c r="BM33" s="83">
        <v>0</v>
      </c>
      <c r="BN33" s="83">
        <v>0</v>
      </c>
      <c r="BO33" s="93" t="str">
        <f t="shared" si="216"/>
        <v>nebija plānots</v>
      </c>
      <c r="BP33" s="94">
        <f t="shared" si="217"/>
        <v>0</v>
      </c>
      <c r="BQ33" s="93" t="str">
        <f t="shared" si="218"/>
        <v>nebija plānots</v>
      </c>
      <c r="BR33" s="96">
        <f t="shared" si="219"/>
        <v>380670</v>
      </c>
      <c r="BS33" s="96">
        <f t="shared" si="219"/>
        <v>335360.08</v>
      </c>
      <c r="BT33" s="93">
        <f t="shared" si="220"/>
        <v>0.88097323140778105</v>
      </c>
      <c r="BU33" s="96">
        <f t="shared" si="221"/>
        <v>-45309.919999999984</v>
      </c>
      <c r="BV33" s="93">
        <f t="shared" si="222"/>
        <v>-0.11902676859221895</v>
      </c>
      <c r="BW33" s="83">
        <v>0</v>
      </c>
      <c r="BX33" s="83">
        <v>0</v>
      </c>
      <c r="BY33" s="94">
        <v>0</v>
      </c>
      <c r="BZ33" s="94">
        <f t="shared" si="175"/>
        <v>0</v>
      </c>
      <c r="CA33" s="93" t="str">
        <f t="shared" si="223"/>
        <v>nebija plānots</v>
      </c>
      <c r="CB33" s="94">
        <f t="shared" si="224"/>
        <v>0</v>
      </c>
      <c r="CC33" s="93" t="str">
        <f t="shared" si="225"/>
        <v>nebija plānots</v>
      </c>
      <c r="CD33" s="96">
        <f t="shared" si="176"/>
        <v>380670</v>
      </c>
      <c r="CE33" s="96">
        <f t="shared" si="176"/>
        <v>335360.08</v>
      </c>
      <c r="CF33" s="96">
        <f t="shared" si="226"/>
        <v>0</v>
      </c>
      <c r="CG33" s="96">
        <f t="shared" si="227"/>
        <v>335360.08</v>
      </c>
      <c r="CH33" s="93">
        <f t="shared" si="228"/>
        <v>0.88097323140778105</v>
      </c>
      <c r="CI33" s="96">
        <f t="shared" si="229"/>
        <v>-45309.919999999984</v>
      </c>
      <c r="CJ33" s="93">
        <f t="shared" si="230"/>
        <v>-0.11902676859221895</v>
      </c>
      <c r="CK33" s="83">
        <v>0</v>
      </c>
      <c r="CL33" s="83">
        <v>0</v>
      </c>
      <c r="CM33" s="94">
        <v>0</v>
      </c>
      <c r="CN33" s="94">
        <f t="shared" si="177"/>
        <v>0</v>
      </c>
      <c r="CO33" s="93" t="str">
        <f t="shared" si="231"/>
        <v>nebija plānots</v>
      </c>
      <c r="CP33" s="94">
        <f t="shared" si="232"/>
        <v>0</v>
      </c>
      <c r="CQ33" s="93" t="str">
        <f t="shared" si="233"/>
        <v>nebija plānots</v>
      </c>
      <c r="CR33" s="96">
        <f t="shared" si="234"/>
        <v>380670</v>
      </c>
      <c r="CS33" s="96">
        <f t="shared" si="234"/>
        <v>335360.08</v>
      </c>
      <c r="CT33" s="96">
        <f t="shared" si="234"/>
        <v>0</v>
      </c>
      <c r="CU33" s="96">
        <f t="shared" si="235"/>
        <v>335360.08</v>
      </c>
      <c r="CV33" s="93">
        <f t="shared" si="236"/>
        <v>0.88097323140778105</v>
      </c>
      <c r="CW33" s="96">
        <f t="shared" si="237"/>
        <v>-45309.919999999984</v>
      </c>
      <c r="CX33" s="93">
        <f t="shared" si="238"/>
        <v>-0.11902676859221895</v>
      </c>
      <c r="CY33" s="83">
        <v>0</v>
      </c>
      <c r="CZ33" s="83">
        <v>4547349.17</v>
      </c>
      <c r="DA33" s="94">
        <v>0</v>
      </c>
      <c r="DB33" s="94">
        <f t="shared" si="178"/>
        <v>4547349.17</v>
      </c>
      <c r="DC33" s="93" t="str">
        <f t="shared" si="239"/>
        <v>nebija plānots</v>
      </c>
      <c r="DD33" s="94">
        <f t="shared" si="240"/>
        <v>4547349.17</v>
      </c>
      <c r="DE33" s="93" t="str">
        <f t="shared" si="241"/>
        <v>nebija plānots</v>
      </c>
      <c r="DF33" s="96">
        <f t="shared" si="242"/>
        <v>380670</v>
      </c>
      <c r="DG33" s="96">
        <f t="shared" si="242"/>
        <v>4882709.25</v>
      </c>
      <c r="DH33" s="96">
        <f t="shared" si="242"/>
        <v>0</v>
      </c>
      <c r="DI33" s="96">
        <f t="shared" si="243"/>
        <v>4882709.25</v>
      </c>
      <c r="DJ33" s="93">
        <f t="shared" si="244"/>
        <v>12.826619512963985</v>
      </c>
      <c r="DK33" s="96">
        <f t="shared" si="245"/>
        <v>4502039.25</v>
      </c>
      <c r="DL33" s="93">
        <f t="shared" si="246"/>
        <v>11.826619512963985</v>
      </c>
      <c r="DM33" s="83">
        <v>0</v>
      </c>
      <c r="DN33" s="83">
        <v>0</v>
      </c>
      <c r="DO33" s="94">
        <v>0</v>
      </c>
      <c r="DP33" s="94">
        <f t="shared" si="247"/>
        <v>0</v>
      </c>
      <c r="DQ33" s="93" t="str">
        <f t="shared" si="248"/>
        <v>nebija plānots</v>
      </c>
      <c r="DR33" s="94">
        <f t="shared" si="249"/>
        <v>0</v>
      </c>
      <c r="DS33" s="93" t="str">
        <f t="shared" si="250"/>
        <v>nebija plānots</v>
      </c>
      <c r="DT33" s="96">
        <f t="shared" si="251"/>
        <v>380670</v>
      </c>
      <c r="DU33" s="96">
        <f t="shared" si="251"/>
        <v>4882709.25</v>
      </c>
      <c r="DV33" s="96">
        <f t="shared" si="251"/>
        <v>0</v>
      </c>
      <c r="DW33" s="96">
        <f t="shared" si="252"/>
        <v>4882709.25</v>
      </c>
      <c r="DX33" s="93">
        <f t="shared" si="253"/>
        <v>12.826619512963985</v>
      </c>
      <c r="DY33" s="96">
        <f t="shared" si="254"/>
        <v>4502039.25</v>
      </c>
      <c r="DZ33" s="93">
        <f t="shared" si="255"/>
        <v>11.826619512963985</v>
      </c>
      <c r="EA33" s="83">
        <v>417950</v>
      </c>
      <c r="EB33" s="83">
        <v>0</v>
      </c>
      <c r="EC33" s="94">
        <v>0</v>
      </c>
      <c r="ED33" s="94">
        <f t="shared" si="256"/>
        <v>0</v>
      </c>
      <c r="EE33" s="93">
        <f t="shared" si="257"/>
        <v>0</v>
      </c>
      <c r="EF33" s="94">
        <f t="shared" si="258"/>
        <v>-417950</v>
      </c>
      <c r="EG33" s="93">
        <f t="shared" si="259"/>
        <v>-1</v>
      </c>
      <c r="EH33" s="96">
        <f t="shared" si="260"/>
        <v>798620</v>
      </c>
      <c r="EI33" s="96">
        <f t="shared" si="260"/>
        <v>4882709.25</v>
      </c>
      <c r="EJ33" s="96">
        <f t="shared" si="260"/>
        <v>0</v>
      </c>
      <c r="EK33" s="96">
        <f t="shared" si="261"/>
        <v>4882709.25</v>
      </c>
      <c r="EL33" s="93">
        <f t="shared" si="262"/>
        <v>6.1139330970924846</v>
      </c>
      <c r="EM33" s="96">
        <f t="shared" si="263"/>
        <v>4084089.25</v>
      </c>
      <c r="EN33" s="93">
        <f t="shared" si="264"/>
        <v>5.1139330970924846</v>
      </c>
      <c r="EO33" s="96">
        <f t="shared" si="265"/>
        <v>0</v>
      </c>
      <c r="EP33" s="96">
        <f>_xlfn.IFNA(INDEX('[1]01_Maks_FS_2025 (kopā)'!$B$12:$AJ$224,MATCH(A33,'[1]01_Maks_FS_2025 (kopā)'!$B$12:$B$224,0),35),0)</f>
        <v>0</v>
      </c>
      <c r="EQ33" s="96">
        <f t="shared" si="266"/>
        <v>0</v>
      </c>
      <c r="ER33" s="83">
        <f t="shared" si="179"/>
        <v>798620</v>
      </c>
    </row>
    <row r="34" spans="1:148" s="29" customFormat="1" ht="52.5" x14ac:dyDescent="0.35">
      <c r="A34" s="18" t="str">
        <f t="shared" si="174"/>
        <v>1.1.1.5.2</v>
      </c>
      <c r="B34" s="63">
        <v>1</v>
      </c>
      <c r="C34" s="64" t="s">
        <v>21</v>
      </c>
      <c r="D34" s="65" t="s">
        <v>22</v>
      </c>
      <c r="E34" s="63" t="s">
        <v>23</v>
      </c>
      <c r="F34" s="65" t="s">
        <v>24</v>
      </c>
      <c r="G34" s="66" t="s">
        <v>35</v>
      </c>
      <c r="H34" s="65" t="s">
        <v>36</v>
      </c>
      <c r="I34" s="66">
        <v>2</v>
      </c>
      <c r="J34" s="68" t="s">
        <v>28</v>
      </c>
      <c r="K34" s="63" t="s">
        <v>16</v>
      </c>
      <c r="L34" s="83">
        <v>0</v>
      </c>
      <c r="M34" s="83">
        <v>42500</v>
      </c>
      <c r="N34" s="83">
        <v>148750</v>
      </c>
      <c r="O34" s="83">
        <v>72782</v>
      </c>
      <c r="P34" s="83">
        <v>72782.12</v>
      </c>
      <c r="Q34" s="93">
        <f t="shared" si="180"/>
        <v>1.0000016487593086</v>
      </c>
      <c r="R34" s="94">
        <f t="shared" si="181"/>
        <v>0.11999999999534339</v>
      </c>
      <c r="S34" s="93">
        <f t="shared" si="182"/>
        <v>1.6487593085562829E-6</v>
      </c>
      <c r="T34" s="96">
        <f t="shared" si="183"/>
        <v>221532</v>
      </c>
      <c r="U34" s="96">
        <f t="shared" si="184"/>
        <v>221532.12</v>
      </c>
      <c r="V34" s="93">
        <f t="shared" si="185"/>
        <v>1.0000005416824658</v>
      </c>
      <c r="W34" s="96">
        <f t="shared" si="186"/>
        <v>0.11999999999534339</v>
      </c>
      <c r="X34" s="93">
        <f t="shared" si="187"/>
        <v>5.4168246571756403E-7</v>
      </c>
      <c r="Y34" s="83">
        <v>0</v>
      </c>
      <c r="Z34" s="83">
        <v>69258.75</v>
      </c>
      <c r="AA34" s="93" t="str">
        <f t="shared" si="188"/>
        <v>nebija plānots</v>
      </c>
      <c r="AB34" s="94">
        <f t="shared" si="189"/>
        <v>69258.75</v>
      </c>
      <c r="AC34" s="93" t="str">
        <f t="shared" si="190"/>
        <v>nebija plānots</v>
      </c>
      <c r="AD34" s="96">
        <f t="shared" si="191"/>
        <v>221532</v>
      </c>
      <c r="AE34" s="96">
        <f t="shared" si="191"/>
        <v>290790.87</v>
      </c>
      <c r="AF34" s="93">
        <f t="shared" si="192"/>
        <v>1.3126359622989003</v>
      </c>
      <c r="AG34" s="96">
        <f t="shared" si="193"/>
        <v>69258.87</v>
      </c>
      <c r="AH34" s="93">
        <f t="shared" si="194"/>
        <v>0.31263596229890034</v>
      </c>
      <c r="AI34" s="83">
        <v>19125</v>
      </c>
      <c r="AJ34" s="83">
        <v>0</v>
      </c>
      <c r="AK34" s="93">
        <f t="shared" si="195"/>
        <v>0</v>
      </c>
      <c r="AL34" s="94">
        <f t="shared" si="196"/>
        <v>-19125</v>
      </c>
      <c r="AM34" s="93">
        <f t="shared" si="197"/>
        <v>-1</v>
      </c>
      <c r="AN34" s="96">
        <f t="shared" si="198"/>
        <v>240657</v>
      </c>
      <c r="AO34" s="96">
        <f t="shared" si="198"/>
        <v>290790.87</v>
      </c>
      <c r="AP34" s="93">
        <f t="shared" si="199"/>
        <v>1.2083208466822075</v>
      </c>
      <c r="AQ34" s="96">
        <f t="shared" si="200"/>
        <v>50133.869999999995</v>
      </c>
      <c r="AR34" s="93">
        <f t="shared" si="201"/>
        <v>0.20832084668220743</v>
      </c>
      <c r="AS34" s="83">
        <v>0</v>
      </c>
      <c r="AT34" s="83">
        <v>0</v>
      </c>
      <c r="AU34" s="93" t="str">
        <f t="shared" si="202"/>
        <v>nebija plānots</v>
      </c>
      <c r="AV34" s="94">
        <f t="shared" si="203"/>
        <v>0</v>
      </c>
      <c r="AW34" s="93" t="str">
        <f t="shared" si="204"/>
        <v>nebija plānots</v>
      </c>
      <c r="AX34" s="96">
        <f t="shared" si="205"/>
        <v>240657</v>
      </c>
      <c r="AY34" s="96">
        <f t="shared" si="205"/>
        <v>290790.87</v>
      </c>
      <c r="AZ34" s="93">
        <f t="shared" si="206"/>
        <v>1.2083208466822075</v>
      </c>
      <c r="BA34" s="96">
        <f t="shared" si="207"/>
        <v>50133.869999999995</v>
      </c>
      <c r="BB34" s="93">
        <f t="shared" si="208"/>
        <v>0.20832084668220743</v>
      </c>
      <c r="BC34" s="83">
        <v>0</v>
      </c>
      <c r="BD34" s="83">
        <v>0</v>
      </c>
      <c r="BE34" s="93" t="str">
        <f t="shared" si="209"/>
        <v>nebija plānots</v>
      </c>
      <c r="BF34" s="94">
        <f t="shared" si="210"/>
        <v>0</v>
      </c>
      <c r="BG34" s="93" t="str">
        <f t="shared" si="211"/>
        <v>nebija plānots</v>
      </c>
      <c r="BH34" s="96">
        <f t="shared" si="212"/>
        <v>240657</v>
      </c>
      <c r="BI34" s="96">
        <f t="shared" si="212"/>
        <v>290790.87</v>
      </c>
      <c r="BJ34" s="93">
        <f t="shared" si="213"/>
        <v>1.2083208466822075</v>
      </c>
      <c r="BK34" s="96">
        <f t="shared" si="214"/>
        <v>50133.869999999995</v>
      </c>
      <c r="BL34" s="93">
        <f t="shared" si="215"/>
        <v>0.20832084668220743</v>
      </c>
      <c r="BM34" s="83">
        <v>242640</v>
      </c>
      <c r="BN34" s="83">
        <v>413637.18999999994</v>
      </c>
      <c r="BO34" s="93">
        <f t="shared" si="216"/>
        <v>1.7047361935377512</v>
      </c>
      <c r="BP34" s="94">
        <f t="shared" si="217"/>
        <v>170997.18999999994</v>
      </c>
      <c r="BQ34" s="93">
        <f t="shared" si="218"/>
        <v>0.70473619353775119</v>
      </c>
      <c r="BR34" s="96">
        <f t="shared" si="219"/>
        <v>483297</v>
      </c>
      <c r="BS34" s="96">
        <f t="shared" si="219"/>
        <v>704428.05999999994</v>
      </c>
      <c r="BT34" s="93">
        <f t="shared" si="220"/>
        <v>1.4575469328383994</v>
      </c>
      <c r="BU34" s="96">
        <f t="shared" si="221"/>
        <v>221131.05999999994</v>
      </c>
      <c r="BV34" s="93">
        <f t="shared" si="222"/>
        <v>0.45754693283839948</v>
      </c>
      <c r="BW34" s="83">
        <v>159774</v>
      </c>
      <c r="BX34" s="83">
        <v>103311.51</v>
      </c>
      <c r="BY34" s="94">
        <v>0</v>
      </c>
      <c r="BZ34" s="94">
        <f t="shared" si="175"/>
        <v>103311.51</v>
      </c>
      <c r="CA34" s="93">
        <f t="shared" si="223"/>
        <v>0.64661027451274922</v>
      </c>
      <c r="CB34" s="94">
        <f t="shared" si="224"/>
        <v>-56462.490000000005</v>
      </c>
      <c r="CC34" s="93">
        <f t="shared" si="225"/>
        <v>-0.35338972548725078</v>
      </c>
      <c r="CD34" s="96">
        <f t="shared" si="176"/>
        <v>643071</v>
      </c>
      <c r="CE34" s="96">
        <f t="shared" si="176"/>
        <v>807739.57</v>
      </c>
      <c r="CF34" s="96">
        <f t="shared" si="226"/>
        <v>0</v>
      </c>
      <c r="CG34" s="96">
        <f t="shared" si="227"/>
        <v>807739.57</v>
      </c>
      <c r="CH34" s="93">
        <f t="shared" si="228"/>
        <v>1.2560659242914078</v>
      </c>
      <c r="CI34" s="96">
        <f t="shared" si="229"/>
        <v>164668.56999999995</v>
      </c>
      <c r="CJ34" s="93">
        <f t="shared" si="230"/>
        <v>0.25606592429140784</v>
      </c>
      <c r="CK34" s="83">
        <v>0</v>
      </c>
      <c r="CL34" s="83">
        <v>0</v>
      </c>
      <c r="CM34" s="94">
        <v>0</v>
      </c>
      <c r="CN34" s="94">
        <f t="shared" si="177"/>
        <v>0</v>
      </c>
      <c r="CO34" s="93" t="str">
        <f t="shared" si="231"/>
        <v>nebija plānots</v>
      </c>
      <c r="CP34" s="94">
        <f t="shared" si="232"/>
        <v>0</v>
      </c>
      <c r="CQ34" s="93" t="str">
        <f t="shared" si="233"/>
        <v>nebija plānots</v>
      </c>
      <c r="CR34" s="96">
        <f t="shared" si="234"/>
        <v>643071</v>
      </c>
      <c r="CS34" s="96">
        <f t="shared" si="234"/>
        <v>807739.57</v>
      </c>
      <c r="CT34" s="96">
        <f t="shared" si="234"/>
        <v>0</v>
      </c>
      <c r="CU34" s="96">
        <f t="shared" si="235"/>
        <v>807739.57</v>
      </c>
      <c r="CV34" s="93">
        <f t="shared" si="236"/>
        <v>1.2560659242914078</v>
      </c>
      <c r="CW34" s="96">
        <f t="shared" si="237"/>
        <v>164668.56999999995</v>
      </c>
      <c r="CX34" s="93">
        <f t="shared" si="238"/>
        <v>0.25606592429140784</v>
      </c>
      <c r="CY34" s="83">
        <v>19125</v>
      </c>
      <c r="CZ34" s="83">
        <v>277154.96999999997</v>
      </c>
      <c r="DA34" s="94">
        <v>0</v>
      </c>
      <c r="DB34" s="94">
        <f t="shared" si="178"/>
        <v>277154.96999999997</v>
      </c>
      <c r="DC34" s="93">
        <f t="shared" si="239"/>
        <v>14.4917631372549</v>
      </c>
      <c r="DD34" s="94">
        <f t="shared" si="240"/>
        <v>258029.96999999997</v>
      </c>
      <c r="DE34" s="93">
        <f t="shared" si="241"/>
        <v>13.4917631372549</v>
      </c>
      <c r="DF34" s="96">
        <f t="shared" si="242"/>
        <v>662196</v>
      </c>
      <c r="DG34" s="96">
        <f t="shared" si="242"/>
        <v>1084894.54</v>
      </c>
      <c r="DH34" s="96">
        <f t="shared" si="242"/>
        <v>0</v>
      </c>
      <c r="DI34" s="96">
        <f t="shared" si="243"/>
        <v>1084894.54</v>
      </c>
      <c r="DJ34" s="93">
        <f t="shared" si="244"/>
        <v>1.6383284405221414</v>
      </c>
      <c r="DK34" s="96">
        <f t="shared" si="245"/>
        <v>422698.54000000004</v>
      </c>
      <c r="DL34" s="93">
        <f t="shared" si="246"/>
        <v>0.63832844052214155</v>
      </c>
      <c r="DM34" s="83">
        <v>63750</v>
      </c>
      <c r="DN34" s="83">
        <v>59746.37</v>
      </c>
      <c r="DO34" s="94">
        <v>0</v>
      </c>
      <c r="DP34" s="94">
        <f t="shared" si="247"/>
        <v>59746.37</v>
      </c>
      <c r="DQ34" s="93">
        <f t="shared" si="248"/>
        <v>0.93719796078431372</v>
      </c>
      <c r="DR34" s="94">
        <f t="shared" si="249"/>
        <v>-4003.6299999999974</v>
      </c>
      <c r="DS34" s="93">
        <f t="shared" si="250"/>
        <v>-6.2802039215686237E-2</v>
      </c>
      <c r="DT34" s="96">
        <f t="shared" si="251"/>
        <v>725946</v>
      </c>
      <c r="DU34" s="96">
        <f t="shared" si="251"/>
        <v>1144640.9100000001</v>
      </c>
      <c r="DV34" s="96">
        <f t="shared" si="251"/>
        <v>0</v>
      </c>
      <c r="DW34" s="96">
        <f t="shared" si="252"/>
        <v>1144640.9100000001</v>
      </c>
      <c r="DX34" s="93">
        <f t="shared" si="253"/>
        <v>1.5767576513955586</v>
      </c>
      <c r="DY34" s="96">
        <f t="shared" si="254"/>
        <v>418694.91000000015</v>
      </c>
      <c r="DZ34" s="93">
        <f t="shared" si="255"/>
        <v>0.57675765139555857</v>
      </c>
      <c r="EA34" s="83">
        <v>47813</v>
      </c>
      <c r="EB34" s="83">
        <v>236632.84</v>
      </c>
      <c r="EC34" s="94">
        <v>0</v>
      </c>
      <c r="ED34" s="94">
        <f t="shared" si="256"/>
        <v>236632.84</v>
      </c>
      <c r="EE34" s="93">
        <f t="shared" si="257"/>
        <v>4.9491318260724073</v>
      </c>
      <c r="EF34" s="94">
        <f t="shared" si="258"/>
        <v>188819.84</v>
      </c>
      <c r="EG34" s="93">
        <f t="shared" si="259"/>
        <v>3.9491318260724069</v>
      </c>
      <c r="EH34" s="96">
        <f t="shared" si="260"/>
        <v>773759</v>
      </c>
      <c r="EI34" s="96">
        <f t="shared" si="260"/>
        <v>1381273.7500000002</v>
      </c>
      <c r="EJ34" s="96">
        <f t="shared" si="260"/>
        <v>0</v>
      </c>
      <c r="EK34" s="96">
        <f t="shared" si="261"/>
        <v>1381273.7500000002</v>
      </c>
      <c r="EL34" s="93">
        <f t="shared" si="262"/>
        <v>1.7851472486911302</v>
      </c>
      <c r="EM34" s="96">
        <f t="shared" si="263"/>
        <v>607514.75000000023</v>
      </c>
      <c r="EN34" s="93">
        <f t="shared" si="264"/>
        <v>0.78514724869113017</v>
      </c>
      <c r="EO34" s="96">
        <f t="shared" si="265"/>
        <v>296379.21000000002</v>
      </c>
      <c r="EP34" s="96">
        <f>_xlfn.IFNA(INDEX('[1]01_Maks_FS_2025 (kopā)'!$B$12:$AJ$224,MATCH(A34,'[1]01_Maks_FS_2025 (kopā)'!$B$12:$B$224,0),35),0)</f>
        <v>296379.21000000002</v>
      </c>
      <c r="EQ34" s="96">
        <f t="shared" si="266"/>
        <v>0</v>
      </c>
      <c r="ER34" s="83">
        <f t="shared" si="179"/>
        <v>773759</v>
      </c>
    </row>
    <row r="35" spans="1:148" s="29" customFormat="1" ht="52.5" x14ac:dyDescent="0.35">
      <c r="A35" s="18" t="str">
        <f t="shared" si="174"/>
        <v>1.1.1.5.3</v>
      </c>
      <c r="B35" s="63">
        <v>1</v>
      </c>
      <c r="C35" s="64" t="s">
        <v>21</v>
      </c>
      <c r="D35" s="65" t="s">
        <v>22</v>
      </c>
      <c r="E35" s="63" t="s">
        <v>23</v>
      </c>
      <c r="F35" s="65" t="s">
        <v>24</v>
      </c>
      <c r="G35" s="66" t="s">
        <v>35</v>
      </c>
      <c r="H35" s="65" t="s">
        <v>36</v>
      </c>
      <c r="I35" s="66">
        <v>3</v>
      </c>
      <c r="J35" s="68" t="s">
        <v>28</v>
      </c>
      <c r="K35" s="63" t="s">
        <v>16</v>
      </c>
      <c r="L35" s="83">
        <v>0</v>
      </c>
      <c r="M35" s="83">
        <v>0</v>
      </c>
      <c r="N35" s="83">
        <v>0</v>
      </c>
      <c r="O35" s="83">
        <v>0</v>
      </c>
      <c r="P35" s="83">
        <v>0</v>
      </c>
      <c r="Q35" s="93" t="str">
        <f t="shared" si="180"/>
        <v>nebija plānots</v>
      </c>
      <c r="R35" s="94">
        <f t="shared" si="181"/>
        <v>0</v>
      </c>
      <c r="S35" s="93" t="str">
        <f t="shared" si="182"/>
        <v>nebija plānots</v>
      </c>
      <c r="T35" s="96">
        <f t="shared" si="183"/>
        <v>0</v>
      </c>
      <c r="U35" s="96">
        <f t="shared" si="184"/>
        <v>0</v>
      </c>
      <c r="V35" s="93" t="str">
        <f t="shared" si="185"/>
        <v>nebija plānots</v>
      </c>
      <c r="W35" s="96">
        <f t="shared" si="186"/>
        <v>0</v>
      </c>
      <c r="X35" s="93" t="str">
        <f t="shared" si="187"/>
        <v>nebija plānots</v>
      </c>
      <c r="Y35" s="83">
        <v>0</v>
      </c>
      <c r="Z35" s="83">
        <v>0</v>
      </c>
      <c r="AA35" s="93" t="str">
        <f t="shared" si="188"/>
        <v>nebija plānots</v>
      </c>
      <c r="AB35" s="94">
        <f t="shared" si="189"/>
        <v>0</v>
      </c>
      <c r="AC35" s="93" t="str">
        <f t="shared" si="190"/>
        <v>nebija plānots</v>
      </c>
      <c r="AD35" s="96">
        <f t="shared" si="191"/>
        <v>0</v>
      </c>
      <c r="AE35" s="96">
        <f t="shared" si="191"/>
        <v>0</v>
      </c>
      <c r="AF35" s="93" t="str">
        <f t="shared" si="192"/>
        <v>nebija plānots</v>
      </c>
      <c r="AG35" s="96">
        <f t="shared" si="193"/>
        <v>0</v>
      </c>
      <c r="AH35" s="93" t="str">
        <f t="shared" si="194"/>
        <v>nebija plānots</v>
      </c>
      <c r="AI35" s="83">
        <v>0</v>
      </c>
      <c r="AJ35" s="83">
        <v>31319.040000000001</v>
      </c>
      <c r="AK35" s="93" t="str">
        <f t="shared" si="195"/>
        <v>nebija plānots</v>
      </c>
      <c r="AL35" s="94">
        <f t="shared" si="196"/>
        <v>31319.040000000001</v>
      </c>
      <c r="AM35" s="93" t="str">
        <f t="shared" si="197"/>
        <v>nebija plānots</v>
      </c>
      <c r="AN35" s="96">
        <f t="shared" si="198"/>
        <v>0</v>
      </c>
      <c r="AO35" s="96">
        <f t="shared" si="198"/>
        <v>31319.040000000001</v>
      </c>
      <c r="AP35" s="93" t="str">
        <f t="shared" si="199"/>
        <v>nebija plānots</v>
      </c>
      <c r="AQ35" s="96">
        <f t="shared" si="200"/>
        <v>31319.040000000001</v>
      </c>
      <c r="AR35" s="93" t="str">
        <f t="shared" si="201"/>
        <v>nebija plānots</v>
      </c>
      <c r="AS35" s="83">
        <v>0</v>
      </c>
      <c r="AT35" s="83">
        <v>14603.85</v>
      </c>
      <c r="AU35" s="93" t="str">
        <f t="shared" si="202"/>
        <v>nebija plānots</v>
      </c>
      <c r="AV35" s="94">
        <f t="shared" si="203"/>
        <v>14603.85</v>
      </c>
      <c r="AW35" s="93" t="str">
        <f t="shared" si="204"/>
        <v>nebija plānots</v>
      </c>
      <c r="AX35" s="96">
        <f t="shared" si="205"/>
        <v>0</v>
      </c>
      <c r="AY35" s="96">
        <f t="shared" si="205"/>
        <v>45922.89</v>
      </c>
      <c r="AZ35" s="93" t="str">
        <f t="shared" si="206"/>
        <v>nebija plānots</v>
      </c>
      <c r="BA35" s="96">
        <f t="shared" si="207"/>
        <v>45922.89</v>
      </c>
      <c r="BB35" s="93" t="str">
        <f t="shared" si="208"/>
        <v>nebija plānots</v>
      </c>
      <c r="BC35" s="83">
        <v>0</v>
      </c>
      <c r="BD35" s="83">
        <v>86365.650000000009</v>
      </c>
      <c r="BE35" s="93" t="str">
        <f t="shared" si="209"/>
        <v>nebija plānots</v>
      </c>
      <c r="BF35" s="94">
        <f t="shared" si="210"/>
        <v>86365.650000000009</v>
      </c>
      <c r="BG35" s="93" t="str">
        <f t="shared" si="211"/>
        <v>nebija plānots</v>
      </c>
      <c r="BH35" s="96">
        <f t="shared" si="212"/>
        <v>0</v>
      </c>
      <c r="BI35" s="96">
        <f t="shared" si="212"/>
        <v>132288.54</v>
      </c>
      <c r="BJ35" s="93" t="str">
        <f t="shared" si="213"/>
        <v>nebija plānots</v>
      </c>
      <c r="BK35" s="96">
        <f t="shared" si="214"/>
        <v>132288.54</v>
      </c>
      <c r="BL35" s="93" t="str">
        <f t="shared" si="215"/>
        <v>nebija plānots</v>
      </c>
      <c r="BM35" s="83">
        <v>0</v>
      </c>
      <c r="BN35" s="83">
        <v>146200</v>
      </c>
      <c r="BO35" s="93" t="str">
        <f t="shared" si="216"/>
        <v>nebija plānots</v>
      </c>
      <c r="BP35" s="94">
        <f t="shared" si="217"/>
        <v>146200</v>
      </c>
      <c r="BQ35" s="93" t="str">
        <f t="shared" si="218"/>
        <v>nebija plānots</v>
      </c>
      <c r="BR35" s="96">
        <f t="shared" si="219"/>
        <v>0</v>
      </c>
      <c r="BS35" s="96">
        <f t="shared" si="219"/>
        <v>278488.54000000004</v>
      </c>
      <c r="BT35" s="93" t="str">
        <f t="shared" si="220"/>
        <v>nebija plānots</v>
      </c>
      <c r="BU35" s="96">
        <f t="shared" si="221"/>
        <v>278488.54000000004</v>
      </c>
      <c r="BV35" s="93" t="str">
        <f t="shared" si="222"/>
        <v>nebija plānots</v>
      </c>
      <c r="BW35" s="83">
        <v>1341300</v>
      </c>
      <c r="BX35" s="83">
        <v>11900</v>
      </c>
      <c r="BY35" s="94">
        <v>0</v>
      </c>
      <c r="BZ35" s="94">
        <f t="shared" si="175"/>
        <v>11900</v>
      </c>
      <c r="CA35" s="93">
        <f t="shared" si="223"/>
        <v>8.8719898605830166E-3</v>
      </c>
      <c r="CB35" s="94">
        <f t="shared" si="224"/>
        <v>-1329400</v>
      </c>
      <c r="CC35" s="93">
        <f t="shared" si="225"/>
        <v>-0.99112801013941698</v>
      </c>
      <c r="CD35" s="96">
        <f t="shared" si="176"/>
        <v>1341300</v>
      </c>
      <c r="CE35" s="96">
        <f t="shared" si="176"/>
        <v>290388.54000000004</v>
      </c>
      <c r="CF35" s="96">
        <f t="shared" si="226"/>
        <v>0</v>
      </c>
      <c r="CG35" s="96">
        <f t="shared" si="227"/>
        <v>290388.54000000004</v>
      </c>
      <c r="CH35" s="93">
        <f t="shared" si="228"/>
        <v>0.21649783046298371</v>
      </c>
      <c r="CI35" s="96">
        <f t="shared" si="229"/>
        <v>-1050911.46</v>
      </c>
      <c r="CJ35" s="93">
        <f t="shared" si="230"/>
        <v>-0.78350216953701635</v>
      </c>
      <c r="CK35" s="83">
        <v>0</v>
      </c>
      <c r="CL35" s="83">
        <v>261357.47</v>
      </c>
      <c r="CM35" s="94">
        <v>0</v>
      </c>
      <c r="CN35" s="94">
        <f t="shared" si="177"/>
        <v>261357.47</v>
      </c>
      <c r="CO35" s="93" t="str">
        <f t="shared" si="231"/>
        <v>nebija plānots</v>
      </c>
      <c r="CP35" s="94">
        <f t="shared" si="232"/>
        <v>261357.47</v>
      </c>
      <c r="CQ35" s="93" t="str">
        <f t="shared" si="233"/>
        <v>nebija plānots</v>
      </c>
      <c r="CR35" s="96">
        <f t="shared" si="234"/>
        <v>1341300</v>
      </c>
      <c r="CS35" s="96">
        <f t="shared" si="234"/>
        <v>551746.01</v>
      </c>
      <c r="CT35" s="96">
        <f t="shared" si="234"/>
        <v>0</v>
      </c>
      <c r="CU35" s="96">
        <f t="shared" si="235"/>
        <v>551746.01</v>
      </c>
      <c r="CV35" s="93">
        <f t="shared" si="236"/>
        <v>0.41135168120480131</v>
      </c>
      <c r="CW35" s="96">
        <f t="shared" si="237"/>
        <v>-789553.99</v>
      </c>
      <c r="CX35" s="93">
        <f t="shared" si="238"/>
        <v>-0.58864831879519863</v>
      </c>
      <c r="CY35" s="83">
        <v>0</v>
      </c>
      <c r="CZ35" s="83">
        <v>281826.49</v>
      </c>
      <c r="DA35" s="94">
        <v>0</v>
      </c>
      <c r="DB35" s="94">
        <f t="shared" si="178"/>
        <v>281826.49</v>
      </c>
      <c r="DC35" s="93" t="str">
        <f t="shared" si="239"/>
        <v>nebija plānots</v>
      </c>
      <c r="DD35" s="94">
        <f t="shared" si="240"/>
        <v>281826.49</v>
      </c>
      <c r="DE35" s="93" t="str">
        <f t="shared" si="241"/>
        <v>nebija plānots</v>
      </c>
      <c r="DF35" s="96">
        <f t="shared" si="242"/>
        <v>1341300</v>
      </c>
      <c r="DG35" s="96">
        <f t="shared" si="242"/>
        <v>833572.5</v>
      </c>
      <c r="DH35" s="96">
        <f t="shared" si="242"/>
        <v>0</v>
      </c>
      <c r="DI35" s="96">
        <f t="shared" si="243"/>
        <v>833572.5</v>
      </c>
      <c r="DJ35" s="93">
        <f t="shared" si="244"/>
        <v>0.62146611496309545</v>
      </c>
      <c r="DK35" s="96">
        <f t="shared" si="245"/>
        <v>-507727.5</v>
      </c>
      <c r="DL35" s="93">
        <f t="shared" si="246"/>
        <v>-0.37853388503690449</v>
      </c>
      <c r="DM35" s="83">
        <v>0</v>
      </c>
      <c r="DN35" s="83">
        <v>552645.91999999993</v>
      </c>
      <c r="DO35" s="94">
        <v>0</v>
      </c>
      <c r="DP35" s="94">
        <f t="shared" si="247"/>
        <v>552645.91999999993</v>
      </c>
      <c r="DQ35" s="93" t="str">
        <f t="shared" si="248"/>
        <v>nebija plānots</v>
      </c>
      <c r="DR35" s="94">
        <f t="shared" si="249"/>
        <v>552645.91999999993</v>
      </c>
      <c r="DS35" s="93" t="str">
        <f t="shared" si="250"/>
        <v>nebija plānots</v>
      </c>
      <c r="DT35" s="96">
        <f t="shared" si="251"/>
        <v>1341300</v>
      </c>
      <c r="DU35" s="96">
        <f t="shared" si="251"/>
        <v>1386218.42</v>
      </c>
      <c r="DV35" s="96">
        <f t="shared" si="251"/>
        <v>0</v>
      </c>
      <c r="DW35" s="96">
        <f t="shared" si="252"/>
        <v>1386218.42</v>
      </c>
      <c r="DX35" s="93">
        <f t="shared" si="253"/>
        <v>1.0334887198986058</v>
      </c>
      <c r="DY35" s="96">
        <f t="shared" si="254"/>
        <v>44918.419999999925</v>
      </c>
      <c r="DZ35" s="93">
        <f t="shared" si="255"/>
        <v>3.3488719898605773E-2</v>
      </c>
      <c r="EA35" s="83">
        <v>0</v>
      </c>
      <c r="EB35" s="83">
        <v>273704.20999999996</v>
      </c>
      <c r="EC35" s="94">
        <v>0</v>
      </c>
      <c r="ED35" s="94">
        <f t="shared" si="256"/>
        <v>273704.20999999996</v>
      </c>
      <c r="EE35" s="93" t="str">
        <f t="shared" si="257"/>
        <v>nebija plānots</v>
      </c>
      <c r="EF35" s="94">
        <f t="shared" si="258"/>
        <v>273704.20999999996</v>
      </c>
      <c r="EG35" s="93" t="str">
        <f t="shared" si="259"/>
        <v>nebija plānots</v>
      </c>
      <c r="EH35" s="96">
        <f t="shared" si="260"/>
        <v>1341300</v>
      </c>
      <c r="EI35" s="96">
        <f t="shared" si="260"/>
        <v>1659922.63</v>
      </c>
      <c r="EJ35" s="96">
        <f t="shared" si="260"/>
        <v>0</v>
      </c>
      <c r="EK35" s="96">
        <f t="shared" si="261"/>
        <v>1659922.63</v>
      </c>
      <c r="EL35" s="93">
        <f t="shared" si="262"/>
        <v>1.2375476254380078</v>
      </c>
      <c r="EM35" s="96">
        <f t="shared" si="263"/>
        <v>318622.62999999989</v>
      </c>
      <c r="EN35" s="93">
        <f t="shared" si="264"/>
        <v>0.23754762543800781</v>
      </c>
      <c r="EO35" s="96">
        <f t="shared" si="265"/>
        <v>826350.12999999989</v>
      </c>
      <c r="EP35" s="96">
        <f>_xlfn.IFNA(INDEX('[1]01_Maks_FS_2025 (kopā)'!$B$12:$AJ$224,MATCH(A35,'[1]01_Maks_FS_2025 (kopā)'!$B$12:$B$224,0),35),0)</f>
        <v>826350.12999999989</v>
      </c>
      <c r="EQ35" s="96">
        <f t="shared" si="266"/>
        <v>0</v>
      </c>
      <c r="ER35" s="83">
        <f t="shared" si="179"/>
        <v>1341300</v>
      </c>
    </row>
    <row r="36" spans="1:148" s="29" customFormat="1" ht="42" x14ac:dyDescent="0.35">
      <c r="A36" s="18" t="str">
        <f t="shared" si="174"/>
        <v>1.1.1.6._</v>
      </c>
      <c r="B36" s="63">
        <v>1</v>
      </c>
      <c r="C36" s="64" t="s">
        <v>21</v>
      </c>
      <c r="D36" s="65" t="s">
        <v>22</v>
      </c>
      <c r="E36" s="63" t="s">
        <v>23</v>
      </c>
      <c r="F36" s="65" t="s">
        <v>24</v>
      </c>
      <c r="G36" s="66" t="s">
        <v>37</v>
      </c>
      <c r="H36" s="65" t="s">
        <v>38</v>
      </c>
      <c r="I36" s="66" t="s">
        <v>27</v>
      </c>
      <c r="J36" s="68" t="s">
        <v>28</v>
      </c>
      <c r="K36" s="63" t="s">
        <v>16</v>
      </c>
      <c r="L36" s="83">
        <v>0</v>
      </c>
      <c r="M36" s="83">
        <v>0</v>
      </c>
      <c r="N36" s="83">
        <v>0</v>
      </c>
      <c r="O36" s="83">
        <v>0</v>
      </c>
      <c r="P36" s="83">
        <v>0</v>
      </c>
      <c r="Q36" s="93" t="str">
        <f t="shared" si="180"/>
        <v>nebija plānots</v>
      </c>
      <c r="R36" s="94">
        <f t="shared" si="181"/>
        <v>0</v>
      </c>
      <c r="S36" s="93" t="str">
        <f t="shared" si="182"/>
        <v>nebija plānots</v>
      </c>
      <c r="T36" s="96">
        <f t="shared" si="183"/>
        <v>0</v>
      </c>
      <c r="U36" s="96">
        <f t="shared" si="184"/>
        <v>0</v>
      </c>
      <c r="V36" s="93" t="str">
        <f t="shared" si="185"/>
        <v>nebija plānots</v>
      </c>
      <c r="W36" s="96">
        <f t="shared" si="186"/>
        <v>0</v>
      </c>
      <c r="X36" s="93" t="str">
        <f t="shared" si="187"/>
        <v>nebija plānots</v>
      </c>
      <c r="Y36" s="83">
        <v>0</v>
      </c>
      <c r="Z36" s="83">
        <v>0</v>
      </c>
      <c r="AA36" s="93" t="str">
        <f t="shared" si="188"/>
        <v>nebija plānots</v>
      </c>
      <c r="AB36" s="94">
        <f t="shared" si="189"/>
        <v>0</v>
      </c>
      <c r="AC36" s="93" t="str">
        <f t="shared" si="190"/>
        <v>nebija plānots</v>
      </c>
      <c r="AD36" s="96">
        <f t="shared" si="191"/>
        <v>0</v>
      </c>
      <c r="AE36" s="96">
        <f t="shared" si="191"/>
        <v>0</v>
      </c>
      <c r="AF36" s="93" t="str">
        <f t="shared" si="192"/>
        <v>nebija plānots</v>
      </c>
      <c r="AG36" s="96">
        <f t="shared" si="193"/>
        <v>0</v>
      </c>
      <c r="AH36" s="93" t="str">
        <f t="shared" si="194"/>
        <v>nebija plānots</v>
      </c>
      <c r="AI36" s="83">
        <v>0</v>
      </c>
      <c r="AJ36" s="83">
        <v>0</v>
      </c>
      <c r="AK36" s="93" t="str">
        <f t="shared" si="195"/>
        <v>nebija plānots</v>
      </c>
      <c r="AL36" s="94">
        <f t="shared" si="196"/>
        <v>0</v>
      </c>
      <c r="AM36" s="93" t="str">
        <f t="shared" si="197"/>
        <v>nebija plānots</v>
      </c>
      <c r="AN36" s="96">
        <f t="shared" si="198"/>
        <v>0</v>
      </c>
      <c r="AO36" s="96">
        <f t="shared" si="198"/>
        <v>0</v>
      </c>
      <c r="AP36" s="93" t="str">
        <f t="shared" si="199"/>
        <v>nebija plānots</v>
      </c>
      <c r="AQ36" s="96">
        <f t="shared" si="200"/>
        <v>0</v>
      </c>
      <c r="AR36" s="93" t="str">
        <f t="shared" si="201"/>
        <v>nebija plānots</v>
      </c>
      <c r="AS36" s="83">
        <v>0</v>
      </c>
      <c r="AT36" s="83">
        <v>0</v>
      </c>
      <c r="AU36" s="93" t="str">
        <f t="shared" si="202"/>
        <v>nebija plānots</v>
      </c>
      <c r="AV36" s="94">
        <f t="shared" si="203"/>
        <v>0</v>
      </c>
      <c r="AW36" s="93" t="str">
        <f t="shared" si="204"/>
        <v>nebija plānots</v>
      </c>
      <c r="AX36" s="96">
        <f t="shared" si="205"/>
        <v>0</v>
      </c>
      <c r="AY36" s="96">
        <f t="shared" si="205"/>
        <v>0</v>
      </c>
      <c r="AZ36" s="93" t="str">
        <f t="shared" si="206"/>
        <v>nebija plānots</v>
      </c>
      <c r="BA36" s="96">
        <f t="shared" si="207"/>
        <v>0</v>
      </c>
      <c r="BB36" s="93" t="str">
        <f t="shared" si="208"/>
        <v>nebija plānots</v>
      </c>
      <c r="BC36" s="83">
        <v>0</v>
      </c>
      <c r="BD36" s="83">
        <v>0</v>
      </c>
      <c r="BE36" s="93" t="str">
        <f t="shared" si="209"/>
        <v>nebija plānots</v>
      </c>
      <c r="BF36" s="94">
        <f t="shared" si="210"/>
        <v>0</v>
      </c>
      <c r="BG36" s="93" t="str">
        <f t="shared" si="211"/>
        <v>nebija plānots</v>
      </c>
      <c r="BH36" s="96">
        <f t="shared" si="212"/>
        <v>0</v>
      </c>
      <c r="BI36" s="96">
        <f t="shared" si="212"/>
        <v>0</v>
      </c>
      <c r="BJ36" s="93" t="str">
        <f t="shared" si="213"/>
        <v>nebija plānots</v>
      </c>
      <c r="BK36" s="96">
        <f t="shared" si="214"/>
        <v>0</v>
      </c>
      <c r="BL36" s="93" t="str">
        <f t="shared" si="215"/>
        <v>nebija plānots</v>
      </c>
      <c r="BM36" s="83">
        <v>0</v>
      </c>
      <c r="BN36" s="83">
        <v>0</v>
      </c>
      <c r="BO36" s="93" t="str">
        <f t="shared" si="216"/>
        <v>nebija plānots</v>
      </c>
      <c r="BP36" s="94">
        <f t="shared" si="217"/>
        <v>0</v>
      </c>
      <c r="BQ36" s="93" t="str">
        <f t="shared" si="218"/>
        <v>nebija plānots</v>
      </c>
      <c r="BR36" s="96">
        <f t="shared" si="219"/>
        <v>0</v>
      </c>
      <c r="BS36" s="96">
        <f t="shared" si="219"/>
        <v>0</v>
      </c>
      <c r="BT36" s="93" t="str">
        <f t="shared" si="220"/>
        <v>nebija plānots</v>
      </c>
      <c r="BU36" s="96">
        <f t="shared" si="221"/>
        <v>0</v>
      </c>
      <c r="BV36" s="93" t="str">
        <f t="shared" si="222"/>
        <v>nebija plānots</v>
      </c>
      <c r="BW36" s="83">
        <v>0</v>
      </c>
      <c r="BX36" s="83">
        <v>0</v>
      </c>
      <c r="BY36" s="94">
        <v>0</v>
      </c>
      <c r="BZ36" s="94">
        <f t="shared" si="175"/>
        <v>0</v>
      </c>
      <c r="CA36" s="93" t="str">
        <f t="shared" si="223"/>
        <v>nebija plānots</v>
      </c>
      <c r="CB36" s="94">
        <f t="shared" si="224"/>
        <v>0</v>
      </c>
      <c r="CC36" s="93" t="str">
        <f t="shared" si="225"/>
        <v>nebija plānots</v>
      </c>
      <c r="CD36" s="96">
        <f t="shared" si="176"/>
        <v>0</v>
      </c>
      <c r="CE36" s="96">
        <f t="shared" si="176"/>
        <v>0</v>
      </c>
      <c r="CF36" s="96">
        <f t="shared" si="226"/>
        <v>0</v>
      </c>
      <c r="CG36" s="96">
        <f t="shared" si="227"/>
        <v>0</v>
      </c>
      <c r="CH36" s="93" t="str">
        <f t="shared" si="228"/>
        <v>nebija plānots</v>
      </c>
      <c r="CI36" s="96">
        <f t="shared" si="229"/>
        <v>0</v>
      </c>
      <c r="CJ36" s="93" t="str">
        <f t="shared" si="230"/>
        <v>nebija plānots</v>
      </c>
      <c r="CK36" s="83">
        <v>0</v>
      </c>
      <c r="CL36" s="83">
        <v>0</v>
      </c>
      <c r="CM36" s="94">
        <v>0</v>
      </c>
      <c r="CN36" s="94">
        <f t="shared" si="177"/>
        <v>0</v>
      </c>
      <c r="CO36" s="93" t="str">
        <f t="shared" si="231"/>
        <v>nebija plānots</v>
      </c>
      <c r="CP36" s="94">
        <f t="shared" si="232"/>
        <v>0</v>
      </c>
      <c r="CQ36" s="93" t="str">
        <f t="shared" si="233"/>
        <v>nebija plānots</v>
      </c>
      <c r="CR36" s="96">
        <f t="shared" si="234"/>
        <v>0</v>
      </c>
      <c r="CS36" s="96">
        <f t="shared" si="234"/>
        <v>0</v>
      </c>
      <c r="CT36" s="96">
        <f t="shared" si="234"/>
        <v>0</v>
      </c>
      <c r="CU36" s="96">
        <f t="shared" si="235"/>
        <v>0</v>
      </c>
      <c r="CV36" s="93" t="str">
        <f t="shared" si="236"/>
        <v>nebija plānots</v>
      </c>
      <c r="CW36" s="96">
        <f t="shared" si="237"/>
        <v>0</v>
      </c>
      <c r="CX36" s="93" t="str">
        <f t="shared" si="238"/>
        <v>nebija plānots</v>
      </c>
      <c r="CY36" s="83">
        <v>0</v>
      </c>
      <c r="CZ36" s="83">
        <v>0</v>
      </c>
      <c r="DA36" s="94">
        <v>0</v>
      </c>
      <c r="DB36" s="94">
        <f t="shared" si="178"/>
        <v>0</v>
      </c>
      <c r="DC36" s="93" t="str">
        <f t="shared" si="239"/>
        <v>nebija plānots</v>
      </c>
      <c r="DD36" s="94">
        <f t="shared" si="240"/>
        <v>0</v>
      </c>
      <c r="DE36" s="93" t="str">
        <f t="shared" si="241"/>
        <v>nebija plānots</v>
      </c>
      <c r="DF36" s="96">
        <f t="shared" si="242"/>
        <v>0</v>
      </c>
      <c r="DG36" s="96">
        <f t="shared" si="242"/>
        <v>0</v>
      </c>
      <c r="DH36" s="96">
        <f t="shared" si="242"/>
        <v>0</v>
      </c>
      <c r="DI36" s="96">
        <f t="shared" si="243"/>
        <v>0</v>
      </c>
      <c r="DJ36" s="93" t="str">
        <f t="shared" si="244"/>
        <v>nebija plānots</v>
      </c>
      <c r="DK36" s="96">
        <f t="shared" si="245"/>
        <v>0</v>
      </c>
      <c r="DL36" s="93" t="str">
        <f t="shared" si="246"/>
        <v>nebija plānots</v>
      </c>
      <c r="DM36" s="83">
        <v>0</v>
      </c>
      <c r="DN36" s="83">
        <v>0</v>
      </c>
      <c r="DO36" s="94">
        <v>0</v>
      </c>
      <c r="DP36" s="94">
        <f t="shared" si="247"/>
        <v>0</v>
      </c>
      <c r="DQ36" s="93" t="str">
        <f t="shared" si="248"/>
        <v>nebija plānots</v>
      </c>
      <c r="DR36" s="94">
        <f t="shared" si="249"/>
        <v>0</v>
      </c>
      <c r="DS36" s="93" t="str">
        <f t="shared" si="250"/>
        <v>nebija plānots</v>
      </c>
      <c r="DT36" s="96">
        <f t="shared" si="251"/>
        <v>0</v>
      </c>
      <c r="DU36" s="96">
        <f t="shared" si="251"/>
        <v>0</v>
      </c>
      <c r="DV36" s="96">
        <f t="shared" si="251"/>
        <v>0</v>
      </c>
      <c r="DW36" s="96">
        <f t="shared" si="252"/>
        <v>0</v>
      </c>
      <c r="DX36" s="93" t="str">
        <f t="shared" si="253"/>
        <v>nebija plānots</v>
      </c>
      <c r="DY36" s="96">
        <f t="shared" si="254"/>
        <v>0</v>
      </c>
      <c r="DZ36" s="93" t="str">
        <f t="shared" si="255"/>
        <v>nebija plānots</v>
      </c>
      <c r="EA36" s="83">
        <v>0</v>
      </c>
      <c r="EB36" s="83">
        <v>0</v>
      </c>
      <c r="EC36" s="94">
        <v>0</v>
      </c>
      <c r="ED36" s="94">
        <f t="shared" si="256"/>
        <v>0</v>
      </c>
      <c r="EE36" s="93" t="str">
        <f t="shared" si="257"/>
        <v>nebija plānots</v>
      </c>
      <c r="EF36" s="94">
        <f t="shared" si="258"/>
        <v>0</v>
      </c>
      <c r="EG36" s="93" t="str">
        <f t="shared" si="259"/>
        <v>nebija plānots</v>
      </c>
      <c r="EH36" s="96">
        <f t="shared" si="260"/>
        <v>0</v>
      </c>
      <c r="EI36" s="96">
        <f t="shared" si="260"/>
        <v>0</v>
      </c>
      <c r="EJ36" s="96">
        <f t="shared" si="260"/>
        <v>0</v>
      </c>
      <c r="EK36" s="96">
        <f t="shared" si="261"/>
        <v>0</v>
      </c>
      <c r="EL36" s="93" t="str">
        <f t="shared" si="262"/>
        <v>nebija plānots</v>
      </c>
      <c r="EM36" s="96">
        <f t="shared" si="263"/>
        <v>0</v>
      </c>
      <c r="EN36" s="93" t="str">
        <f t="shared" si="264"/>
        <v>nebija plānots</v>
      </c>
      <c r="EO36" s="96">
        <f t="shared" si="265"/>
        <v>0</v>
      </c>
      <c r="EP36" s="96">
        <f>_xlfn.IFNA(INDEX('[1]01_Maks_FS_2025 (kopā)'!$B$12:$AJ$224,MATCH(A36,'[1]01_Maks_FS_2025 (kopā)'!$B$12:$B$224,0),35),0)</f>
        <v>0</v>
      </c>
      <c r="EQ36" s="96">
        <f t="shared" si="266"/>
        <v>0</v>
      </c>
      <c r="ER36" s="83">
        <f t="shared" si="179"/>
        <v>0</v>
      </c>
    </row>
    <row r="37" spans="1:148" s="29" customFormat="1" ht="31.5" x14ac:dyDescent="0.35">
      <c r="A37" s="18" t="str">
        <f t="shared" si="174"/>
        <v>1.1.1.7._</v>
      </c>
      <c r="B37" s="63">
        <v>1</v>
      </c>
      <c r="C37" s="64" t="s">
        <v>21</v>
      </c>
      <c r="D37" s="65" t="s">
        <v>22</v>
      </c>
      <c r="E37" s="63" t="s">
        <v>23</v>
      </c>
      <c r="F37" s="65" t="s">
        <v>24</v>
      </c>
      <c r="G37" s="66" t="s">
        <v>39</v>
      </c>
      <c r="H37" s="65" t="s">
        <v>40</v>
      </c>
      <c r="I37" s="66" t="s">
        <v>27</v>
      </c>
      <c r="J37" s="68" t="s">
        <v>28</v>
      </c>
      <c r="K37" s="63" t="s">
        <v>16</v>
      </c>
      <c r="L37" s="83">
        <v>0</v>
      </c>
      <c r="M37" s="83">
        <v>0</v>
      </c>
      <c r="N37" s="83">
        <v>0</v>
      </c>
      <c r="O37" s="83">
        <v>0</v>
      </c>
      <c r="P37" s="83">
        <v>0</v>
      </c>
      <c r="Q37" s="93" t="str">
        <f t="shared" si="180"/>
        <v>nebija plānots</v>
      </c>
      <c r="R37" s="94">
        <f t="shared" si="181"/>
        <v>0</v>
      </c>
      <c r="S37" s="93" t="str">
        <f t="shared" si="182"/>
        <v>nebija plānots</v>
      </c>
      <c r="T37" s="96">
        <f t="shared" si="183"/>
        <v>0</v>
      </c>
      <c r="U37" s="96">
        <f t="shared" si="184"/>
        <v>0</v>
      </c>
      <c r="V37" s="93" t="str">
        <f t="shared" si="185"/>
        <v>nebija plānots</v>
      </c>
      <c r="W37" s="96">
        <f t="shared" si="186"/>
        <v>0</v>
      </c>
      <c r="X37" s="93" t="str">
        <f t="shared" si="187"/>
        <v>nebija plānots</v>
      </c>
      <c r="Y37" s="83">
        <v>0</v>
      </c>
      <c r="Z37" s="83">
        <v>0</v>
      </c>
      <c r="AA37" s="93" t="str">
        <f t="shared" si="188"/>
        <v>nebija plānots</v>
      </c>
      <c r="AB37" s="94">
        <f t="shared" si="189"/>
        <v>0</v>
      </c>
      <c r="AC37" s="93" t="str">
        <f t="shared" si="190"/>
        <v>nebija plānots</v>
      </c>
      <c r="AD37" s="96">
        <f t="shared" si="191"/>
        <v>0</v>
      </c>
      <c r="AE37" s="96">
        <f t="shared" si="191"/>
        <v>0</v>
      </c>
      <c r="AF37" s="93" t="str">
        <f t="shared" si="192"/>
        <v>nebija plānots</v>
      </c>
      <c r="AG37" s="96">
        <f t="shared" si="193"/>
        <v>0</v>
      </c>
      <c r="AH37" s="93" t="str">
        <f t="shared" si="194"/>
        <v>nebija plānots</v>
      </c>
      <c r="AI37" s="83">
        <v>0</v>
      </c>
      <c r="AJ37" s="83">
        <v>0</v>
      </c>
      <c r="AK37" s="93" t="str">
        <f t="shared" si="195"/>
        <v>nebija plānots</v>
      </c>
      <c r="AL37" s="94">
        <f t="shared" si="196"/>
        <v>0</v>
      </c>
      <c r="AM37" s="93" t="str">
        <f t="shared" si="197"/>
        <v>nebija plānots</v>
      </c>
      <c r="AN37" s="96">
        <f t="shared" si="198"/>
        <v>0</v>
      </c>
      <c r="AO37" s="96">
        <f t="shared" si="198"/>
        <v>0</v>
      </c>
      <c r="AP37" s="93" t="str">
        <f t="shared" si="199"/>
        <v>nebija plānots</v>
      </c>
      <c r="AQ37" s="96">
        <f t="shared" si="200"/>
        <v>0</v>
      </c>
      <c r="AR37" s="93" t="str">
        <f t="shared" si="201"/>
        <v>nebija plānots</v>
      </c>
      <c r="AS37" s="83">
        <v>0</v>
      </c>
      <c r="AT37" s="83">
        <v>0</v>
      </c>
      <c r="AU37" s="93" t="str">
        <f t="shared" si="202"/>
        <v>nebija plānots</v>
      </c>
      <c r="AV37" s="94">
        <f t="shared" si="203"/>
        <v>0</v>
      </c>
      <c r="AW37" s="93" t="str">
        <f t="shared" si="204"/>
        <v>nebija plānots</v>
      </c>
      <c r="AX37" s="96">
        <f t="shared" si="205"/>
        <v>0</v>
      </c>
      <c r="AY37" s="96">
        <f t="shared" si="205"/>
        <v>0</v>
      </c>
      <c r="AZ37" s="93" t="str">
        <f t="shared" si="206"/>
        <v>nebija plānots</v>
      </c>
      <c r="BA37" s="96">
        <f t="shared" si="207"/>
        <v>0</v>
      </c>
      <c r="BB37" s="93" t="str">
        <f t="shared" si="208"/>
        <v>nebija plānots</v>
      </c>
      <c r="BC37" s="83">
        <v>0</v>
      </c>
      <c r="BD37" s="83">
        <v>0</v>
      </c>
      <c r="BE37" s="93" t="str">
        <f t="shared" si="209"/>
        <v>nebija plānots</v>
      </c>
      <c r="BF37" s="94">
        <f t="shared" si="210"/>
        <v>0</v>
      </c>
      <c r="BG37" s="93" t="str">
        <f t="shared" si="211"/>
        <v>nebija plānots</v>
      </c>
      <c r="BH37" s="96">
        <f t="shared" si="212"/>
        <v>0</v>
      </c>
      <c r="BI37" s="96">
        <f t="shared" si="212"/>
        <v>0</v>
      </c>
      <c r="BJ37" s="93" t="str">
        <f t="shared" si="213"/>
        <v>nebija plānots</v>
      </c>
      <c r="BK37" s="96">
        <f t="shared" si="214"/>
        <v>0</v>
      </c>
      <c r="BL37" s="93" t="str">
        <f t="shared" si="215"/>
        <v>nebija plānots</v>
      </c>
      <c r="BM37" s="83">
        <v>0</v>
      </c>
      <c r="BN37" s="83">
        <v>0</v>
      </c>
      <c r="BO37" s="93" t="str">
        <f t="shared" si="216"/>
        <v>nebija plānots</v>
      </c>
      <c r="BP37" s="94">
        <f t="shared" si="217"/>
        <v>0</v>
      </c>
      <c r="BQ37" s="93" t="str">
        <f t="shared" si="218"/>
        <v>nebija plānots</v>
      </c>
      <c r="BR37" s="96">
        <f t="shared" si="219"/>
        <v>0</v>
      </c>
      <c r="BS37" s="96">
        <f t="shared" si="219"/>
        <v>0</v>
      </c>
      <c r="BT37" s="93" t="str">
        <f t="shared" si="220"/>
        <v>nebija plānots</v>
      </c>
      <c r="BU37" s="96">
        <f t="shared" si="221"/>
        <v>0</v>
      </c>
      <c r="BV37" s="93" t="str">
        <f t="shared" si="222"/>
        <v>nebija plānots</v>
      </c>
      <c r="BW37" s="83">
        <v>0</v>
      </c>
      <c r="BX37" s="83">
        <v>0</v>
      </c>
      <c r="BY37" s="94">
        <v>0</v>
      </c>
      <c r="BZ37" s="94">
        <f t="shared" si="175"/>
        <v>0</v>
      </c>
      <c r="CA37" s="93" t="str">
        <f t="shared" si="223"/>
        <v>nebija plānots</v>
      </c>
      <c r="CB37" s="94">
        <f t="shared" si="224"/>
        <v>0</v>
      </c>
      <c r="CC37" s="93" t="str">
        <f t="shared" si="225"/>
        <v>nebija plānots</v>
      </c>
      <c r="CD37" s="96">
        <f t="shared" si="176"/>
        <v>0</v>
      </c>
      <c r="CE37" s="96">
        <f t="shared" si="176"/>
        <v>0</v>
      </c>
      <c r="CF37" s="96">
        <f t="shared" si="226"/>
        <v>0</v>
      </c>
      <c r="CG37" s="96">
        <f t="shared" si="227"/>
        <v>0</v>
      </c>
      <c r="CH37" s="93" t="str">
        <f t="shared" si="228"/>
        <v>nebija plānots</v>
      </c>
      <c r="CI37" s="96">
        <f t="shared" si="229"/>
        <v>0</v>
      </c>
      <c r="CJ37" s="93" t="str">
        <f t="shared" si="230"/>
        <v>nebija plānots</v>
      </c>
      <c r="CK37" s="83">
        <v>0</v>
      </c>
      <c r="CL37" s="83">
        <v>0</v>
      </c>
      <c r="CM37" s="94">
        <v>0</v>
      </c>
      <c r="CN37" s="94">
        <f t="shared" si="177"/>
        <v>0</v>
      </c>
      <c r="CO37" s="93" t="str">
        <f t="shared" si="231"/>
        <v>nebija plānots</v>
      </c>
      <c r="CP37" s="94">
        <f t="shared" si="232"/>
        <v>0</v>
      </c>
      <c r="CQ37" s="93" t="str">
        <f t="shared" si="233"/>
        <v>nebija plānots</v>
      </c>
      <c r="CR37" s="96">
        <f t="shared" si="234"/>
        <v>0</v>
      </c>
      <c r="CS37" s="96">
        <f t="shared" si="234"/>
        <v>0</v>
      </c>
      <c r="CT37" s="96">
        <f t="shared" si="234"/>
        <v>0</v>
      </c>
      <c r="CU37" s="96">
        <f t="shared" si="235"/>
        <v>0</v>
      </c>
      <c r="CV37" s="93" t="str">
        <f t="shared" si="236"/>
        <v>nebija plānots</v>
      </c>
      <c r="CW37" s="96">
        <f t="shared" si="237"/>
        <v>0</v>
      </c>
      <c r="CX37" s="93" t="str">
        <f t="shared" si="238"/>
        <v>nebija plānots</v>
      </c>
      <c r="CY37" s="83">
        <v>0</v>
      </c>
      <c r="CZ37" s="83">
        <v>23404.41</v>
      </c>
      <c r="DA37" s="94">
        <v>0</v>
      </c>
      <c r="DB37" s="94">
        <f t="shared" si="178"/>
        <v>23404.41</v>
      </c>
      <c r="DC37" s="93" t="str">
        <f t="shared" si="239"/>
        <v>nebija plānots</v>
      </c>
      <c r="DD37" s="94">
        <f t="shared" si="240"/>
        <v>23404.41</v>
      </c>
      <c r="DE37" s="93" t="str">
        <f t="shared" si="241"/>
        <v>nebija plānots</v>
      </c>
      <c r="DF37" s="96">
        <f t="shared" si="242"/>
        <v>0</v>
      </c>
      <c r="DG37" s="96">
        <f t="shared" si="242"/>
        <v>23404.41</v>
      </c>
      <c r="DH37" s="96">
        <f t="shared" si="242"/>
        <v>0</v>
      </c>
      <c r="DI37" s="96">
        <f t="shared" si="243"/>
        <v>23404.41</v>
      </c>
      <c r="DJ37" s="93" t="str">
        <f t="shared" si="244"/>
        <v>nebija plānots</v>
      </c>
      <c r="DK37" s="96">
        <f t="shared" si="245"/>
        <v>23404.41</v>
      </c>
      <c r="DL37" s="93" t="str">
        <f t="shared" si="246"/>
        <v>nebija plānots</v>
      </c>
      <c r="DM37" s="83">
        <v>0</v>
      </c>
      <c r="DN37" s="83">
        <v>160622.51</v>
      </c>
      <c r="DO37" s="94">
        <v>0</v>
      </c>
      <c r="DP37" s="94">
        <f t="shared" si="247"/>
        <v>160622.51</v>
      </c>
      <c r="DQ37" s="93" t="str">
        <f t="shared" si="248"/>
        <v>nebija plānots</v>
      </c>
      <c r="DR37" s="94">
        <f t="shared" si="249"/>
        <v>160622.51</v>
      </c>
      <c r="DS37" s="93" t="str">
        <f t="shared" si="250"/>
        <v>nebija plānots</v>
      </c>
      <c r="DT37" s="96">
        <f t="shared" si="251"/>
        <v>0</v>
      </c>
      <c r="DU37" s="96">
        <f t="shared" si="251"/>
        <v>184026.92</v>
      </c>
      <c r="DV37" s="96">
        <f t="shared" si="251"/>
        <v>0</v>
      </c>
      <c r="DW37" s="96">
        <f t="shared" si="252"/>
        <v>184026.92</v>
      </c>
      <c r="DX37" s="93" t="str">
        <f t="shared" si="253"/>
        <v>nebija plānots</v>
      </c>
      <c r="DY37" s="96">
        <f t="shared" si="254"/>
        <v>184026.92</v>
      </c>
      <c r="DZ37" s="93" t="str">
        <f t="shared" si="255"/>
        <v>nebija plānots</v>
      </c>
      <c r="EA37" s="83">
        <v>236258</v>
      </c>
      <c r="EB37" s="83">
        <v>173227.15</v>
      </c>
      <c r="EC37" s="94">
        <v>0</v>
      </c>
      <c r="ED37" s="94">
        <f t="shared" si="256"/>
        <v>173227.15</v>
      </c>
      <c r="EE37" s="93">
        <f t="shared" si="257"/>
        <v>0.73321178542102272</v>
      </c>
      <c r="EF37" s="94">
        <f t="shared" si="258"/>
        <v>-63030.850000000006</v>
      </c>
      <c r="EG37" s="93">
        <f t="shared" si="259"/>
        <v>-0.26678821457897722</v>
      </c>
      <c r="EH37" s="96">
        <f t="shared" si="260"/>
        <v>236258</v>
      </c>
      <c r="EI37" s="96">
        <f t="shared" si="260"/>
        <v>357254.07</v>
      </c>
      <c r="EJ37" s="96">
        <f t="shared" si="260"/>
        <v>0</v>
      </c>
      <c r="EK37" s="96">
        <f t="shared" si="261"/>
        <v>357254.07</v>
      </c>
      <c r="EL37" s="93">
        <f t="shared" si="262"/>
        <v>1.5121353350997639</v>
      </c>
      <c r="EM37" s="96">
        <f t="shared" si="263"/>
        <v>120996.07</v>
      </c>
      <c r="EN37" s="93">
        <f t="shared" si="264"/>
        <v>0.51213533509976383</v>
      </c>
      <c r="EO37" s="96">
        <f t="shared" si="265"/>
        <v>333849.66000000003</v>
      </c>
      <c r="EP37" s="96">
        <f>_xlfn.IFNA(INDEX('[1]01_Maks_FS_2025 (kopā)'!$B$12:$AJ$224,MATCH(A37,'[1]01_Maks_FS_2025 (kopā)'!$B$12:$B$224,0),35),0)</f>
        <v>333849.66000000003</v>
      </c>
      <c r="EQ37" s="96">
        <f t="shared" si="266"/>
        <v>0</v>
      </c>
      <c r="ER37" s="83">
        <f t="shared" si="179"/>
        <v>236258</v>
      </c>
    </row>
    <row r="38" spans="1:148" s="29" customFormat="1" ht="31.5" x14ac:dyDescent="0.35">
      <c r="A38" s="18" t="str">
        <f t="shared" si="174"/>
        <v>1.1.1.8._</v>
      </c>
      <c r="B38" s="63">
        <v>1</v>
      </c>
      <c r="C38" s="64" t="s">
        <v>21</v>
      </c>
      <c r="D38" s="65" t="s">
        <v>22</v>
      </c>
      <c r="E38" s="63" t="s">
        <v>23</v>
      </c>
      <c r="F38" s="65" t="s">
        <v>24</v>
      </c>
      <c r="G38" s="66" t="s">
        <v>41</v>
      </c>
      <c r="H38" s="65" t="s">
        <v>42</v>
      </c>
      <c r="I38" s="66" t="s">
        <v>27</v>
      </c>
      <c r="J38" s="68" t="s">
        <v>28</v>
      </c>
      <c r="K38" s="63" t="s">
        <v>16</v>
      </c>
      <c r="L38" s="83">
        <v>0</v>
      </c>
      <c r="M38" s="83">
        <v>0</v>
      </c>
      <c r="N38" s="83">
        <v>0</v>
      </c>
      <c r="O38" s="83">
        <v>0</v>
      </c>
      <c r="P38" s="83">
        <v>0</v>
      </c>
      <c r="Q38" s="93" t="str">
        <f t="shared" si="180"/>
        <v>nebija plānots</v>
      </c>
      <c r="R38" s="94">
        <f t="shared" si="181"/>
        <v>0</v>
      </c>
      <c r="S38" s="93" t="str">
        <f t="shared" si="182"/>
        <v>nebija plānots</v>
      </c>
      <c r="T38" s="96">
        <f t="shared" si="183"/>
        <v>0</v>
      </c>
      <c r="U38" s="96">
        <f t="shared" si="184"/>
        <v>0</v>
      </c>
      <c r="V38" s="93" t="str">
        <f t="shared" si="185"/>
        <v>nebija plānots</v>
      </c>
      <c r="W38" s="96">
        <f t="shared" si="186"/>
        <v>0</v>
      </c>
      <c r="X38" s="93" t="str">
        <f t="shared" si="187"/>
        <v>nebija plānots</v>
      </c>
      <c r="Y38" s="83">
        <v>106419</v>
      </c>
      <c r="Z38" s="83">
        <v>78083.63</v>
      </c>
      <c r="AA38" s="93">
        <f t="shared" si="188"/>
        <v>0.73373767842208637</v>
      </c>
      <c r="AB38" s="94">
        <f t="shared" si="189"/>
        <v>-28335.369999999995</v>
      </c>
      <c r="AC38" s="93">
        <f t="shared" si="190"/>
        <v>-0.26626232157791369</v>
      </c>
      <c r="AD38" s="96">
        <f t="shared" si="191"/>
        <v>106419</v>
      </c>
      <c r="AE38" s="96">
        <f t="shared" si="191"/>
        <v>78083.63</v>
      </c>
      <c r="AF38" s="93">
        <f t="shared" si="192"/>
        <v>0.73373767842208637</v>
      </c>
      <c r="AG38" s="96">
        <f t="shared" si="193"/>
        <v>-28335.369999999995</v>
      </c>
      <c r="AH38" s="93">
        <f t="shared" si="194"/>
        <v>-0.26626232157791369</v>
      </c>
      <c r="AI38" s="83">
        <v>0</v>
      </c>
      <c r="AJ38" s="83">
        <v>113639.35</v>
      </c>
      <c r="AK38" s="93" t="str">
        <f t="shared" si="195"/>
        <v>nebija plānots</v>
      </c>
      <c r="AL38" s="94">
        <f t="shared" si="196"/>
        <v>113639.35</v>
      </c>
      <c r="AM38" s="93" t="str">
        <f t="shared" si="197"/>
        <v>nebija plānots</v>
      </c>
      <c r="AN38" s="96">
        <f t="shared" si="198"/>
        <v>106419</v>
      </c>
      <c r="AO38" s="96">
        <f t="shared" si="198"/>
        <v>191722.98</v>
      </c>
      <c r="AP38" s="93">
        <f t="shared" si="199"/>
        <v>1.8015859949820991</v>
      </c>
      <c r="AQ38" s="96">
        <f t="shared" si="200"/>
        <v>85303.98000000001</v>
      </c>
      <c r="AR38" s="93">
        <f t="shared" si="201"/>
        <v>0.80158599498209915</v>
      </c>
      <c r="AS38" s="83">
        <v>16065</v>
      </c>
      <c r="AT38" s="83">
        <v>31026.22</v>
      </c>
      <c r="AU38" s="93">
        <f t="shared" si="202"/>
        <v>1.9312928727046375</v>
      </c>
      <c r="AV38" s="94">
        <f t="shared" si="203"/>
        <v>14961.220000000001</v>
      </c>
      <c r="AW38" s="93">
        <f t="shared" si="204"/>
        <v>0.93129287270463745</v>
      </c>
      <c r="AX38" s="96">
        <f t="shared" si="205"/>
        <v>122484</v>
      </c>
      <c r="AY38" s="96">
        <f t="shared" si="205"/>
        <v>222749.2</v>
      </c>
      <c r="AZ38" s="93">
        <f t="shared" si="206"/>
        <v>1.8185983475392706</v>
      </c>
      <c r="BA38" s="96">
        <f t="shared" si="207"/>
        <v>100265.20000000001</v>
      </c>
      <c r="BB38" s="93">
        <f t="shared" si="208"/>
        <v>0.81859834753927052</v>
      </c>
      <c r="BC38" s="83">
        <v>2306</v>
      </c>
      <c r="BD38" s="83">
        <v>22754.13</v>
      </c>
      <c r="BE38" s="93">
        <f t="shared" si="209"/>
        <v>9.8673590633130974</v>
      </c>
      <c r="BF38" s="94">
        <f t="shared" si="210"/>
        <v>20448.13</v>
      </c>
      <c r="BG38" s="93">
        <f t="shared" si="211"/>
        <v>8.8673590633130974</v>
      </c>
      <c r="BH38" s="96">
        <f t="shared" si="212"/>
        <v>124790</v>
      </c>
      <c r="BI38" s="96">
        <f t="shared" si="212"/>
        <v>245503.33000000002</v>
      </c>
      <c r="BJ38" s="93">
        <f t="shared" si="213"/>
        <v>1.9673317573523521</v>
      </c>
      <c r="BK38" s="96">
        <f t="shared" si="214"/>
        <v>120713.33000000002</v>
      </c>
      <c r="BL38" s="93">
        <f t="shared" si="215"/>
        <v>0.96733175735235211</v>
      </c>
      <c r="BM38" s="83">
        <v>97694</v>
      </c>
      <c r="BN38" s="83">
        <v>32393.35</v>
      </c>
      <c r="BO38" s="93">
        <f t="shared" si="216"/>
        <v>0.33157972854013551</v>
      </c>
      <c r="BP38" s="94">
        <f t="shared" si="217"/>
        <v>-65300.65</v>
      </c>
      <c r="BQ38" s="93">
        <f t="shared" si="218"/>
        <v>-0.66842027145986449</v>
      </c>
      <c r="BR38" s="96">
        <f t="shared" si="219"/>
        <v>222484</v>
      </c>
      <c r="BS38" s="96">
        <f t="shared" si="219"/>
        <v>277896.68</v>
      </c>
      <c r="BT38" s="93">
        <f t="shared" si="220"/>
        <v>1.2490636630049801</v>
      </c>
      <c r="BU38" s="96">
        <f t="shared" si="221"/>
        <v>55412.679999999993</v>
      </c>
      <c r="BV38" s="93">
        <f t="shared" si="222"/>
        <v>0.24906366300498009</v>
      </c>
      <c r="BW38" s="83">
        <v>0</v>
      </c>
      <c r="BX38" s="83">
        <v>8017.27</v>
      </c>
      <c r="BY38" s="94">
        <v>0</v>
      </c>
      <c r="BZ38" s="94">
        <f t="shared" si="175"/>
        <v>8017.27</v>
      </c>
      <c r="CA38" s="93" t="str">
        <f t="shared" si="223"/>
        <v>nebija plānots</v>
      </c>
      <c r="CB38" s="94">
        <f t="shared" si="224"/>
        <v>8017.27</v>
      </c>
      <c r="CC38" s="93" t="str">
        <f t="shared" si="225"/>
        <v>nebija plānots</v>
      </c>
      <c r="CD38" s="96">
        <f t="shared" si="176"/>
        <v>222484</v>
      </c>
      <c r="CE38" s="96">
        <f t="shared" si="176"/>
        <v>285913.95</v>
      </c>
      <c r="CF38" s="96">
        <f t="shared" si="226"/>
        <v>0</v>
      </c>
      <c r="CG38" s="96">
        <f t="shared" si="227"/>
        <v>285913.95</v>
      </c>
      <c r="CH38" s="93">
        <f t="shared" si="228"/>
        <v>1.2850989284622716</v>
      </c>
      <c r="CI38" s="96">
        <f t="shared" si="229"/>
        <v>63429.950000000012</v>
      </c>
      <c r="CJ38" s="93">
        <f t="shared" si="230"/>
        <v>0.28509892846227147</v>
      </c>
      <c r="CK38" s="83">
        <v>10950</v>
      </c>
      <c r="CL38" s="83">
        <v>190256.44999999998</v>
      </c>
      <c r="CM38" s="94">
        <v>0</v>
      </c>
      <c r="CN38" s="94">
        <f t="shared" si="177"/>
        <v>190256.44999999998</v>
      </c>
      <c r="CO38" s="93">
        <f t="shared" si="231"/>
        <v>17.375018264840183</v>
      </c>
      <c r="CP38" s="94">
        <f t="shared" si="232"/>
        <v>179306.44999999998</v>
      </c>
      <c r="CQ38" s="93">
        <f t="shared" si="233"/>
        <v>16.375018264840183</v>
      </c>
      <c r="CR38" s="96">
        <f t="shared" si="234"/>
        <v>233434</v>
      </c>
      <c r="CS38" s="96">
        <f t="shared" si="234"/>
        <v>476170.4</v>
      </c>
      <c r="CT38" s="96">
        <f t="shared" si="234"/>
        <v>0</v>
      </c>
      <c r="CU38" s="96">
        <f t="shared" si="235"/>
        <v>476170.4</v>
      </c>
      <c r="CV38" s="93">
        <f t="shared" si="236"/>
        <v>2.0398502360410222</v>
      </c>
      <c r="CW38" s="96">
        <f t="shared" si="237"/>
        <v>242736.40000000002</v>
      </c>
      <c r="CX38" s="93">
        <f t="shared" si="238"/>
        <v>1.0398502360410224</v>
      </c>
      <c r="CY38" s="83">
        <v>11475</v>
      </c>
      <c r="CZ38" s="83">
        <v>152319.34</v>
      </c>
      <c r="DA38" s="94">
        <v>0</v>
      </c>
      <c r="DB38" s="94">
        <f t="shared" si="178"/>
        <v>152319.34</v>
      </c>
      <c r="DC38" s="93">
        <f t="shared" si="239"/>
        <v>13.274016557734205</v>
      </c>
      <c r="DD38" s="94">
        <f t="shared" si="240"/>
        <v>140844.34</v>
      </c>
      <c r="DE38" s="93">
        <f t="shared" si="241"/>
        <v>12.274016557734205</v>
      </c>
      <c r="DF38" s="96">
        <f t="shared" si="242"/>
        <v>244909</v>
      </c>
      <c r="DG38" s="96">
        <f t="shared" si="242"/>
        <v>628489.74</v>
      </c>
      <c r="DH38" s="96">
        <f t="shared" si="242"/>
        <v>0</v>
      </c>
      <c r="DI38" s="96">
        <f t="shared" si="243"/>
        <v>628489.74</v>
      </c>
      <c r="DJ38" s="93">
        <f t="shared" si="244"/>
        <v>2.5662174113650376</v>
      </c>
      <c r="DK38" s="96">
        <f t="shared" si="245"/>
        <v>383580.74</v>
      </c>
      <c r="DL38" s="93">
        <f t="shared" si="246"/>
        <v>1.5662174113650376</v>
      </c>
      <c r="DM38" s="83">
        <v>150000</v>
      </c>
      <c r="DN38" s="83">
        <v>338442.02999999997</v>
      </c>
      <c r="DO38" s="94">
        <v>0</v>
      </c>
      <c r="DP38" s="94">
        <f t="shared" si="247"/>
        <v>338442.02999999997</v>
      </c>
      <c r="DQ38" s="93">
        <f t="shared" si="248"/>
        <v>2.2562802</v>
      </c>
      <c r="DR38" s="94">
        <f t="shared" si="249"/>
        <v>188442.02999999997</v>
      </c>
      <c r="DS38" s="93">
        <f t="shared" si="250"/>
        <v>1.2562801999999997</v>
      </c>
      <c r="DT38" s="96">
        <f t="shared" si="251"/>
        <v>394909</v>
      </c>
      <c r="DU38" s="96">
        <f t="shared" si="251"/>
        <v>966931.77</v>
      </c>
      <c r="DV38" s="96">
        <f t="shared" si="251"/>
        <v>0</v>
      </c>
      <c r="DW38" s="96">
        <f t="shared" si="252"/>
        <v>966931.77</v>
      </c>
      <c r="DX38" s="93">
        <f t="shared" si="253"/>
        <v>2.4484926147542851</v>
      </c>
      <c r="DY38" s="96">
        <f t="shared" si="254"/>
        <v>572022.77</v>
      </c>
      <c r="DZ38" s="93">
        <f t="shared" si="255"/>
        <v>1.4484926147542851</v>
      </c>
      <c r="EA38" s="83">
        <v>418919</v>
      </c>
      <c r="EB38" s="83">
        <v>82995.820000000007</v>
      </c>
      <c r="EC38" s="94">
        <v>0</v>
      </c>
      <c r="ED38" s="94">
        <f t="shared" si="256"/>
        <v>82995.820000000007</v>
      </c>
      <c r="EE38" s="93">
        <f t="shared" si="257"/>
        <v>0.19811901584793243</v>
      </c>
      <c r="EF38" s="94">
        <f t="shared" si="258"/>
        <v>-335923.18</v>
      </c>
      <c r="EG38" s="93">
        <f t="shared" si="259"/>
        <v>-0.80188098415206754</v>
      </c>
      <c r="EH38" s="96">
        <f t="shared" si="260"/>
        <v>813828</v>
      </c>
      <c r="EI38" s="96">
        <f t="shared" si="260"/>
        <v>1049927.5900000001</v>
      </c>
      <c r="EJ38" s="96">
        <f t="shared" si="260"/>
        <v>0</v>
      </c>
      <c r="EK38" s="96">
        <f t="shared" si="261"/>
        <v>1049927.5900000001</v>
      </c>
      <c r="EL38" s="93">
        <f t="shared" si="262"/>
        <v>1.290109937234895</v>
      </c>
      <c r="EM38" s="96">
        <f t="shared" si="263"/>
        <v>236099.59000000008</v>
      </c>
      <c r="EN38" s="93">
        <f t="shared" si="264"/>
        <v>0.29010993723489492</v>
      </c>
      <c r="EO38" s="96">
        <f t="shared" si="265"/>
        <v>421437.85</v>
      </c>
      <c r="EP38" s="96">
        <f>_xlfn.IFNA(INDEX('[1]01_Maks_FS_2025 (kopā)'!$B$12:$AJ$224,MATCH(A38,'[1]01_Maks_FS_2025 (kopā)'!$B$12:$B$224,0),35),0)</f>
        <v>421437.85</v>
      </c>
      <c r="EQ38" s="96">
        <f t="shared" si="266"/>
        <v>0</v>
      </c>
      <c r="ER38" s="83">
        <f t="shared" si="179"/>
        <v>813828</v>
      </c>
    </row>
    <row r="39" spans="1:148" s="29" customFormat="1" ht="31.5" x14ac:dyDescent="0.35">
      <c r="A39" s="18" t="str">
        <f t="shared" si="174"/>
        <v>1.1.1.9._</v>
      </c>
      <c r="B39" s="63">
        <v>1</v>
      </c>
      <c r="C39" s="64" t="s">
        <v>21</v>
      </c>
      <c r="D39" s="65" t="s">
        <v>22</v>
      </c>
      <c r="E39" s="63" t="s">
        <v>23</v>
      </c>
      <c r="F39" s="65" t="s">
        <v>24</v>
      </c>
      <c r="G39" s="66" t="s">
        <v>43</v>
      </c>
      <c r="H39" s="65" t="s">
        <v>44</v>
      </c>
      <c r="I39" s="66" t="s">
        <v>27</v>
      </c>
      <c r="J39" s="68" t="s">
        <v>28</v>
      </c>
      <c r="K39" s="63" t="s">
        <v>16</v>
      </c>
      <c r="L39" s="83">
        <v>0</v>
      </c>
      <c r="M39" s="83">
        <v>208815.56</v>
      </c>
      <c r="N39" s="83">
        <v>0</v>
      </c>
      <c r="O39" s="83">
        <v>0</v>
      </c>
      <c r="P39" s="83">
        <v>0</v>
      </c>
      <c r="Q39" s="93" t="str">
        <f t="shared" si="180"/>
        <v>nebija plānots</v>
      </c>
      <c r="R39" s="94">
        <f t="shared" si="181"/>
        <v>0</v>
      </c>
      <c r="S39" s="93" t="str">
        <f t="shared" si="182"/>
        <v>nebija plānots</v>
      </c>
      <c r="T39" s="96">
        <f t="shared" si="183"/>
        <v>0</v>
      </c>
      <c r="U39" s="96">
        <f t="shared" si="184"/>
        <v>0</v>
      </c>
      <c r="V39" s="93" t="str">
        <f t="shared" si="185"/>
        <v>nebija plānots</v>
      </c>
      <c r="W39" s="96">
        <f t="shared" si="186"/>
        <v>0</v>
      </c>
      <c r="X39" s="93" t="str">
        <f t="shared" si="187"/>
        <v>nebija plānots</v>
      </c>
      <c r="Y39" s="83">
        <v>0</v>
      </c>
      <c r="Z39" s="83">
        <v>0</v>
      </c>
      <c r="AA39" s="93" t="str">
        <f t="shared" si="188"/>
        <v>nebija plānots</v>
      </c>
      <c r="AB39" s="94">
        <f t="shared" si="189"/>
        <v>0</v>
      </c>
      <c r="AC39" s="93" t="str">
        <f t="shared" si="190"/>
        <v>nebija plānots</v>
      </c>
      <c r="AD39" s="96">
        <f t="shared" si="191"/>
        <v>0</v>
      </c>
      <c r="AE39" s="96">
        <f t="shared" si="191"/>
        <v>0</v>
      </c>
      <c r="AF39" s="93" t="str">
        <f t="shared" si="192"/>
        <v>nebija plānots</v>
      </c>
      <c r="AG39" s="96">
        <f t="shared" si="193"/>
        <v>0</v>
      </c>
      <c r="AH39" s="93" t="str">
        <f t="shared" si="194"/>
        <v>nebija plānots</v>
      </c>
      <c r="AI39" s="83">
        <v>0</v>
      </c>
      <c r="AJ39" s="83">
        <v>0</v>
      </c>
      <c r="AK39" s="93" t="str">
        <f t="shared" si="195"/>
        <v>nebija plānots</v>
      </c>
      <c r="AL39" s="94">
        <f t="shared" si="196"/>
        <v>0</v>
      </c>
      <c r="AM39" s="93" t="str">
        <f t="shared" si="197"/>
        <v>nebija plānots</v>
      </c>
      <c r="AN39" s="96">
        <f t="shared" si="198"/>
        <v>0</v>
      </c>
      <c r="AO39" s="96">
        <f t="shared" si="198"/>
        <v>0</v>
      </c>
      <c r="AP39" s="93" t="str">
        <f t="shared" si="199"/>
        <v>nebija plānots</v>
      </c>
      <c r="AQ39" s="96">
        <f t="shared" si="200"/>
        <v>0</v>
      </c>
      <c r="AR39" s="93" t="str">
        <f t="shared" si="201"/>
        <v>nebija plānots</v>
      </c>
      <c r="AS39" s="83">
        <v>0</v>
      </c>
      <c r="AT39" s="83">
        <v>0</v>
      </c>
      <c r="AU39" s="93" t="str">
        <f t="shared" si="202"/>
        <v>nebija plānots</v>
      </c>
      <c r="AV39" s="94">
        <f t="shared" si="203"/>
        <v>0</v>
      </c>
      <c r="AW39" s="93" t="str">
        <f t="shared" si="204"/>
        <v>nebija plānots</v>
      </c>
      <c r="AX39" s="96">
        <f t="shared" si="205"/>
        <v>0</v>
      </c>
      <c r="AY39" s="96">
        <f t="shared" si="205"/>
        <v>0</v>
      </c>
      <c r="AZ39" s="93" t="str">
        <f t="shared" si="206"/>
        <v>nebija plānots</v>
      </c>
      <c r="BA39" s="96">
        <f t="shared" si="207"/>
        <v>0</v>
      </c>
      <c r="BB39" s="93" t="str">
        <f t="shared" si="208"/>
        <v>nebija plānots</v>
      </c>
      <c r="BC39" s="83">
        <v>0</v>
      </c>
      <c r="BD39" s="83">
        <v>0</v>
      </c>
      <c r="BE39" s="93" t="str">
        <f t="shared" si="209"/>
        <v>nebija plānots</v>
      </c>
      <c r="BF39" s="94">
        <f t="shared" si="210"/>
        <v>0</v>
      </c>
      <c r="BG39" s="93" t="str">
        <f t="shared" si="211"/>
        <v>nebija plānots</v>
      </c>
      <c r="BH39" s="96">
        <f t="shared" si="212"/>
        <v>0</v>
      </c>
      <c r="BI39" s="96">
        <f t="shared" si="212"/>
        <v>0</v>
      </c>
      <c r="BJ39" s="93" t="str">
        <f t="shared" si="213"/>
        <v>nebija plānots</v>
      </c>
      <c r="BK39" s="96">
        <f t="shared" si="214"/>
        <v>0</v>
      </c>
      <c r="BL39" s="93" t="str">
        <f t="shared" si="215"/>
        <v>nebija plānots</v>
      </c>
      <c r="BM39" s="83">
        <v>0</v>
      </c>
      <c r="BN39" s="83">
        <v>0</v>
      </c>
      <c r="BO39" s="93" t="str">
        <f t="shared" si="216"/>
        <v>nebija plānots</v>
      </c>
      <c r="BP39" s="94">
        <f t="shared" si="217"/>
        <v>0</v>
      </c>
      <c r="BQ39" s="93" t="str">
        <f t="shared" si="218"/>
        <v>nebija plānots</v>
      </c>
      <c r="BR39" s="96">
        <f t="shared" si="219"/>
        <v>0</v>
      </c>
      <c r="BS39" s="96">
        <f t="shared" si="219"/>
        <v>0</v>
      </c>
      <c r="BT39" s="93" t="str">
        <f t="shared" si="220"/>
        <v>nebija plānots</v>
      </c>
      <c r="BU39" s="96">
        <f t="shared" si="221"/>
        <v>0</v>
      </c>
      <c r="BV39" s="93" t="str">
        <f t="shared" si="222"/>
        <v>nebija plānots</v>
      </c>
      <c r="BW39" s="83">
        <v>0</v>
      </c>
      <c r="BX39" s="83">
        <v>355828.38</v>
      </c>
      <c r="BY39" s="94">
        <v>0</v>
      </c>
      <c r="BZ39" s="94">
        <f t="shared" si="175"/>
        <v>355828.38</v>
      </c>
      <c r="CA39" s="93" t="str">
        <f t="shared" si="223"/>
        <v>nebija plānots</v>
      </c>
      <c r="CB39" s="94">
        <f t="shared" si="224"/>
        <v>355828.38</v>
      </c>
      <c r="CC39" s="93" t="str">
        <f t="shared" si="225"/>
        <v>nebija plānots</v>
      </c>
      <c r="CD39" s="96">
        <f t="shared" si="176"/>
        <v>0</v>
      </c>
      <c r="CE39" s="96">
        <f t="shared" si="176"/>
        <v>355828.38</v>
      </c>
      <c r="CF39" s="96">
        <f t="shared" si="226"/>
        <v>0</v>
      </c>
      <c r="CG39" s="96">
        <f t="shared" si="227"/>
        <v>355828.38</v>
      </c>
      <c r="CH39" s="93" t="str">
        <f t="shared" si="228"/>
        <v>nebija plānots</v>
      </c>
      <c r="CI39" s="96">
        <f t="shared" si="229"/>
        <v>355828.38</v>
      </c>
      <c r="CJ39" s="93" t="str">
        <f t="shared" si="230"/>
        <v>nebija plānots</v>
      </c>
      <c r="CK39" s="83">
        <v>284809.5</v>
      </c>
      <c r="CL39" s="83">
        <v>0</v>
      </c>
      <c r="CM39" s="94">
        <v>0</v>
      </c>
      <c r="CN39" s="94">
        <f t="shared" si="177"/>
        <v>0</v>
      </c>
      <c r="CO39" s="93">
        <f t="shared" si="231"/>
        <v>0</v>
      </c>
      <c r="CP39" s="94">
        <f t="shared" si="232"/>
        <v>-284809.5</v>
      </c>
      <c r="CQ39" s="93">
        <f t="shared" si="233"/>
        <v>-1</v>
      </c>
      <c r="CR39" s="96">
        <f t="shared" si="234"/>
        <v>284809.5</v>
      </c>
      <c r="CS39" s="96">
        <f t="shared" si="234"/>
        <v>355828.38</v>
      </c>
      <c r="CT39" s="96">
        <f t="shared" si="234"/>
        <v>0</v>
      </c>
      <c r="CU39" s="96">
        <f t="shared" si="235"/>
        <v>355828.38</v>
      </c>
      <c r="CV39" s="93">
        <f t="shared" si="236"/>
        <v>1.2493557272492666</v>
      </c>
      <c r="CW39" s="96">
        <f t="shared" si="237"/>
        <v>71018.880000000005</v>
      </c>
      <c r="CX39" s="93">
        <f t="shared" si="238"/>
        <v>0.24935572724926663</v>
      </c>
      <c r="CY39" s="83">
        <v>0</v>
      </c>
      <c r="CZ39" s="83">
        <v>1026882.94</v>
      </c>
      <c r="DA39" s="94">
        <v>0</v>
      </c>
      <c r="DB39" s="94">
        <f t="shared" si="178"/>
        <v>1026882.94</v>
      </c>
      <c r="DC39" s="93" t="str">
        <f t="shared" si="239"/>
        <v>nebija plānots</v>
      </c>
      <c r="DD39" s="94">
        <f t="shared" si="240"/>
        <v>1026882.94</v>
      </c>
      <c r="DE39" s="93" t="str">
        <f t="shared" si="241"/>
        <v>nebija plānots</v>
      </c>
      <c r="DF39" s="96">
        <f t="shared" si="242"/>
        <v>284809.5</v>
      </c>
      <c r="DG39" s="96">
        <f t="shared" si="242"/>
        <v>1382711.3199999998</v>
      </c>
      <c r="DH39" s="96">
        <f t="shared" si="242"/>
        <v>0</v>
      </c>
      <c r="DI39" s="96">
        <f t="shared" si="243"/>
        <v>1382711.3199999998</v>
      </c>
      <c r="DJ39" s="93">
        <f t="shared" si="244"/>
        <v>4.8548637598113817</v>
      </c>
      <c r="DK39" s="96">
        <f t="shared" si="245"/>
        <v>1097901.8199999998</v>
      </c>
      <c r="DL39" s="93">
        <f t="shared" si="246"/>
        <v>3.8548637598113822</v>
      </c>
      <c r="DM39" s="83">
        <v>417229.5</v>
      </c>
      <c r="DN39" s="83">
        <v>0</v>
      </c>
      <c r="DO39" s="94">
        <v>0</v>
      </c>
      <c r="DP39" s="94">
        <f t="shared" si="247"/>
        <v>0</v>
      </c>
      <c r="DQ39" s="93">
        <f t="shared" si="248"/>
        <v>0</v>
      </c>
      <c r="DR39" s="94">
        <f t="shared" si="249"/>
        <v>-417229.5</v>
      </c>
      <c r="DS39" s="93">
        <f t="shared" si="250"/>
        <v>-1</v>
      </c>
      <c r="DT39" s="96">
        <f t="shared" si="251"/>
        <v>702039</v>
      </c>
      <c r="DU39" s="96">
        <f t="shared" si="251"/>
        <v>1382711.3199999998</v>
      </c>
      <c r="DV39" s="96">
        <f t="shared" si="251"/>
        <v>0</v>
      </c>
      <c r="DW39" s="96">
        <f t="shared" si="252"/>
        <v>1382711.3199999998</v>
      </c>
      <c r="DX39" s="93">
        <f t="shared" si="253"/>
        <v>1.9695648247462034</v>
      </c>
      <c r="DY39" s="96">
        <f t="shared" si="254"/>
        <v>680672.31999999983</v>
      </c>
      <c r="DZ39" s="93">
        <f t="shared" si="255"/>
        <v>0.96956482474620331</v>
      </c>
      <c r="EA39" s="83">
        <v>0</v>
      </c>
      <c r="EB39" s="83">
        <v>0</v>
      </c>
      <c r="EC39" s="94">
        <v>0</v>
      </c>
      <c r="ED39" s="94">
        <f t="shared" si="256"/>
        <v>0</v>
      </c>
      <c r="EE39" s="93" t="str">
        <f t="shared" si="257"/>
        <v>nebija plānots</v>
      </c>
      <c r="EF39" s="94">
        <f t="shared" si="258"/>
        <v>0</v>
      </c>
      <c r="EG39" s="93" t="str">
        <f t="shared" si="259"/>
        <v>nebija plānots</v>
      </c>
      <c r="EH39" s="96">
        <f t="shared" si="260"/>
        <v>702039</v>
      </c>
      <c r="EI39" s="96">
        <f t="shared" si="260"/>
        <v>1382711.3199999998</v>
      </c>
      <c r="EJ39" s="96">
        <f t="shared" si="260"/>
        <v>0</v>
      </c>
      <c r="EK39" s="96">
        <f t="shared" si="261"/>
        <v>1382711.3199999998</v>
      </c>
      <c r="EL39" s="93">
        <f t="shared" si="262"/>
        <v>1.9695648247462034</v>
      </c>
      <c r="EM39" s="96">
        <f t="shared" si="263"/>
        <v>680672.31999999983</v>
      </c>
      <c r="EN39" s="93">
        <f t="shared" si="264"/>
        <v>0.96956482474620331</v>
      </c>
      <c r="EO39" s="96">
        <f t="shared" si="265"/>
        <v>0</v>
      </c>
      <c r="EP39" s="96">
        <f>_xlfn.IFNA(INDEX('[1]01_Maks_FS_2025 (kopā)'!$B$12:$AJ$224,MATCH(A39,'[1]01_Maks_FS_2025 (kopā)'!$B$12:$B$224,0),35),0)</f>
        <v>0</v>
      </c>
      <c r="EQ39" s="96">
        <f t="shared" si="266"/>
        <v>0</v>
      </c>
      <c r="ER39" s="83">
        <f t="shared" si="179"/>
        <v>702039</v>
      </c>
    </row>
    <row r="40" spans="1:148" s="29" customFormat="1" ht="31.5" x14ac:dyDescent="0.35">
      <c r="A40" s="18" t="str">
        <f t="shared" si="174"/>
        <v>1.1.2.1._</v>
      </c>
      <c r="B40" s="63">
        <v>1</v>
      </c>
      <c r="C40" s="64" t="s">
        <v>21</v>
      </c>
      <c r="D40" s="65" t="s">
        <v>22</v>
      </c>
      <c r="E40" s="63" t="s">
        <v>45</v>
      </c>
      <c r="F40" s="65" t="s">
        <v>46</v>
      </c>
      <c r="G40" s="66" t="s">
        <v>47</v>
      </c>
      <c r="H40" s="65" t="s">
        <v>48</v>
      </c>
      <c r="I40" s="66" t="s">
        <v>27</v>
      </c>
      <c r="J40" s="68" t="s">
        <v>28</v>
      </c>
      <c r="K40" s="63" t="s">
        <v>16</v>
      </c>
      <c r="L40" s="83">
        <v>0</v>
      </c>
      <c r="M40" s="83">
        <v>0</v>
      </c>
      <c r="N40" s="83">
        <v>0</v>
      </c>
      <c r="O40" s="83">
        <v>0</v>
      </c>
      <c r="P40" s="83">
        <v>0</v>
      </c>
      <c r="Q40" s="93" t="str">
        <f t="shared" si="180"/>
        <v>nebija plānots</v>
      </c>
      <c r="R40" s="94">
        <f t="shared" si="181"/>
        <v>0</v>
      </c>
      <c r="S40" s="93" t="str">
        <f t="shared" si="182"/>
        <v>nebija plānots</v>
      </c>
      <c r="T40" s="96">
        <f t="shared" si="183"/>
        <v>0</v>
      </c>
      <c r="U40" s="96">
        <f t="shared" si="184"/>
        <v>0</v>
      </c>
      <c r="V40" s="93" t="str">
        <f t="shared" si="185"/>
        <v>nebija plānots</v>
      </c>
      <c r="W40" s="96">
        <f t="shared" si="186"/>
        <v>0</v>
      </c>
      <c r="X40" s="93" t="str">
        <f t="shared" si="187"/>
        <v>nebija plānots</v>
      </c>
      <c r="Y40" s="83">
        <v>0</v>
      </c>
      <c r="Z40" s="83">
        <v>0</v>
      </c>
      <c r="AA40" s="93" t="str">
        <f t="shared" si="188"/>
        <v>nebija plānots</v>
      </c>
      <c r="AB40" s="94">
        <f t="shared" si="189"/>
        <v>0</v>
      </c>
      <c r="AC40" s="93" t="str">
        <f t="shared" si="190"/>
        <v>nebija plānots</v>
      </c>
      <c r="AD40" s="96">
        <f t="shared" si="191"/>
        <v>0</v>
      </c>
      <c r="AE40" s="96">
        <f t="shared" si="191"/>
        <v>0</v>
      </c>
      <c r="AF40" s="93" t="str">
        <f t="shared" si="192"/>
        <v>nebija plānots</v>
      </c>
      <c r="AG40" s="96">
        <f t="shared" si="193"/>
        <v>0</v>
      </c>
      <c r="AH40" s="93" t="str">
        <f t="shared" si="194"/>
        <v>nebija plānots</v>
      </c>
      <c r="AI40" s="83">
        <v>0</v>
      </c>
      <c r="AJ40" s="83">
        <v>0</v>
      </c>
      <c r="AK40" s="93" t="str">
        <f t="shared" si="195"/>
        <v>nebija plānots</v>
      </c>
      <c r="AL40" s="94">
        <f t="shared" si="196"/>
        <v>0</v>
      </c>
      <c r="AM40" s="93" t="str">
        <f t="shared" si="197"/>
        <v>nebija plānots</v>
      </c>
      <c r="AN40" s="96">
        <f t="shared" si="198"/>
        <v>0</v>
      </c>
      <c r="AO40" s="96">
        <f t="shared" si="198"/>
        <v>0</v>
      </c>
      <c r="AP40" s="93" t="str">
        <f t="shared" si="199"/>
        <v>nebija plānots</v>
      </c>
      <c r="AQ40" s="96">
        <f t="shared" si="200"/>
        <v>0</v>
      </c>
      <c r="AR40" s="93" t="str">
        <f t="shared" si="201"/>
        <v>nebija plānots</v>
      </c>
      <c r="AS40" s="83">
        <v>0</v>
      </c>
      <c r="AT40" s="83">
        <v>0</v>
      </c>
      <c r="AU40" s="93" t="str">
        <f t="shared" si="202"/>
        <v>nebija plānots</v>
      </c>
      <c r="AV40" s="94">
        <f t="shared" si="203"/>
        <v>0</v>
      </c>
      <c r="AW40" s="93" t="str">
        <f t="shared" si="204"/>
        <v>nebija plānots</v>
      </c>
      <c r="AX40" s="96">
        <f t="shared" si="205"/>
        <v>0</v>
      </c>
      <c r="AY40" s="96">
        <f t="shared" si="205"/>
        <v>0</v>
      </c>
      <c r="AZ40" s="93" t="str">
        <f t="shared" si="206"/>
        <v>nebija plānots</v>
      </c>
      <c r="BA40" s="96">
        <f t="shared" si="207"/>
        <v>0</v>
      </c>
      <c r="BB40" s="93" t="str">
        <f t="shared" si="208"/>
        <v>nebija plānots</v>
      </c>
      <c r="BC40" s="83">
        <v>0</v>
      </c>
      <c r="BD40" s="83">
        <v>0</v>
      </c>
      <c r="BE40" s="93" t="str">
        <f t="shared" si="209"/>
        <v>nebija plānots</v>
      </c>
      <c r="BF40" s="94">
        <f t="shared" si="210"/>
        <v>0</v>
      </c>
      <c r="BG40" s="93" t="str">
        <f t="shared" si="211"/>
        <v>nebija plānots</v>
      </c>
      <c r="BH40" s="96">
        <f t="shared" si="212"/>
        <v>0</v>
      </c>
      <c r="BI40" s="96">
        <f t="shared" si="212"/>
        <v>0</v>
      </c>
      <c r="BJ40" s="93" t="str">
        <f t="shared" si="213"/>
        <v>nebija plānots</v>
      </c>
      <c r="BK40" s="96">
        <f t="shared" si="214"/>
        <v>0</v>
      </c>
      <c r="BL40" s="93" t="str">
        <f t="shared" si="215"/>
        <v>nebija plānots</v>
      </c>
      <c r="BM40" s="83">
        <v>0</v>
      </c>
      <c r="BN40" s="83">
        <v>0</v>
      </c>
      <c r="BO40" s="93" t="str">
        <f t="shared" si="216"/>
        <v>nebija plānots</v>
      </c>
      <c r="BP40" s="94">
        <f t="shared" si="217"/>
        <v>0</v>
      </c>
      <c r="BQ40" s="93" t="str">
        <f t="shared" si="218"/>
        <v>nebija plānots</v>
      </c>
      <c r="BR40" s="96">
        <f t="shared" si="219"/>
        <v>0</v>
      </c>
      <c r="BS40" s="96">
        <f t="shared" si="219"/>
        <v>0</v>
      </c>
      <c r="BT40" s="93" t="str">
        <f t="shared" si="220"/>
        <v>nebija plānots</v>
      </c>
      <c r="BU40" s="96">
        <f t="shared" si="221"/>
        <v>0</v>
      </c>
      <c r="BV40" s="93" t="str">
        <f t="shared" si="222"/>
        <v>nebija plānots</v>
      </c>
      <c r="BW40" s="83">
        <v>0</v>
      </c>
      <c r="BX40" s="83">
        <v>0</v>
      </c>
      <c r="BY40" s="94">
        <v>0</v>
      </c>
      <c r="BZ40" s="94">
        <f t="shared" si="175"/>
        <v>0</v>
      </c>
      <c r="CA40" s="93" t="str">
        <f t="shared" si="223"/>
        <v>nebija plānots</v>
      </c>
      <c r="CB40" s="94">
        <f t="shared" si="224"/>
        <v>0</v>
      </c>
      <c r="CC40" s="93" t="str">
        <f t="shared" si="225"/>
        <v>nebija plānots</v>
      </c>
      <c r="CD40" s="96">
        <f t="shared" si="176"/>
        <v>0</v>
      </c>
      <c r="CE40" s="96">
        <f t="shared" si="176"/>
        <v>0</v>
      </c>
      <c r="CF40" s="96">
        <f t="shared" si="226"/>
        <v>0</v>
      </c>
      <c r="CG40" s="96">
        <f t="shared" si="227"/>
        <v>0</v>
      </c>
      <c r="CH40" s="93" t="str">
        <f t="shared" si="228"/>
        <v>nebija plānots</v>
      </c>
      <c r="CI40" s="96">
        <f t="shared" si="229"/>
        <v>0</v>
      </c>
      <c r="CJ40" s="93" t="str">
        <f t="shared" si="230"/>
        <v>nebija plānots</v>
      </c>
      <c r="CK40" s="83">
        <v>0</v>
      </c>
      <c r="CL40" s="83">
        <v>0</v>
      </c>
      <c r="CM40" s="94">
        <v>0</v>
      </c>
      <c r="CN40" s="94">
        <f t="shared" si="177"/>
        <v>0</v>
      </c>
      <c r="CO40" s="93" t="str">
        <f t="shared" si="231"/>
        <v>nebija plānots</v>
      </c>
      <c r="CP40" s="94">
        <f t="shared" si="232"/>
        <v>0</v>
      </c>
      <c r="CQ40" s="93" t="str">
        <f t="shared" si="233"/>
        <v>nebija plānots</v>
      </c>
      <c r="CR40" s="96">
        <f t="shared" si="234"/>
        <v>0</v>
      </c>
      <c r="CS40" s="96">
        <f t="shared" si="234"/>
        <v>0</v>
      </c>
      <c r="CT40" s="96">
        <f t="shared" si="234"/>
        <v>0</v>
      </c>
      <c r="CU40" s="96">
        <f t="shared" si="235"/>
        <v>0</v>
      </c>
      <c r="CV40" s="93" t="str">
        <f t="shared" si="236"/>
        <v>nebija plānots</v>
      </c>
      <c r="CW40" s="96">
        <f t="shared" si="237"/>
        <v>0</v>
      </c>
      <c r="CX40" s="93" t="str">
        <f t="shared" si="238"/>
        <v>nebija plānots</v>
      </c>
      <c r="CY40" s="83">
        <v>0</v>
      </c>
      <c r="CZ40" s="83">
        <v>0</v>
      </c>
      <c r="DA40" s="94">
        <v>0</v>
      </c>
      <c r="DB40" s="94">
        <f t="shared" si="178"/>
        <v>0</v>
      </c>
      <c r="DC40" s="93" t="str">
        <f t="shared" si="239"/>
        <v>nebija plānots</v>
      </c>
      <c r="DD40" s="94">
        <f t="shared" si="240"/>
        <v>0</v>
      </c>
      <c r="DE40" s="93" t="str">
        <f t="shared" si="241"/>
        <v>nebija plānots</v>
      </c>
      <c r="DF40" s="96">
        <f t="shared" si="242"/>
        <v>0</v>
      </c>
      <c r="DG40" s="96">
        <f t="shared" si="242"/>
        <v>0</v>
      </c>
      <c r="DH40" s="96">
        <f t="shared" si="242"/>
        <v>0</v>
      </c>
      <c r="DI40" s="96">
        <f t="shared" si="243"/>
        <v>0</v>
      </c>
      <c r="DJ40" s="93" t="str">
        <f t="shared" si="244"/>
        <v>nebija plānots</v>
      </c>
      <c r="DK40" s="96">
        <f t="shared" si="245"/>
        <v>0</v>
      </c>
      <c r="DL40" s="93" t="str">
        <f t="shared" si="246"/>
        <v>nebija plānots</v>
      </c>
      <c r="DM40" s="83">
        <v>0</v>
      </c>
      <c r="DN40" s="83">
        <v>0</v>
      </c>
      <c r="DO40" s="94">
        <v>0</v>
      </c>
      <c r="DP40" s="94">
        <f t="shared" si="247"/>
        <v>0</v>
      </c>
      <c r="DQ40" s="93" t="str">
        <f t="shared" si="248"/>
        <v>nebija plānots</v>
      </c>
      <c r="DR40" s="94">
        <f t="shared" si="249"/>
        <v>0</v>
      </c>
      <c r="DS40" s="93" t="str">
        <f t="shared" si="250"/>
        <v>nebija plānots</v>
      </c>
      <c r="DT40" s="96">
        <f t="shared" si="251"/>
        <v>0</v>
      </c>
      <c r="DU40" s="96">
        <f t="shared" si="251"/>
        <v>0</v>
      </c>
      <c r="DV40" s="96">
        <f t="shared" si="251"/>
        <v>0</v>
      </c>
      <c r="DW40" s="96">
        <f t="shared" si="252"/>
        <v>0</v>
      </c>
      <c r="DX40" s="93" t="str">
        <f t="shared" si="253"/>
        <v>nebija plānots</v>
      </c>
      <c r="DY40" s="96">
        <f t="shared" si="254"/>
        <v>0</v>
      </c>
      <c r="DZ40" s="93" t="str">
        <f t="shared" si="255"/>
        <v>nebija plānots</v>
      </c>
      <c r="EA40" s="83">
        <v>0</v>
      </c>
      <c r="EB40" s="83">
        <v>0</v>
      </c>
      <c r="EC40" s="94">
        <v>0</v>
      </c>
      <c r="ED40" s="94">
        <f t="shared" si="256"/>
        <v>0</v>
      </c>
      <c r="EE40" s="93" t="str">
        <f t="shared" si="257"/>
        <v>nebija plānots</v>
      </c>
      <c r="EF40" s="94">
        <f t="shared" si="258"/>
        <v>0</v>
      </c>
      <c r="EG40" s="93" t="str">
        <f t="shared" si="259"/>
        <v>nebija plānots</v>
      </c>
      <c r="EH40" s="96">
        <f t="shared" si="260"/>
        <v>0</v>
      </c>
      <c r="EI40" s="96">
        <f t="shared" si="260"/>
        <v>0</v>
      </c>
      <c r="EJ40" s="96">
        <f t="shared" si="260"/>
        <v>0</v>
      </c>
      <c r="EK40" s="96">
        <f t="shared" si="261"/>
        <v>0</v>
      </c>
      <c r="EL40" s="93" t="str">
        <f t="shared" si="262"/>
        <v>nebija plānots</v>
      </c>
      <c r="EM40" s="96">
        <f t="shared" si="263"/>
        <v>0</v>
      </c>
      <c r="EN40" s="93" t="str">
        <f t="shared" si="264"/>
        <v>nebija plānots</v>
      </c>
      <c r="EO40" s="96">
        <f t="shared" si="265"/>
        <v>0</v>
      </c>
      <c r="EP40" s="96">
        <f>_xlfn.IFNA(INDEX('[1]01_Maks_FS_2025 (kopā)'!$B$12:$AJ$224,MATCH(A40,'[1]01_Maks_FS_2025 (kopā)'!$B$12:$B$224,0),35),0)</f>
        <v>0</v>
      </c>
      <c r="EQ40" s="96">
        <f t="shared" si="266"/>
        <v>0</v>
      </c>
      <c r="ER40" s="83">
        <f t="shared" si="179"/>
        <v>0</v>
      </c>
    </row>
    <row r="41" spans="1:148" s="29" customFormat="1" ht="31.5" x14ac:dyDescent="0.35">
      <c r="A41" s="18" t="str">
        <f t="shared" si="174"/>
        <v>1.1.2.2._</v>
      </c>
      <c r="B41" s="63">
        <v>1</v>
      </c>
      <c r="C41" s="64" t="s">
        <v>21</v>
      </c>
      <c r="D41" s="65" t="s">
        <v>22</v>
      </c>
      <c r="E41" s="63" t="s">
        <v>45</v>
      </c>
      <c r="F41" s="65" t="s">
        <v>46</v>
      </c>
      <c r="G41" s="66" t="s">
        <v>49</v>
      </c>
      <c r="H41" s="65" t="s">
        <v>50</v>
      </c>
      <c r="I41" s="66" t="s">
        <v>27</v>
      </c>
      <c r="J41" s="68" t="s">
        <v>51</v>
      </c>
      <c r="K41" s="63" t="s">
        <v>16</v>
      </c>
      <c r="L41" s="83">
        <v>0</v>
      </c>
      <c r="M41" s="83">
        <v>0</v>
      </c>
      <c r="N41" s="83">
        <v>0</v>
      </c>
      <c r="O41" s="83">
        <v>0</v>
      </c>
      <c r="P41" s="83">
        <v>0</v>
      </c>
      <c r="Q41" s="93" t="str">
        <f t="shared" si="180"/>
        <v>nebija plānots</v>
      </c>
      <c r="R41" s="94">
        <f t="shared" si="181"/>
        <v>0</v>
      </c>
      <c r="S41" s="93" t="str">
        <f t="shared" si="182"/>
        <v>nebija plānots</v>
      </c>
      <c r="T41" s="96">
        <f t="shared" si="183"/>
        <v>0</v>
      </c>
      <c r="U41" s="96">
        <f t="shared" si="184"/>
        <v>0</v>
      </c>
      <c r="V41" s="93" t="str">
        <f t="shared" si="185"/>
        <v>nebija plānots</v>
      </c>
      <c r="W41" s="96">
        <f t="shared" si="186"/>
        <v>0</v>
      </c>
      <c r="X41" s="93" t="str">
        <f t="shared" si="187"/>
        <v>nebija plānots</v>
      </c>
      <c r="Y41" s="83">
        <v>0</v>
      </c>
      <c r="Z41" s="83">
        <v>0</v>
      </c>
      <c r="AA41" s="93" t="str">
        <f t="shared" si="188"/>
        <v>nebija plānots</v>
      </c>
      <c r="AB41" s="94">
        <f t="shared" si="189"/>
        <v>0</v>
      </c>
      <c r="AC41" s="93" t="str">
        <f t="shared" si="190"/>
        <v>nebija plānots</v>
      </c>
      <c r="AD41" s="96">
        <f t="shared" si="191"/>
        <v>0</v>
      </c>
      <c r="AE41" s="96">
        <f t="shared" si="191"/>
        <v>0</v>
      </c>
      <c r="AF41" s="93" t="str">
        <f t="shared" si="192"/>
        <v>nebija plānots</v>
      </c>
      <c r="AG41" s="96">
        <f t="shared" si="193"/>
        <v>0</v>
      </c>
      <c r="AH41" s="93" t="str">
        <f t="shared" si="194"/>
        <v>nebija plānots</v>
      </c>
      <c r="AI41" s="83">
        <v>0</v>
      </c>
      <c r="AJ41" s="83">
        <v>0</v>
      </c>
      <c r="AK41" s="93" t="str">
        <f t="shared" si="195"/>
        <v>nebija plānots</v>
      </c>
      <c r="AL41" s="94">
        <f t="shared" si="196"/>
        <v>0</v>
      </c>
      <c r="AM41" s="93" t="str">
        <f t="shared" si="197"/>
        <v>nebija plānots</v>
      </c>
      <c r="AN41" s="96">
        <f t="shared" si="198"/>
        <v>0</v>
      </c>
      <c r="AO41" s="96">
        <f t="shared" si="198"/>
        <v>0</v>
      </c>
      <c r="AP41" s="93" t="str">
        <f t="shared" si="199"/>
        <v>nebija plānots</v>
      </c>
      <c r="AQ41" s="96">
        <f t="shared" si="200"/>
        <v>0</v>
      </c>
      <c r="AR41" s="93" t="str">
        <f t="shared" si="201"/>
        <v>nebija plānots</v>
      </c>
      <c r="AS41" s="83">
        <v>0</v>
      </c>
      <c r="AT41" s="83">
        <v>0</v>
      </c>
      <c r="AU41" s="93" t="str">
        <f t="shared" si="202"/>
        <v>nebija plānots</v>
      </c>
      <c r="AV41" s="94">
        <f t="shared" si="203"/>
        <v>0</v>
      </c>
      <c r="AW41" s="93" t="str">
        <f t="shared" si="204"/>
        <v>nebija plānots</v>
      </c>
      <c r="AX41" s="96">
        <f t="shared" si="205"/>
        <v>0</v>
      </c>
      <c r="AY41" s="96">
        <f t="shared" si="205"/>
        <v>0</v>
      </c>
      <c r="AZ41" s="93" t="str">
        <f t="shared" si="206"/>
        <v>nebija plānots</v>
      </c>
      <c r="BA41" s="96">
        <f t="shared" si="207"/>
        <v>0</v>
      </c>
      <c r="BB41" s="93" t="str">
        <f t="shared" si="208"/>
        <v>nebija plānots</v>
      </c>
      <c r="BC41" s="83">
        <v>0</v>
      </c>
      <c r="BD41" s="83">
        <v>0</v>
      </c>
      <c r="BE41" s="93" t="str">
        <f t="shared" si="209"/>
        <v>nebija plānots</v>
      </c>
      <c r="BF41" s="94">
        <f t="shared" si="210"/>
        <v>0</v>
      </c>
      <c r="BG41" s="93" t="str">
        <f t="shared" si="211"/>
        <v>nebija plānots</v>
      </c>
      <c r="BH41" s="96">
        <f t="shared" si="212"/>
        <v>0</v>
      </c>
      <c r="BI41" s="96">
        <f t="shared" si="212"/>
        <v>0</v>
      </c>
      <c r="BJ41" s="93" t="str">
        <f t="shared" si="213"/>
        <v>nebija plānots</v>
      </c>
      <c r="BK41" s="96">
        <f t="shared" si="214"/>
        <v>0</v>
      </c>
      <c r="BL41" s="93" t="str">
        <f t="shared" si="215"/>
        <v>nebija plānots</v>
      </c>
      <c r="BM41" s="83">
        <v>0</v>
      </c>
      <c r="BN41" s="83">
        <v>0</v>
      </c>
      <c r="BO41" s="93" t="str">
        <f t="shared" si="216"/>
        <v>nebija plānots</v>
      </c>
      <c r="BP41" s="94">
        <f t="shared" si="217"/>
        <v>0</v>
      </c>
      <c r="BQ41" s="93" t="str">
        <f t="shared" si="218"/>
        <v>nebija plānots</v>
      </c>
      <c r="BR41" s="96">
        <f t="shared" si="219"/>
        <v>0</v>
      </c>
      <c r="BS41" s="96">
        <f t="shared" si="219"/>
        <v>0</v>
      </c>
      <c r="BT41" s="93" t="str">
        <f t="shared" si="220"/>
        <v>nebija plānots</v>
      </c>
      <c r="BU41" s="96">
        <f t="shared" si="221"/>
        <v>0</v>
      </c>
      <c r="BV41" s="93" t="str">
        <f t="shared" si="222"/>
        <v>nebija plānots</v>
      </c>
      <c r="BW41" s="83">
        <v>0</v>
      </c>
      <c r="BX41" s="83">
        <v>0</v>
      </c>
      <c r="BY41" s="94">
        <v>0</v>
      </c>
      <c r="BZ41" s="94">
        <f t="shared" si="175"/>
        <v>0</v>
      </c>
      <c r="CA41" s="93" t="str">
        <f t="shared" si="223"/>
        <v>nebija plānots</v>
      </c>
      <c r="CB41" s="94">
        <f t="shared" si="224"/>
        <v>0</v>
      </c>
      <c r="CC41" s="93" t="str">
        <f t="shared" si="225"/>
        <v>nebija plānots</v>
      </c>
      <c r="CD41" s="96">
        <f t="shared" si="176"/>
        <v>0</v>
      </c>
      <c r="CE41" s="96">
        <f t="shared" si="176"/>
        <v>0</v>
      </c>
      <c r="CF41" s="96">
        <f t="shared" si="226"/>
        <v>0</v>
      </c>
      <c r="CG41" s="96">
        <f t="shared" si="227"/>
        <v>0</v>
      </c>
      <c r="CH41" s="93" t="str">
        <f t="shared" si="228"/>
        <v>nebija plānots</v>
      </c>
      <c r="CI41" s="96">
        <f t="shared" si="229"/>
        <v>0</v>
      </c>
      <c r="CJ41" s="93" t="str">
        <f t="shared" si="230"/>
        <v>nebija plānots</v>
      </c>
      <c r="CK41" s="83">
        <v>0</v>
      </c>
      <c r="CL41" s="83">
        <v>0</v>
      </c>
      <c r="CM41" s="94">
        <v>0</v>
      </c>
      <c r="CN41" s="94">
        <f t="shared" si="177"/>
        <v>0</v>
      </c>
      <c r="CO41" s="93" t="str">
        <f t="shared" si="231"/>
        <v>nebija plānots</v>
      </c>
      <c r="CP41" s="94">
        <f t="shared" si="232"/>
        <v>0</v>
      </c>
      <c r="CQ41" s="93" t="str">
        <f t="shared" si="233"/>
        <v>nebija plānots</v>
      </c>
      <c r="CR41" s="96">
        <f t="shared" si="234"/>
        <v>0</v>
      </c>
      <c r="CS41" s="96">
        <f t="shared" si="234"/>
        <v>0</v>
      </c>
      <c r="CT41" s="96">
        <f t="shared" si="234"/>
        <v>0</v>
      </c>
      <c r="CU41" s="96">
        <f t="shared" si="235"/>
        <v>0</v>
      </c>
      <c r="CV41" s="93" t="str">
        <f t="shared" si="236"/>
        <v>nebija plānots</v>
      </c>
      <c r="CW41" s="96">
        <f t="shared" si="237"/>
        <v>0</v>
      </c>
      <c r="CX41" s="93" t="str">
        <f t="shared" si="238"/>
        <v>nebija plānots</v>
      </c>
      <c r="CY41" s="83">
        <v>0</v>
      </c>
      <c r="CZ41" s="83">
        <v>0</v>
      </c>
      <c r="DA41" s="94">
        <v>0</v>
      </c>
      <c r="DB41" s="94">
        <f t="shared" si="178"/>
        <v>0</v>
      </c>
      <c r="DC41" s="93" t="str">
        <f t="shared" si="239"/>
        <v>nebija plānots</v>
      </c>
      <c r="DD41" s="94">
        <f t="shared" si="240"/>
        <v>0</v>
      </c>
      <c r="DE41" s="93" t="str">
        <f t="shared" si="241"/>
        <v>nebija plānots</v>
      </c>
      <c r="DF41" s="96">
        <f t="shared" si="242"/>
        <v>0</v>
      </c>
      <c r="DG41" s="96">
        <f t="shared" si="242"/>
        <v>0</v>
      </c>
      <c r="DH41" s="96">
        <f t="shared" si="242"/>
        <v>0</v>
      </c>
      <c r="DI41" s="96">
        <f t="shared" si="243"/>
        <v>0</v>
      </c>
      <c r="DJ41" s="93" t="str">
        <f t="shared" si="244"/>
        <v>nebija plānots</v>
      </c>
      <c r="DK41" s="96">
        <f t="shared" si="245"/>
        <v>0</v>
      </c>
      <c r="DL41" s="93" t="str">
        <f t="shared" si="246"/>
        <v>nebija plānots</v>
      </c>
      <c r="DM41" s="83">
        <v>0</v>
      </c>
      <c r="DN41" s="83">
        <v>0</v>
      </c>
      <c r="DO41" s="94">
        <v>0</v>
      </c>
      <c r="DP41" s="94">
        <f t="shared" si="247"/>
        <v>0</v>
      </c>
      <c r="DQ41" s="93" t="str">
        <f t="shared" si="248"/>
        <v>nebija plānots</v>
      </c>
      <c r="DR41" s="94">
        <f t="shared" si="249"/>
        <v>0</v>
      </c>
      <c r="DS41" s="93" t="str">
        <f t="shared" si="250"/>
        <v>nebija plānots</v>
      </c>
      <c r="DT41" s="96">
        <f t="shared" si="251"/>
        <v>0</v>
      </c>
      <c r="DU41" s="96">
        <f t="shared" si="251"/>
        <v>0</v>
      </c>
      <c r="DV41" s="96">
        <f t="shared" si="251"/>
        <v>0</v>
      </c>
      <c r="DW41" s="96">
        <f t="shared" si="252"/>
        <v>0</v>
      </c>
      <c r="DX41" s="93" t="str">
        <f t="shared" si="253"/>
        <v>nebija plānots</v>
      </c>
      <c r="DY41" s="96">
        <f t="shared" si="254"/>
        <v>0</v>
      </c>
      <c r="DZ41" s="93" t="str">
        <f t="shared" si="255"/>
        <v>nebija plānots</v>
      </c>
      <c r="EA41" s="83">
        <v>0</v>
      </c>
      <c r="EB41" s="83">
        <v>0</v>
      </c>
      <c r="EC41" s="94">
        <v>0</v>
      </c>
      <c r="ED41" s="94">
        <f t="shared" si="256"/>
        <v>0</v>
      </c>
      <c r="EE41" s="93" t="str">
        <f t="shared" si="257"/>
        <v>nebija plānots</v>
      </c>
      <c r="EF41" s="94">
        <f t="shared" si="258"/>
        <v>0</v>
      </c>
      <c r="EG41" s="93" t="str">
        <f t="shared" si="259"/>
        <v>nebija plānots</v>
      </c>
      <c r="EH41" s="96">
        <f t="shared" si="260"/>
        <v>0</v>
      </c>
      <c r="EI41" s="96">
        <f t="shared" si="260"/>
        <v>0</v>
      </c>
      <c r="EJ41" s="96">
        <f t="shared" si="260"/>
        <v>0</v>
      </c>
      <c r="EK41" s="96">
        <f t="shared" si="261"/>
        <v>0</v>
      </c>
      <c r="EL41" s="93" t="str">
        <f t="shared" si="262"/>
        <v>nebija plānots</v>
      </c>
      <c r="EM41" s="96">
        <f t="shared" si="263"/>
        <v>0</v>
      </c>
      <c r="EN41" s="93" t="str">
        <f t="shared" si="264"/>
        <v>nebija plānots</v>
      </c>
      <c r="EO41" s="96">
        <f t="shared" si="265"/>
        <v>0</v>
      </c>
      <c r="EP41" s="96">
        <f>_xlfn.IFNA(INDEX('[1]01_Maks_FS_2025 (kopā)'!$B$12:$AJ$224,MATCH(A41,'[1]01_Maks_FS_2025 (kopā)'!$B$12:$B$224,0),35),0)</f>
        <v>0</v>
      </c>
      <c r="EQ41" s="96">
        <f t="shared" si="266"/>
        <v>0</v>
      </c>
      <c r="ER41" s="83">
        <f t="shared" si="179"/>
        <v>0</v>
      </c>
    </row>
    <row r="42" spans="1:148" s="29" customFormat="1" ht="31.5" x14ac:dyDescent="0.35">
      <c r="A42" s="18" t="str">
        <f t="shared" si="174"/>
        <v>1.2.1.1.1</v>
      </c>
      <c r="B42" s="63">
        <v>1</v>
      </c>
      <c r="C42" s="64" t="s">
        <v>52</v>
      </c>
      <c r="D42" s="65" t="s">
        <v>53</v>
      </c>
      <c r="E42" s="63" t="s">
        <v>54</v>
      </c>
      <c r="F42" s="65" t="s">
        <v>55</v>
      </c>
      <c r="G42" s="66" t="s">
        <v>56</v>
      </c>
      <c r="H42" s="65" t="s">
        <v>57</v>
      </c>
      <c r="I42" s="66">
        <v>1</v>
      </c>
      <c r="J42" s="68" t="s">
        <v>51</v>
      </c>
      <c r="K42" s="63" t="s">
        <v>16</v>
      </c>
      <c r="L42" s="83">
        <v>0</v>
      </c>
      <c r="M42" s="83">
        <v>0</v>
      </c>
      <c r="N42" s="83">
        <v>0</v>
      </c>
      <c r="O42" s="83">
        <v>0</v>
      </c>
      <c r="P42" s="83">
        <v>0</v>
      </c>
      <c r="Q42" s="93" t="str">
        <f t="shared" si="180"/>
        <v>nebija plānots</v>
      </c>
      <c r="R42" s="94">
        <f t="shared" si="181"/>
        <v>0</v>
      </c>
      <c r="S42" s="93" t="str">
        <f t="shared" si="182"/>
        <v>nebija plānots</v>
      </c>
      <c r="T42" s="96">
        <f t="shared" si="183"/>
        <v>0</v>
      </c>
      <c r="U42" s="96">
        <f t="shared" si="184"/>
        <v>0</v>
      </c>
      <c r="V42" s="93" t="str">
        <f t="shared" si="185"/>
        <v>nebija plānots</v>
      </c>
      <c r="W42" s="96">
        <f t="shared" si="186"/>
        <v>0</v>
      </c>
      <c r="X42" s="93" t="str">
        <f t="shared" si="187"/>
        <v>nebija plānots</v>
      </c>
      <c r="Y42" s="83">
        <v>0</v>
      </c>
      <c r="Z42" s="83">
        <v>0</v>
      </c>
      <c r="AA42" s="93" t="str">
        <f t="shared" si="188"/>
        <v>nebija plānots</v>
      </c>
      <c r="AB42" s="94">
        <f t="shared" si="189"/>
        <v>0</v>
      </c>
      <c r="AC42" s="93" t="str">
        <f t="shared" si="190"/>
        <v>nebija plānots</v>
      </c>
      <c r="AD42" s="96">
        <f t="shared" si="191"/>
        <v>0</v>
      </c>
      <c r="AE42" s="96">
        <f t="shared" si="191"/>
        <v>0</v>
      </c>
      <c r="AF42" s="93" t="str">
        <f t="shared" si="192"/>
        <v>nebija plānots</v>
      </c>
      <c r="AG42" s="96">
        <f t="shared" si="193"/>
        <v>0</v>
      </c>
      <c r="AH42" s="93" t="str">
        <f t="shared" si="194"/>
        <v>nebija plānots</v>
      </c>
      <c r="AI42" s="83">
        <v>0</v>
      </c>
      <c r="AJ42" s="83">
        <v>0</v>
      </c>
      <c r="AK42" s="93" t="str">
        <f t="shared" si="195"/>
        <v>nebija plānots</v>
      </c>
      <c r="AL42" s="94">
        <f t="shared" si="196"/>
        <v>0</v>
      </c>
      <c r="AM42" s="93" t="str">
        <f t="shared" si="197"/>
        <v>nebija plānots</v>
      </c>
      <c r="AN42" s="96">
        <f t="shared" si="198"/>
        <v>0</v>
      </c>
      <c r="AO42" s="96">
        <f t="shared" si="198"/>
        <v>0</v>
      </c>
      <c r="AP42" s="93" t="str">
        <f t="shared" si="199"/>
        <v>nebija plānots</v>
      </c>
      <c r="AQ42" s="96">
        <f t="shared" si="200"/>
        <v>0</v>
      </c>
      <c r="AR42" s="93" t="str">
        <f t="shared" si="201"/>
        <v>nebija plānots</v>
      </c>
      <c r="AS42" s="83">
        <v>0</v>
      </c>
      <c r="AT42" s="83">
        <v>0</v>
      </c>
      <c r="AU42" s="93" t="str">
        <f t="shared" si="202"/>
        <v>nebija plānots</v>
      </c>
      <c r="AV42" s="94">
        <f t="shared" si="203"/>
        <v>0</v>
      </c>
      <c r="AW42" s="93" t="str">
        <f t="shared" si="204"/>
        <v>nebija plānots</v>
      </c>
      <c r="AX42" s="96">
        <f t="shared" si="205"/>
        <v>0</v>
      </c>
      <c r="AY42" s="96">
        <f t="shared" si="205"/>
        <v>0</v>
      </c>
      <c r="AZ42" s="93" t="str">
        <f t="shared" si="206"/>
        <v>nebija plānots</v>
      </c>
      <c r="BA42" s="96">
        <f t="shared" si="207"/>
        <v>0</v>
      </c>
      <c r="BB42" s="93" t="str">
        <f t="shared" si="208"/>
        <v>nebija plānots</v>
      </c>
      <c r="BC42" s="83">
        <v>0</v>
      </c>
      <c r="BD42" s="83">
        <v>0</v>
      </c>
      <c r="BE42" s="93" t="str">
        <f t="shared" si="209"/>
        <v>nebija plānots</v>
      </c>
      <c r="BF42" s="94">
        <f t="shared" si="210"/>
        <v>0</v>
      </c>
      <c r="BG42" s="93" t="str">
        <f t="shared" si="211"/>
        <v>nebija plānots</v>
      </c>
      <c r="BH42" s="96">
        <f t="shared" si="212"/>
        <v>0</v>
      </c>
      <c r="BI42" s="96">
        <f t="shared" si="212"/>
        <v>0</v>
      </c>
      <c r="BJ42" s="93" t="str">
        <f t="shared" si="213"/>
        <v>nebija plānots</v>
      </c>
      <c r="BK42" s="96">
        <f t="shared" si="214"/>
        <v>0</v>
      </c>
      <c r="BL42" s="93" t="str">
        <f t="shared" si="215"/>
        <v>nebija plānots</v>
      </c>
      <c r="BM42" s="83">
        <v>0</v>
      </c>
      <c r="BN42" s="83">
        <v>0</v>
      </c>
      <c r="BO42" s="93" t="str">
        <f t="shared" si="216"/>
        <v>nebija plānots</v>
      </c>
      <c r="BP42" s="94">
        <f t="shared" si="217"/>
        <v>0</v>
      </c>
      <c r="BQ42" s="93" t="str">
        <f t="shared" si="218"/>
        <v>nebija plānots</v>
      </c>
      <c r="BR42" s="96">
        <f t="shared" si="219"/>
        <v>0</v>
      </c>
      <c r="BS42" s="96">
        <f t="shared" si="219"/>
        <v>0</v>
      </c>
      <c r="BT42" s="93" t="str">
        <f t="shared" si="220"/>
        <v>nebija plānots</v>
      </c>
      <c r="BU42" s="96">
        <f t="shared" si="221"/>
        <v>0</v>
      </c>
      <c r="BV42" s="93" t="str">
        <f t="shared" si="222"/>
        <v>nebija plānots</v>
      </c>
      <c r="BW42" s="83">
        <v>0</v>
      </c>
      <c r="BX42" s="83">
        <v>38250</v>
      </c>
      <c r="BY42" s="94">
        <v>0</v>
      </c>
      <c r="BZ42" s="94">
        <f t="shared" si="175"/>
        <v>38250</v>
      </c>
      <c r="CA42" s="93" t="str">
        <f t="shared" si="223"/>
        <v>nebija plānots</v>
      </c>
      <c r="CB42" s="94">
        <f t="shared" si="224"/>
        <v>38250</v>
      </c>
      <c r="CC42" s="93" t="str">
        <f t="shared" si="225"/>
        <v>nebija plānots</v>
      </c>
      <c r="CD42" s="96">
        <f t="shared" si="176"/>
        <v>0</v>
      </c>
      <c r="CE42" s="96">
        <f t="shared" si="176"/>
        <v>38250</v>
      </c>
      <c r="CF42" s="96">
        <f t="shared" si="226"/>
        <v>0</v>
      </c>
      <c r="CG42" s="96">
        <f t="shared" si="227"/>
        <v>38250</v>
      </c>
      <c r="CH42" s="93" t="str">
        <f t="shared" si="228"/>
        <v>nebija plānots</v>
      </c>
      <c r="CI42" s="96">
        <f t="shared" si="229"/>
        <v>38250</v>
      </c>
      <c r="CJ42" s="93" t="str">
        <f t="shared" si="230"/>
        <v>nebija plānots</v>
      </c>
      <c r="CK42" s="83">
        <v>0</v>
      </c>
      <c r="CL42" s="83">
        <v>0</v>
      </c>
      <c r="CM42" s="94">
        <v>0</v>
      </c>
      <c r="CN42" s="94">
        <f t="shared" si="177"/>
        <v>0</v>
      </c>
      <c r="CO42" s="93" t="str">
        <f t="shared" si="231"/>
        <v>nebija plānots</v>
      </c>
      <c r="CP42" s="94">
        <f t="shared" si="232"/>
        <v>0</v>
      </c>
      <c r="CQ42" s="93" t="str">
        <f t="shared" si="233"/>
        <v>nebija plānots</v>
      </c>
      <c r="CR42" s="96">
        <f t="shared" si="234"/>
        <v>0</v>
      </c>
      <c r="CS42" s="96">
        <f t="shared" si="234"/>
        <v>38250</v>
      </c>
      <c r="CT42" s="96">
        <f t="shared" si="234"/>
        <v>0</v>
      </c>
      <c r="CU42" s="96">
        <f t="shared" si="235"/>
        <v>38250</v>
      </c>
      <c r="CV42" s="93" t="str">
        <f t="shared" si="236"/>
        <v>nebija plānots</v>
      </c>
      <c r="CW42" s="96">
        <f t="shared" si="237"/>
        <v>38250</v>
      </c>
      <c r="CX42" s="93" t="str">
        <f t="shared" si="238"/>
        <v>nebija plānots</v>
      </c>
      <c r="CY42" s="83">
        <v>845044.95</v>
      </c>
      <c r="CZ42" s="83">
        <v>0</v>
      </c>
      <c r="DA42" s="94">
        <v>0</v>
      </c>
      <c r="DB42" s="94">
        <f t="shared" si="178"/>
        <v>0</v>
      </c>
      <c r="DC42" s="93">
        <f t="shared" si="239"/>
        <v>0</v>
      </c>
      <c r="DD42" s="94">
        <f t="shared" si="240"/>
        <v>-845044.95</v>
      </c>
      <c r="DE42" s="93">
        <f t="shared" si="241"/>
        <v>-1</v>
      </c>
      <c r="DF42" s="96">
        <f t="shared" si="242"/>
        <v>845044.95</v>
      </c>
      <c r="DG42" s="96">
        <f t="shared" si="242"/>
        <v>38250</v>
      </c>
      <c r="DH42" s="96">
        <f t="shared" si="242"/>
        <v>0</v>
      </c>
      <c r="DI42" s="96">
        <f t="shared" si="243"/>
        <v>38250</v>
      </c>
      <c r="DJ42" s="93">
        <f t="shared" si="244"/>
        <v>4.5263864366031657E-2</v>
      </c>
      <c r="DK42" s="96">
        <f t="shared" si="245"/>
        <v>-806794.95</v>
      </c>
      <c r="DL42" s="93">
        <f t="shared" si="246"/>
        <v>-0.95473613563396831</v>
      </c>
      <c r="DM42" s="83">
        <v>0</v>
      </c>
      <c r="DN42" s="83">
        <v>0</v>
      </c>
      <c r="DO42" s="94">
        <v>0</v>
      </c>
      <c r="DP42" s="94">
        <f t="shared" si="247"/>
        <v>0</v>
      </c>
      <c r="DQ42" s="93" t="str">
        <f t="shared" si="248"/>
        <v>nebija plānots</v>
      </c>
      <c r="DR42" s="94">
        <f t="shared" si="249"/>
        <v>0</v>
      </c>
      <c r="DS42" s="93" t="str">
        <f t="shared" si="250"/>
        <v>nebija plānots</v>
      </c>
      <c r="DT42" s="96">
        <f t="shared" si="251"/>
        <v>845044.95</v>
      </c>
      <c r="DU42" s="96">
        <f t="shared" si="251"/>
        <v>38250</v>
      </c>
      <c r="DV42" s="96">
        <f t="shared" si="251"/>
        <v>0</v>
      </c>
      <c r="DW42" s="96">
        <f t="shared" si="252"/>
        <v>38250</v>
      </c>
      <c r="DX42" s="93">
        <f t="shared" si="253"/>
        <v>4.5263864366031657E-2</v>
      </c>
      <c r="DY42" s="96">
        <f t="shared" si="254"/>
        <v>-806794.95</v>
      </c>
      <c r="DZ42" s="93">
        <f t="shared" si="255"/>
        <v>-0.95473613563396831</v>
      </c>
      <c r="EA42" s="83">
        <v>0</v>
      </c>
      <c r="EB42" s="83">
        <v>0</v>
      </c>
      <c r="EC42" s="94">
        <v>0</v>
      </c>
      <c r="ED42" s="94">
        <f t="shared" si="256"/>
        <v>0</v>
      </c>
      <c r="EE42" s="93" t="str">
        <f t="shared" si="257"/>
        <v>nebija plānots</v>
      </c>
      <c r="EF42" s="94">
        <f t="shared" si="258"/>
        <v>0</v>
      </c>
      <c r="EG42" s="93" t="str">
        <f t="shared" si="259"/>
        <v>nebija plānots</v>
      </c>
      <c r="EH42" s="96">
        <f t="shared" si="260"/>
        <v>845044.95</v>
      </c>
      <c r="EI42" s="96">
        <f t="shared" si="260"/>
        <v>38250</v>
      </c>
      <c r="EJ42" s="96">
        <f t="shared" si="260"/>
        <v>0</v>
      </c>
      <c r="EK42" s="96">
        <f t="shared" si="261"/>
        <v>38250</v>
      </c>
      <c r="EL42" s="93">
        <f t="shared" si="262"/>
        <v>4.5263864366031657E-2</v>
      </c>
      <c r="EM42" s="96">
        <f t="shared" si="263"/>
        <v>-806794.95</v>
      </c>
      <c r="EN42" s="93">
        <f t="shared" si="264"/>
        <v>-0.95473613563396831</v>
      </c>
      <c r="EO42" s="96">
        <f t="shared" si="265"/>
        <v>0</v>
      </c>
      <c r="EP42" s="96">
        <f>_xlfn.IFNA(INDEX('[1]01_Maks_FS_2025 (kopā)'!$B$12:$AJ$224,MATCH(A42,'[1]01_Maks_FS_2025 (kopā)'!$B$12:$B$224,0),35),0)</f>
        <v>0</v>
      </c>
      <c r="EQ42" s="96">
        <f t="shared" si="266"/>
        <v>0</v>
      </c>
      <c r="ER42" s="83">
        <f t="shared" si="179"/>
        <v>845044.95</v>
      </c>
    </row>
    <row r="43" spans="1:148" s="29" customFormat="1" ht="31.5" x14ac:dyDescent="0.35">
      <c r="A43" s="18" t="str">
        <f t="shared" si="174"/>
        <v>1.2.1.1.2</v>
      </c>
      <c r="B43" s="63">
        <v>1</v>
      </c>
      <c r="C43" s="64" t="s">
        <v>52</v>
      </c>
      <c r="D43" s="65" t="s">
        <v>53</v>
      </c>
      <c r="E43" s="63" t="s">
        <v>54</v>
      </c>
      <c r="F43" s="65" t="s">
        <v>55</v>
      </c>
      <c r="G43" s="66" t="s">
        <v>56</v>
      </c>
      <c r="H43" s="65" t="s">
        <v>57</v>
      </c>
      <c r="I43" s="66">
        <v>2</v>
      </c>
      <c r="J43" s="68" t="s">
        <v>51</v>
      </c>
      <c r="K43" s="63" t="s">
        <v>16</v>
      </c>
      <c r="L43" s="83">
        <v>0</v>
      </c>
      <c r="M43" s="83">
        <v>0</v>
      </c>
      <c r="N43" s="83">
        <v>0</v>
      </c>
      <c r="O43" s="83">
        <v>0</v>
      </c>
      <c r="P43" s="83">
        <v>0</v>
      </c>
      <c r="Q43" s="93" t="str">
        <f t="shared" si="180"/>
        <v>nebija plānots</v>
      </c>
      <c r="R43" s="94">
        <f t="shared" si="181"/>
        <v>0</v>
      </c>
      <c r="S43" s="93" t="str">
        <f t="shared" si="182"/>
        <v>nebija plānots</v>
      </c>
      <c r="T43" s="96">
        <f t="shared" si="183"/>
        <v>0</v>
      </c>
      <c r="U43" s="96">
        <f t="shared" si="184"/>
        <v>0</v>
      </c>
      <c r="V43" s="93" t="str">
        <f t="shared" si="185"/>
        <v>nebija plānots</v>
      </c>
      <c r="W43" s="96">
        <f t="shared" si="186"/>
        <v>0</v>
      </c>
      <c r="X43" s="93" t="str">
        <f t="shared" si="187"/>
        <v>nebija plānots</v>
      </c>
      <c r="Y43" s="83">
        <v>0</v>
      </c>
      <c r="Z43" s="83">
        <v>0</v>
      </c>
      <c r="AA43" s="93" t="str">
        <f t="shared" si="188"/>
        <v>nebija plānots</v>
      </c>
      <c r="AB43" s="94">
        <f t="shared" si="189"/>
        <v>0</v>
      </c>
      <c r="AC43" s="93" t="str">
        <f t="shared" si="190"/>
        <v>nebija plānots</v>
      </c>
      <c r="AD43" s="96">
        <f t="shared" si="191"/>
        <v>0</v>
      </c>
      <c r="AE43" s="96">
        <f t="shared" si="191"/>
        <v>0</v>
      </c>
      <c r="AF43" s="93" t="str">
        <f t="shared" si="192"/>
        <v>nebija plānots</v>
      </c>
      <c r="AG43" s="96">
        <f t="shared" si="193"/>
        <v>0</v>
      </c>
      <c r="AH43" s="93" t="str">
        <f t="shared" si="194"/>
        <v>nebija plānots</v>
      </c>
      <c r="AI43" s="83">
        <v>0</v>
      </c>
      <c r="AJ43" s="83">
        <v>0</v>
      </c>
      <c r="AK43" s="93" t="str">
        <f t="shared" si="195"/>
        <v>nebija plānots</v>
      </c>
      <c r="AL43" s="94">
        <f t="shared" si="196"/>
        <v>0</v>
      </c>
      <c r="AM43" s="93" t="str">
        <f t="shared" si="197"/>
        <v>nebija plānots</v>
      </c>
      <c r="AN43" s="96">
        <f t="shared" si="198"/>
        <v>0</v>
      </c>
      <c r="AO43" s="96">
        <f t="shared" si="198"/>
        <v>0</v>
      </c>
      <c r="AP43" s="93" t="str">
        <f t="shared" si="199"/>
        <v>nebija plānots</v>
      </c>
      <c r="AQ43" s="96">
        <f t="shared" si="200"/>
        <v>0</v>
      </c>
      <c r="AR43" s="93" t="str">
        <f t="shared" si="201"/>
        <v>nebija plānots</v>
      </c>
      <c r="AS43" s="83">
        <v>0</v>
      </c>
      <c r="AT43" s="83">
        <v>0</v>
      </c>
      <c r="AU43" s="93" t="str">
        <f t="shared" si="202"/>
        <v>nebija plānots</v>
      </c>
      <c r="AV43" s="94">
        <f t="shared" si="203"/>
        <v>0</v>
      </c>
      <c r="AW43" s="93" t="str">
        <f t="shared" si="204"/>
        <v>nebija plānots</v>
      </c>
      <c r="AX43" s="96">
        <f t="shared" si="205"/>
        <v>0</v>
      </c>
      <c r="AY43" s="96">
        <f t="shared" si="205"/>
        <v>0</v>
      </c>
      <c r="AZ43" s="93" t="str">
        <f t="shared" si="206"/>
        <v>nebija plānots</v>
      </c>
      <c r="BA43" s="96">
        <f t="shared" si="207"/>
        <v>0</v>
      </c>
      <c r="BB43" s="93" t="str">
        <f t="shared" si="208"/>
        <v>nebija plānots</v>
      </c>
      <c r="BC43" s="83">
        <v>0</v>
      </c>
      <c r="BD43" s="83">
        <v>0</v>
      </c>
      <c r="BE43" s="93" t="str">
        <f t="shared" si="209"/>
        <v>nebija plānots</v>
      </c>
      <c r="BF43" s="94">
        <f t="shared" si="210"/>
        <v>0</v>
      </c>
      <c r="BG43" s="93" t="str">
        <f t="shared" si="211"/>
        <v>nebija plānots</v>
      </c>
      <c r="BH43" s="96">
        <f t="shared" si="212"/>
        <v>0</v>
      </c>
      <c r="BI43" s="96">
        <f t="shared" si="212"/>
        <v>0</v>
      </c>
      <c r="BJ43" s="93" t="str">
        <f t="shared" si="213"/>
        <v>nebija plānots</v>
      </c>
      <c r="BK43" s="96">
        <f t="shared" si="214"/>
        <v>0</v>
      </c>
      <c r="BL43" s="93" t="str">
        <f t="shared" si="215"/>
        <v>nebija plānots</v>
      </c>
      <c r="BM43" s="83">
        <v>0</v>
      </c>
      <c r="BN43" s="83">
        <v>0</v>
      </c>
      <c r="BO43" s="93" t="str">
        <f t="shared" si="216"/>
        <v>nebija plānots</v>
      </c>
      <c r="BP43" s="94">
        <f t="shared" si="217"/>
        <v>0</v>
      </c>
      <c r="BQ43" s="93" t="str">
        <f t="shared" si="218"/>
        <v>nebija plānots</v>
      </c>
      <c r="BR43" s="96">
        <f t="shared" si="219"/>
        <v>0</v>
      </c>
      <c r="BS43" s="96">
        <f t="shared" si="219"/>
        <v>0</v>
      </c>
      <c r="BT43" s="93" t="str">
        <f t="shared" si="220"/>
        <v>nebija plānots</v>
      </c>
      <c r="BU43" s="96">
        <f t="shared" si="221"/>
        <v>0</v>
      </c>
      <c r="BV43" s="93" t="str">
        <f t="shared" si="222"/>
        <v>nebija plānots</v>
      </c>
      <c r="BW43" s="83">
        <v>0</v>
      </c>
      <c r="BX43" s="83">
        <v>0</v>
      </c>
      <c r="BY43" s="94">
        <v>0</v>
      </c>
      <c r="BZ43" s="94">
        <f t="shared" si="175"/>
        <v>0</v>
      </c>
      <c r="CA43" s="93" t="str">
        <f t="shared" si="223"/>
        <v>nebija plānots</v>
      </c>
      <c r="CB43" s="94">
        <f t="shared" si="224"/>
        <v>0</v>
      </c>
      <c r="CC43" s="93" t="str">
        <f t="shared" si="225"/>
        <v>nebija plānots</v>
      </c>
      <c r="CD43" s="96">
        <f t="shared" si="176"/>
        <v>0</v>
      </c>
      <c r="CE43" s="96">
        <f t="shared" si="176"/>
        <v>0</v>
      </c>
      <c r="CF43" s="96">
        <f t="shared" si="226"/>
        <v>0</v>
      </c>
      <c r="CG43" s="96">
        <f t="shared" si="227"/>
        <v>0</v>
      </c>
      <c r="CH43" s="93" t="str">
        <f t="shared" si="228"/>
        <v>nebija plānots</v>
      </c>
      <c r="CI43" s="96">
        <f t="shared" si="229"/>
        <v>0</v>
      </c>
      <c r="CJ43" s="93" t="str">
        <f t="shared" si="230"/>
        <v>nebija plānots</v>
      </c>
      <c r="CK43" s="83">
        <v>0</v>
      </c>
      <c r="CL43" s="83">
        <v>0</v>
      </c>
      <c r="CM43" s="94">
        <v>0</v>
      </c>
      <c r="CN43" s="94">
        <f t="shared" si="177"/>
        <v>0</v>
      </c>
      <c r="CO43" s="93" t="str">
        <f t="shared" si="231"/>
        <v>nebija plānots</v>
      </c>
      <c r="CP43" s="94">
        <f t="shared" si="232"/>
        <v>0</v>
      </c>
      <c r="CQ43" s="93" t="str">
        <f t="shared" si="233"/>
        <v>nebija plānots</v>
      </c>
      <c r="CR43" s="96">
        <f t="shared" si="234"/>
        <v>0</v>
      </c>
      <c r="CS43" s="96">
        <f t="shared" si="234"/>
        <v>0</v>
      </c>
      <c r="CT43" s="96">
        <f t="shared" si="234"/>
        <v>0</v>
      </c>
      <c r="CU43" s="96">
        <f t="shared" si="235"/>
        <v>0</v>
      </c>
      <c r="CV43" s="93" t="str">
        <f t="shared" si="236"/>
        <v>nebija plānots</v>
      </c>
      <c r="CW43" s="96">
        <f t="shared" si="237"/>
        <v>0</v>
      </c>
      <c r="CX43" s="93" t="str">
        <f t="shared" si="238"/>
        <v>nebija plānots</v>
      </c>
      <c r="CY43" s="83">
        <v>0</v>
      </c>
      <c r="CZ43" s="83">
        <v>42502.19</v>
      </c>
      <c r="DA43" s="94">
        <v>0</v>
      </c>
      <c r="DB43" s="94">
        <f t="shared" si="178"/>
        <v>42502.19</v>
      </c>
      <c r="DC43" s="93" t="str">
        <f t="shared" si="239"/>
        <v>nebija plānots</v>
      </c>
      <c r="DD43" s="94">
        <f t="shared" si="240"/>
        <v>42502.19</v>
      </c>
      <c r="DE43" s="93" t="str">
        <f t="shared" si="241"/>
        <v>nebija plānots</v>
      </c>
      <c r="DF43" s="96">
        <f t="shared" si="242"/>
        <v>0</v>
      </c>
      <c r="DG43" s="96">
        <f t="shared" si="242"/>
        <v>42502.19</v>
      </c>
      <c r="DH43" s="96">
        <f t="shared" si="242"/>
        <v>0</v>
      </c>
      <c r="DI43" s="96">
        <f t="shared" si="243"/>
        <v>42502.19</v>
      </c>
      <c r="DJ43" s="93" t="str">
        <f t="shared" si="244"/>
        <v>nebija plānots</v>
      </c>
      <c r="DK43" s="96">
        <f t="shared" si="245"/>
        <v>42502.19</v>
      </c>
      <c r="DL43" s="93" t="str">
        <f t="shared" si="246"/>
        <v>nebija plānots</v>
      </c>
      <c r="DM43" s="83">
        <v>277094</v>
      </c>
      <c r="DN43" s="83">
        <v>0</v>
      </c>
      <c r="DO43" s="94">
        <v>0</v>
      </c>
      <c r="DP43" s="94">
        <f t="shared" si="247"/>
        <v>0</v>
      </c>
      <c r="DQ43" s="93">
        <f t="shared" si="248"/>
        <v>0</v>
      </c>
      <c r="DR43" s="94">
        <f t="shared" si="249"/>
        <v>-277094</v>
      </c>
      <c r="DS43" s="93">
        <f t="shared" si="250"/>
        <v>-1</v>
      </c>
      <c r="DT43" s="96">
        <f t="shared" si="251"/>
        <v>277094</v>
      </c>
      <c r="DU43" s="96">
        <f t="shared" si="251"/>
        <v>42502.19</v>
      </c>
      <c r="DV43" s="96">
        <f t="shared" si="251"/>
        <v>0</v>
      </c>
      <c r="DW43" s="96">
        <f t="shared" si="252"/>
        <v>42502.19</v>
      </c>
      <c r="DX43" s="93">
        <f t="shared" si="253"/>
        <v>0.15338545764253286</v>
      </c>
      <c r="DY43" s="96">
        <f t="shared" si="254"/>
        <v>-234591.81</v>
      </c>
      <c r="DZ43" s="93">
        <f t="shared" si="255"/>
        <v>-0.84661454235746714</v>
      </c>
      <c r="EA43" s="83">
        <v>277094</v>
      </c>
      <c r="EB43" s="83">
        <v>79047.570000000007</v>
      </c>
      <c r="EC43" s="94">
        <v>0</v>
      </c>
      <c r="ED43" s="94">
        <f t="shared" si="256"/>
        <v>79047.570000000007</v>
      </c>
      <c r="EE43" s="93">
        <f t="shared" si="257"/>
        <v>0.28527348120132523</v>
      </c>
      <c r="EF43" s="94">
        <f t="shared" si="258"/>
        <v>-198046.43</v>
      </c>
      <c r="EG43" s="93">
        <f t="shared" si="259"/>
        <v>-0.71472651879867477</v>
      </c>
      <c r="EH43" s="96">
        <f t="shared" si="260"/>
        <v>554188</v>
      </c>
      <c r="EI43" s="96">
        <f t="shared" si="260"/>
        <v>121549.76000000001</v>
      </c>
      <c r="EJ43" s="96">
        <f t="shared" si="260"/>
        <v>0</v>
      </c>
      <c r="EK43" s="96">
        <f t="shared" si="261"/>
        <v>121549.76000000001</v>
      </c>
      <c r="EL43" s="93">
        <f t="shared" si="262"/>
        <v>0.21932946942192905</v>
      </c>
      <c r="EM43" s="96">
        <f t="shared" si="263"/>
        <v>-432638.24</v>
      </c>
      <c r="EN43" s="93">
        <f t="shared" si="264"/>
        <v>-0.78067053057807101</v>
      </c>
      <c r="EO43" s="96">
        <f t="shared" si="265"/>
        <v>79047.570000000007</v>
      </c>
      <c r="EP43" s="96">
        <f>_xlfn.IFNA(INDEX('[1]01_Maks_FS_2025 (kopā)'!$B$12:$AJ$224,MATCH(A43,'[1]01_Maks_FS_2025 (kopā)'!$B$12:$B$224,0),35),0)</f>
        <v>79047.570000000007</v>
      </c>
      <c r="EQ43" s="96">
        <f t="shared" si="266"/>
        <v>0</v>
      </c>
      <c r="ER43" s="83">
        <f t="shared" si="179"/>
        <v>554188</v>
      </c>
    </row>
    <row r="44" spans="1:148" s="29" customFormat="1" ht="31.5" x14ac:dyDescent="0.35">
      <c r="A44" s="18" t="str">
        <f t="shared" si="174"/>
        <v>1.2.1.1.3</v>
      </c>
      <c r="B44" s="63">
        <v>1</v>
      </c>
      <c r="C44" s="64" t="s">
        <v>52</v>
      </c>
      <c r="D44" s="65" t="s">
        <v>53</v>
      </c>
      <c r="E44" s="63" t="s">
        <v>54</v>
      </c>
      <c r="F44" s="65" t="s">
        <v>55</v>
      </c>
      <c r="G44" s="66" t="s">
        <v>56</v>
      </c>
      <c r="H44" s="65" t="s">
        <v>57</v>
      </c>
      <c r="I44" s="66">
        <v>3</v>
      </c>
      <c r="J44" s="68" t="s">
        <v>51</v>
      </c>
      <c r="K44" s="63" t="s">
        <v>16</v>
      </c>
      <c r="L44" s="83">
        <v>0</v>
      </c>
      <c r="M44" s="83">
        <v>0</v>
      </c>
      <c r="N44" s="83">
        <v>0</v>
      </c>
      <c r="O44" s="83">
        <v>0</v>
      </c>
      <c r="P44" s="83">
        <v>0</v>
      </c>
      <c r="Q44" s="93" t="str">
        <f t="shared" si="180"/>
        <v>nebija plānots</v>
      </c>
      <c r="R44" s="94">
        <f t="shared" si="181"/>
        <v>0</v>
      </c>
      <c r="S44" s="93" t="str">
        <f t="shared" si="182"/>
        <v>nebija plānots</v>
      </c>
      <c r="T44" s="96">
        <f t="shared" si="183"/>
        <v>0</v>
      </c>
      <c r="U44" s="96">
        <f t="shared" si="184"/>
        <v>0</v>
      </c>
      <c r="V44" s="93" t="str">
        <f t="shared" si="185"/>
        <v>nebija plānots</v>
      </c>
      <c r="W44" s="96">
        <f t="shared" si="186"/>
        <v>0</v>
      </c>
      <c r="X44" s="93" t="str">
        <f t="shared" si="187"/>
        <v>nebija plānots</v>
      </c>
      <c r="Y44" s="83">
        <v>0</v>
      </c>
      <c r="Z44" s="83">
        <v>0</v>
      </c>
      <c r="AA44" s="93" t="str">
        <f t="shared" si="188"/>
        <v>nebija plānots</v>
      </c>
      <c r="AB44" s="94">
        <f t="shared" si="189"/>
        <v>0</v>
      </c>
      <c r="AC44" s="93" t="str">
        <f t="shared" si="190"/>
        <v>nebija plānots</v>
      </c>
      <c r="AD44" s="96">
        <f t="shared" si="191"/>
        <v>0</v>
      </c>
      <c r="AE44" s="96">
        <f t="shared" si="191"/>
        <v>0</v>
      </c>
      <c r="AF44" s="93" t="str">
        <f t="shared" si="192"/>
        <v>nebija plānots</v>
      </c>
      <c r="AG44" s="96">
        <f t="shared" si="193"/>
        <v>0</v>
      </c>
      <c r="AH44" s="93" t="str">
        <f t="shared" si="194"/>
        <v>nebija plānots</v>
      </c>
      <c r="AI44" s="83">
        <v>0</v>
      </c>
      <c r="AJ44" s="83">
        <v>0</v>
      </c>
      <c r="AK44" s="93" t="str">
        <f t="shared" si="195"/>
        <v>nebija plānots</v>
      </c>
      <c r="AL44" s="94">
        <f t="shared" si="196"/>
        <v>0</v>
      </c>
      <c r="AM44" s="93" t="str">
        <f t="shared" si="197"/>
        <v>nebija plānots</v>
      </c>
      <c r="AN44" s="96">
        <f t="shared" si="198"/>
        <v>0</v>
      </c>
      <c r="AO44" s="96">
        <f t="shared" si="198"/>
        <v>0</v>
      </c>
      <c r="AP44" s="93" t="str">
        <f t="shared" si="199"/>
        <v>nebija plānots</v>
      </c>
      <c r="AQ44" s="96">
        <f t="shared" si="200"/>
        <v>0</v>
      </c>
      <c r="AR44" s="93" t="str">
        <f t="shared" si="201"/>
        <v>nebija plānots</v>
      </c>
      <c r="AS44" s="83">
        <v>0</v>
      </c>
      <c r="AT44" s="83">
        <v>0</v>
      </c>
      <c r="AU44" s="93" t="str">
        <f t="shared" si="202"/>
        <v>nebija plānots</v>
      </c>
      <c r="AV44" s="94">
        <f t="shared" si="203"/>
        <v>0</v>
      </c>
      <c r="AW44" s="93" t="str">
        <f t="shared" si="204"/>
        <v>nebija plānots</v>
      </c>
      <c r="AX44" s="96">
        <f t="shared" si="205"/>
        <v>0</v>
      </c>
      <c r="AY44" s="96">
        <f t="shared" si="205"/>
        <v>0</v>
      </c>
      <c r="AZ44" s="93" t="str">
        <f t="shared" si="206"/>
        <v>nebija plānots</v>
      </c>
      <c r="BA44" s="96">
        <f t="shared" si="207"/>
        <v>0</v>
      </c>
      <c r="BB44" s="93" t="str">
        <f t="shared" si="208"/>
        <v>nebija plānots</v>
      </c>
      <c r="BC44" s="83">
        <v>0</v>
      </c>
      <c r="BD44" s="83">
        <v>0</v>
      </c>
      <c r="BE44" s="93" t="str">
        <f t="shared" si="209"/>
        <v>nebija plānots</v>
      </c>
      <c r="BF44" s="94">
        <f t="shared" si="210"/>
        <v>0</v>
      </c>
      <c r="BG44" s="93" t="str">
        <f t="shared" si="211"/>
        <v>nebija plānots</v>
      </c>
      <c r="BH44" s="96">
        <f t="shared" si="212"/>
        <v>0</v>
      </c>
      <c r="BI44" s="96">
        <f t="shared" si="212"/>
        <v>0</v>
      </c>
      <c r="BJ44" s="93" t="str">
        <f t="shared" si="213"/>
        <v>nebija plānots</v>
      </c>
      <c r="BK44" s="96">
        <f t="shared" si="214"/>
        <v>0</v>
      </c>
      <c r="BL44" s="93" t="str">
        <f t="shared" si="215"/>
        <v>nebija plānots</v>
      </c>
      <c r="BM44" s="83">
        <v>0</v>
      </c>
      <c r="BN44" s="83">
        <v>0</v>
      </c>
      <c r="BO44" s="93" t="str">
        <f t="shared" si="216"/>
        <v>nebija plānots</v>
      </c>
      <c r="BP44" s="94">
        <f t="shared" si="217"/>
        <v>0</v>
      </c>
      <c r="BQ44" s="93" t="str">
        <f t="shared" si="218"/>
        <v>nebija plānots</v>
      </c>
      <c r="BR44" s="96">
        <f t="shared" si="219"/>
        <v>0</v>
      </c>
      <c r="BS44" s="96">
        <f t="shared" si="219"/>
        <v>0</v>
      </c>
      <c r="BT44" s="93" t="str">
        <f t="shared" si="220"/>
        <v>nebija plānots</v>
      </c>
      <c r="BU44" s="96">
        <f t="shared" si="221"/>
        <v>0</v>
      </c>
      <c r="BV44" s="93" t="str">
        <f t="shared" si="222"/>
        <v>nebija plānots</v>
      </c>
      <c r="BW44" s="83">
        <v>0</v>
      </c>
      <c r="BX44" s="83">
        <v>0</v>
      </c>
      <c r="BY44" s="94">
        <v>0</v>
      </c>
      <c r="BZ44" s="94">
        <f t="shared" si="175"/>
        <v>0</v>
      </c>
      <c r="CA44" s="93" t="str">
        <f t="shared" si="223"/>
        <v>nebija plānots</v>
      </c>
      <c r="CB44" s="94">
        <f t="shared" si="224"/>
        <v>0</v>
      </c>
      <c r="CC44" s="93" t="str">
        <f t="shared" si="225"/>
        <v>nebija plānots</v>
      </c>
      <c r="CD44" s="96">
        <f t="shared" si="176"/>
        <v>0</v>
      </c>
      <c r="CE44" s="96">
        <f t="shared" si="176"/>
        <v>0</v>
      </c>
      <c r="CF44" s="96">
        <f t="shared" si="226"/>
        <v>0</v>
      </c>
      <c r="CG44" s="96">
        <f t="shared" si="227"/>
        <v>0</v>
      </c>
      <c r="CH44" s="93" t="str">
        <f t="shared" si="228"/>
        <v>nebija plānots</v>
      </c>
      <c r="CI44" s="96">
        <f t="shared" si="229"/>
        <v>0</v>
      </c>
      <c r="CJ44" s="93" t="str">
        <f t="shared" si="230"/>
        <v>nebija plānots</v>
      </c>
      <c r="CK44" s="83">
        <v>0</v>
      </c>
      <c r="CL44" s="83">
        <v>86124.959999999992</v>
      </c>
      <c r="CM44" s="94">
        <v>0</v>
      </c>
      <c r="CN44" s="94">
        <f t="shared" si="177"/>
        <v>86124.959999999992</v>
      </c>
      <c r="CO44" s="93" t="str">
        <f t="shared" si="231"/>
        <v>nebija plānots</v>
      </c>
      <c r="CP44" s="94">
        <f t="shared" si="232"/>
        <v>86124.959999999992</v>
      </c>
      <c r="CQ44" s="93" t="str">
        <f t="shared" si="233"/>
        <v>nebija plānots</v>
      </c>
      <c r="CR44" s="96">
        <f t="shared" si="234"/>
        <v>0</v>
      </c>
      <c r="CS44" s="96">
        <f t="shared" si="234"/>
        <v>86124.959999999992</v>
      </c>
      <c r="CT44" s="96">
        <f t="shared" si="234"/>
        <v>0</v>
      </c>
      <c r="CU44" s="96">
        <f t="shared" si="235"/>
        <v>86124.959999999992</v>
      </c>
      <c r="CV44" s="93" t="str">
        <f t="shared" si="236"/>
        <v>nebija plānots</v>
      </c>
      <c r="CW44" s="96">
        <f t="shared" si="237"/>
        <v>86124.959999999992</v>
      </c>
      <c r="CX44" s="93" t="str">
        <f t="shared" si="238"/>
        <v>nebija plānots</v>
      </c>
      <c r="CY44" s="83">
        <v>0</v>
      </c>
      <c r="CZ44" s="83">
        <v>1222834.8799999999</v>
      </c>
      <c r="DA44" s="94">
        <v>0</v>
      </c>
      <c r="DB44" s="94">
        <f t="shared" si="178"/>
        <v>1222834.8799999999</v>
      </c>
      <c r="DC44" s="93" t="str">
        <f t="shared" si="239"/>
        <v>nebija plānots</v>
      </c>
      <c r="DD44" s="94">
        <f t="shared" si="240"/>
        <v>1222834.8799999999</v>
      </c>
      <c r="DE44" s="93" t="str">
        <f t="shared" si="241"/>
        <v>nebija plānots</v>
      </c>
      <c r="DF44" s="96">
        <f t="shared" si="242"/>
        <v>0</v>
      </c>
      <c r="DG44" s="96">
        <f t="shared" si="242"/>
        <v>1308959.8399999999</v>
      </c>
      <c r="DH44" s="96">
        <f t="shared" si="242"/>
        <v>0</v>
      </c>
      <c r="DI44" s="96">
        <f t="shared" si="243"/>
        <v>1308959.8399999999</v>
      </c>
      <c r="DJ44" s="93" t="str">
        <f t="shared" si="244"/>
        <v>nebija plānots</v>
      </c>
      <c r="DK44" s="96">
        <f t="shared" si="245"/>
        <v>1308959.8399999999</v>
      </c>
      <c r="DL44" s="93" t="str">
        <f t="shared" si="246"/>
        <v>nebija plānots</v>
      </c>
      <c r="DM44" s="83">
        <v>1248033</v>
      </c>
      <c r="DN44" s="83">
        <v>677584.5</v>
      </c>
      <c r="DO44" s="94">
        <v>0</v>
      </c>
      <c r="DP44" s="94">
        <f t="shared" si="247"/>
        <v>677584.5</v>
      </c>
      <c r="DQ44" s="93">
        <f t="shared" si="248"/>
        <v>0.54292194196788068</v>
      </c>
      <c r="DR44" s="94">
        <f t="shared" si="249"/>
        <v>-570448.5</v>
      </c>
      <c r="DS44" s="93">
        <f t="shared" si="250"/>
        <v>-0.45707805803211932</v>
      </c>
      <c r="DT44" s="96">
        <f t="shared" si="251"/>
        <v>1248033</v>
      </c>
      <c r="DU44" s="96">
        <f t="shared" si="251"/>
        <v>1986544.3399999999</v>
      </c>
      <c r="DV44" s="96">
        <f t="shared" si="251"/>
        <v>0</v>
      </c>
      <c r="DW44" s="96">
        <f t="shared" si="252"/>
        <v>1986544.3399999999</v>
      </c>
      <c r="DX44" s="93">
        <f t="shared" si="253"/>
        <v>1.5917402344329035</v>
      </c>
      <c r="DY44" s="96">
        <f t="shared" si="254"/>
        <v>738511.33999999985</v>
      </c>
      <c r="DZ44" s="93">
        <f t="shared" si="255"/>
        <v>0.59174023443290347</v>
      </c>
      <c r="EA44" s="83">
        <v>1248034</v>
      </c>
      <c r="EB44" s="83">
        <v>153418.03</v>
      </c>
      <c r="EC44" s="94">
        <v>0</v>
      </c>
      <c r="ED44" s="94">
        <f t="shared" si="256"/>
        <v>153418.03</v>
      </c>
      <c r="EE44" s="93">
        <f t="shared" si="257"/>
        <v>0.12292776478845929</v>
      </c>
      <c r="EF44" s="94">
        <f t="shared" si="258"/>
        <v>-1094615.97</v>
      </c>
      <c r="EG44" s="93">
        <f t="shared" si="259"/>
        <v>-0.87707223521154065</v>
      </c>
      <c r="EH44" s="96">
        <f t="shared" si="260"/>
        <v>2496067</v>
      </c>
      <c r="EI44" s="96">
        <f t="shared" si="260"/>
        <v>2139962.3699999996</v>
      </c>
      <c r="EJ44" s="96">
        <f t="shared" si="260"/>
        <v>0</v>
      </c>
      <c r="EK44" s="96">
        <f t="shared" si="261"/>
        <v>2139962.3699999996</v>
      </c>
      <c r="EL44" s="93">
        <f t="shared" si="262"/>
        <v>0.85733370538531206</v>
      </c>
      <c r="EM44" s="96">
        <f t="shared" si="263"/>
        <v>-356104.63000000035</v>
      </c>
      <c r="EN44" s="93">
        <f t="shared" si="264"/>
        <v>-0.14266629461468797</v>
      </c>
      <c r="EO44" s="96">
        <f t="shared" si="265"/>
        <v>831002.53</v>
      </c>
      <c r="EP44" s="96">
        <f>_xlfn.IFNA(INDEX('[1]01_Maks_FS_2025 (kopā)'!$B$12:$AJ$224,MATCH(A44,'[1]01_Maks_FS_2025 (kopā)'!$B$12:$B$224,0),35),0)</f>
        <v>831002.53</v>
      </c>
      <c r="EQ44" s="96">
        <f t="shared" si="266"/>
        <v>0</v>
      </c>
      <c r="ER44" s="83">
        <f t="shared" si="179"/>
        <v>2496067</v>
      </c>
    </row>
    <row r="45" spans="1:148" s="29" customFormat="1" ht="63" x14ac:dyDescent="0.35">
      <c r="A45" s="18" t="str">
        <f t="shared" si="174"/>
        <v>1.2.1.2.; 1.2.2.2.; 1.2.3.2.; 1.2.3.3.; 1.2.3.4.; 1.2.3.5._</v>
      </c>
      <c r="B45" s="63">
        <v>1</v>
      </c>
      <c r="C45" s="64" t="s">
        <v>52</v>
      </c>
      <c r="D45" s="65" t="s">
        <v>53</v>
      </c>
      <c r="E45" s="63" t="s">
        <v>58</v>
      </c>
      <c r="F45" s="65" t="s">
        <v>59</v>
      </c>
      <c r="G45" s="65" t="s">
        <v>60</v>
      </c>
      <c r="H45" s="65" t="s">
        <v>59</v>
      </c>
      <c r="I45" s="66" t="s">
        <v>27</v>
      </c>
      <c r="J45" s="68" t="s">
        <v>51</v>
      </c>
      <c r="K45" s="63" t="s">
        <v>16</v>
      </c>
      <c r="L45" s="83">
        <v>42994222.299999997</v>
      </c>
      <c r="M45" s="83">
        <v>30471264.609999999</v>
      </c>
      <c r="N45" s="83">
        <v>0</v>
      </c>
      <c r="O45" s="83">
        <v>11305091</v>
      </c>
      <c r="P45" s="83">
        <v>11305090.58</v>
      </c>
      <c r="Q45" s="93">
        <f t="shared" si="180"/>
        <v>0.99999996284859627</v>
      </c>
      <c r="R45" s="94">
        <f t="shared" si="181"/>
        <v>-0.41999999992549419</v>
      </c>
      <c r="S45" s="93">
        <f t="shared" si="182"/>
        <v>-3.7151403728240155E-8</v>
      </c>
      <c r="T45" s="96">
        <f t="shared" si="183"/>
        <v>11305091</v>
      </c>
      <c r="U45" s="96">
        <f t="shared" si="184"/>
        <v>11305090.58</v>
      </c>
      <c r="V45" s="93">
        <f t="shared" si="185"/>
        <v>0.99999996284859627</v>
      </c>
      <c r="W45" s="96">
        <f t="shared" si="186"/>
        <v>-0.41999999992549419</v>
      </c>
      <c r="X45" s="93">
        <f t="shared" si="187"/>
        <v>-3.7151403728240155E-8</v>
      </c>
      <c r="Y45" s="83">
        <v>0</v>
      </c>
      <c r="Z45" s="83">
        <v>0</v>
      </c>
      <c r="AA45" s="93" t="str">
        <f t="shared" si="188"/>
        <v>nebija plānots</v>
      </c>
      <c r="AB45" s="94">
        <f t="shared" si="189"/>
        <v>0</v>
      </c>
      <c r="AC45" s="93" t="str">
        <f t="shared" si="190"/>
        <v>nebija plānots</v>
      </c>
      <c r="AD45" s="96">
        <f t="shared" si="191"/>
        <v>11305091</v>
      </c>
      <c r="AE45" s="96">
        <f t="shared" si="191"/>
        <v>11305090.58</v>
      </c>
      <c r="AF45" s="93">
        <f t="shared" si="192"/>
        <v>0.99999996284859627</v>
      </c>
      <c r="AG45" s="96">
        <f t="shared" si="193"/>
        <v>-0.41999999992549419</v>
      </c>
      <c r="AH45" s="93">
        <f t="shared" si="194"/>
        <v>-3.7151403728240155E-8</v>
      </c>
      <c r="AI45" s="83">
        <v>0</v>
      </c>
      <c r="AJ45" s="83">
        <v>0</v>
      </c>
      <c r="AK45" s="93" t="str">
        <f t="shared" si="195"/>
        <v>nebija plānots</v>
      </c>
      <c r="AL45" s="94">
        <f t="shared" si="196"/>
        <v>0</v>
      </c>
      <c r="AM45" s="93" t="str">
        <f t="shared" si="197"/>
        <v>nebija plānots</v>
      </c>
      <c r="AN45" s="96">
        <f t="shared" si="198"/>
        <v>11305091</v>
      </c>
      <c r="AO45" s="96">
        <f t="shared" si="198"/>
        <v>11305090.58</v>
      </c>
      <c r="AP45" s="93">
        <f t="shared" si="199"/>
        <v>0.99999996284859627</v>
      </c>
      <c r="AQ45" s="96">
        <f t="shared" si="200"/>
        <v>-0.41999999992549419</v>
      </c>
      <c r="AR45" s="93">
        <f t="shared" si="201"/>
        <v>-3.7151403728240155E-8</v>
      </c>
      <c r="AS45" s="83">
        <v>10015339</v>
      </c>
      <c r="AT45" s="83">
        <v>0</v>
      </c>
      <c r="AU45" s="93">
        <f t="shared" si="202"/>
        <v>0</v>
      </c>
      <c r="AV45" s="94">
        <f t="shared" si="203"/>
        <v>-10015339</v>
      </c>
      <c r="AW45" s="93">
        <f t="shared" si="204"/>
        <v>-1</v>
      </c>
      <c r="AX45" s="96">
        <f t="shared" si="205"/>
        <v>21320430</v>
      </c>
      <c r="AY45" s="96">
        <f t="shared" si="205"/>
        <v>11305090.58</v>
      </c>
      <c r="AZ45" s="93">
        <f t="shared" si="206"/>
        <v>0.53024683742307266</v>
      </c>
      <c r="BA45" s="96">
        <f t="shared" si="207"/>
        <v>-10015339.42</v>
      </c>
      <c r="BB45" s="93">
        <f t="shared" si="208"/>
        <v>-0.4697531625769274</v>
      </c>
      <c r="BC45" s="83">
        <v>7685760</v>
      </c>
      <c r="BD45" s="83">
        <v>9976709.4499999993</v>
      </c>
      <c r="BE45" s="93">
        <f t="shared" si="209"/>
        <v>1.2980771517715879</v>
      </c>
      <c r="BF45" s="94">
        <f t="shared" si="210"/>
        <v>2290949.4499999993</v>
      </c>
      <c r="BG45" s="93">
        <f t="shared" si="211"/>
        <v>0.29807715177158789</v>
      </c>
      <c r="BH45" s="96">
        <f t="shared" si="212"/>
        <v>29006190</v>
      </c>
      <c r="BI45" s="96">
        <f t="shared" si="212"/>
        <v>21281800.030000001</v>
      </c>
      <c r="BJ45" s="93">
        <f t="shared" si="213"/>
        <v>0.73369856675419975</v>
      </c>
      <c r="BK45" s="96">
        <f t="shared" si="214"/>
        <v>-7724389.9699999988</v>
      </c>
      <c r="BL45" s="93">
        <f t="shared" si="215"/>
        <v>-0.26630143324580025</v>
      </c>
      <c r="BM45" s="83">
        <v>0</v>
      </c>
      <c r="BN45" s="83">
        <v>0</v>
      </c>
      <c r="BO45" s="93" t="str">
        <f t="shared" si="216"/>
        <v>nebija plānots</v>
      </c>
      <c r="BP45" s="94">
        <f t="shared" si="217"/>
        <v>0</v>
      </c>
      <c r="BQ45" s="93" t="str">
        <f t="shared" si="218"/>
        <v>nebija plānots</v>
      </c>
      <c r="BR45" s="96">
        <f t="shared" si="219"/>
        <v>29006190</v>
      </c>
      <c r="BS45" s="96">
        <f t="shared" si="219"/>
        <v>21281800.030000001</v>
      </c>
      <c r="BT45" s="93">
        <f t="shared" si="220"/>
        <v>0.73369856675419975</v>
      </c>
      <c r="BU45" s="96">
        <f t="shared" si="221"/>
        <v>-7724389.9699999988</v>
      </c>
      <c r="BV45" s="93">
        <f t="shared" si="222"/>
        <v>-0.26630143324580025</v>
      </c>
      <c r="BW45" s="83">
        <v>0</v>
      </c>
      <c r="BX45" s="83">
        <v>0</v>
      </c>
      <c r="BY45" s="94">
        <v>0</v>
      </c>
      <c r="BZ45" s="94">
        <f t="shared" si="175"/>
        <v>0</v>
      </c>
      <c r="CA45" s="93" t="str">
        <f t="shared" si="223"/>
        <v>nebija plānots</v>
      </c>
      <c r="CB45" s="94">
        <f t="shared" si="224"/>
        <v>0</v>
      </c>
      <c r="CC45" s="93" t="str">
        <f t="shared" si="225"/>
        <v>nebija plānots</v>
      </c>
      <c r="CD45" s="96">
        <f t="shared" si="176"/>
        <v>29006190</v>
      </c>
      <c r="CE45" s="96">
        <f t="shared" si="176"/>
        <v>21281800.030000001</v>
      </c>
      <c r="CF45" s="96">
        <f t="shared" si="226"/>
        <v>0</v>
      </c>
      <c r="CG45" s="96">
        <f t="shared" si="227"/>
        <v>21281800.030000001</v>
      </c>
      <c r="CH45" s="93">
        <f t="shared" si="228"/>
        <v>0.73369856675419975</v>
      </c>
      <c r="CI45" s="96">
        <f t="shared" si="229"/>
        <v>-7724389.9699999988</v>
      </c>
      <c r="CJ45" s="93">
        <f t="shared" si="230"/>
        <v>-0.26630143324580025</v>
      </c>
      <c r="CK45" s="83">
        <v>0</v>
      </c>
      <c r="CL45" s="83">
        <v>0</v>
      </c>
      <c r="CM45" s="94">
        <v>0</v>
      </c>
      <c r="CN45" s="94">
        <f t="shared" si="177"/>
        <v>0</v>
      </c>
      <c r="CO45" s="93" t="str">
        <f t="shared" si="231"/>
        <v>nebija plānots</v>
      </c>
      <c r="CP45" s="94">
        <f t="shared" si="232"/>
        <v>0</v>
      </c>
      <c r="CQ45" s="93" t="str">
        <f t="shared" si="233"/>
        <v>nebija plānots</v>
      </c>
      <c r="CR45" s="96">
        <f t="shared" si="234"/>
        <v>29006190</v>
      </c>
      <c r="CS45" s="96">
        <f t="shared" si="234"/>
        <v>21281800.030000001</v>
      </c>
      <c r="CT45" s="96">
        <f t="shared" si="234"/>
        <v>0</v>
      </c>
      <c r="CU45" s="96">
        <f t="shared" si="235"/>
        <v>21281800.030000001</v>
      </c>
      <c r="CV45" s="93">
        <f t="shared" si="236"/>
        <v>0.73369856675419975</v>
      </c>
      <c r="CW45" s="96">
        <f t="shared" si="237"/>
        <v>-7724389.9699999988</v>
      </c>
      <c r="CX45" s="93">
        <f t="shared" si="238"/>
        <v>-0.26630143324580025</v>
      </c>
      <c r="CY45" s="83">
        <v>0</v>
      </c>
      <c r="CZ45" s="83">
        <v>17923961.550000001</v>
      </c>
      <c r="DA45" s="94">
        <v>0</v>
      </c>
      <c r="DB45" s="94">
        <f t="shared" si="178"/>
        <v>17923961.550000001</v>
      </c>
      <c r="DC45" s="93" t="str">
        <f t="shared" si="239"/>
        <v>nebija plānots</v>
      </c>
      <c r="DD45" s="94">
        <f t="shared" si="240"/>
        <v>17923961.550000001</v>
      </c>
      <c r="DE45" s="93" t="str">
        <f t="shared" si="241"/>
        <v>nebija plānots</v>
      </c>
      <c r="DF45" s="96">
        <f t="shared" si="242"/>
        <v>29006190</v>
      </c>
      <c r="DG45" s="96">
        <f t="shared" si="242"/>
        <v>39205761.579999998</v>
      </c>
      <c r="DH45" s="96">
        <f t="shared" si="242"/>
        <v>0</v>
      </c>
      <c r="DI45" s="96">
        <f t="shared" si="243"/>
        <v>39205761.579999998</v>
      </c>
      <c r="DJ45" s="93">
        <f t="shared" si="244"/>
        <v>1.3516343090905769</v>
      </c>
      <c r="DK45" s="96">
        <f t="shared" si="245"/>
        <v>10199571.579999998</v>
      </c>
      <c r="DL45" s="93">
        <f t="shared" si="246"/>
        <v>0.3516343090905768</v>
      </c>
      <c r="DM45" s="83">
        <v>14450000</v>
      </c>
      <c r="DN45" s="83">
        <v>0</v>
      </c>
      <c r="DO45" s="94">
        <v>0</v>
      </c>
      <c r="DP45" s="94">
        <f t="shared" si="247"/>
        <v>0</v>
      </c>
      <c r="DQ45" s="93">
        <f t="shared" si="248"/>
        <v>0</v>
      </c>
      <c r="DR45" s="94">
        <f t="shared" si="249"/>
        <v>-14450000</v>
      </c>
      <c r="DS45" s="93">
        <f t="shared" si="250"/>
        <v>-1</v>
      </c>
      <c r="DT45" s="96">
        <f t="shared" si="251"/>
        <v>43456190</v>
      </c>
      <c r="DU45" s="96">
        <f t="shared" si="251"/>
        <v>39205761.579999998</v>
      </c>
      <c r="DV45" s="96">
        <f t="shared" si="251"/>
        <v>0</v>
      </c>
      <c r="DW45" s="96">
        <f t="shared" si="252"/>
        <v>39205761.579999998</v>
      </c>
      <c r="DX45" s="93">
        <f t="shared" si="253"/>
        <v>0.90219049530112971</v>
      </c>
      <c r="DY45" s="96">
        <f t="shared" si="254"/>
        <v>-4250428.4200000018</v>
      </c>
      <c r="DZ45" s="93">
        <f t="shared" si="255"/>
        <v>-9.7809504698870328E-2</v>
      </c>
      <c r="EA45" s="83">
        <v>0</v>
      </c>
      <c r="EB45" s="83">
        <v>0</v>
      </c>
      <c r="EC45" s="94">
        <v>0</v>
      </c>
      <c r="ED45" s="94">
        <f t="shared" si="256"/>
        <v>0</v>
      </c>
      <c r="EE45" s="93" t="str">
        <f t="shared" si="257"/>
        <v>nebija plānots</v>
      </c>
      <c r="EF45" s="94">
        <f t="shared" si="258"/>
        <v>0</v>
      </c>
      <c r="EG45" s="93" t="str">
        <f t="shared" si="259"/>
        <v>nebija plānots</v>
      </c>
      <c r="EH45" s="96">
        <f t="shared" si="260"/>
        <v>43456190</v>
      </c>
      <c r="EI45" s="96">
        <f t="shared" si="260"/>
        <v>39205761.579999998</v>
      </c>
      <c r="EJ45" s="96">
        <f t="shared" si="260"/>
        <v>0</v>
      </c>
      <c r="EK45" s="96">
        <f t="shared" si="261"/>
        <v>39205761.579999998</v>
      </c>
      <c r="EL45" s="93">
        <f t="shared" si="262"/>
        <v>0.90219049530112971</v>
      </c>
      <c r="EM45" s="96">
        <f t="shared" si="263"/>
        <v>-4250428.4200000018</v>
      </c>
      <c r="EN45" s="93">
        <f t="shared" si="264"/>
        <v>-9.7809504698870328E-2</v>
      </c>
      <c r="EO45" s="96">
        <f t="shared" si="265"/>
        <v>0</v>
      </c>
      <c r="EP45" s="96">
        <f>_xlfn.IFNA(INDEX('[1]01_Maks_FS_2025 (kopā)'!$B$12:$AJ$224,MATCH(A45,'[1]01_Maks_FS_2025 (kopā)'!$B$12:$B$224,0),35),0)</f>
        <v>0</v>
      </c>
      <c r="EQ45" s="96">
        <f t="shared" si="266"/>
        <v>0</v>
      </c>
      <c r="ER45" s="83">
        <f t="shared" si="179"/>
        <v>43456190</v>
      </c>
    </row>
    <row r="46" spans="1:148" s="29" customFormat="1" ht="31.5" x14ac:dyDescent="0.35">
      <c r="A46" s="18" t="str">
        <f t="shared" si="174"/>
        <v>1.2.1.3._</v>
      </c>
      <c r="B46" s="63">
        <v>1</v>
      </c>
      <c r="C46" s="64" t="s">
        <v>52</v>
      </c>
      <c r="D46" s="65" t="s">
        <v>53</v>
      </c>
      <c r="E46" s="63" t="s">
        <v>54</v>
      </c>
      <c r="F46" s="65" t="s">
        <v>55</v>
      </c>
      <c r="G46" s="66" t="s">
        <v>61</v>
      </c>
      <c r="H46" s="65" t="s">
        <v>62</v>
      </c>
      <c r="I46" s="66" t="s">
        <v>27</v>
      </c>
      <c r="J46" s="68" t="s">
        <v>51</v>
      </c>
      <c r="K46" s="63" t="s">
        <v>16</v>
      </c>
      <c r="L46" s="83">
        <v>0</v>
      </c>
      <c r="M46" s="83">
        <v>0</v>
      </c>
      <c r="N46" s="83">
        <v>0</v>
      </c>
      <c r="O46" s="83">
        <v>0</v>
      </c>
      <c r="P46" s="83">
        <v>0</v>
      </c>
      <c r="Q46" s="93" t="str">
        <f t="shared" si="180"/>
        <v>nebija plānots</v>
      </c>
      <c r="R46" s="94">
        <f t="shared" si="181"/>
        <v>0</v>
      </c>
      <c r="S46" s="93" t="str">
        <f t="shared" si="182"/>
        <v>nebija plānots</v>
      </c>
      <c r="T46" s="96">
        <f t="shared" si="183"/>
        <v>0</v>
      </c>
      <c r="U46" s="96">
        <f t="shared" si="184"/>
        <v>0</v>
      </c>
      <c r="V46" s="93" t="str">
        <f t="shared" si="185"/>
        <v>nebija plānots</v>
      </c>
      <c r="W46" s="96">
        <f t="shared" si="186"/>
        <v>0</v>
      </c>
      <c r="X46" s="93" t="str">
        <f t="shared" si="187"/>
        <v>nebija plānots</v>
      </c>
      <c r="Y46" s="83">
        <v>0</v>
      </c>
      <c r="Z46" s="83">
        <v>0</v>
      </c>
      <c r="AA46" s="93" t="str">
        <f t="shared" si="188"/>
        <v>nebija plānots</v>
      </c>
      <c r="AB46" s="94">
        <f t="shared" si="189"/>
        <v>0</v>
      </c>
      <c r="AC46" s="93" t="str">
        <f t="shared" si="190"/>
        <v>nebija plānots</v>
      </c>
      <c r="AD46" s="96">
        <f t="shared" si="191"/>
        <v>0</v>
      </c>
      <c r="AE46" s="96">
        <f t="shared" si="191"/>
        <v>0</v>
      </c>
      <c r="AF46" s="93" t="str">
        <f t="shared" si="192"/>
        <v>nebija plānots</v>
      </c>
      <c r="AG46" s="96">
        <f t="shared" si="193"/>
        <v>0</v>
      </c>
      <c r="AH46" s="93" t="str">
        <f t="shared" si="194"/>
        <v>nebija plānots</v>
      </c>
      <c r="AI46" s="83">
        <v>0</v>
      </c>
      <c r="AJ46" s="83">
        <v>0</v>
      </c>
      <c r="AK46" s="93" t="str">
        <f t="shared" si="195"/>
        <v>nebija plānots</v>
      </c>
      <c r="AL46" s="94">
        <f t="shared" si="196"/>
        <v>0</v>
      </c>
      <c r="AM46" s="93" t="str">
        <f t="shared" si="197"/>
        <v>nebija plānots</v>
      </c>
      <c r="AN46" s="96">
        <f t="shared" si="198"/>
        <v>0</v>
      </c>
      <c r="AO46" s="96">
        <f t="shared" si="198"/>
        <v>0</v>
      </c>
      <c r="AP46" s="93" t="str">
        <f t="shared" si="199"/>
        <v>nebija plānots</v>
      </c>
      <c r="AQ46" s="96">
        <f t="shared" si="200"/>
        <v>0</v>
      </c>
      <c r="AR46" s="93" t="str">
        <f t="shared" si="201"/>
        <v>nebija plānots</v>
      </c>
      <c r="AS46" s="83">
        <v>0</v>
      </c>
      <c r="AT46" s="83">
        <v>0</v>
      </c>
      <c r="AU46" s="93" t="str">
        <f t="shared" si="202"/>
        <v>nebija plānots</v>
      </c>
      <c r="AV46" s="94">
        <f t="shared" si="203"/>
        <v>0</v>
      </c>
      <c r="AW46" s="93" t="str">
        <f t="shared" si="204"/>
        <v>nebija plānots</v>
      </c>
      <c r="AX46" s="96">
        <f t="shared" si="205"/>
        <v>0</v>
      </c>
      <c r="AY46" s="96">
        <f t="shared" si="205"/>
        <v>0</v>
      </c>
      <c r="AZ46" s="93" t="str">
        <f t="shared" si="206"/>
        <v>nebija plānots</v>
      </c>
      <c r="BA46" s="96">
        <f t="shared" si="207"/>
        <v>0</v>
      </c>
      <c r="BB46" s="93" t="str">
        <f t="shared" si="208"/>
        <v>nebija plānots</v>
      </c>
      <c r="BC46" s="83">
        <v>0</v>
      </c>
      <c r="BD46" s="83">
        <v>0</v>
      </c>
      <c r="BE46" s="93" t="str">
        <f t="shared" si="209"/>
        <v>nebija plānots</v>
      </c>
      <c r="BF46" s="94">
        <f t="shared" si="210"/>
        <v>0</v>
      </c>
      <c r="BG46" s="93" t="str">
        <f t="shared" si="211"/>
        <v>nebija plānots</v>
      </c>
      <c r="BH46" s="96">
        <f t="shared" si="212"/>
        <v>0</v>
      </c>
      <c r="BI46" s="96">
        <f t="shared" si="212"/>
        <v>0</v>
      </c>
      <c r="BJ46" s="93" t="str">
        <f t="shared" si="213"/>
        <v>nebija plānots</v>
      </c>
      <c r="BK46" s="96">
        <f t="shared" si="214"/>
        <v>0</v>
      </c>
      <c r="BL46" s="93" t="str">
        <f t="shared" si="215"/>
        <v>nebija plānots</v>
      </c>
      <c r="BM46" s="83">
        <v>0</v>
      </c>
      <c r="BN46" s="83">
        <v>0</v>
      </c>
      <c r="BO46" s="93" t="str">
        <f t="shared" si="216"/>
        <v>nebija plānots</v>
      </c>
      <c r="BP46" s="94">
        <f t="shared" si="217"/>
        <v>0</v>
      </c>
      <c r="BQ46" s="93" t="str">
        <f t="shared" si="218"/>
        <v>nebija plānots</v>
      </c>
      <c r="BR46" s="96">
        <f t="shared" si="219"/>
        <v>0</v>
      </c>
      <c r="BS46" s="96">
        <f t="shared" si="219"/>
        <v>0</v>
      </c>
      <c r="BT46" s="93" t="str">
        <f t="shared" si="220"/>
        <v>nebija plānots</v>
      </c>
      <c r="BU46" s="96">
        <f t="shared" si="221"/>
        <v>0</v>
      </c>
      <c r="BV46" s="93" t="str">
        <f t="shared" si="222"/>
        <v>nebija plānots</v>
      </c>
      <c r="BW46" s="83">
        <v>0</v>
      </c>
      <c r="BX46" s="83">
        <v>40536.42</v>
      </c>
      <c r="BY46" s="94">
        <v>0</v>
      </c>
      <c r="BZ46" s="94">
        <f t="shared" si="175"/>
        <v>40536.42</v>
      </c>
      <c r="CA46" s="93" t="str">
        <f t="shared" si="223"/>
        <v>nebija plānots</v>
      </c>
      <c r="CB46" s="94">
        <f t="shared" si="224"/>
        <v>40536.42</v>
      </c>
      <c r="CC46" s="93" t="str">
        <f t="shared" si="225"/>
        <v>nebija plānots</v>
      </c>
      <c r="CD46" s="96">
        <f t="shared" si="176"/>
        <v>0</v>
      </c>
      <c r="CE46" s="96">
        <f t="shared" si="176"/>
        <v>40536.42</v>
      </c>
      <c r="CF46" s="96">
        <f t="shared" si="226"/>
        <v>0</v>
      </c>
      <c r="CG46" s="96">
        <f t="shared" si="227"/>
        <v>40536.42</v>
      </c>
      <c r="CH46" s="93" t="str">
        <f t="shared" si="228"/>
        <v>nebija plānots</v>
      </c>
      <c r="CI46" s="96">
        <f t="shared" si="229"/>
        <v>40536.42</v>
      </c>
      <c r="CJ46" s="93" t="str">
        <f t="shared" si="230"/>
        <v>nebija plānots</v>
      </c>
      <c r="CK46" s="83">
        <v>0</v>
      </c>
      <c r="CL46" s="83">
        <v>81072.509999999995</v>
      </c>
      <c r="CM46" s="94">
        <v>0</v>
      </c>
      <c r="CN46" s="94">
        <f t="shared" si="177"/>
        <v>81072.509999999995</v>
      </c>
      <c r="CO46" s="93" t="str">
        <f t="shared" si="231"/>
        <v>nebija plānots</v>
      </c>
      <c r="CP46" s="94">
        <f t="shared" si="232"/>
        <v>81072.509999999995</v>
      </c>
      <c r="CQ46" s="93" t="str">
        <f t="shared" si="233"/>
        <v>nebija plānots</v>
      </c>
      <c r="CR46" s="96">
        <f t="shared" si="234"/>
        <v>0</v>
      </c>
      <c r="CS46" s="96">
        <f t="shared" si="234"/>
        <v>121608.93</v>
      </c>
      <c r="CT46" s="96">
        <f t="shared" si="234"/>
        <v>0</v>
      </c>
      <c r="CU46" s="96">
        <f t="shared" si="235"/>
        <v>121608.93</v>
      </c>
      <c r="CV46" s="93" t="str">
        <f t="shared" si="236"/>
        <v>nebija plānots</v>
      </c>
      <c r="CW46" s="96">
        <f t="shared" si="237"/>
        <v>121608.93</v>
      </c>
      <c r="CX46" s="93" t="str">
        <f t="shared" si="238"/>
        <v>nebija plānots</v>
      </c>
      <c r="CY46" s="83">
        <v>0</v>
      </c>
      <c r="CZ46" s="83">
        <v>0</v>
      </c>
      <c r="DA46" s="94">
        <v>0</v>
      </c>
      <c r="DB46" s="94">
        <f t="shared" si="178"/>
        <v>0</v>
      </c>
      <c r="DC46" s="93" t="str">
        <f t="shared" si="239"/>
        <v>nebija plānots</v>
      </c>
      <c r="DD46" s="94">
        <f t="shared" si="240"/>
        <v>0</v>
      </c>
      <c r="DE46" s="93" t="str">
        <f t="shared" si="241"/>
        <v>nebija plānots</v>
      </c>
      <c r="DF46" s="96">
        <f t="shared" si="242"/>
        <v>0</v>
      </c>
      <c r="DG46" s="96">
        <f t="shared" si="242"/>
        <v>121608.93</v>
      </c>
      <c r="DH46" s="96">
        <f t="shared" si="242"/>
        <v>0</v>
      </c>
      <c r="DI46" s="96">
        <f t="shared" si="243"/>
        <v>121608.93</v>
      </c>
      <c r="DJ46" s="93" t="str">
        <f t="shared" si="244"/>
        <v>nebija plānots</v>
      </c>
      <c r="DK46" s="96">
        <f t="shared" si="245"/>
        <v>121608.93</v>
      </c>
      <c r="DL46" s="93" t="str">
        <f t="shared" si="246"/>
        <v>nebija plānots</v>
      </c>
      <c r="DM46" s="83">
        <v>0</v>
      </c>
      <c r="DN46" s="83">
        <v>0</v>
      </c>
      <c r="DO46" s="94">
        <v>0</v>
      </c>
      <c r="DP46" s="94">
        <f t="shared" si="247"/>
        <v>0</v>
      </c>
      <c r="DQ46" s="93" t="str">
        <f t="shared" si="248"/>
        <v>nebija plānots</v>
      </c>
      <c r="DR46" s="94">
        <f t="shared" si="249"/>
        <v>0</v>
      </c>
      <c r="DS46" s="93" t="str">
        <f t="shared" si="250"/>
        <v>nebija plānots</v>
      </c>
      <c r="DT46" s="96">
        <f t="shared" si="251"/>
        <v>0</v>
      </c>
      <c r="DU46" s="96">
        <f t="shared" si="251"/>
        <v>121608.93</v>
      </c>
      <c r="DV46" s="96">
        <f t="shared" si="251"/>
        <v>0</v>
      </c>
      <c r="DW46" s="96">
        <f t="shared" si="252"/>
        <v>121608.93</v>
      </c>
      <c r="DX46" s="93" t="str">
        <f t="shared" si="253"/>
        <v>nebija plānots</v>
      </c>
      <c r="DY46" s="96">
        <f t="shared" si="254"/>
        <v>121608.93</v>
      </c>
      <c r="DZ46" s="93" t="str">
        <f t="shared" si="255"/>
        <v>nebija plānots</v>
      </c>
      <c r="EA46" s="83">
        <v>0</v>
      </c>
      <c r="EB46" s="83">
        <v>0</v>
      </c>
      <c r="EC46" s="94">
        <v>0</v>
      </c>
      <c r="ED46" s="94">
        <f t="shared" si="256"/>
        <v>0</v>
      </c>
      <c r="EE46" s="93" t="str">
        <f t="shared" si="257"/>
        <v>nebija plānots</v>
      </c>
      <c r="EF46" s="94">
        <f t="shared" si="258"/>
        <v>0</v>
      </c>
      <c r="EG46" s="93" t="str">
        <f t="shared" si="259"/>
        <v>nebija plānots</v>
      </c>
      <c r="EH46" s="96">
        <f t="shared" si="260"/>
        <v>0</v>
      </c>
      <c r="EI46" s="96">
        <f t="shared" si="260"/>
        <v>121608.93</v>
      </c>
      <c r="EJ46" s="96">
        <f t="shared" si="260"/>
        <v>0</v>
      </c>
      <c r="EK46" s="96">
        <f t="shared" si="261"/>
        <v>121608.93</v>
      </c>
      <c r="EL46" s="93" t="str">
        <f t="shared" si="262"/>
        <v>nebija plānots</v>
      </c>
      <c r="EM46" s="96">
        <f t="shared" si="263"/>
        <v>121608.93</v>
      </c>
      <c r="EN46" s="93" t="str">
        <f t="shared" si="264"/>
        <v>nebija plānots</v>
      </c>
      <c r="EO46" s="96">
        <f t="shared" si="265"/>
        <v>0</v>
      </c>
      <c r="EP46" s="96">
        <f>_xlfn.IFNA(INDEX('[1]01_Maks_FS_2025 (kopā)'!$B$12:$AJ$224,MATCH(A46,'[1]01_Maks_FS_2025 (kopā)'!$B$12:$B$224,0),35),0)</f>
        <v>0</v>
      </c>
      <c r="EQ46" s="96">
        <f t="shared" si="266"/>
        <v>0</v>
      </c>
      <c r="ER46" s="83">
        <f t="shared" si="179"/>
        <v>0</v>
      </c>
    </row>
    <row r="47" spans="1:148" s="29" customFormat="1" ht="31.5" x14ac:dyDescent="0.35">
      <c r="A47" s="18" t="str">
        <f t="shared" si="174"/>
        <v>1.2.1.4._</v>
      </c>
      <c r="B47" s="63">
        <v>1</v>
      </c>
      <c r="C47" s="64" t="s">
        <v>52</v>
      </c>
      <c r="D47" s="65" t="s">
        <v>53</v>
      </c>
      <c r="E47" s="63" t="s">
        <v>54</v>
      </c>
      <c r="F47" s="65" t="s">
        <v>55</v>
      </c>
      <c r="G47" s="66" t="s">
        <v>63</v>
      </c>
      <c r="H47" s="65" t="s">
        <v>64</v>
      </c>
      <c r="I47" s="66" t="s">
        <v>27</v>
      </c>
      <c r="J47" s="68" t="s">
        <v>51</v>
      </c>
      <c r="K47" s="63" t="s">
        <v>16</v>
      </c>
      <c r="L47" s="83">
        <v>0</v>
      </c>
      <c r="M47" s="83">
        <v>145200.88</v>
      </c>
      <c r="N47" s="83">
        <v>0</v>
      </c>
      <c r="O47" s="83">
        <v>0</v>
      </c>
      <c r="P47" s="83">
        <v>0</v>
      </c>
      <c r="Q47" s="93" t="str">
        <f t="shared" si="180"/>
        <v>nebija plānots</v>
      </c>
      <c r="R47" s="94">
        <f t="shared" si="181"/>
        <v>0</v>
      </c>
      <c r="S47" s="93" t="str">
        <f t="shared" si="182"/>
        <v>nebija plānots</v>
      </c>
      <c r="T47" s="96">
        <f t="shared" si="183"/>
        <v>0</v>
      </c>
      <c r="U47" s="96">
        <f t="shared" si="184"/>
        <v>0</v>
      </c>
      <c r="V47" s="93" t="str">
        <f t="shared" si="185"/>
        <v>nebija plānots</v>
      </c>
      <c r="W47" s="96">
        <f t="shared" si="186"/>
        <v>0</v>
      </c>
      <c r="X47" s="93" t="str">
        <f t="shared" si="187"/>
        <v>nebija plānots</v>
      </c>
      <c r="Y47" s="83">
        <v>415593</v>
      </c>
      <c r="Z47" s="83">
        <v>415620.29</v>
      </c>
      <c r="AA47" s="93">
        <f t="shared" si="188"/>
        <v>1.0000656652061031</v>
      </c>
      <c r="AB47" s="94">
        <f t="shared" si="189"/>
        <v>27.289999999979045</v>
      </c>
      <c r="AC47" s="93">
        <f t="shared" si="190"/>
        <v>6.5665206103036007E-5</v>
      </c>
      <c r="AD47" s="96">
        <f t="shared" si="191"/>
        <v>415593</v>
      </c>
      <c r="AE47" s="96">
        <f t="shared" si="191"/>
        <v>415620.29</v>
      </c>
      <c r="AF47" s="93">
        <f t="shared" si="192"/>
        <v>1.0000656652061031</v>
      </c>
      <c r="AG47" s="96">
        <f t="shared" si="193"/>
        <v>27.289999999979045</v>
      </c>
      <c r="AH47" s="93">
        <f t="shared" si="194"/>
        <v>6.5665206103036007E-5</v>
      </c>
      <c r="AI47" s="83">
        <v>0</v>
      </c>
      <c r="AJ47" s="83">
        <v>0</v>
      </c>
      <c r="AK47" s="93" t="str">
        <f t="shared" si="195"/>
        <v>nebija plānots</v>
      </c>
      <c r="AL47" s="94">
        <f t="shared" si="196"/>
        <v>0</v>
      </c>
      <c r="AM47" s="93" t="str">
        <f t="shared" si="197"/>
        <v>nebija plānots</v>
      </c>
      <c r="AN47" s="96">
        <f t="shared" si="198"/>
        <v>415593</v>
      </c>
      <c r="AO47" s="96">
        <f t="shared" si="198"/>
        <v>415620.29</v>
      </c>
      <c r="AP47" s="93">
        <f t="shared" si="199"/>
        <v>1.0000656652061031</v>
      </c>
      <c r="AQ47" s="96">
        <f t="shared" si="200"/>
        <v>27.289999999979045</v>
      </c>
      <c r="AR47" s="93">
        <f t="shared" si="201"/>
        <v>6.5665206103036007E-5</v>
      </c>
      <c r="AS47" s="83">
        <v>0</v>
      </c>
      <c r="AT47" s="83">
        <v>0</v>
      </c>
      <c r="AU47" s="93" t="str">
        <f t="shared" si="202"/>
        <v>nebija plānots</v>
      </c>
      <c r="AV47" s="94">
        <f t="shared" si="203"/>
        <v>0</v>
      </c>
      <c r="AW47" s="93" t="str">
        <f t="shared" si="204"/>
        <v>nebija plānots</v>
      </c>
      <c r="AX47" s="96">
        <f t="shared" si="205"/>
        <v>415593</v>
      </c>
      <c r="AY47" s="96">
        <f t="shared" si="205"/>
        <v>415620.29</v>
      </c>
      <c r="AZ47" s="93">
        <f t="shared" si="206"/>
        <v>1.0000656652061031</v>
      </c>
      <c r="BA47" s="96">
        <f t="shared" si="207"/>
        <v>27.289999999979045</v>
      </c>
      <c r="BB47" s="93">
        <f t="shared" si="208"/>
        <v>6.5665206103036007E-5</v>
      </c>
      <c r="BC47" s="83">
        <v>0</v>
      </c>
      <c r="BD47" s="83">
        <v>0</v>
      </c>
      <c r="BE47" s="93" t="str">
        <f t="shared" si="209"/>
        <v>nebija plānots</v>
      </c>
      <c r="BF47" s="94">
        <f t="shared" si="210"/>
        <v>0</v>
      </c>
      <c r="BG47" s="93" t="str">
        <f t="shared" si="211"/>
        <v>nebija plānots</v>
      </c>
      <c r="BH47" s="96">
        <f t="shared" si="212"/>
        <v>415593</v>
      </c>
      <c r="BI47" s="96">
        <f t="shared" si="212"/>
        <v>415620.29</v>
      </c>
      <c r="BJ47" s="93">
        <f t="shared" si="213"/>
        <v>1.0000656652061031</v>
      </c>
      <c r="BK47" s="96">
        <f t="shared" si="214"/>
        <v>27.289999999979045</v>
      </c>
      <c r="BL47" s="93">
        <f t="shared" si="215"/>
        <v>6.5665206103036007E-5</v>
      </c>
      <c r="BM47" s="83">
        <v>0</v>
      </c>
      <c r="BN47" s="83">
        <v>0</v>
      </c>
      <c r="BO47" s="93" t="str">
        <f t="shared" si="216"/>
        <v>nebija plānots</v>
      </c>
      <c r="BP47" s="94">
        <f t="shared" si="217"/>
        <v>0</v>
      </c>
      <c r="BQ47" s="93" t="str">
        <f t="shared" si="218"/>
        <v>nebija plānots</v>
      </c>
      <c r="BR47" s="96">
        <f t="shared" si="219"/>
        <v>415593</v>
      </c>
      <c r="BS47" s="96">
        <f t="shared" si="219"/>
        <v>415620.29</v>
      </c>
      <c r="BT47" s="93">
        <f t="shared" si="220"/>
        <v>1.0000656652061031</v>
      </c>
      <c r="BU47" s="96">
        <f t="shared" si="221"/>
        <v>27.289999999979045</v>
      </c>
      <c r="BV47" s="93">
        <f t="shared" si="222"/>
        <v>6.5665206103036007E-5</v>
      </c>
      <c r="BW47" s="83">
        <v>0</v>
      </c>
      <c r="BX47" s="83">
        <v>428299.6</v>
      </c>
      <c r="BY47" s="94">
        <v>0</v>
      </c>
      <c r="BZ47" s="94">
        <f t="shared" si="175"/>
        <v>428299.6</v>
      </c>
      <c r="CA47" s="93" t="str">
        <f t="shared" si="223"/>
        <v>nebija plānots</v>
      </c>
      <c r="CB47" s="94">
        <f t="shared" si="224"/>
        <v>428299.6</v>
      </c>
      <c r="CC47" s="93" t="str">
        <f t="shared" si="225"/>
        <v>nebija plānots</v>
      </c>
      <c r="CD47" s="96">
        <f t="shared" si="176"/>
        <v>415593</v>
      </c>
      <c r="CE47" s="96">
        <f t="shared" si="176"/>
        <v>843919.8899999999</v>
      </c>
      <c r="CF47" s="96">
        <f t="shared" si="226"/>
        <v>0</v>
      </c>
      <c r="CG47" s="96">
        <f t="shared" si="227"/>
        <v>843919.8899999999</v>
      </c>
      <c r="CH47" s="93">
        <f t="shared" si="228"/>
        <v>2.0306402898990115</v>
      </c>
      <c r="CI47" s="96">
        <f t="shared" si="229"/>
        <v>428326.8899999999</v>
      </c>
      <c r="CJ47" s="93">
        <f t="shared" si="230"/>
        <v>1.0306402898990115</v>
      </c>
      <c r="CK47" s="83">
        <v>0</v>
      </c>
      <c r="CL47" s="83">
        <v>0</v>
      </c>
      <c r="CM47" s="94">
        <v>0</v>
      </c>
      <c r="CN47" s="94">
        <f t="shared" si="177"/>
        <v>0</v>
      </c>
      <c r="CO47" s="93" t="str">
        <f t="shared" si="231"/>
        <v>nebija plānots</v>
      </c>
      <c r="CP47" s="94">
        <f t="shared" si="232"/>
        <v>0</v>
      </c>
      <c r="CQ47" s="93" t="str">
        <f t="shared" si="233"/>
        <v>nebija plānots</v>
      </c>
      <c r="CR47" s="96">
        <f t="shared" si="234"/>
        <v>415593</v>
      </c>
      <c r="CS47" s="96">
        <f t="shared" si="234"/>
        <v>843919.8899999999</v>
      </c>
      <c r="CT47" s="96">
        <f t="shared" si="234"/>
        <v>0</v>
      </c>
      <c r="CU47" s="96">
        <f t="shared" si="235"/>
        <v>843919.8899999999</v>
      </c>
      <c r="CV47" s="93">
        <f t="shared" si="236"/>
        <v>2.0306402898990115</v>
      </c>
      <c r="CW47" s="96">
        <f t="shared" si="237"/>
        <v>428326.8899999999</v>
      </c>
      <c r="CX47" s="93">
        <f t="shared" si="238"/>
        <v>1.0306402898990115</v>
      </c>
      <c r="CY47" s="83">
        <v>423555</v>
      </c>
      <c r="CZ47" s="83">
        <v>0</v>
      </c>
      <c r="DA47" s="94">
        <v>0</v>
      </c>
      <c r="DB47" s="94">
        <f t="shared" si="178"/>
        <v>0</v>
      </c>
      <c r="DC47" s="93">
        <f t="shared" si="239"/>
        <v>0</v>
      </c>
      <c r="DD47" s="94">
        <f t="shared" si="240"/>
        <v>-423555</v>
      </c>
      <c r="DE47" s="93">
        <f t="shared" si="241"/>
        <v>-1</v>
      </c>
      <c r="DF47" s="96">
        <f t="shared" si="242"/>
        <v>839148</v>
      </c>
      <c r="DG47" s="96">
        <f t="shared" si="242"/>
        <v>843919.8899999999</v>
      </c>
      <c r="DH47" s="96">
        <f t="shared" si="242"/>
        <v>0</v>
      </c>
      <c r="DI47" s="96">
        <f t="shared" si="243"/>
        <v>843919.8899999999</v>
      </c>
      <c r="DJ47" s="93">
        <f t="shared" si="244"/>
        <v>1.0056865892548155</v>
      </c>
      <c r="DK47" s="96">
        <f t="shared" si="245"/>
        <v>4771.8899999998976</v>
      </c>
      <c r="DL47" s="93">
        <f t="shared" si="246"/>
        <v>5.6865892548154766E-3</v>
      </c>
      <c r="DM47" s="83">
        <v>0</v>
      </c>
      <c r="DN47" s="83">
        <v>520916.16000000003</v>
      </c>
      <c r="DO47" s="94">
        <v>0</v>
      </c>
      <c r="DP47" s="94">
        <f t="shared" si="247"/>
        <v>520916.16000000003</v>
      </c>
      <c r="DQ47" s="93" t="str">
        <f t="shared" si="248"/>
        <v>nebija plānots</v>
      </c>
      <c r="DR47" s="94">
        <f t="shared" si="249"/>
        <v>520916.16000000003</v>
      </c>
      <c r="DS47" s="93" t="str">
        <f t="shared" si="250"/>
        <v>nebija plānots</v>
      </c>
      <c r="DT47" s="96">
        <f t="shared" si="251"/>
        <v>839148</v>
      </c>
      <c r="DU47" s="96">
        <f t="shared" si="251"/>
        <v>1364836.0499999998</v>
      </c>
      <c r="DV47" s="96">
        <f t="shared" si="251"/>
        <v>0</v>
      </c>
      <c r="DW47" s="96">
        <f t="shared" si="252"/>
        <v>1364836.0499999998</v>
      </c>
      <c r="DX47" s="93">
        <f t="shared" si="253"/>
        <v>1.6264545110040181</v>
      </c>
      <c r="DY47" s="96">
        <f t="shared" si="254"/>
        <v>525688.04999999981</v>
      </c>
      <c r="DZ47" s="93">
        <f t="shared" si="255"/>
        <v>0.62645451100401817</v>
      </c>
      <c r="EA47" s="83">
        <v>0</v>
      </c>
      <c r="EB47" s="83">
        <v>0</v>
      </c>
      <c r="EC47" s="94">
        <v>0</v>
      </c>
      <c r="ED47" s="94">
        <f t="shared" si="256"/>
        <v>0</v>
      </c>
      <c r="EE47" s="93" t="str">
        <f t="shared" si="257"/>
        <v>nebija plānots</v>
      </c>
      <c r="EF47" s="94">
        <f t="shared" si="258"/>
        <v>0</v>
      </c>
      <c r="EG47" s="93" t="str">
        <f t="shared" si="259"/>
        <v>nebija plānots</v>
      </c>
      <c r="EH47" s="96">
        <f t="shared" si="260"/>
        <v>839148</v>
      </c>
      <c r="EI47" s="96">
        <f t="shared" si="260"/>
        <v>1364836.0499999998</v>
      </c>
      <c r="EJ47" s="96">
        <f t="shared" si="260"/>
        <v>0</v>
      </c>
      <c r="EK47" s="96">
        <f t="shared" si="261"/>
        <v>1364836.0499999998</v>
      </c>
      <c r="EL47" s="93">
        <f t="shared" si="262"/>
        <v>1.6264545110040181</v>
      </c>
      <c r="EM47" s="96">
        <f t="shared" si="263"/>
        <v>525688.04999999981</v>
      </c>
      <c r="EN47" s="93">
        <f t="shared" si="264"/>
        <v>0.62645451100401817</v>
      </c>
      <c r="EO47" s="96">
        <f t="shared" si="265"/>
        <v>520916.16000000003</v>
      </c>
      <c r="EP47" s="96">
        <f>_xlfn.IFNA(INDEX('[1]01_Maks_FS_2025 (kopā)'!$B$12:$AJ$224,MATCH(A47,'[1]01_Maks_FS_2025 (kopā)'!$B$12:$B$224,0),35),0)</f>
        <v>520916.16000000003</v>
      </c>
      <c r="EQ47" s="96">
        <f t="shared" si="266"/>
        <v>0</v>
      </c>
      <c r="ER47" s="83">
        <f t="shared" si="179"/>
        <v>839148</v>
      </c>
    </row>
    <row r="48" spans="1:148" s="29" customFormat="1" ht="31.5" x14ac:dyDescent="0.35">
      <c r="A48" s="18" t="str">
        <f t="shared" si="174"/>
        <v>1.2.2.1._</v>
      </c>
      <c r="B48" s="63">
        <v>1</v>
      </c>
      <c r="C48" s="64" t="s">
        <v>52</v>
      </c>
      <c r="D48" s="65" t="s">
        <v>53</v>
      </c>
      <c r="E48" s="63" t="s">
        <v>65</v>
      </c>
      <c r="F48" s="65" t="s">
        <v>66</v>
      </c>
      <c r="G48" s="66" t="s">
        <v>67</v>
      </c>
      <c r="H48" s="65" t="s">
        <v>68</v>
      </c>
      <c r="I48" s="66" t="s">
        <v>27</v>
      </c>
      <c r="J48" s="68" t="s">
        <v>51</v>
      </c>
      <c r="K48" s="63" t="s">
        <v>16</v>
      </c>
      <c r="L48" s="83">
        <v>0</v>
      </c>
      <c r="M48" s="83">
        <v>0</v>
      </c>
      <c r="N48" s="83">
        <v>0</v>
      </c>
      <c r="O48" s="83">
        <v>0</v>
      </c>
      <c r="P48" s="83">
        <v>0</v>
      </c>
      <c r="Q48" s="93" t="str">
        <f t="shared" si="180"/>
        <v>nebija plānots</v>
      </c>
      <c r="R48" s="94">
        <f t="shared" si="181"/>
        <v>0</v>
      </c>
      <c r="S48" s="93" t="str">
        <f t="shared" si="182"/>
        <v>nebija plānots</v>
      </c>
      <c r="T48" s="96">
        <f t="shared" si="183"/>
        <v>0</v>
      </c>
      <c r="U48" s="96">
        <f t="shared" si="184"/>
        <v>0</v>
      </c>
      <c r="V48" s="93" t="str">
        <f t="shared" si="185"/>
        <v>nebija plānots</v>
      </c>
      <c r="W48" s="96">
        <f t="shared" si="186"/>
        <v>0</v>
      </c>
      <c r="X48" s="93" t="str">
        <f t="shared" si="187"/>
        <v>nebija plānots</v>
      </c>
      <c r="Y48" s="83">
        <v>0</v>
      </c>
      <c r="Z48" s="83">
        <v>0</v>
      </c>
      <c r="AA48" s="93" t="str">
        <f t="shared" si="188"/>
        <v>nebija plānots</v>
      </c>
      <c r="AB48" s="94">
        <f t="shared" si="189"/>
        <v>0</v>
      </c>
      <c r="AC48" s="93" t="str">
        <f t="shared" si="190"/>
        <v>nebija plānots</v>
      </c>
      <c r="AD48" s="96">
        <f t="shared" si="191"/>
        <v>0</v>
      </c>
      <c r="AE48" s="96">
        <f t="shared" si="191"/>
        <v>0</v>
      </c>
      <c r="AF48" s="93" t="str">
        <f t="shared" si="192"/>
        <v>nebija plānots</v>
      </c>
      <c r="AG48" s="96">
        <f t="shared" si="193"/>
        <v>0</v>
      </c>
      <c r="AH48" s="93" t="str">
        <f t="shared" si="194"/>
        <v>nebija plānots</v>
      </c>
      <c r="AI48" s="83">
        <v>0</v>
      </c>
      <c r="AJ48" s="83">
        <v>0</v>
      </c>
      <c r="AK48" s="93" t="str">
        <f t="shared" si="195"/>
        <v>nebija plānots</v>
      </c>
      <c r="AL48" s="94">
        <f t="shared" si="196"/>
        <v>0</v>
      </c>
      <c r="AM48" s="93" t="str">
        <f t="shared" si="197"/>
        <v>nebija plānots</v>
      </c>
      <c r="AN48" s="96">
        <f t="shared" si="198"/>
        <v>0</v>
      </c>
      <c r="AO48" s="96">
        <f t="shared" si="198"/>
        <v>0</v>
      </c>
      <c r="AP48" s="93" t="str">
        <f t="shared" si="199"/>
        <v>nebija plānots</v>
      </c>
      <c r="AQ48" s="96">
        <f t="shared" si="200"/>
        <v>0</v>
      </c>
      <c r="AR48" s="93" t="str">
        <f t="shared" si="201"/>
        <v>nebija plānots</v>
      </c>
      <c r="AS48" s="83">
        <v>0</v>
      </c>
      <c r="AT48" s="83">
        <v>0</v>
      </c>
      <c r="AU48" s="93" t="str">
        <f t="shared" si="202"/>
        <v>nebija plānots</v>
      </c>
      <c r="AV48" s="94">
        <f t="shared" si="203"/>
        <v>0</v>
      </c>
      <c r="AW48" s="93" t="str">
        <f t="shared" si="204"/>
        <v>nebija plānots</v>
      </c>
      <c r="AX48" s="96">
        <f t="shared" si="205"/>
        <v>0</v>
      </c>
      <c r="AY48" s="96">
        <f t="shared" si="205"/>
        <v>0</v>
      </c>
      <c r="AZ48" s="93" t="str">
        <f t="shared" si="206"/>
        <v>nebija plānots</v>
      </c>
      <c r="BA48" s="96">
        <f t="shared" si="207"/>
        <v>0</v>
      </c>
      <c r="BB48" s="93" t="str">
        <f t="shared" si="208"/>
        <v>nebija plānots</v>
      </c>
      <c r="BC48" s="83">
        <v>0</v>
      </c>
      <c r="BD48" s="83">
        <v>0</v>
      </c>
      <c r="BE48" s="93" t="str">
        <f t="shared" si="209"/>
        <v>nebija plānots</v>
      </c>
      <c r="BF48" s="94">
        <f t="shared" si="210"/>
        <v>0</v>
      </c>
      <c r="BG48" s="93" t="str">
        <f t="shared" si="211"/>
        <v>nebija plānots</v>
      </c>
      <c r="BH48" s="96">
        <f t="shared" si="212"/>
        <v>0</v>
      </c>
      <c r="BI48" s="96">
        <f t="shared" si="212"/>
        <v>0</v>
      </c>
      <c r="BJ48" s="93" t="str">
        <f t="shared" si="213"/>
        <v>nebija plānots</v>
      </c>
      <c r="BK48" s="96">
        <f t="shared" si="214"/>
        <v>0</v>
      </c>
      <c r="BL48" s="93" t="str">
        <f t="shared" si="215"/>
        <v>nebija plānots</v>
      </c>
      <c r="BM48" s="83">
        <v>0</v>
      </c>
      <c r="BN48" s="83">
        <v>0</v>
      </c>
      <c r="BO48" s="93" t="str">
        <f t="shared" si="216"/>
        <v>nebija plānots</v>
      </c>
      <c r="BP48" s="94">
        <f t="shared" si="217"/>
        <v>0</v>
      </c>
      <c r="BQ48" s="93" t="str">
        <f t="shared" si="218"/>
        <v>nebija plānots</v>
      </c>
      <c r="BR48" s="96">
        <f t="shared" si="219"/>
        <v>0</v>
      </c>
      <c r="BS48" s="96">
        <f t="shared" si="219"/>
        <v>0</v>
      </c>
      <c r="BT48" s="93" t="str">
        <f t="shared" si="220"/>
        <v>nebija plānots</v>
      </c>
      <c r="BU48" s="96">
        <f t="shared" si="221"/>
        <v>0</v>
      </c>
      <c r="BV48" s="93" t="str">
        <f t="shared" si="222"/>
        <v>nebija plānots</v>
      </c>
      <c r="BW48" s="83">
        <v>0</v>
      </c>
      <c r="BX48" s="83">
        <v>0</v>
      </c>
      <c r="BY48" s="94">
        <v>0</v>
      </c>
      <c r="BZ48" s="94">
        <f t="shared" si="175"/>
        <v>0</v>
      </c>
      <c r="CA48" s="93" t="str">
        <f t="shared" si="223"/>
        <v>nebija plānots</v>
      </c>
      <c r="CB48" s="94">
        <f t="shared" si="224"/>
        <v>0</v>
      </c>
      <c r="CC48" s="93" t="str">
        <f t="shared" si="225"/>
        <v>nebija plānots</v>
      </c>
      <c r="CD48" s="96">
        <f t="shared" si="176"/>
        <v>0</v>
      </c>
      <c r="CE48" s="96">
        <f t="shared" si="176"/>
        <v>0</v>
      </c>
      <c r="CF48" s="96">
        <f t="shared" si="226"/>
        <v>0</v>
      </c>
      <c r="CG48" s="96">
        <f t="shared" si="227"/>
        <v>0</v>
      </c>
      <c r="CH48" s="93" t="str">
        <f t="shared" si="228"/>
        <v>nebija plānots</v>
      </c>
      <c r="CI48" s="96">
        <f t="shared" si="229"/>
        <v>0</v>
      </c>
      <c r="CJ48" s="93" t="str">
        <f t="shared" si="230"/>
        <v>nebija plānots</v>
      </c>
      <c r="CK48" s="83">
        <v>0</v>
      </c>
      <c r="CL48" s="83">
        <v>0</v>
      </c>
      <c r="CM48" s="94">
        <v>0</v>
      </c>
      <c r="CN48" s="94">
        <f t="shared" si="177"/>
        <v>0</v>
      </c>
      <c r="CO48" s="93" t="str">
        <f t="shared" si="231"/>
        <v>nebija plānots</v>
      </c>
      <c r="CP48" s="94">
        <f t="shared" si="232"/>
        <v>0</v>
      </c>
      <c r="CQ48" s="93" t="str">
        <f t="shared" si="233"/>
        <v>nebija plānots</v>
      </c>
      <c r="CR48" s="96">
        <f t="shared" si="234"/>
        <v>0</v>
      </c>
      <c r="CS48" s="96">
        <f t="shared" si="234"/>
        <v>0</v>
      </c>
      <c r="CT48" s="96">
        <f t="shared" si="234"/>
        <v>0</v>
      </c>
      <c r="CU48" s="96">
        <f t="shared" si="235"/>
        <v>0</v>
      </c>
      <c r="CV48" s="93" t="str">
        <f t="shared" si="236"/>
        <v>nebija plānots</v>
      </c>
      <c r="CW48" s="96">
        <f t="shared" si="237"/>
        <v>0</v>
      </c>
      <c r="CX48" s="93" t="str">
        <f t="shared" si="238"/>
        <v>nebija plānots</v>
      </c>
      <c r="CY48" s="83">
        <v>0</v>
      </c>
      <c r="CZ48" s="83">
        <v>0</v>
      </c>
      <c r="DA48" s="94">
        <v>0</v>
      </c>
      <c r="DB48" s="94">
        <f t="shared" si="178"/>
        <v>0</v>
      </c>
      <c r="DC48" s="93" t="str">
        <f t="shared" si="239"/>
        <v>nebija plānots</v>
      </c>
      <c r="DD48" s="94">
        <f t="shared" si="240"/>
        <v>0</v>
      </c>
      <c r="DE48" s="93" t="str">
        <f t="shared" si="241"/>
        <v>nebija plānots</v>
      </c>
      <c r="DF48" s="96">
        <f t="shared" si="242"/>
        <v>0</v>
      </c>
      <c r="DG48" s="96">
        <f t="shared" si="242"/>
        <v>0</v>
      </c>
      <c r="DH48" s="96">
        <f t="shared" si="242"/>
        <v>0</v>
      </c>
      <c r="DI48" s="96">
        <f t="shared" si="243"/>
        <v>0</v>
      </c>
      <c r="DJ48" s="93" t="str">
        <f t="shared" si="244"/>
        <v>nebija plānots</v>
      </c>
      <c r="DK48" s="96">
        <f t="shared" si="245"/>
        <v>0</v>
      </c>
      <c r="DL48" s="93" t="str">
        <f t="shared" si="246"/>
        <v>nebija plānots</v>
      </c>
      <c r="DM48" s="83">
        <v>197692.34</v>
      </c>
      <c r="DN48" s="83">
        <v>0</v>
      </c>
      <c r="DO48" s="94">
        <v>0</v>
      </c>
      <c r="DP48" s="94">
        <f t="shared" si="247"/>
        <v>0</v>
      </c>
      <c r="DQ48" s="93">
        <f t="shared" si="248"/>
        <v>0</v>
      </c>
      <c r="DR48" s="94">
        <f t="shared" si="249"/>
        <v>-197692.34</v>
      </c>
      <c r="DS48" s="93">
        <f t="shared" si="250"/>
        <v>-1</v>
      </c>
      <c r="DT48" s="96">
        <f t="shared" si="251"/>
        <v>197692.34</v>
      </c>
      <c r="DU48" s="96">
        <f t="shared" si="251"/>
        <v>0</v>
      </c>
      <c r="DV48" s="96">
        <f t="shared" si="251"/>
        <v>0</v>
      </c>
      <c r="DW48" s="96">
        <f t="shared" si="252"/>
        <v>0</v>
      </c>
      <c r="DX48" s="93">
        <f t="shared" si="253"/>
        <v>0</v>
      </c>
      <c r="DY48" s="96">
        <f t="shared" si="254"/>
        <v>-197692.34</v>
      </c>
      <c r="DZ48" s="93">
        <f t="shared" si="255"/>
        <v>-1</v>
      </c>
      <c r="EA48" s="83">
        <v>0</v>
      </c>
      <c r="EB48" s="83">
        <v>0</v>
      </c>
      <c r="EC48" s="94">
        <v>0</v>
      </c>
      <c r="ED48" s="94">
        <f t="shared" si="256"/>
        <v>0</v>
      </c>
      <c r="EE48" s="93" t="str">
        <f t="shared" si="257"/>
        <v>nebija plānots</v>
      </c>
      <c r="EF48" s="94">
        <f t="shared" si="258"/>
        <v>0</v>
      </c>
      <c r="EG48" s="93" t="str">
        <f t="shared" si="259"/>
        <v>nebija plānots</v>
      </c>
      <c r="EH48" s="96">
        <f t="shared" si="260"/>
        <v>197692.34</v>
      </c>
      <c r="EI48" s="96">
        <f t="shared" si="260"/>
        <v>0</v>
      </c>
      <c r="EJ48" s="96">
        <f t="shared" si="260"/>
        <v>0</v>
      </c>
      <c r="EK48" s="96">
        <f t="shared" si="261"/>
        <v>0</v>
      </c>
      <c r="EL48" s="93">
        <f t="shared" si="262"/>
        <v>0</v>
      </c>
      <c r="EM48" s="96">
        <f t="shared" si="263"/>
        <v>-197692.34</v>
      </c>
      <c r="EN48" s="93">
        <f t="shared" si="264"/>
        <v>-1</v>
      </c>
      <c r="EO48" s="96">
        <f t="shared" si="265"/>
        <v>0</v>
      </c>
      <c r="EP48" s="96">
        <f>_xlfn.IFNA(INDEX('[1]01_Maks_FS_2025 (kopā)'!$B$12:$AJ$224,MATCH(A48,'[1]01_Maks_FS_2025 (kopā)'!$B$12:$B$224,0),35),0)</f>
        <v>0</v>
      </c>
      <c r="EQ48" s="96">
        <f t="shared" si="266"/>
        <v>0</v>
      </c>
      <c r="ER48" s="83">
        <f t="shared" si="179"/>
        <v>197692.34</v>
      </c>
    </row>
    <row r="49" spans="1:148" s="29" customFormat="1" ht="42" x14ac:dyDescent="0.35">
      <c r="A49" s="18" t="str">
        <f t="shared" si="174"/>
        <v>1.2.3.1.1</v>
      </c>
      <c r="B49" s="63">
        <v>1</v>
      </c>
      <c r="C49" s="64" t="s">
        <v>52</v>
      </c>
      <c r="D49" s="65" t="s">
        <v>53</v>
      </c>
      <c r="E49" s="63" t="s">
        <v>69</v>
      </c>
      <c r="F49" s="65" t="s">
        <v>70</v>
      </c>
      <c r="G49" s="66" t="s">
        <v>71</v>
      </c>
      <c r="H49" s="65" t="s">
        <v>72</v>
      </c>
      <c r="I49" s="66">
        <v>1</v>
      </c>
      <c r="J49" s="68" t="s">
        <v>51</v>
      </c>
      <c r="K49" s="63" t="s">
        <v>16</v>
      </c>
      <c r="L49" s="83">
        <v>0</v>
      </c>
      <c r="M49" s="83">
        <v>2287978.7199999997</v>
      </c>
      <c r="N49" s="83">
        <v>1449118.44</v>
      </c>
      <c r="O49" s="83">
        <v>0</v>
      </c>
      <c r="P49" s="83">
        <v>0</v>
      </c>
      <c r="Q49" s="93" t="str">
        <f t="shared" si="180"/>
        <v>nebija plānots</v>
      </c>
      <c r="R49" s="94">
        <f t="shared" si="181"/>
        <v>0</v>
      </c>
      <c r="S49" s="93" t="str">
        <f t="shared" si="182"/>
        <v>nebija plānots</v>
      </c>
      <c r="T49" s="96">
        <f t="shared" si="183"/>
        <v>1449118.44</v>
      </c>
      <c r="U49" s="96">
        <f t="shared" si="184"/>
        <v>1449118.44</v>
      </c>
      <c r="V49" s="93">
        <f t="shared" si="185"/>
        <v>1</v>
      </c>
      <c r="W49" s="96">
        <f t="shared" si="186"/>
        <v>0</v>
      </c>
      <c r="X49" s="93">
        <f t="shared" si="187"/>
        <v>0</v>
      </c>
      <c r="Y49" s="83">
        <v>0</v>
      </c>
      <c r="Z49" s="83">
        <v>0</v>
      </c>
      <c r="AA49" s="93" t="str">
        <f t="shared" si="188"/>
        <v>nebija plānots</v>
      </c>
      <c r="AB49" s="94">
        <f t="shared" si="189"/>
        <v>0</v>
      </c>
      <c r="AC49" s="93" t="str">
        <f t="shared" si="190"/>
        <v>nebija plānots</v>
      </c>
      <c r="AD49" s="96">
        <f t="shared" si="191"/>
        <v>1449118.44</v>
      </c>
      <c r="AE49" s="96">
        <f t="shared" si="191"/>
        <v>1449118.44</v>
      </c>
      <c r="AF49" s="93">
        <f t="shared" si="192"/>
        <v>1</v>
      </c>
      <c r="AG49" s="96">
        <f t="shared" si="193"/>
        <v>0</v>
      </c>
      <c r="AH49" s="93">
        <f t="shared" si="194"/>
        <v>0</v>
      </c>
      <c r="AI49" s="83">
        <v>0</v>
      </c>
      <c r="AJ49" s="83">
        <v>3344669.2</v>
      </c>
      <c r="AK49" s="93" t="str">
        <f t="shared" si="195"/>
        <v>nebija plānots</v>
      </c>
      <c r="AL49" s="94">
        <f t="shared" si="196"/>
        <v>3344669.2</v>
      </c>
      <c r="AM49" s="93" t="str">
        <f t="shared" si="197"/>
        <v>nebija plānots</v>
      </c>
      <c r="AN49" s="96">
        <f t="shared" si="198"/>
        <v>1449118.44</v>
      </c>
      <c r="AO49" s="96">
        <f t="shared" si="198"/>
        <v>4793787.6400000006</v>
      </c>
      <c r="AP49" s="93">
        <f t="shared" si="199"/>
        <v>3.3080716576900371</v>
      </c>
      <c r="AQ49" s="96">
        <f t="shared" si="200"/>
        <v>3344669.2000000007</v>
      </c>
      <c r="AR49" s="93">
        <f t="shared" si="201"/>
        <v>2.3080716576900371</v>
      </c>
      <c r="AS49" s="83">
        <v>1292165</v>
      </c>
      <c r="AT49" s="83">
        <v>0</v>
      </c>
      <c r="AU49" s="93">
        <f t="shared" si="202"/>
        <v>0</v>
      </c>
      <c r="AV49" s="94">
        <f t="shared" si="203"/>
        <v>-1292165</v>
      </c>
      <c r="AW49" s="93">
        <f t="shared" si="204"/>
        <v>-1</v>
      </c>
      <c r="AX49" s="96">
        <f t="shared" si="205"/>
        <v>2741283.44</v>
      </c>
      <c r="AY49" s="96">
        <f t="shared" si="205"/>
        <v>4793787.6400000006</v>
      </c>
      <c r="AZ49" s="93">
        <f t="shared" si="206"/>
        <v>1.7487384084587767</v>
      </c>
      <c r="BA49" s="96">
        <f t="shared" si="207"/>
        <v>2052504.2000000007</v>
      </c>
      <c r="BB49" s="93">
        <f t="shared" si="208"/>
        <v>0.74873840845877682</v>
      </c>
      <c r="BC49" s="83">
        <v>0</v>
      </c>
      <c r="BD49" s="83">
        <v>0</v>
      </c>
      <c r="BE49" s="93" t="str">
        <f t="shared" si="209"/>
        <v>nebija plānots</v>
      </c>
      <c r="BF49" s="94">
        <f t="shared" si="210"/>
        <v>0</v>
      </c>
      <c r="BG49" s="93" t="str">
        <f t="shared" si="211"/>
        <v>nebija plānots</v>
      </c>
      <c r="BH49" s="96">
        <f t="shared" si="212"/>
        <v>2741283.44</v>
      </c>
      <c r="BI49" s="96">
        <f t="shared" si="212"/>
        <v>4793787.6400000006</v>
      </c>
      <c r="BJ49" s="93">
        <f t="shared" si="213"/>
        <v>1.7487384084587767</v>
      </c>
      <c r="BK49" s="96">
        <f t="shared" si="214"/>
        <v>2052504.2000000007</v>
      </c>
      <c r="BL49" s="93">
        <f t="shared" si="215"/>
        <v>0.74873840845877682</v>
      </c>
      <c r="BM49" s="83">
        <v>0</v>
      </c>
      <c r="BN49" s="83">
        <v>2059158.43</v>
      </c>
      <c r="BO49" s="93" t="str">
        <f t="shared" si="216"/>
        <v>nebija plānots</v>
      </c>
      <c r="BP49" s="94">
        <f t="shared" si="217"/>
        <v>2059158.43</v>
      </c>
      <c r="BQ49" s="93" t="str">
        <f t="shared" si="218"/>
        <v>nebija plānots</v>
      </c>
      <c r="BR49" s="96">
        <f t="shared" si="219"/>
        <v>2741283.44</v>
      </c>
      <c r="BS49" s="96">
        <f t="shared" si="219"/>
        <v>6852946.0700000003</v>
      </c>
      <c r="BT49" s="93">
        <f t="shared" si="220"/>
        <v>2.4999042309904298</v>
      </c>
      <c r="BU49" s="96">
        <f t="shared" si="221"/>
        <v>4111662.6300000004</v>
      </c>
      <c r="BV49" s="93">
        <f t="shared" si="222"/>
        <v>1.49990423099043</v>
      </c>
      <c r="BW49" s="83">
        <v>1511153</v>
      </c>
      <c r="BX49" s="83">
        <v>0</v>
      </c>
      <c r="BY49" s="94">
        <v>0</v>
      </c>
      <c r="BZ49" s="94">
        <f t="shared" si="175"/>
        <v>0</v>
      </c>
      <c r="CA49" s="93">
        <f t="shared" si="223"/>
        <v>0</v>
      </c>
      <c r="CB49" s="94">
        <f t="shared" si="224"/>
        <v>-1511153</v>
      </c>
      <c r="CC49" s="93">
        <f t="shared" si="225"/>
        <v>-1</v>
      </c>
      <c r="CD49" s="96">
        <f t="shared" si="176"/>
        <v>4252436.4399999995</v>
      </c>
      <c r="CE49" s="96">
        <f t="shared" si="176"/>
        <v>6852946.0700000003</v>
      </c>
      <c r="CF49" s="96">
        <f t="shared" si="226"/>
        <v>0</v>
      </c>
      <c r="CG49" s="96">
        <f t="shared" si="227"/>
        <v>6852946.0700000003</v>
      </c>
      <c r="CH49" s="93">
        <f t="shared" si="228"/>
        <v>1.6115340385898869</v>
      </c>
      <c r="CI49" s="96">
        <f t="shared" si="229"/>
        <v>2600509.6300000008</v>
      </c>
      <c r="CJ49" s="93">
        <f t="shared" si="230"/>
        <v>0.61153403858988686</v>
      </c>
      <c r="CK49" s="83">
        <v>0</v>
      </c>
      <c r="CL49" s="83">
        <v>0</v>
      </c>
      <c r="CM49" s="94">
        <v>0</v>
      </c>
      <c r="CN49" s="94">
        <f t="shared" si="177"/>
        <v>0</v>
      </c>
      <c r="CO49" s="93" t="str">
        <f t="shared" si="231"/>
        <v>nebija plānots</v>
      </c>
      <c r="CP49" s="94">
        <f t="shared" si="232"/>
        <v>0</v>
      </c>
      <c r="CQ49" s="93" t="str">
        <f t="shared" si="233"/>
        <v>nebija plānots</v>
      </c>
      <c r="CR49" s="96">
        <f t="shared" si="234"/>
        <v>4252436.4399999995</v>
      </c>
      <c r="CS49" s="96">
        <f t="shared" si="234"/>
        <v>6852946.0700000003</v>
      </c>
      <c r="CT49" s="96">
        <f t="shared" si="234"/>
        <v>0</v>
      </c>
      <c r="CU49" s="96">
        <f t="shared" si="235"/>
        <v>6852946.0700000003</v>
      </c>
      <c r="CV49" s="93">
        <f t="shared" si="236"/>
        <v>1.6115340385898869</v>
      </c>
      <c r="CW49" s="96">
        <f t="shared" si="237"/>
        <v>2600509.6300000008</v>
      </c>
      <c r="CX49" s="93">
        <f t="shared" si="238"/>
        <v>0.61153403858988686</v>
      </c>
      <c r="CY49" s="83">
        <v>0</v>
      </c>
      <c r="CZ49" s="83">
        <v>2578017.7599999998</v>
      </c>
      <c r="DA49" s="94">
        <v>0</v>
      </c>
      <c r="DB49" s="94">
        <f t="shared" si="178"/>
        <v>2578017.7599999998</v>
      </c>
      <c r="DC49" s="93" t="str">
        <f t="shared" si="239"/>
        <v>nebija plānots</v>
      </c>
      <c r="DD49" s="94">
        <f t="shared" si="240"/>
        <v>2578017.7599999998</v>
      </c>
      <c r="DE49" s="93" t="str">
        <f t="shared" si="241"/>
        <v>nebija plānots</v>
      </c>
      <c r="DF49" s="96">
        <f t="shared" si="242"/>
        <v>4252436.4399999995</v>
      </c>
      <c r="DG49" s="96">
        <f t="shared" si="242"/>
        <v>9430963.8300000001</v>
      </c>
      <c r="DH49" s="96">
        <f t="shared" si="242"/>
        <v>0</v>
      </c>
      <c r="DI49" s="96">
        <f t="shared" si="243"/>
        <v>9430963.8300000001</v>
      </c>
      <c r="DJ49" s="93">
        <f t="shared" si="244"/>
        <v>2.2177789046507188</v>
      </c>
      <c r="DK49" s="96">
        <f t="shared" si="245"/>
        <v>5178527.3900000006</v>
      </c>
      <c r="DL49" s="93">
        <f t="shared" si="246"/>
        <v>1.2177789046507186</v>
      </c>
      <c r="DM49" s="83">
        <v>1723653</v>
      </c>
      <c r="DN49" s="83">
        <v>29158.79</v>
      </c>
      <c r="DO49" s="94">
        <v>0</v>
      </c>
      <c r="DP49" s="94">
        <f t="shared" si="247"/>
        <v>29158.79</v>
      </c>
      <c r="DQ49" s="93">
        <f t="shared" si="248"/>
        <v>1.6916856234984651E-2</v>
      </c>
      <c r="DR49" s="94">
        <f t="shared" si="249"/>
        <v>-1694494.21</v>
      </c>
      <c r="DS49" s="93">
        <f t="shared" si="250"/>
        <v>-0.98308314376501538</v>
      </c>
      <c r="DT49" s="96">
        <f t="shared" si="251"/>
        <v>5976089.4399999995</v>
      </c>
      <c r="DU49" s="96">
        <f t="shared" si="251"/>
        <v>9460122.6199999992</v>
      </c>
      <c r="DV49" s="96">
        <f t="shared" si="251"/>
        <v>0</v>
      </c>
      <c r="DW49" s="96">
        <f t="shared" si="252"/>
        <v>9460122.6199999992</v>
      </c>
      <c r="DX49" s="93">
        <f t="shared" si="253"/>
        <v>1.582995488099656</v>
      </c>
      <c r="DY49" s="96">
        <f t="shared" si="254"/>
        <v>3484033.1799999997</v>
      </c>
      <c r="DZ49" s="93">
        <f t="shared" si="255"/>
        <v>0.58299548809965607</v>
      </c>
      <c r="EA49" s="83">
        <v>0</v>
      </c>
      <c r="EB49" s="83">
        <v>0</v>
      </c>
      <c r="EC49" s="94">
        <v>0</v>
      </c>
      <c r="ED49" s="94">
        <f t="shared" si="256"/>
        <v>0</v>
      </c>
      <c r="EE49" s="93" t="str">
        <f t="shared" si="257"/>
        <v>nebija plānots</v>
      </c>
      <c r="EF49" s="94">
        <f t="shared" si="258"/>
        <v>0</v>
      </c>
      <c r="EG49" s="93" t="str">
        <f t="shared" si="259"/>
        <v>nebija plānots</v>
      </c>
      <c r="EH49" s="96">
        <f t="shared" si="260"/>
        <v>5976089.4399999995</v>
      </c>
      <c r="EI49" s="96">
        <f t="shared" si="260"/>
        <v>9460122.6199999992</v>
      </c>
      <c r="EJ49" s="96">
        <f t="shared" si="260"/>
        <v>0</v>
      </c>
      <c r="EK49" s="96">
        <f t="shared" si="261"/>
        <v>9460122.6199999992</v>
      </c>
      <c r="EL49" s="93">
        <f t="shared" si="262"/>
        <v>1.582995488099656</v>
      </c>
      <c r="EM49" s="96">
        <f t="shared" si="263"/>
        <v>3484033.1799999997</v>
      </c>
      <c r="EN49" s="93">
        <f t="shared" si="264"/>
        <v>0.58299548809965607</v>
      </c>
      <c r="EO49" s="96">
        <f t="shared" si="265"/>
        <v>29158.79</v>
      </c>
      <c r="EP49" s="96">
        <f>_xlfn.IFNA(INDEX('[1]01_Maks_FS_2025 (kopā)'!$B$12:$AJ$224,MATCH(A49,'[1]01_Maks_FS_2025 (kopā)'!$B$12:$B$224,0),35),0)</f>
        <v>29158.79</v>
      </c>
      <c r="EQ49" s="96">
        <f t="shared" si="266"/>
        <v>0</v>
      </c>
      <c r="ER49" s="83">
        <f t="shared" si="179"/>
        <v>5976089.4399999995</v>
      </c>
    </row>
    <row r="50" spans="1:148" s="29" customFormat="1" ht="31.5" x14ac:dyDescent="0.35">
      <c r="A50" s="18" t="str">
        <f t="shared" si="174"/>
        <v>1.2.3.6.1</v>
      </c>
      <c r="B50" s="63">
        <v>1</v>
      </c>
      <c r="C50" s="64" t="s">
        <v>52</v>
      </c>
      <c r="D50" s="65" t="s">
        <v>53</v>
      </c>
      <c r="E50" s="70" t="s">
        <v>69</v>
      </c>
      <c r="F50" s="65" t="s">
        <v>55</v>
      </c>
      <c r="G50" s="66" t="s">
        <v>73</v>
      </c>
      <c r="H50" s="65" t="s">
        <v>74</v>
      </c>
      <c r="I50" s="66">
        <v>1</v>
      </c>
      <c r="J50" s="68" t="s">
        <v>51</v>
      </c>
      <c r="K50" s="63" t="s">
        <v>16</v>
      </c>
      <c r="L50" s="83">
        <v>0</v>
      </c>
      <c r="M50" s="83">
        <v>0</v>
      </c>
      <c r="N50" s="83">
        <v>34859.25</v>
      </c>
      <c r="O50" s="83">
        <v>0</v>
      </c>
      <c r="P50" s="83">
        <v>0</v>
      </c>
      <c r="Q50" s="93" t="str">
        <f t="shared" si="180"/>
        <v>nebija plānots</v>
      </c>
      <c r="R50" s="94">
        <f t="shared" si="181"/>
        <v>0</v>
      </c>
      <c r="S50" s="93" t="str">
        <f t="shared" si="182"/>
        <v>nebija plānots</v>
      </c>
      <c r="T50" s="96">
        <f t="shared" si="183"/>
        <v>34859.25</v>
      </c>
      <c r="U50" s="96">
        <f t="shared" si="184"/>
        <v>34859.25</v>
      </c>
      <c r="V50" s="93">
        <f t="shared" si="185"/>
        <v>1</v>
      </c>
      <c r="W50" s="96">
        <f t="shared" si="186"/>
        <v>0</v>
      </c>
      <c r="X50" s="93">
        <f t="shared" si="187"/>
        <v>0</v>
      </c>
      <c r="Y50" s="83">
        <v>0</v>
      </c>
      <c r="Z50" s="83">
        <v>0</v>
      </c>
      <c r="AA50" s="93" t="str">
        <f t="shared" si="188"/>
        <v>nebija plānots</v>
      </c>
      <c r="AB50" s="94">
        <f t="shared" si="189"/>
        <v>0</v>
      </c>
      <c r="AC50" s="93" t="str">
        <f t="shared" si="190"/>
        <v>nebija plānots</v>
      </c>
      <c r="AD50" s="96">
        <f t="shared" si="191"/>
        <v>34859.25</v>
      </c>
      <c r="AE50" s="96">
        <f t="shared" si="191"/>
        <v>34859.25</v>
      </c>
      <c r="AF50" s="93">
        <f t="shared" si="192"/>
        <v>1</v>
      </c>
      <c r="AG50" s="96">
        <f t="shared" si="193"/>
        <v>0</v>
      </c>
      <c r="AH50" s="93">
        <f t="shared" si="194"/>
        <v>0</v>
      </c>
      <c r="AI50" s="83">
        <v>0</v>
      </c>
      <c r="AJ50" s="83">
        <v>0</v>
      </c>
      <c r="AK50" s="93" t="str">
        <f t="shared" si="195"/>
        <v>nebija plānots</v>
      </c>
      <c r="AL50" s="94">
        <f t="shared" si="196"/>
        <v>0</v>
      </c>
      <c r="AM50" s="93" t="str">
        <f t="shared" si="197"/>
        <v>nebija plānots</v>
      </c>
      <c r="AN50" s="96">
        <f t="shared" si="198"/>
        <v>34859.25</v>
      </c>
      <c r="AO50" s="96">
        <f t="shared" si="198"/>
        <v>34859.25</v>
      </c>
      <c r="AP50" s="93">
        <f t="shared" si="199"/>
        <v>1</v>
      </c>
      <c r="AQ50" s="96">
        <f t="shared" si="200"/>
        <v>0</v>
      </c>
      <c r="AR50" s="93">
        <f t="shared" si="201"/>
        <v>0</v>
      </c>
      <c r="AS50" s="83">
        <v>0</v>
      </c>
      <c r="AT50" s="83">
        <v>0</v>
      </c>
      <c r="AU50" s="93" t="str">
        <f t="shared" si="202"/>
        <v>nebija plānots</v>
      </c>
      <c r="AV50" s="94">
        <f t="shared" si="203"/>
        <v>0</v>
      </c>
      <c r="AW50" s="93" t="str">
        <f t="shared" si="204"/>
        <v>nebija plānots</v>
      </c>
      <c r="AX50" s="96">
        <f t="shared" si="205"/>
        <v>34859.25</v>
      </c>
      <c r="AY50" s="96">
        <f t="shared" si="205"/>
        <v>34859.25</v>
      </c>
      <c r="AZ50" s="93">
        <f t="shared" si="206"/>
        <v>1</v>
      </c>
      <c r="BA50" s="96">
        <f t="shared" si="207"/>
        <v>0</v>
      </c>
      <c r="BB50" s="93">
        <f t="shared" si="208"/>
        <v>0</v>
      </c>
      <c r="BC50" s="83">
        <v>0</v>
      </c>
      <c r="BD50" s="83">
        <v>0</v>
      </c>
      <c r="BE50" s="93" t="str">
        <f t="shared" si="209"/>
        <v>nebija plānots</v>
      </c>
      <c r="BF50" s="94">
        <f t="shared" si="210"/>
        <v>0</v>
      </c>
      <c r="BG50" s="93" t="str">
        <f t="shared" si="211"/>
        <v>nebija plānots</v>
      </c>
      <c r="BH50" s="96">
        <f t="shared" si="212"/>
        <v>34859.25</v>
      </c>
      <c r="BI50" s="96">
        <f t="shared" si="212"/>
        <v>34859.25</v>
      </c>
      <c r="BJ50" s="93">
        <f t="shared" si="213"/>
        <v>1</v>
      </c>
      <c r="BK50" s="96">
        <f t="shared" si="214"/>
        <v>0</v>
      </c>
      <c r="BL50" s="93">
        <f t="shared" si="215"/>
        <v>0</v>
      </c>
      <c r="BM50" s="83">
        <v>0</v>
      </c>
      <c r="BN50" s="83">
        <v>22710.6</v>
      </c>
      <c r="BO50" s="93" t="str">
        <f t="shared" si="216"/>
        <v>nebija plānots</v>
      </c>
      <c r="BP50" s="94">
        <f t="shared" si="217"/>
        <v>22710.6</v>
      </c>
      <c r="BQ50" s="93" t="str">
        <f t="shared" si="218"/>
        <v>nebija plānots</v>
      </c>
      <c r="BR50" s="96">
        <f t="shared" si="219"/>
        <v>34859.25</v>
      </c>
      <c r="BS50" s="96">
        <f t="shared" si="219"/>
        <v>57569.85</v>
      </c>
      <c r="BT50" s="93">
        <f t="shared" si="220"/>
        <v>1.6514942231975731</v>
      </c>
      <c r="BU50" s="96">
        <f t="shared" si="221"/>
        <v>22710.6</v>
      </c>
      <c r="BV50" s="93">
        <f t="shared" si="222"/>
        <v>0.65149422319757311</v>
      </c>
      <c r="BW50" s="83">
        <v>8015</v>
      </c>
      <c r="BX50" s="83">
        <v>0</v>
      </c>
      <c r="BY50" s="94">
        <v>0</v>
      </c>
      <c r="BZ50" s="94">
        <f t="shared" si="175"/>
        <v>0</v>
      </c>
      <c r="CA50" s="93">
        <f t="shared" si="223"/>
        <v>0</v>
      </c>
      <c r="CB50" s="94">
        <f t="shared" si="224"/>
        <v>-8015</v>
      </c>
      <c r="CC50" s="93">
        <f t="shared" si="225"/>
        <v>-1</v>
      </c>
      <c r="CD50" s="96">
        <f t="shared" si="176"/>
        <v>42874.25</v>
      </c>
      <c r="CE50" s="96">
        <f t="shared" si="176"/>
        <v>57569.85</v>
      </c>
      <c r="CF50" s="96">
        <f t="shared" si="226"/>
        <v>0</v>
      </c>
      <c r="CG50" s="96">
        <f t="shared" si="227"/>
        <v>57569.85</v>
      </c>
      <c r="CH50" s="93">
        <f t="shared" si="228"/>
        <v>1.3427605147611912</v>
      </c>
      <c r="CI50" s="96">
        <f t="shared" si="229"/>
        <v>14695.599999999999</v>
      </c>
      <c r="CJ50" s="93">
        <f t="shared" si="230"/>
        <v>0.34276051476119113</v>
      </c>
      <c r="CK50" s="83">
        <v>0</v>
      </c>
      <c r="CL50" s="83">
        <v>0</v>
      </c>
      <c r="CM50" s="94">
        <v>0</v>
      </c>
      <c r="CN50" s="94">
        <f t="shared" si="177"/>
        <v>0</v>
      </c>
      <c r="CO50" s="93" t="str">
        <f t="shared" si="231"/>
        <v>nebija plānots</v>
      </c>
      <c r="CP50" s="94">
        <f t="shared" si="232"/>
        <v>0</v>
      </c>
      <c r="CQ50" s="93" t="str">
        <f t="shared" si="233"/>
        <v>nebija plānots</v>
      </c>
      <c r="CR50" s="96">
        <f t="shared" si="234"/>
        <v>42874.25</v>
      </c>
      <c r="CS50" s="96">
        <f t="shared" si="234"/>
        <v>57569.85</v>
      </c>
      <c r="CT50" s="96">
        <f t="shared" si="234"/>
        <v>0</v>
      </c>
      <c r="CU50" s="96">
        <f t="shared" si="235"/>
        <v>57569.85</v>
      </c>
      <c r="CV50" s="93">
        <f t="shared" si="236"/>
        <v>1.3427605147611912</v>
      </c>
      <c r="CW50" s="96">
        <f t="shared" si="237"/>
        <v>14695.599999999999</v>
      </c>
      <c r="CX50" s="93">
        <f t="shared" si="238"/>
        <v>0.34276051476119113</v>
      </c>
      <c r="CY50" s="83">
        <v>0</v>
      </c>
      <c r="CZ50" s="83">
        <v>0</v>
      </c>
      <c r="DA50" s="94">
        <v>0</v>
      </c>
      <c r="DB50" s="94">
        <f t="shared" si="178"/>
        <v>0</v>
      </c>
      <c r="DC50" s="93" t="str">
        <f t="shared" si="239"/>
        <v>nebija plānots</v>
      </c>
      <c r="DD50" s="94">
        <f t="shared" si="240"/>
        <v>0</v>
      </c>
      <c r="DE50" s="93" t="str">
        <f t="shared" si="241"/>
        <v>nebija plānots</v>
      </c>
      <c r="DF50" s="96">
        <f t="shared" si="242"/>
        <v>42874.25</v>
      </c>
      <c r="DG50" s="96">
        <f t="shared" si="242"/>
        <v>57569.85</v>
      </c>
      <c r="DH50" s="96">
        <f t="shared" si="242"/>
        <v>0</v>
      </c>
      <c r="DI50" s="96">
        <f t="shared" si="243"/>
        <v>57569.85</v>
      </c>
      <c r="DJ50" s="93">
        <f t="shared" si="244"/>
        <v>1.3427605147611912</v>
      </c>
      <c r="DK50" s="96">
        <f t="shared" si="245"/>
        <v>14695.599999999999</v>
      </c>
      <c r="DL50" s="93">
        <f t="shared" si="246"/>
        <v>0.34276051476119113</v>
      </c>
      <c r="DM50" s="83">
        <v>0</v>
      </c>
      <c r="DN50" s="83">
        <v>0</v>
      </c>
      <c r="DO50" s="94">
        <v>0</v>
      </c>
      <c r="DP50" s="94">
        <f t="shared" si="247"/>
        <v>0</v>
      </c>
      <c r="DQ50" s="93" t="str">
        <f t="shared" si="248"/>
        <v>nebija plānots</v>
      </c>
      <c r="DR50" s="94">
        <f t="shared" si="249"/>
        <v>0</v>
      </c>
      <c r="DS50" s="93" t="str">
        <f t="shared" si="250"/>
        <v>nebija plānots</v>
      </c>
      <c r="DT50" s="96">
        <f t="shared" si="251"/>
        <v>42874.25</v>
      </c>
      <c r="DU50" s="96">
        <f t="shared" si="251"/>
        <v>57569.85</v>
      </c>
      <c r="DV50" s="96">
        <f t="shared" si="251"/>
        <v>0</v>
      </c>
      <c r="DW50" s="96">
        <f t="shared" si="252"/>
        <v>57569.85</v>
      </c>
      <c r="DX50" s="93">
        <f t="shared" si="253"/>
        <v>1.3427605147611912</v>
      </c>
      <c r="DY50" s="96">
        <f t="shared" si="254"/>
        <v>14695.599999999999</v>
      </c>
      <c r="DZ50" s="93">
        <f t="shared" si="255"/>
        <v>0.34276051476119113</v>
      </c>
      <c r="EA50" s="83">
        <v>0</v>
      </c>
      <c r="EB50" s="83">
        <v>0</v>
      </c>
      <c r="EC50" s="94">
        <v>0</v>
      </c>
      <c r="ED50" s="94">
        <f t="shared" si="256"/>
        <v>0</v>
      </c>
      <c r="EE50" s="93" t="str">
        <f t="shared" si="257"/>
        <v>nebija plānots</v>
      </c>
      <c r="EF50" s="94">
        <f t="shared" si="258"/>
        <v>0</v>
      </c>
      <c r="EG50" s="93" t="str">
        <f t="shared" si="259"/>
        <v>nebija plānots</v>
      </c>
      <c r="EH50" s="96">
        <f t="shared" si="260"/>
        <v>42874.25</v>
      </c>
      <c r="EI50" s="96">
        <f t="shared" si="260"/>
        <v>57569.85</v>
      </c>
      <c r="EJ50" s="96">
        <f t="shared" si="260"/>
        <v>0</v>
      </c>
      <c r="EK50" s="96">
        <f t="shared" si="261"/>
        <v>57569.85</v>
      </c>
      <c r="EL50" s="93">
        <f t="shared" si="262"/>
        <v>1.3427605147611912</v>
      </c>
      <c r="EM50" s="96">
        <f t="shared" si="263"/>
        <v>14695.599999999999</v>
      </c>
      <c r="EN50" s="93">
        <f t="shared" si="264"/>
        <v>0.34276051476119113</v>
      </c>
      <c r="EO50" s="96">
        <f t="shared" si="265"/>
        <v>0</v>
      </c>
      <c r="EP50" s="96">
        <f>_xlfn.IFNA(INDEX('[1]01_Maks_FS_2025 (kopā)'!$B$12:$AJ$224,MATCH(A50,'[1]01_Maks_FS_2025 (kopā)'!$B$12:$B$224,0),35),0)</f>
        <v>0</v>
      </c>
      <c r="EQ50" s="96">
        <f t="shared" si="266"/>
        <v>0</v>
      </c>
      <c r="ER50" s="83">
        <f t="shared" si="179"/>
        <v>42874.25</v>
      </c>
    </row>
    <row r="51" spans="1:148" s="29" customFormat="1" ht="31.5" x14ac:dyDescent="0.35">
      <c r="A51" s="18" t="str">
        <f t="shared" si="174"/>
        <v>1.2.3.6.2</v>
      </c>
      <c r="B51" s="63">
        <v>1</v>
      </c>
      <c r="C51" s="64" t="s">
        <v>52</v>
      </c>
      <c r="D51" s="65" t="s">
        <v>53</v>
      </c>
      <c r="E51" s="63" t="s">
        <v>69</v>
      </c>
      <c r="F51" s="65" t="s">
        <v>55</v>
      </c>
      <c r="G51" s="66" t="s">
        <v>73</v>
      </c>
      <c r="H51" s="65" t="s">
        <v>74</v>
      </c>
      <c r="I51" s="66">
        <v>2</v>
      </c>
      <c r="J51" s="68" t="s">
        <v>51</v>
      </c>
      <c r="K51" s="63" t="s">
        <v>16</v>
      </c>
      <c r="L51" s="83">
        <v>0</v>
      </c>
      <c r="M51" s="83">
        <v>285578.70000000007</v>
      </c>
      <c r="N51" s="83">
        <v>123579.69</v>
      </c>
      <c r="O51" s="83">
        <v>344453.15</v>
      </c>
      <c r="P51" s="83">
        <v>344452.62</v>
      </c>
      <c r="Q51" s="93">
        <f t="shared" si="180"/>
        <v>0.99999846132921111</v>
      </c>
      <c r="R51" s="94">
        <f t="shared" si="181"/>
        <v>-0.53000000002793968</v>
      </c>
      <c r="S51" s="93">
        <f t="shared" si="182"/>
        <v>-1.5386707888371456E-6</v>
      </c>
      <c r="T51" s="96">
        <f t="shared" si="183"/>
        <v>468032.84</v>
      </c>
      <c r="U51" s="96">
        <f t="shared" si="184"/>
        <v>468032.31</v>
      </c>
      <c r="V51" s="93">
        <f t="shared" si="185"/>
        <v>0.99999886760082901</v>
      </c>
      <c r="W51" s="96">
        <f t="shared" si="186"/>
        <v>-0.53000000002793968</v>
      </c>
      <c r="X51" s="93">
        <f t="shared" si="187"/>
        <v>-1.1323991710238531E-6</v>
      </c>
      <c r="Y51" s="83">
        <v>5368</v>
      </c>
      <c r="Z51" s="83">
        <v>36761.490000000005</v>
      </c>
      <c r="AA51" s="93">
        <f t="shared" si="188"/>
        <v>6.8482656482861408</v>
      </c>
      <c r="AB51" s="94">
        <f t="shared" si="189"/>
        <v>31393.490000000005</v>
      </c>
      <c r="AC51" s="93">
        <f t="shared" si="190"/>
        <v>5.8482656482861408</v>
      </c>
      <c r="AD51" s="96">
        <f t="shared" si="191"/>
        <v>473400.84</v>
      </c>
      <c r="AE51" s="96">
        <f t="shared" si="191"/>
        <v>504793.8</v>
      </c>
      <c r="AF51" s="93">
        <f t="shared" si="192"/>
        <v>1.0663136972887499</v>
      </c>
      <c r="AG51" s="96">
        <f t="shared" si="193"/>
        <v>31392.959999999963</v>
      </c>
      <c r="AH51" s="93">
        <f t="shared" si="194"/>
        <v>6.6313697288749973E-2</v>
      </c>
      <c r="AI51" s="83">
        <v>30654</v>
      </c>
      <c r="AJ51" s="83">
        <v>76943.600000000006</v>
      </c>
      <c r="AK51" s="93">
        <f t="shared" si="195"/>
        <v>2.5100672016702554</v>
      </c>
      <c r="AL51" s="94">
        <f t="shared" si="196"/>
        <v>46289.600000000006</v>
      </c>
      <c r="AM51" s="93">
        <f t="shared" si="197"/>
        <v>1.5100672016702552</v>
      </c>
      <c r="AN51" s="96">
        <f t="shared" si="198"/>
        <v>504054.84</v>
      </c>
      <c r="AO51" s="96">
        <f t="shared" si="198"/>
        <v>581737.4</v>
      </c>
      <c r="AP51" s="93">
        <f t="shared" si="199"/>
        <v>1.154115294280281</v>
      </c>
      <c r="AQ51" s="96">
        <f t="shared" si="200"/>
        <v>77682.559999999998</v>
      </c>
      <c r="AR51" s="93">
        <f t="shared" si="201"/>
        <v>0.15411529428028109</v>
      </c>
      <c r="AS51" s="83">
        <v>14556</v>
      </c>
      <c r="AT51" s="83">
        <v>29521.85</v>
      </c>
      <c r="AU51" s="93">
        <f t="shared" si="202"/>
        <v>2.0281567738389668</v>
      </c>
      <c r="AV51" s="94">
        <f t="shared" si="203"/>
        <v>14965.849999999999</v>
      </c>
      <c r="AW51" s="93">
        <f t="shared" si="204"/>
        <v>1.0281567738389668</v>
      </c>
      <c r="AX51" s="96">
        <f t="shared" si="205"/>
        <v>518610.84</v>
      </c>
      <c r="AY51" s="96">
        <f t="shared" si="205"/>
        <v>611259.25</v>
      </c>
      <c r="AZ51" s="93">
        <f t="shared" si="206"/>
        <v>1.1786472685376186</v>
      </c>
      <c r="BA51" s="96">
        <f t="shared" si="207"/>
        <v>92648.409999999974</v>
      </c>
      <c r="BB51" s="93">
        <f t="shared" si="208"/>
        <v>0.17864726853761864</v>
      </c>
      <c r="BC51" s="83">
        <v>28873</v>
      </c>
      <c r="BD51" s="83">
        <v>163787.68</v>
      </c>
      <c r="BE51" s="93">
        <f t="shared" si="209"/>
        <v>5.6726935198974822</v>
      </c>
      <c r="BF51" s="94">
        <f t="shared" si="210"/>
        <v>134914.68</v>
      </c>
      <c r="BG51" s="93">
        <f t="shared" si="211"/>
        <v>4.6726935198974822</v>
      </c>
      <c r="BH51" s="96">
        <f t="shared" si="212"/>
        <v>547483.84000000008</v>
      </c>
      <c r="BI51" s="96">
        <f t="shared" si="212"/>
        <v>775046.92999999993</v>
      </c>
      <c r="BJ51" s="93">
        <f t="shared" si="213"/>
        <v>1.4156526154269682</v>
      </c>
      <c r="BK51" s="96">
        <f t="shared" si="214"/>
        <v>227563.08999999985</v>
      </c>
      <c r="BL51" s="93">
        <f t="shared" si="215"/>
        <v>0.41565261542696824</v>
      </c>
      <c r="BM51" s="83">
        <v>0</v>
      </c>
      <c r="BN51" s="83">
        <v>103163.48000000001</v>
      </c>
      <c r="BO51" s="93" t="str">
        <f t="shared" si="216"/>
        <v>nebija plānots</v>
      </c>
      <c r="BP51" s="94">
        <f t="shared" si="217"/>
        <v>103163.48000000001</v>
      </c>
      <c r="BQ51" s="93" t="str">
        <f t="shared" si="218"/>
        <v>nebija plānots</v>
      </c>
      <c r="BR51" s="96">
        <f t="shared" si="219"/>
        <v>547483.84000000008</v>
      </c>
      <c r="BS51" s="96">
        <f t="shared" si="219"/>
        <v>878210.40999999992</v>
      </c>
      <c r="BT51" s="93">
        <f t="shared" si="220"/>
        <v>1.6040846246712959</v>
      </c>
      <c r="BU51" s="96">
        <f t="shared" si="221"/>
        <v>330726.56999999983</v>
      </c>
      <c r="BV51" s="93">
        <f t="shared" si="222"/>
        <v>0.60408462467129587</v>
      </c>
      <c r="BW51" s="83">
        <v>110320</v>
      </c>
      <c r="BX51" s="83">
        <v>0</v>
      </c>
      <c r="BY51" s="94">
        <v>0</v>
      </c>
      <c r="BZ51" s="94">
        <f t="shared" si="175"/>
        <v>0</v>
      </c>
      <c r="CA51" s="93">
        <f t="shared" si="223"/>
        <v>0</v>
      </c>
      <c r="CB51" s="94">
        <f t="shared" si="224"/>
        <v>-110320</v>
      </c>
      <c r="CC51" s="93">
        <f t="shared" si="225"/>
        <v>-1</v>
      </c>
      <c r="CD51" s="96">
        <f t="shared" si="176"/>
        <v>657803.84000000008</v>
      </c>
      <c r="CE51" s="96">
        <f t="shared" si="176"/>
        <v>878210.40999999992</v>
      </c>
      <c r="CF51" s="96">
        <f t="shared" si="226"/>
        <v>0</v>
      </c>
      <c r="CG51" s="96">
        <f t="shared" si="227"/>
        <v>878210.40999999992</v>
      </c>
      <c r="CH51" s="93">
        <f t="shared" si="228"/>
        <v>1.3350642799531238</v>
      </c>
      <c r="CI51" s="96">
        <f t="shared" si="229"/>
        <v>220406.56999999983</v>
      </c>
      <c r="CJ51" s="93">
        <f t="shared" si="230"/>
        <v>0.33506427995312371</v>
      </c>
      <c r="CK51" s="83">
        <v>10200</v>
      </c>
      <c r="CL51" s="83">
        <v>261709.32</v>
      </c>
      <c r="CM51" s="94">
        <v>0</v>
      </c>
      <c r="CN51" s="94">
        <f t="shared" si="177"/>
        <v>261709.32</v>
      </c>
      <c r="CO51" s="93">
        <f t="shared" si="231"/>
        <v>25.657776470588235</v>
      </c>
      <c r="CP51" s="94">
        <f t="shared" si="232"/>
        <v>251509.32</v>
      </c>
      <c r="CQ51" s="93">
        <f t="shared" si="233"/>
        <v>24.657776470588235</v>
      </c>
      <c r="CR51" s="96">
        <f t="shared" si="234"/>
        <v>668003.84000000008</v>
      </c>
      <c r="CS51" s="96">
        <f t="shared" si="234"/>
        <v>1139919.73</v>
      </c>
      <c r="CT51" s="96">
        <f t="shared" si="234"/>
        <v>0</v>
      </c>
      <c r="CU51" s="96">
        <f t="shared" si="235"/>
        <v>1139919.73</v>
      </c>
      <c r="CV51" s="93">
        <f t="shared" si="236"/>
        <v>1.7064568521043231</v>
      </c>
      <c r="CW51" s="96">
        <f t="shared" si="237"/>
        <v>471915.8899999999</v>
      </c>
      <c r="CX51" s="93">
        <f t="shared" si="238"/>
        <v>0.70645685210432296</v>
      </c>
      <c r="CY51" s="83">
        <v>19662</v>
      </c>
      <c r="CZ51" s="83">
        <v>83616.210000000006</v>
      </c>
      <c r="DA51" s="94">
        <v>0</v>
      </c>
      <c r="DB51" s="94">
        <f t="shared" si="178"/>
        <v>83616.210000000006</v>
      </c>
      <c r="DC51" s="93">
        <f t="shared" si="239"/>
        <v>4.2526808056148919</v>
      </c>
      <c r="DD51" s="94">
        <f t="shared" si="240"/>
        <v>63954.210000000006</v>
      </c>
      <c r="DE51" s="93">
        <f t="shared" si="241"/>
        <v>3.2526808056148919</v>
      </c>
      <c r="DF51" s="96">
        <f t="shared" si="242"/>
        <v>687665.84000000008</v>
      </c>
      <c r="DG51" s="96">
        <f t="shared" si="242"/>
        <v>1223535.94</v>
      </c>
      <c r="DH51" s="96">
        <f t="shared" si="242"/>
        <v>0</v>
      </c>
      <c r="DI51" s="96">
        <f t="shared" si="243"/>
        <v>1223535.94</v>
      </c>
      <c r="DJ51" s="93">
        <f t="shared" si="244"/>
        <v>1.7792594438019487</v>
      </c>
      <c r="DK51" s="96">
        <f t="shared" si="245"/>
        <v>535870.09999999986</v>
      </c>
      <c r="DL51" s="93">
        <f t="shared" si="246"/>
        <v>0.77925944380194867</v>
      </c>
      <c r="DM51" s="83">
        <v>13517</v>
      </c>
      <c r="DN51" s="83">
        <v>50252.89</v>
      </c>
      <c r="DO51" s="94">
        <v>0</v>
      </c>
      <c r="DP51" s="94">
        <f t="shared" si="247"/>
        <v>50252.89</v>
      </c>
      <c r="DQ51" s="93">
        <f t="shared" si="248"/>
        <v>3.7177546792927423</v>
      </c>
      <c r="DR51" s="94">
        <f t="shared" si="249"/>
        <v>36735.89</v>
      </c>
      <c r="DS51" s="93">
        <f t="shared" si="250"/>
        <v>2.7177546792927423</v>
      </c>
      <c r="DT51" s="96">
        <f t="shared" si="251"/>
        <v>701182.84000000008</v>
      </c>
      <c r="DU51" s="96">
        <f t="shared" si="251"/>
        <v>1273788.8299999998</v>
      </c>
      <c r="DV51" s="96">
        <f t="shared" si="251"/>
        <v>0</v>
      </c>
      <c r="DW51" s="96">
        <f t="shared" si="252"/>
        <v>1273788.8299999998</v>
      </c>
      <c r="DX51" s="93">
        <f t="shared" si="253"/>
        <v>1.8166286413968711</v>
      </c>
      <c r="DY51" s="96">
        <f t="shared" si="254"/>
        <v>572605.98999999976</v>
      </c>
      <c r="DZ51" s="93">
        <f t="shared" si="255"/>
        <v>0.81662864139687119</v>
      </c>
      <c r="EA51" s="83">
        <v>108468</v>
      </c>
      <c r="EB51" s="83">
        <v>51134.54</v>
      </c>
      <c r="EC51" s="94">
        <v>0</v>
      </c>
      <c r="ED51" s="94">
        <f t="shared" si="256"/>
        <v>51134.54</v>
      </c>
      <c r="EE51" s="93">
        <f t="shared" si="257"/>
        <v>0.47142512077294685</v>
      </c>
      <c r="EF51" s="94">
        <f t="shared" si="258"/>
        <v>-57333.46</v>
      </c>
      <c r="EG51" s="93">
        <f t="shared" si="259"/>
        <v>-0.52857487922705315</v>
      </c>
      <c r="EH51" s="96">
        <f t="shared" si="260"/>
        <v>809650.84000000008</v>
      </c>
      <c r="EI51" s="96">
        <f t="shared" si="260"/>
        <v>1324923.3699999999</v>
      </c>
      <c r="EJ51" s="96">
        <f t="shared" si="260"/>
        <v>0</v>
      </c>
      <c r="EK51" s="96">
        <f t="shared" si="261"/>
        <v>1324923.3699999999</v>
      </c>
      <c r="EL51" s="93">
        <f t="shared" si="262"/>
        <v>1.6364132593254639</v>
      </c>
      <c r="EM51" s="96">
        <f t="shared" si="263"/>
        <v>515272.5299999998</v>
      </c>
      <c r="EN51" s="93">
        <f t="shared" si="264"/>
        <v>0.636413259325464</v>
      </c>
      <c r="EO51" s="96">
        <f t="shared" si="265"/>
        <v>101387.43</v>
      </c>
      <c r="EP51" s="96">
        <f>_xlfn.IFNA(INDEX('[1]01_Maks_FS_2025 (kopā)'!$B$12:$AJ$224,MATCH(A51,'[1]01_Maks_FS_2025 (kopā)'!$B$12:$B$224,0),35),0)</f>
        <v>101387.43</v>
      </c>
      <c r="EQ51" s="96">
        <f t="shared" si="266"/>
        <v>0</v>
      </c>
      <c r="ER51" s="83">
        <f t="shared" si="179"/>
        <v>809650.84000000008</v>
      </c>
    </row>
    <row r="52" spans="1:148" s="29" customFormat="1" ht="42" x14ac:dyDescent="0.35">
      <c r="A52" s="18" t="str">
        <f t="shared" si="174"/>
        <v>1.3.1.1.1</v>
      </c>
      <c r="B52" s="63">
        <v>1</v>
      </c>
      <c r="C52" s="64" t="s">
        <v>75</v>
      </c>
      <c r="D52" s="65" t="s">
        <v>76</v>
      </c>
      <c r="E52" s="63" t="s">
        <v>77</v>
      </c>
      <c r="F52" s="65" t="s">
        <v>78</v>
      </c>
      <c r="G52" s="66" t="s">
        <v>79</v>
      </c>
      <c r="H52" s="65" t="s">
        <v>80</v>
      </c>
      <c r="I52" s="66">
        <v>1</v>
      </c>
      <c r="J52" s="71" t="s">
        <v>81</v>
      </c>
      <c r="K52" s="63" t="s">
        <v>16</v>
      </c>
      <c r="L52" s="83">
        <v>0</v>
      </c>
      <c r="M52" s="83">
        <v>0</v>
      </c>
      <c r="N52" s="83">
        <v>0</v>
      </c>
      <c r="O52" s="83">
        <v>0</v>
      </c>
      <c r="P52" s="83">
        <v>0</v>
      </c>
      <c r="Q52" s="93" t="str">
        <f t="shared" si="180"/>
        <v>nebija plānots</v>
      </c>
      <c r="R52" s="94">
        <f t="shared" si="181"/>
        <v>0</v>
      </c>
      <c r="S52" s="93" t="str">
        <f t="shared" si="182"/>
        <v>nebija plānots</v>
      </c>
      <c r="T52" s="96">
        <f t="shared" si="183"/>
        <v>0</v>
      </c>
      <c r="U52" s="96">
        <f t="shared" si="184"/>
        <v>0</v>
      </c>
      <c r="V52" s="93" t="str">
        <f t="shared" si="185"/>
        <v>nebija plānots</v>
      </c>
      <c r="W52" s="96">
        <f t="shared" si="186"/>
        <v>0</v>
      </c>
      <c r="X52" s="93" t="str">
        <f t="shared" si="187"/>
        <v>nebija plānots</v>
      </c>
      <c r="Y52" s="83">
        <v>0</v>
      </c>
      <c r="Z52" s="83">
        <v>0</v>
      </c>
      <c r="AA52" s="93" t="str">
        <f t="shared" si="188"/>
        <v>nebija plānots</v>
      </c>
      <c r="AB52" s="94">
        <f t="shared" si="189"/>
        <v>0</v>
      </c>
      <c r="AC52" s="93" t="str">
        <f t="shared" si="190"/>
        <v>nebija plānots</v>
      </c>
      <c r="AD52" s="96">
        <f t="shared" si="191"/>
        <v>0</v>
      </c>
      <c r="AE52" s="96">
        <f t="shared" si="191"/>
        <v>0</v>
      </c>
      <c r="AF52" s="93" t="str">
        <f t="shared" si="192"/>
        <v>nebija plānots</v>
      </c>
      <c r="AG52" s="96">
        <f t="shared" si="193"/>
        <v>0</v>
      </c>
      <c r="AH52" s="93" t="str">
        <f t="shared" si="194"/>
        <v>nebija plānots</v>
      </c>
      <c r="AI52" s="83">
        <v>0</v>
      </c>
      <c r="AJ52" s="83">
        <v>0</v>
      </c>
      <c r="AK52" s="93" t="str">
        <f t="shared" si="195"/>
        <v>nebija plānots</v>
      </c>
      <c r="AL52" s="94">
        <f t="shared" si="196"/>
        <v>0</v>
      </c>
      <c r="AM52" s="93" t="str">
        <f t="shared" si="197"/>
        <v>nebija plānots</v>
      </c>
      <c r="AN52" s="96">
        <f t="shared" si="198"/>
        <v>0</v>
      </c>
      <c r="AO52" s="96">
        <f t="shared" si="198"/>
        <v>0</v>
      </c>
      <c r="AP52" s="93" t="str">
        <f t="shared" si="199"/>
        <v>nebija plānots</v>
      </c>
      <c r="AQ52" s="96">
        <f t="shared" si="200"/>
        <v>0</v>
      </c>
      <c r="AR52" s="93" t="str">
        <f t="shared" si="201"/>
        <v>nebija plānots</v>
      </c>
      <c r="AS52" s="83">
        <v>0</v>
      </c>
      <c r="AT52" s="83">
        <v>0</v>
      </c>
      <c r="AU52" s="93" t="str">
        <f t="shared" si="202"/>
        <v>nebija plānots</v>
      </c>
      <c r="AV52" s="94">
        <f t="shared" si="203"/>
        <v>0</v>
      </c>
      <c r="AW52" s="93" t="str">
        <f t="shared" si="204"/>
        <v>nebija plānots</v>
      </c>
      <c r="AX52" s="96">
        <f t="shared" si="205"/>
        <v>0</v>
      </c>
      <c r="AY52" s="96">
        <f t="shared" si="205"/>
        <v>0</v>
      </c>
      <c r="AZ52" s="93" t="str">
        <f t="shared" si="206"/>
        <v>nebija plānots</v>
      </c>
      <c r="BA52" s="96">
        <f t="shared" si="207"/>
        <v>0</v>
      </c>
      <c r="BB52" s="93" t="str">
        <f t="shared" si="208"/>
        <v>nebija plānots</v>
      </c>
      <c r="BC52" s="83">
        <v>0</v>
      </c>
      <c r="BD52" s="83">
        <v>0</v>
      </c>
      <c r="BE52" s="93" t="str">
        <f t="shared" si="209"/>
        <v>nebija plānots</v>
      </c>
      <c r="BF52" s="94">
        <f t="shared" si="210"/>
        <v>0</v>
      </c>
      <c r="BG52" s="93" t="str">
        <f t="shared" si="211"/>
        <v>nebija plānots</v>
      </c>
      <c r="BH52" s="96">
        <f t="shared" si="212"/>
        <v>0</v>
      </c>
      <c r="BI52" s="96">
        <f t="shared" si="212"/>
        <v>0</v>
      </c>
      <c r="BJ52" s="93" t="str">
        <f t="shared" si="213"/>
        <v>nebija plānots</v>
      </c>
      <c r="BK52" s="96">
        <f t="shared" si="214"/>
        <v>0</v>
      </c>
      <c r="BL52" s="93" t="str">
        <f t="shared" si="215"/>
        <v>nebija plānots</v>
      </c>
      <c r="BM52" s="83">
        <v>0</v>
      </c>
      <c r="BN52" s="83">
        <v>0</v>
      </c>
      <c r="BO52" s="93" t="str">
        <f t="shared" si="216"/>
        <v>nebija plānots</v>
      </c>
      <c r="BP52" s="94">
        <f t="shared" si="217"/>
        <v>0</v>
      </c>
      <c r="BQ52" s="93" t="str">
        <f t="shared" si="218"/>
        <v>nebija plānots</v>
      </c>
      <c r="BR52" s="96">
        <f t="shared" si="219"/>
        <v>0</v>
      </c>
      <c r="BS52" s="96">
        <f t="shared" si="219"/>
        <v>0</v>
      </c>
      <c r="BT52" s="93" t="str">
        <f t="shared" si="220"/>
        <v>nebija plānots</v>
      </c>
      <c r="BU52" s="96">
        <f t="shared" si="221"/>
        <v>0</v>
      </c>
      <c r="BV52" s="93" t="str">
        <f t="shared" si="222"/>
        <v>nebija plānots</v>
      </c>
      <c r="BW52" s="83">
        <v>0</v>
      </c>
      <c r="BX52" s="83">
        <v>0</v>
      </c>
      <c r="BY52" s="94">
        <v>0</v>
      </c>
      <c r="BZ52" s="94">
        <f t="shared" si="175"/>
        <v>0</v>
      </c>
      <c r="CA52" s="93" t="str">
        <f t="shared" si="223"/>
        <v>nebija plānots</v>
      </c>
      <c r="CB52" s="94">
        <f t="shared" si="224"/>
        <v>0</v>
      </c>
      <c r="CC52" s="93" t="str">
        <f t="shared" si="225"/>
        <v>nebija plānots</v>
      </c>
      <c r="CD52" s="96">
        <f t="shared" si="176"/>
        <v>0</v>
      </c>
      <c r="CE52" s="96">
        <f t="shared" si="176"/>
        <v>0</v>
      </c>
      <c r="CF52" s="96">
        <f t="shared" si="226"/>
        <v>0</v>
      </c>
      <c r="CG52" s="96">
        <f t="shared" si="227"/>
        <v>0</v>
      </c>
      <c r="CH52" s="93" t="str">
        <f t="shared" si="228"/>
        <v>nebija plānots</v>
      </c>
      <c r="CI52" s="96">
        <f t="shared" si="229"/>
        <v>0</v>
      </c>
      <c r="CJ52" s="93" t="str">
        <f t="shared" si="230"/>
        <v>nebija plānots</v>
      </c>
      <c r="CK52" s="83">
        <v>0</v>
      </c>
      <c r="CL52" s="83">
        <v>45244.34</v>
      </c>
      <c r="CM52" s="94">
        <v>0</v>
      </c>
      <c r="CN52" s="94">
        <f t="shared" si="177"/>
        <v>45244.34</v>
      </c>
      <c r="CO52" s="93" t="str">
        <f t="shared" si="231"/>
        <v>nebija plānots</v>
      </c>
      <c r="CP52" s="94">
        <f t="shared" si="232"/>
        <v>45244.34</v>
      </c>
      <c r="CQ52" s="93" t="str">
        <f t="shared" si="233"/>
        <v>nebija plānots</v>
      </c>
      <c r="CR52" s="96">
        <f t="shared" si="234"/>
        <v>0</v>
      </c>
      <c r="CS52" s="96">
        <f t="shared" si="234"/>
        <v>45244.34</v>
      </c>
      <c r="CT52" s="96">
        <f t="shared" si="234"/>
        <v>0</v>
      </c>
      <c r="CU52" s="96">
        <f t="shared" si="235"/>
        <v>45244.34</v>
      </c>
      <c r="CV52" s="93" t="str">
        <f t="shared" si="236"/>
        <v>nebija plānots</v>
      </c>
      <c r="CW52" s="96">
        <f t="shared" si="237"/>
        <v>45244.34</v>
      </c>
      <c r="CX52" s="93" t="str">
        <f t="shared" si="238"/>
        <v>nebija plānots</v>
      </c>
      <c r="CY52" s="83">
        <v>0</v>
      </c>
      <c r="CZ52" s="83">
        <v>416807.95</v>
      </c>
      <c r="DA52" s="94">
        <v>0</v>
      </c>
      <c r="DB52" s="94">
        <f t="shared" si="178"/>
        <v>416807.95</v>
      </c>
      <c r="DC52" s="93" t="str">
        <f t="shared" si="239"/>
        <v>nebija plānots</v>
      </c>
      <c r="DD52" s="94">
        <f t="shared" si="240"/>
        <v>416807.95</v>
      </c>
      <c r="DE52" s="93" t="str">
        <f t="shared" si="241"/>
        <v>nebija plānots</v>
      </c>
      <c r="DF52" s="96">
        <f t="shared" si="242"/>
        <v>0</v>
      </c>
      <c r="DG52" s="96">
        <f t="shared" si="242"/>
        <v>462052.29000000004</v>
      </c>
      <c r="DH52" s="96">
        <f t="shared" si="242"/>
        <v>0</v>
      </c>
      <c r="DI52" s="96">
        <f t="shared" si="243"/>
        <v>462052.29000000004</v>
      </c>
      <c r="DJ52" s="93" t="str">
        <f t="shared" si="244"/>
        <v>nebija plānots</v>
      </c>
      <c r="DK52" s="96">
        <f t="shared" si="245"/>
        <v>462052.29000000004</v>
      </c>
      <c r="DL52" s="93" t="str">
        <f t="shared" si="246"/>
        <v>nebija plānots</v>
      </c>
      <c r="DM52" s="83">
        <v>2000000</v>
      </c>
      <c r="DN52" s="83">
        <v>42625.49</v>
      </c>
      <c r="DO52" s="94">
        <v>0</v>
      </c>
      <c r="DP52" s="94">
        <f t="shared" si="247"/>
        <v>42625.49</v>
      </c>
      <c r="DQ52" s="93">
        <f t="shared" si="248"/>
        <v>2.1312744999999998E-2</v>
      </c>
      <c r="DR52" s="94">
        <f t="shared" si="249"/>
        <v>-1957374.51</v>
      </c>
      <c r="DS52" s="93">
        <f t="shared" si="250"/>
        <v>-0.97868725499999998</v>
      </c>
      <c r="DT52" s="96">
        <f t="shared" si="251"/>
        <v>2000000</v>
      </c>
      <c r="DU52" s="96">
        <f t="shared" si="251"/>
        <v>504677.78</v>
      </c>
      <c r="DV52" s="96">
        <f t="shared" si="251"/>
        <v>0</v>
      </c>
      <c r="DW52" s="96">
        <f t="shared" si="252"/>
        <v>504677.78</v>
      </c>
      <c r="DX52" s="93">
        <f t="shared" si="253"/>
        <v>0.25233889000000004</v>
      </c>
      <c r="DY52" s="96">
        <f t="shared" si="254"/>
        <v>-1495322.22</v>
      </c>
      <c r="DZ52" s="93">
        <f t="shared" si="255"/>
        <v>-0.74766111000000002</v>
      </c>
      <c r="EA52" s="83">
        <v>1050000</v>
      </c>
      <c r="EB52" s="83">
        <v>59648.69</v>
      </c>
      <c r="EC52" s="94">
        <v>0</v>
      </c>
      <c r="ED52" s="94">
        <f t="shared" si="256"/>
        <v>59648.69</v>
      </c>
      <c r="EE52" s="93">
        <f t="shared" si="257"/>
        <v>5.6808276190476195E-2</v>
      </c>
      <c r="EF52" s="94">
        <f t="shared" si="258"/>
        <v>-990351.31</v>
      </c>
      <c r="EG52" s="93">
        <f t="shared" si="259"/>
        <v>-0.94319172380952387</v>
      </c>
      <c r="EH52" s="96">
        <f t="shared" si="260"/>
        <v>3050000</v>
      </c>
      <c r="EI52" s="96">
        <f t="shared" si="260"/>
        <v>564326.47</v>
      </c>
      <c r="EJ52" s="96">
        <f t="shared" si="260"/>
        <v>0</v>
      </c>
      <c r="EK52" s="96">
        <f t="shared" si="261"/>
        <v>564326.47</v>
      </c>
      <c r="EL52" s="93">
        <f t="shared" si="262"/>
        <v>0.18502507213114752</v>
      </c>
      <c r="EM52" s="96">
        <f t="shared" si="263"/>
        <v>-2485673.5300000003</v>
      </c>
      <c r="EN52" s="93">
        <f t="shared" si="264"/>
        <v>-0.81497492786885251</v>
      </c>
      <c r="EO52" s="96">
        <f t="shared" si="265"/>
        <v>102274.18</v>
      </c>
      <c r="EP52" s="96">
        <f>_xlfn.IFNA(INDEX('[1]01_Maks_FS_2025 (kopā)'!$B$12:$AJ$224,MATCH(A52,'[1]01_Maks_FS_2025 (kopā)'!$B$12:$B$224,0),35),0)</f>
        <v>102274.18</v>
      </c>
      <c r="EQ52" s="96">
        <f t="shared" si="266"/>
        <v>0</v>
      </c>
      <c r="ER52" s="83">
        <f t="shared" si="179"/>
        <v>3050000</v>
      </c>
    </row>
    <row r="53" spans="1:148" s="29" customFormat="1" ht="42" x14ac:dyDescent="0.35">
      <c r="A53" s="18" t="str">
        <f t="shared" si="174"/>
        <v>1.3.1.1.2</v>
      </c>
      <c r="B53" s="63">
        <v>1</v>
      </c>
      <c r="C53" s="64" t="s">
        <v>75</v>
      </c>
      <c r="D53" s="65" t="s">
        <v>76</v>
      </c>
      <c r="E53" s="63" t="s">
        <v>77</v>
      </c>
      <c r="F53" s="65" t="s">
        <v>78</v>
      </c>
      <c r="G53" s="66" t="s">
        <v>79</v>
      </c>
      <c r="H53" s="65" t="s">
        <v>80</v>
      </c>
      <c r="I53" s="66">
        <v>2</v>
      </c>
      <c r="J53" s="71" t="s">
        <v>81</v>
      </c>
      <c r="K53" s="63" t="s">
        <v>16</v>
      </c>
      <c r="L53" s="83">
        <v>0</v>
      </c>
      <c r="M53" s="83">
        <v>0</v>
      </c>
      <c r="N53" s="83">
        <v>0</v>
      </c>
      <c r="O53" s="83">
        <v>0</v>
      </c>
      <c r="P53" s="83">
        <v>0</v>
      </c>
      <c r="Q53" s="93" t="str">
        <f t="shared" si="180"/>
        <v>nebija plānots</v>
      </c>
      <c r="R53" s="94">
        <f t="shared" si="181"/>
        <v>0</v>
      </c>
      <c r="S53" s="93" t="str">
        <f t="shared" si="182"/>
        <v>nebija plānots</v>
      </c>
      <c r="T53" s="96">
        <f t="shared" si="183"/>
        <v>0</v>
      </c>
      <c r="U53" s="96">
        <f t="shared" si="184"/>
        <v>0</v>
      </c>
      <c r="V53" s="93" t="str">
        <f t="shared" si="185"/>
        <v>nebija plānots</v>
      </c>
      <c r="W53" s="96">
        <f t="shared" si="186"/>
        <v>0</v>
      </c>
      <c r="X53" s="93" t="str">
        <f t="shared" si="187"/>
        <v>nebija plānots</v>
      </c>
      <c r="Y53" s="83">
        <v>0</v>
      </c>
      <c r="Z53" s="83">
        <v>0</v>
      </c>
      <c r="AA53" s="93" t="str">
        <f t="shared" si="188"/>
        <v>nebija plānots</v>
      </c>
      <c r="AB53" s="94">
        <f t="shared" si="189"/>
        <v>0</v>
      </c>
      <c r="AC53" s="93" t="str">
        <f t="shared" si="190"/>
        <v>nebija plānots</v>
      </c>
      <c r="AD53" s="96">
        <f t="shared" si="191"/>
        <v>0</v>
      </c>
      <c r="AE53" s="96">
        <f t="shared" si="191"/>
        <v>0</v>
      </c>
      <c r="AF53" s="93" t="str">
        <f t="shared" si="192"/>
        <v>nebija plānots</v>
      </c>
      <c r="AG53" s="96">
        <f t="shared" si="193"/>
        <v>0</v>
      </c>
      <c r="AH53" s="93" t="str">
        <f t="shared" si="194"/>
        <v>nebija plānots</v>
      </c>
      <c r="AI53" s="83">
        <v>0</v>
      </c>
      <c r="AJ53" s="83">
        <v>0</v>
      </c>
      <c r="AK53" s="93" t="str">
        <f t="shared" si="195"/>
        <v>nebija plānots</v>
      </c>
      <c r="AL53" s="94">
        <f t="shared" si="196"/>
        <v>0</v>
      </c>
      <c r="AM53" s="93" t="str">
        <f t="shared" si="197"/>
        <v>nebija plānots</v>
      </c>
      <c r="AN53" s="96">
        <f t="shared" si="198"/>
        <v>0</v>
      </c>
      <c r="AO53" s="96">
        <f t="shared" si="198"/>
        <v>0</v>
      </c>
      <c r="AP53" s="93" t="str">
        <f t="shared" si="199"/>
        <v>nebija plānots</v>
      </c>
      <c r="AQ53" s="96">
        <f t="shared" si="200"/>
        <v>0</v>
      </c>
      <c r="AR53" s="93" t="str">
        <f t="shared" si="201"/>
        <v>nebija plānots</v>
      </c>
      <c r="AS53" s="83">
        <v>0</v>
      </c>
      <c r="AT53" s="83">
        <v>0</v>
      </c>
      <c r="AU53" s="93" t="str">
        <f t="shared" si="202"/>
        <v>nebija plānots</v>
      </c>
      <c r="AV53" s="94">
        <f t="shared" si="203"/>
        <v>0</v>
      </c>
      <c r="AW53" s="93" t="str">
        <f t="shared" si="204"/>
        <v>nebija plānots</v>
      </c>
      <c r="AX53" s="96">
        <f t="shared" si="205"/>
        <v>0</v>
      </c>
      <c r="AY53" s="96">
        <f t="shared" si="205"/>
        <v>0</v>
      </c>
      <c r="AZ53" s="93" t="str">
        <f t="shared" si="206"/>
        <v>nebija plānots</v>
      </c>
      <c r="BA53" s="96">
        <f t="shared" si="207"/>
        <v>0</v>
      </c>
      <c r="BB53" s="93" t="str">
        <f t="shared" si="208"/>
        <v>nebija plānots</v>
      </c>
      <c r="BC53" s="83">
        <v>0</v>
      </c>
      <c r="BD53" s="83">
        <v>0</v>
      </c>
      <c r="BE53" s="93" t="str">
        <f t="shared" si="209"/>
        <v>nebija plānots</v>
      </c>
      <c r="BF53" s="94">
        <f t="shared" si="210"/>
        <v>0</v>
      </c>
      <c r="BG53" s="93" t="str">
        <f t="shared" si="211"/>
        <v>nebija plānots</v>
      </c>
      <c r="BH53" s="96">
        <f t="shared" si="212"/>
        <v>0</v>
      </c>
      <c r="BI53" s="96">
        <f t="shared" si="212"/>
        <v>0</v>
      </c>
      <c r="BJ53" s="93" t="str">
        <f t="shared" si="213"/>
        <v>nebija plānots</v>
      </c>
      <c r="BK53" s="96">
        <f t="shared" si="214"/>
        <v>0</v>
      </c>
      <c r="BL53" s="93" t="str">
        <f t="shared" si="215"/>
        <v>nebija plānots</v>
      </c>
      <c r="BM53" s="83">
        <v>0</v>
      </c>
      <c r="BN53" s="83">
        <v>0</v>
      </c>
      <c r="BO53" s="93" t="str">
        <f t="shared" si="216"/>
        <v>nebija plānots</v>
      </c>
      <c r="BP53" s="94">
        <f t="shared" si="217"/>
        <v>0</v>
      </c>
      <c r="BQ53" s="93" t="str">
        <f t="shared" si="218"/>
        <v>nebija plānots</v>
      </c>
      <c r="BR53" s="96">
        <f t="shared" si="219"/>
        <v>0</v>
      </c>
      <c r="BS53" s="96">
        <f t="shared" si="219"/>
        <v>0</v>
      </c>
      <c r="BT53" s="93" t="str">
        <f t="shared" si="220"/>
        <v>nebija plānots</v>
      </c>
      <c r="BU53" s="96">
        <f t="shared" si="221"/>
        <v>0</v>
      </c>
      <c r="BV53" s="93" t="str">
        <f t="shared" si="222"/>
        <v>nebija plānots</v>
      </c>
      <c r="BW53" s="83">
        <v>0</v>
      </c>
      <c r="BX53" s="83">
        <v>0</v>
      </c>
      <c r="BY53" s="94">
        <v>0</v>
      </c>
      <c r="BZ53" s="94">
        <f t="shared" si="175"/>
        <v>0</v>
      </c>
      <c r="CA53" s="93" t="str">
        <f t="shared" si="223"/>
        <v>nebija plānots</v>
      </c>
      <c r="CB53" s="94">
        <f t="shared" si="224"/>
        <v>0</v>
      </c>
      <c r="CC53" s="93" t="str">
        <f t="shared" si="225"/>
        <v>nebija plānots</v>
      </c>
      <c r="CD53" s="96">
        <f t="shared" si="176"/>
        <v>0</v>
      </c>
      <c r="CE53" s="96">
        <f t="shared" si="176"/>
        <v>0</v>
      </c>
      <c r="CF53" s="96">
        <f t="shared" si="226"/>
        <v>0</v>
      </c>
      <c r="CG53" s="96">
        <f t="shared" si="227"/>
        <v>0</v>
      </c>
      <c r="CH53" s="93" t="str">
        <f t="shared" si="228"/>
        <v>nebija plānots</v>
      </c>
      <c r="CI53" s="96">
        <f t="shared" si="229"/>
        <v>0</v>
      </c>
      <c r="CJ53" s="93" t="str">
        <f t="shared" si="230"/>
        <v>nebija plānots</v>
      </c>
      <c r="CK53" s="83">
        <v>0</v>
      </c>
      <c r="CL53" s="83">
        <v>0</v>
      </c>
      <c r="CM53" s="94">
        <v>0</v>
      </c>
      <c r="CN53" s="94">
        <f t="shared" si="177"/>
        <v>0</v>
      </c>
      <c r="CO53" s="93" t="str">
        <f t="shared" si="231"/>
        <v>nebija plānots</v>
      </c>
      <c r="CP53" s="94">
        <f t="shared" si="232"/>
        <v>0</v>
      </c>
      <c r="CQ53" s="93" t="str">
        <f t="shared" si="233"/>
        <v>nebija plānots</v>
      </c>
      <c r="CR53" s="96">
        <f t="shared" si="234"/>
        <v>0</v>
      </c>
      <c r="CS53" s="96">
        <f t="shared" si="234"/>
        <v>0</v>
      </c>
      <c r="CT53" s="96">
        <f t="shared" si="234"/>
        <v>0</v>
      </c>
      <c r="CU53" s="96">
        <f t="shared" si="235"/>
        <v>0</v>
      </c>
      <c r="CV53" s="93" t="str">
        <f t="shared" si="236"/>
        <v>nebija plānots</v>
      </c>
      <c r="CW53" s="96">
        <f t="shared" si="237"/>
        <v>0</v>
      </c>
      <c r="CX53" s="93" t="str">
        <f t="shared" si="238"/>
        <v>nebija plānots</v>
      </c>
      <c r="CY53" s="83">
        <v>0</v>
      </c>
      <c r="CZ53" s="83">
        <v>0</v>
      </c>
      <c r="DA53" s="94">
        <v>0</v>
      </c>
      <c r="DB53" s="94">
        <f t="shared" si="178"/>
        <v>0</v>
      </c>
      <c r="DC53" s="93" t="str">
        <f t="shared" si="239"/>
        <v>nebija plānots</v>
      </c>
      <c r="DD53" s="94">
        <f t="shared" si="240"/>
        <v>0</v>
      </c>
      <c r="DE53" s="93" t="str">
        <f t="shared" si="241"/>
        <v>nebija plānots</v>
      </c>
      <c r="DF53" s="96">
        <f t="shared" si="242"/>
        <v>0</v>
      </c>
      <c r="DG53" s="96">
        <f t="shared" si="242"/>
        <v>0</v>
      </c>
      <c r="DH53" s="96">
        <f t="shared" si="242"/>
        <v>0</v>
      </c>
      <c r="DI53" s="96">
        <f t="shared" si="243"/>
        <v>0</v>
      </c>
      <c r="DJ53" s="93" t="str">
        <f t="shared" si="244"/>
        <v>nebija plānots</v>
      </c>
      <c r="DK53" s="96">
        <f t="shared" si="245"/>
        <v>0</v>
      </c>
      <c r="DL53" s="93" t="str">
        <f t="shared" si="246"/>
        <v>nebija plānots</v>
      </c>
      <c r="DM53" s="83">
        <v>0</v>
      </c>
      <c r="DN53" s="83">
        <v>0</v>
      </c>
      <c r="DO53" s="94">
        <v>0</v>
      </c>
      <c r="DP53" s="94">
        <f t="shared" si="247"/>
        <v>0</v>
      </c>
      <c r="DQ53" s="93" t="str">
        <f t="shared" si="248"/>
        <v>nebija plānots</v>
      </c>
      <c r="DR53" s="94">
        <f t="shared" si="249"/>
        <v>0</v>
      </c>
      <c r="DS53" s="93" t="str">
        <f t="shared" si="250"/>
        <v>nebija plānots</v>
      </c>
      <c r="DT53" s="96">
        <f t="shared" si="251"/>
        <v>0</v>
      </c>
      <c r="DU53" s="96">
        <f t="shared" si="251"/>
        <v>0</v>
      </c>
      <c r="DV53" s="96">
        <f t="shared" si="251"/>
        <v>0</v>
      </c>
      <c r="DW53" s="96">
        <f t="shared" si="252"/>
        <v>0</v>
      </c>
      <c r="DX53" s="93" t="str">
        <f t="shared" si="253"/>
        <v>nebija plānots</v>
      </c>
      <c r="DY53" s="96">
        <f t="shared" si="254"/>
        <v>0</v>
      </c>
      <c r="DZ53" s="93" t="str">
        <f t="shared" si="255"/>
        <v>nebija plānots</v>
      </c>
      <c r="EA53" s="83">
        <v>0</v>
      </c>
      <c r="EB53" s="83">
        <v>0</v>
      </c>
      <c r="EC53" s="94">
        <v>0</v>
      </c>
      <c r="ED53" s="94">
        <f t="shared" si="256"/>
        <v>0</v>
      </c>
      <c r="EE53" s="93" t="str">
        <f t="shared" si="257"/>
        <v>nebija plānots</v>
      </c>
      <c r="EF53" s="94">
        <f t="shared" si="258"/>
        <v>0</v>
      </c>
      <c r="EG53" s="93" t="str">
        <f t="shared" si="259"/>
        <v>nebija plānots</v>
      </c>
      <c r="EH53" s="96">
        <f t="shared" si="260"/>
        <v>0</v>
      </c>
      <c r="EI53" s="96">
        <f t="shared" si="260"/>
        <v>0</v>
      </c>
      <c r="EJ53" s="96">
        <f t="shared" si="260"/>
        <v>0</v>
      </c>
      <c r="EK53" s="96">
        <f t="shared" si="261"/>
        <v>0</v>
      </c>
      <c r="EL53" s="93" t="str">
        <f t="shared" si="262"/>
        <v>nebija plānots</v>
      </c>
      <c r="EM53" s="96">
        <f t="shared" si="263"/>
        <v>0</v>
      </c>
      <c r="EN53" s="93" t="str">
        <f t="shared" si="264"/>
        <v>nebija plānots</v>
      </c>
      <c r="EO53" s="96">
        <f t="shared" si="265"/>
        <v>0</v>
      </c>
      <c r="EP53" s="96">
        <f>_xlfn.IFNA(INDEX('[1]01_Maks_FS_2025 (kopā)'!$B$12:$AJ$224,MATCH(A53,'[1]01_Maks_FS_2025 (kopā)'!$B$12:$B$224,0),35),0)</f>
        <v>0</v>
      </c>
      <c r="EQ53" s="96">
        <f t="shared" si="266"/>
        <v>0</v>
      </c>
      <c r="ER53" s="83">
        <f t="shared" si="179"/>
        <v>0</v>
      </c>
    </row>
    <row r="54" spans="1:148" s="29" customFormat="1" ht="42" x14ac:dyDescent="0.35">
      <c r="A54" s="18" t="str">
        <f t="shared" si="174"/>
        <v>1.3.1.2._</v>
      </c>
      <c r="B54" s="63">
        <v>1</v>
      </c>
      <c r="C54" s="64" t="s">
        <v>75</v>
      </c>
      <c r="D54" s="65" t="s">
        <v>76</v>
      </c>
      <c r="E54" s="63" t="s">
        <v>77</v>
      </c>
      <c r="F54" s="65" t="s">
        <v>78</v>
      </c>
      <c r="G54" s="66" t="s">
        <v>82</v>
      </c>
      <c r="H54" s="65" t="s">
        <v>83</v>
      </c>
      <c r="I54" s="66" t="s">
        <v>27</v>
      </c>
      <c r="J54" s="71" t="s">
        <v>84</v>
      </c>
      <c r="K54" s="63" t="s">
        <v>16</v>
      </c>
      <c r="L54" s="83">
        <v>0</v>
      </c>
      <c r="M54" s="83">
        <v>0</v>
      </c>
      <c r="N54" s="83">
        <v>0</v>
      </c>
      <c r="O54" s="83">
        <v>0</v>
      </c>
      <c r="P54" s="83">
        <v>0</v>
      </c>
      <c r="Q54" s="93" t="str">
        <f t="shared" si="180"/>
        <v>nebija plānots</v>
      </c>
      <c r="R54" s="94">
        <f t="shared" si="181"/>
        <v>0</v>
      </c>
      <c r="S54" s="93" t="str">
        <f t="shared" si="182"/>
        <v>nebija plānots</v>
      </c>
      <c r="T54" s="96">
        <f t="shared" si="183"/>
        <v>0</v>
      </c>
      <c r="U54" s="96">
        <f t="shared" si="184"/>
        <v>0</v>
      </c>
      <c r="V54" s="93" t="str">
        <f t="shared" si="185"/>
        <v>nebija plānots</v>
      </c>
      <c r="W54" s="96">
        <f t="shared" si="186"/>
        <v>0</v>
      </c>
      <c r="X54" s="93" t="str">
        <f t="shared" si="187"/>
        <v>nebija plānots</v>
      </c>
      <c r="Y54" s="83">
        <v>15993</v>
      </c>
      <c r="Z54" s="83">
        <v>15992.89</v>
      </c>
      <c r="AA54" s="93">
        <f t="shared" si="188"/>
        <v>0.99999312199087098</v>
      </c>
      <c r="AB54" s="94">
        <f t="shared" si="189"/>
        <v>-0.11000000000058208</v>
      </c>
      <c r="AC54" s="93">
        <f t="shared" si="190"/>
        <v>-6.8780091290303302E-6</v>
      </c>
      <c r="AD54" s="96">
        <f t="shared" si="191"/>
        <v>15993</v>
      </c>
      <c r="AE54" s="96">
        <f t="shared" si="191"/>
        <v>15992.89</v>
      </c>
      <c r="AF54" s="93">
        <f t="shared" si="192"/>
        <v>0.99999312199087098</v>
      </c>
      <c r="AG54" s="96">
        <f t="shared" si="193"/>
        <v>-0.11000000000058208</v>
      </c>
      <c r="AH54" s="93">
        <f t="shared" si="194"/>
        <v>-6.8780091290303302E-6</v>
      </c>
      <c r="AI54" s="83">
        <v>0</v>
      </c>
      <c r="AJ54" s="83">
        <v>0</v>
      </c>
      <c r="AK54" s="93" t="str">
        <f t="shared" si="195"/>
        <v>nebija plānots</v>
      </c>
      <c r="AL54" s="94">
        <f t="shared" si="196"/>
        <v>0</v>
      </c>
      <c r="AM54" s="93" t="str">
        <f t="shared" si="197"/>
        <v>nebija plānots</v>
      </c>
      <c r="AN54" s="96">
        <f t="shared" si="198"/>
        <v>15993</v>
      </c>
      <c r="AO54" s="96">
        <f t="shared" si="198"/>
        <v>15992.89</v>
      </c>
      <c r="AP54" s="93">
        <f t="shared" si="199"/>
        <v>0.99999312199087098</v>
      </c>
      <c r="AQ54" s="96">
        <f t="shared" si="200"/>
        <v>-0.11000000000058208</v>
      </c>
      <c r="AR54" s="93">
        <f t="shared" si="201"/>
        <v>-6.8780091290303302E-6</v>
      </c>
      <c r="AS54" s="83">
        <v>0</v>
      </c>
      <c r="AT54" s="83">
        <v>0</v>
      </c>
      <c r="AU54" s="93" t="str">
        <f t="shared" si="202"/>
        <v>nebija plānots</v>
      </c>
      <c r="AV54" s="94">
        <f t="shared" si="203"/>
        <v>0</v>
      </c>
      <c r="AW54" s="93" t="str">
        <f t="shared" si="204"/>
        <v>nebija plānots</v>
      </c>
      <c r="AX54" s="96">
        <f t="shared" si="205"/>
        <v>15993</v>
      </c>
      <c r="AY54" s="96">
        <f t="shared" si="205"/>
        <v>15992.89</v>
      </c>
      <c r="AZ54" s="93">
        <f t="shared" si="206"/>
        <v>0.99999312199087098</v>
      </c>
      <c r="BA54" s="96">
        <f t="shared" si="207"/>
        <v>-0.11000000000058208</v>
      </c>
      <c r="BB54" s="93">
        <f t="shared" si="208"/>
        <v>-6.8780091290303302E-6</v>
      </c>
      <c r="BC54" s="83">
        <v>0</v>
      </c>
      <c r="BD54" s="83">
        <v>59198.46</v>
      </c>
      <c r="BE54" s="93" t="str">
        <f t="shared" si="209"/>
        <v>nebija plānots</v>
      </c>
      <c r="BF54" s="94">
        <f t="shared" si="210"/>
        <v>59198.46</v>
      </c>
      <c r="BG54" s="93" t="str">
        <f t="shared" si="211"/>
        <v>nebija plānots</v>
      </c>
      <c r="BH54" s="96">
        <f t="shared" si="212"/>
        <v>15993</v>
      </c>
      <c r="BI54" s="96">
        <f t="shared" si="212"/>
        <v>75191.350000000006</v>
      </c>
      <c r="BJ54" s="93">
        <f t="shared" si="213"/>
        <v>4.7015162883761645</v>
      </c>
      <c r="BK54" s="96">
        <f t="shared" si="214"/>
        <v>59198.350000000006</v>
      </c>
      <c r="BL54" s="93">
        <f t="shared" si="215"/>
        <v>3.701516288376165</v>
      </c>
      <c r="BM54" s="83">
        <v>0</v>
      </c>
      <c r="BN54" s="83">
        <v>0</v>
      </c>
      <c r="BO54" s="93" t="str">
        <f t="shared" si="216"/>
        <v>nebija plānots</v>
      </c>
      <c r="BP54" s="94">
        <f t="shared" si="217"/>
        <v>0</v>
      </c>
      <c r="BQ54" s="93" t="str">
        <f t="shared" si="218"/>
        <v>nebija plānots</v>
      </c>
      <c r="BR54" s="96">
        <f t="shared" si="219"/>
        <v>15993</v>
      </c>
      <c r="BS54" s="96">
        <f t="shared" si="219"/>
        <v>75191.350000000006</v>
      </c>
      <c r="BT54" s="93">
        <f t="shared" si="220"/>
        <v>4.7015162883761645</v>
      </c>
      <c r="BU54" s="96">
        <f t="shared" si="221"/>
        <v>59198.350000000006</v>
      </c>
      <c r="BV54" s="93">
        <f t="shared" si="222"/>
        <v>3.701516288376165</v>
      </c>
      <c r="BW54" s="83">
        <v>0</v>
      </c>
      <c r="BX54" s="83">
        <v>0</v>
      </c>
      <c r="BY54" s="94">
        <v>0</v>
      </c>
      <c r="BZ54" s="94">
        <f t="shared" si="175"/>
        <v>0</v>
      </c>
      <c r="CA54" s="93" t="str">
        <f t="shared" si="223"/>
        <v>nebija plānots</v>
      </c>
      <c r="CB54" s="94">
        <f t="shared" si="224"/>
        <v>0</v>
      </c>
      <c r="CC54" s="93" t="str">
        <f t="shared" si="225"/>
        <v>nebija plānots</v>
      </c>
      <c r="CD54" s="96">
        <f t="shared" si="176"/>
        <v>15993</v>
      </c>
      <c r="CE54" s="96">
        <f t="shared" si="176"/>
        <v>75191.350000000006</v>
      </c>
      <c r="CF54" s="96">
        <f t="shared" si="226"/>
        <v>0</v>
      </c>
      <c r="CG54" s="96">
        <f t="shared" si="227"/>
        <v>75191.350000000006</v>
      </c>
      <c r="CH54" s="93">
        <f t="shared" si="228"/>
        <v>4.7015162883761645</v>
      </c>
      <c r="CI54" s="96">
        <f t="shared" si="229"/>
        <v>59198.350000000006</v>
      </c>
      <c r="CJ54" s="93">
        <f t="shared" si="230"/>
        <v>3.701516288376165</v>
      </c>
      <c r="CK54" s="83">
        <v>22525</v>
      </c>
      <c r="CL54" s="83">
        <v>0</v>
      </c>
      <c r="CM54" s="94">
        <v>0</v>
      </c>
      <c r="CN54" s="94">
        <f t="shared" si="177"/>
        <v>0</v>
      </c>
      <c r="CO54" s="93">
        <f t="shared" si="231"/>
        <v>0</v>
      </c>
      <c r="CP54" s="94">
        <f t="shared" si="232"/>
        <v>-22525</v>
      </c>
      <c r="CQ54" s="93">
        <f t="shared" si="233"/>
        <v>-1</v>
      </c>
      <c r="CR54" s="96">
        <f t="shared" si="234"/>
        <v>38518</v>
      </c>
      <c r="CS54" s="96">
        <f t="shared" si="234"/>
        <v>75191.350000000006</v>
      </c>
      <c r="CT54" s="96">
        <f t="shared" si="234"/>
        <v>0</v>
      </c>
      <c r="CU54" s="96">
        <f t="shared" si="235"/>
        <v>75191.350000000006</v>
      </c>
      <c r="CV54" s="93">
        <f t="shared" si="236"/>
        <v>1.9521094033958151</v>
      </c>
      <c r="CW54" s="96">
        <f t="shared" si="237"/>
        <v>36673.350000000006</v>
      </c>
      <c r="CX54" s="93">
        <f t="shared" si="238"/>
        <v>0.95210940339581507</v>
      </c>
      <c r="CY54" s="83">
        <v>0</v>
      </c>
      <c r="CZ54" s="83">
        <v>149840.51999999999</v>
      </c>
      <c r="DA54" s="94">
        <v>0</v>
      </c>
      <c r="DB54" s="94">
        <f t="shared" si="178"/>
        <v>149840.51999999999</v>
      </c>
      <c r="DC54" s="93" t="str">
        <f t="shared" si="239"/>
        <v>nebija plānots</v>
      </c>
      <c r="DD54" s="94">
        <f t="shared" si="240"/>
        <v>149840.51999999999</v>
      </c>
      <c r="DE54" s="93" t="str">
        <f t="shared" si="241"/>
        <v>nebija plānots</v>
      </c>
      <c r="DF54" s="96">
        <f t="shared" si="242"/>
        <v>38518</v>
      </c>
      <c r="DG54" s="96">
        <f t="shared" si="242"/>
        <v>225031.87</v>
      </c>
      <c r="DH54" s="96">
        <f t="shared" si="242"/>
        <v>0</v>
      </c>
      <c r="DI54" s="96">
        <f t="shared" si="243"/>
        <v>225031.87</v>
      </c>
      <c r="DJ54" s="93">
        <f t="shared" si="244"/>
        <v>5.8422521937795313</v>
      </c>
      <c r="DK54" s="96">
        <f t="shared" si="245"/>
        <v>186513.87</v>
      </c>
      <c r="DL54" s="93">
        <f t="shared" si="246"/>
        <v>4.8422521937795313</v>
      </c>
      <c r="DM54" s="83">
        <v>0</v>
      </c>
      <c r="DN54" s="83">
        <v>0</v>
      </c>
      <c r="DO54" s="94">
        <v>0</v>
      </c>
      <c r="DP54" s="94">
        <f t="shared" si="247"/>
        <v>0</v>
      </c>
      <c r="DQ54" s="93" t="str">
        <f t="shared" si="248"/>
        <v>nebija plānots</v>
      </c>
      <c r="DR54" s="94">
        <f t="shared" si="249"/>
        <v>0</v>
      </c>
      <c r="DS54" s="93" t="str">
        <f t="shared" si="250"/>
        <v>nebija plānots</v>
      </c>
      <c r="DT54" s="96">
        <f t="shared" si="251"/>
        <v>38518</v>
      </c>
      <c r="DU54" s="96">
        <f t="shared" si="251"/>
        <v>225031.87</v>
      </c>
      <c r="DV54" s="96">
        <f t="shared" si="251"/>
        <v>0</v>
      </c>
      <c r="DW54" s="96">
        <f t="shared" si="252"/>
        <v>225031.87</v>
      </c>
      <c r="DX54" s="93">
        <f t="shared" si="253"/>
        <v>5.8422521937795313</v>
      </c>
      <c r="DY54" s="96">
        <f t="shared" si="254"/>
        <v>186513.87</v>
      </c>
      <c r="DZ54" s="93">
        <f t="shared" si="255"/>
        <v>4.8422521937795313</v>
      </c>
      <c r="EA54" s="83">
        <v>0</v>
      </c>
      <c r="EB54" s="83">
        <v>0</v>
      </c>
      <c r="EC54" s="94">
        <v>0</v>
      </c>
      <c r="ED54" s="94">
        <f t="shared" si="256"/>
        <v>0</v>
      </c>
      <c r="EE54" s="93" t="str">
        <f t="shared" si="257"/>
        <v>nebija plānots</v>
      </c>
      <c r="EF54" s="94">
        <f t="shared" si="258"/>
        <v>0</v>
      </c>
      <c r="EG54" s="93" t="str">
        <f t="shared" si="259"/>
        <v>nebija plānots</v>
      </c>
      <c r="EH54" s="96">
        <f t="shared" si="260"/>
        <v>38518</v>
      </c>
      <c r="EI54" s="96">
        <f t="shared" si="260"/>
        <v>225031.87</v>
      </c>
      <c r="EJ54" s="96">
        <f t="shared" si="260"/>
        <v>0</v>
      </c>
      <c r="EK54" s="96">
        <f t="shared" si="261"/>
        <v>225031.87</v>
      </c>
      <c r="EL54" s="93">
        <f t="shared" si="262"/>
        <v>5.8422521937795313</v>
      </c>
      <c r="EM54" s="96">
        <f t="shared" si="263"/>
        <v>186513.87</v>
      </c>
      <c r="EN54" s="93">
        <f t="shared" si="264"/>
        <v>4.8422521937795313</v>
      </c>
      <c r="EO54" s="96">
        <f t="shared" si="265"/>
        <v>0</v>
      </c>
      <c r="EP54" s="96">
        <f>_xlfn.IFNA(INDEX('[1]01_Maks_FS_2025 (kopā)'!$B$12:$AJ$224,MATCH(A54,'[1]01_Maks_FS_2025 (kopā)'!$B$12:$B$224,0),35),0)</f>
        <v>0</v>
      </c>
      <c r="EQ54" s="96">
        <f t="shared" si="266"/>
        <v>0</v>
      </c>
      <c r="ER54" s="83">
        <f t="shared" si="179"/>
        <v>38518</v>
      </c>
    </row>
    <row r="55" spans="1:148" s="29" customFormat="1" ht="42" x14ac:dyDescent="0.35">
      <c r="A55" s="18" t="str">
        <f t="shared" si="174"/>
        <v>1.3.1.3._</v>
      </c>
      <c r="B55" s="63">
        <v>1</v>
      </c>
      <c r="C55" s="64" t="s">
        <v>75</v>
      </c>
      <c r="D55" s="65" t="s">
        <v>76</v>
      </c>
      <c r="E55" s="63" t="s">
        <v>77</v>
      </c>
      <c r="F55" s="65" t="s">
        <v>78</v>
      </c>
      <c r="G55" s="66" t="s">
        <v>85</v>
      </c>
      <c r="H55" s="65" t="s">
        <v>86</v>
      </c>
      <c r="I55" s="66" t="s">
        <v>27</v>
      </c>
      <c r="J55" s="71" t="s">
        <v>81</v>
      </c>
      <c r="K55" s="63" t="s">
        <v>16</v>
      </c>
      <c r="L55" s="83">
        <v>0</v>
      </c>
      <c r="M55" s="83">
        <v>0</v>
      </c>
      <c r="N55" s="83">
        <v>0</v>
      </c>
      <c r="O55" s="83">
        <v>0</v>
      </c>
      <c r="P55" s="83">
        <v>0</v>
      </c>
      <c r="Q55" s="93" t="str">
        <f t="shared" si="180"/>
        <v>nebija plānots</v>
      </c>
      <c r="R55" s="94">
        <f t="shared" si="181"/>
        <v>0</v>
      </c>
      <c r="S55" s="93" t="str">
        <f t="shared" si="182"/>
        <v>nebija plānots</v>
      </c>
      <c r="T55" s="96">
        <f t="shared" si="183"/>
        <v>0</v>
      </c>
      <c r="U55" s="96">
        <f t="shared" si="184"/>
        <v>0</v>
      </c>
      <c r="V55" s="93" t="str">
        <f t="shared" si="185"/>
        <v>nebija plānots</v>
      </c>
      <c r="W55" s="96">
        <f t="shared" si="186"/>
        <v>0</v>
      </c>
      <c r="X55" s="93" t="str">
        <f t="shared" si="187"/>
        <v>nebija plānots</v>
      </c>
      <c r="Y55" s="83">
        <v>0</v>
      </c>
      <c r="Z55" s="83">
        <v>0</v>
      </c>
      <c r="AA55" s="93" t="str">
        <f t="shared" si="188"/>
        <v>nebija plānots</v>
      </c>
      <c r="AB55" s="94">
        <f t="shared" si="189"/>
        <v>0</v>
      </c>
      <c r="AC55" s="93" t="str">
        <f t="shared" si="190"/>
        <v>nebija plānots</v>
      </c>
      <c r="AD55" s="96">
        <f t="shared" si="191"/>
        <v>0</v>
      </c>
      <c r="AE55" s="96">
        <f t="shared" si="191"/>
        <v>0</v>
      </c>
      <c r="AF55" s="93" t="str">
        <f t="shared" si="192"/>
        <v>nebija plānots</v>
      </c>
      <c r="AG55" s="96">
        <f t="shared" si="193"/>
        <v>0</v>
      </c>
      <c r="AH55" s="93" t="str">
        <f t="shared" si="194"/>
        <v>nebija plānots</v>
      </c>
      <c r="AI55" s="83">
        <v>0</v>
      </c>
      <c r="AJ55" s="83">
        <v>0</v>
      </c>
      <c r="AK55" s="93" t="str">
        <f t="shared" si="195"/>
        <v>nebija plānots</v>
      </c>
      <c r="AL55" s="94">
        <f t="shared" si="196"/>
        <v>0</v>
      </c>
      <c r="AM55" s="93" t="str">
        <f t="shared" si="197"/>
        <v>nebija plānots</v>
      </c>
      <c r="AN55" s="96">
        <f t="shared" si="198"/>
        <v>0</v>
      </c>
      <c r="AO55" s="96">
        <f t="shared" si="198"/>
        <v>0</v>
      </c>
      <c r="AP55" s="93" t="str">
        <f t="shared" si="199"/>
        <v>nebija plānots</v>
      </c>
      <c r="AQ55" s="96">
        <f t="shared" si="200"/>
        <v>0</v>
      </c>
      <c r="AR55" s="93" t="str">
        <f t="shared" si="201"/>
        <v>nebija plānots</v>
      </c>
      <c r="AS55" s="83">
        <v>0</v>
      </c>
      <c r="AT55" s="83">
        <v>0</v>
      </c>
      <c r="AU55" s="93" t="str">
        <f t="shared" si="202"/>
        <v>nebija plānots</v>
      </c>
      <c r="AV55" s="94">
        <f t="shared" si="203"/>
        <v>0</v>
      </c>
      <c r="AW55" s="93" t="str">
        <f t="shared" si="204"/>
        <v>nebija plānots</v>
      </c>
      <c r="AX55" s="96">
        <f t="shared" si="205"/>
        <v>0</v>
      </c>
      <c r="AY55" s="96">
        <f t="shared" si="205"/>
        <v>0</v>
      </c>
      <c r="AZ55" s="93" t="str">
        <f t="shared" si="206"/>
        <v>nebija plānots</v>
      </c>
      <c r="BA55" s="96">
        <f t="shared" si="207"/>
        <v>0</v>
      </c>
      <c r="BB55" s="93" t="str">
        <f t="shared" si="208"/>
        <v>nebija plānots</v>
      </c>
      <c r="BC55" s="83">
        <v>0</v>
      </c>
      <c r="BD55" s="83">
        <v>0</v>
      </c>
      <c r="BE55" s="93" t="str">
        <f t="shared" si="209"/>
        <v>nebija plānots</v>
      </c>
      <c r="BF55" s="94">
        <f t="shared" si="210"/>
        <v>0</v>
      </c>
      <c r="BG55" s="93" t="str">
        <f t="shared" si="211"/>
        <v>nebija plānots</v>
      </c>
      <c r="BH55" s="96">
        <f t="shared" si="212"/>
        <v>0</v>
      </c>
      <c r="BI55" s="96">
        <f t="shared" si="212"/>
        <v>0</v>
      </c>
      <c r="BJ55" s="93" t="str">
        <f t="shared" si="213"/>
        <v>nebija plānots</v>
      </c>
      <c r="BK55" s="96">
        <f t="shared" si="214"/>
        <v>0</v>
      </c>
      <c r="BL55" s="93" t="str">
        <f t="shared" si="215"/>
        <v>nebija plānots</v>
      </c>
      <c r="BM55" s="83">
        <v>0</v>
      </c>
      <c r="BN55" s="83">
        <v>0</v>
      </c>
      <c r="BO55" s="93" t="str">
        <f t="shared" si="216"/>
        <v>nebija plānots</v>
      </c>
      <c r="BP55" s="94">
        <f t="shared" si="217"/>
        <v>0</v>
      </c>
      <c r="BQ55" s="93" t="str">
        <f t="shared" si="218"/>
        <v>nebija plānots</v>
      </c>
      <c r="BR55" s="96">
        <f t="shared" si="219"/>
        <v>0</v>
      </c>
      <c r="BS55" s="96">
        <f t="shared" si="219"/>
        <v>0</v>
      </c>
      <c r="BT55" s="93" t="str">
        <f t="shared" si="220"/>
        <v>nebija plānots</v>
      </c>
      <c r="BU55" s="96">
        <f t="shared" si="221"/>
        <v>0</v>
      </c>
      <c r="BV55" s="93" t="str">
        <f t="shared" si="222"/>
        <v>nebija plānots</v>
      </c>
      <c r="BW55" s="83">
        <v>0</v>
      </c>
      <c r="BX55" s="83">
        <v>0</v>
      </c>
      <c r="BY55" s="94">
        <v>0</v>
      </c>
      <c r="BZ55" s="94">
        <f t="shared" si="175"/>
        <v>0</v>
      </c>
      <c r="CA55" s="93" t="str">
        <f t="shared" si="223"/>
        <v>nebija plānots</v>
      </c>
      <c r="CB55" s="94">
        <f t="shared" si="224"/>
        <v>0</v>
      </c>
      <c r="CC55" s="93" t="str">
        <f t="shared" si="225"/>
        <v>nebija plānots</v>
      </c>
      <c r="CD55" s="96">
        <f t="shared" si="176"/>
        <v>0</v>
      </c>
      <c r="CE55" s="96">
        <f t="shared" si="176"/>
        <v>0</v>
      </c>
      <c r="CF55" s="96">
        <f t="shared" si="226"/>
        <v>0</v>
      </c>
      <c r="CG55" s="96">
        <f t="shared" si="227"/>
        <v>0</v>
      </c>
      <c r="CH55" s="93" t="str">
        <f t="shared" si="228"/>
        <v>nebija plānots</v>
      </c>
      <c r="CI55" s="96">
        <f t="shared" si="229"/>
        <v>0</v>
      </c>
      <c r="CJ55" s="93" t="str">
        <f t="shared" si="230"/>
        <v>nebija plānots</v>
      </c>
      <c r="CK55" s="83">
        <v>0</v>
      </c>
      <c r="CL55" s="83">
        <v>0</v>
      </c>
      <c r="CM55" s="94">
        <v>0</v>
      </c>
      <c r="CN55" s="94">
        <f t="shared" si="177"/>
        <v>0</v>
      </c>
      <c r="CO55" s="93" t="str">
        <f t="shared" si="231"/>
        <v>nebija plānots</v>
      </c>
      <c r="CP55" s="94">
        <f t="shared" si="232"/>
        <v>0</v>
      </c>
      <c r="CQ55" s="93" t="str">
        <f t="shared" si="233"/>
        <v>nebija plānots</v>
      </c>
      <c r="CR55" s="96">
        <f t="shared" si="234"/>
        <v>0</v>
      </c>
      <c r="CS55" s="96">
        <f t="shared" si="234"/>
        <v>0</v>
      </c>
      <c r="CT55" s="96">
        <f t="shared" si="234"/>
        <v>0</v>
      </c>
      <c r="CU55" s="96">
        <f t="shared" si="235"/>
        <v>0</v>
      </c>
      <c r="CV55" s="93" t="str">
        <f t="shared" si="236"/>
        <v>nebija plānots</v>
      </c>
      <c r="CW55" s="96">
        <f t="shared" si="237"/>
        <v>0</v>
      </c>
      <c r="CX55" s="93" t="str">
        <f t="shared" si="238"/>
        <v>nebija plānots</v>
      </c>
      <c r="CY55" s="83">
        <v>0</v>
      </c>
      <c r="CZ55" s="83">
        <v>0</v>
      </c>
      <c r="DA55" s="94">
        <v>0</v>
      </c>
      <c r="DB55" s="94">
        <f t="shared" si="178"/>
        <v>0</v>
      </c>
      <c r="DC55" s="93" t="str">
        <f t="shared" si="239"/>
        <v>nebija plānots</v>
      </c>
      <c r="DD55" s="94">
        <f t="shared" si="240"/>
        <v>0</v>
      </c>
      <c r="DE55" s="93" t="str">
        <f t="shared" si="241"/>
        <v>nebija plānots</v>
      </c>
      <c r="DF55" s="96">
        <f t="shared" si="242"/>
        <v>0</v>
      </c>
      <c r="DG55" s="96">
        <f t="shared" si="242"/>
        <v>0</v>
      </c>
      <c r="DH55" s="96">
        <f t="shared" si="242"/>
        <v>0</v>
      </c>
      <c r="DI55" s="96">
        <f t="shared" si="243"/>
        <v>0</v>
      </c>
      <c r="DJ55" s="93" t="str">
        <f t="shared" si="244"/>
        <v>nebija plānots</v>
      </c>
      <c r="DK55" s="96">
        <f t="shared" si="245"/>
        <v>0</v>
      </c>
      <c r="DL55" s="93" t="str">
        <f t="shared" si="246"/>
        <v>nebija plānots</v>
      </c>
      <c r="DM55" s="83">
        <v>0</v>
      </c>
      <c r="DN55" s="83">
        <v>0</v>
      </c>
      <c r="DO55" s="94">
        <v>0</v>
      </c>
      <c r="DP55" s="94">
        <f t="shared" si="247"/>
        <v>0</v>
      </c>
      <c r="DQ55" s="93" t="str">
        <f t="shared" si="248"/>
        <v>nebija plānots</v>
      </c>
      <c r="DR55" s="94">
        <f t="shared" si="249"/>
        <v>0</v>
      </c>
      <c r="DS55" s="93" t="str">
        <f t="shared" si="250"/>
        <v>nebija plānots</v>
      </c>
      <c r="DT55" s="96">
        <f t="shared" si="251"/>
        <v>0</v>
      </c>
      <c r="DU55" s="96">
        <f t="shared" si="251"/>
        <v>0</v>
      </c>
      <c r="DV55" s="96">
        <f t="shared" si="251"/>
        <v>0</v>
      </c>
      <c r="DW55" s="96">
        <f t="shared" si="252"/>
        <v>0</v>
      </c>
      <c r="DX55" s="93" t="str">
        <f t="shared" si="253"/>
        <v>nebija plānots</v>
      </c>
      <c r="DY55" s="96">
        <f t="shared" si="254"/>
        <v>0</v>
      </c>
      <c r="DZ55" s="93" t="str">
        <f t="shared" si="255"/>
        <v>nebija plānots</v>
      </c>
      <c r="EA55" s="83">
        <v>0</v>
      </c>
      <c r="EB55" s="83">
        <v>0</v>
      </c>
      <c r="EC55" s="94">
        <v>0</v>
      </c>
      <c r="ED55" s="94">
        <f t="shared" si="256"/>
        <v>0</v>
      </c>
      <c r="EE55" s="93" t="str">
        <f t="shared" si="257"/>
        <v>nebija plānots</v>
      </c>
      <c r="EF55" s="94">
        <f t="shared" si="258"/>
        <v>0</v>
      </c>
      <c r="EG55" s="93" t="str">
        <f t="shared" si="259"/>
        <v>nebija plānots</v>
      </c>
      <c r="EH55" s="96">
        <f t="shared" si="260"/>
        <v>0</v>
      </c>
      <c r="EI55" s="96">
        <f t="shared" si="260"/>
        <v>0</v>
      </c>
      <c r="EJ55" s="96">
        <f t="shared" si="260"/>
        <v>0</v>
      </c>
      <c r="EK55" s="96">
        <f t="shared" si="261"/>
        <v>0</v>
      </c>
      <c r="EL55" s="93" t="str">
        <f t="shared" si="262"/>
        <v>nebija plānots</v>
      </c>
      <c r="EM55" s="96">
        <f t="shared" si="263"/>
        <v>0</v>
      </c>
      <c r="EN55" s="93" t="str">
        <f t="shared" si="264"/>
        <v>nebija plānots</v>
      </c>
      <c r="EO55" s="96">
        <f t="shared" si="265"/>
        <v>0</v>
      </c>
      <c r="EP55" s="96">
        <f>_xlfn.IFNA(INDEX('[1]01_Maks_FS_2025 (kopā)'!$B$12:$AJ$224,MATCH(A55,'[1]01_Maks_FS_2025 (kopā)'!$B$12:$B$224,0),35),0)</f>
        <v>0</v>
      </c>
      <c r="EQ55" s="96">
        <f t="shared" si="266"/>
        <v>0</v>
      </c>
      <c r="ER55" s="83">
        <f t="shared" si="179"/>
        <v>0</v>
      </c>
    </row>
    <row r="56" spans="1:148" s="29" customFormat="1" ht="42" x14ac:dyDescent="0.35">
      <c r="A56" s="18" t="str">
        <f>G56&amp;I56</f>
        <v>1.3.1.4._</v>
      </c>
      <c r="B56" s="63">
        <v>1</v>
      </c>
      <c r="C56" s="64" t="s">
        <v>75</v>
      </c>
      <c r="D56" s="65" t="s">
        <v>76</v>
      </c>
      <c r="E56" s="63" t="s">
        <v>77</v>
      </c>
      <c r="F56" s="65" t="s">
        <v>78</v>
      </c>
      <c r="G56" s="66" t="s">
        <v>87</v>
      </c>
      <c r="H56" s="65" t="s">
        <v>88</v>
      </c>
      <c r="I56" s="66" t="s">
        <v>27</v>
      </c>
      <c r="J56" s="72" t="s">
        <v>89</v>
      </c>
      <c r="K56" s="63" t="s">
        <v>16</v>
      </c>
      <c r="L56" s="83">
        <v>0</v>
      </c>
      <c r="M56" s="83">
        <v>0</v>
      </c>
      <c r="N56" s="83">
        <v>0</v>
      </c>
      <c r="O56" s="83">
        <v>0</v>
      </c>
      <c r="P56" s="83">
        <v>0</v>
      </c>
      <c r="Q56" s="93" t="str">
        <f t="shared" si="180"/>
        <v>nebija plānots</v>
      </c>
      <c r="R56" s="94">
        <f t="shared" si="181"/>
        <v>0</v>
      </c>
      <c r="S56" s="93" t="str">
        <f t="shared" si="182"/>
        <v>nebija plānots</v>
      </c>
      <c r="T56" s="96">
        <f t="shared" si="183"/>
        <v>0</v>
      </c>
      <c r="U56" s="96">
        <f t="shared" si="184"/>
        <v>0</v>
      </c>
      <c r="V56" s="93" t="str">
        <f t="shared" si="185"/>
        <v>nebija plānots</v>
      </c>
      <c r="W56" s="96">
        <f t="shared" si="186"/>
        <v>0</v>
      </c>
      <c r="X56" s="93" t="str">
        <f t="shared" si="187"/>
        <v>nebija plānots</v>
      </c>
      <c r="Y56" s="83">
        <v>0</v>
      </c>
      <c r="Z56" s="83">
        <v>0</v>
      </c>
      <c r="AA56" s="93" t="str">
        <f t="shared" si="188"/>
        <v>nebija plānots</v>
      </c>
      <c r="AB56" s="94">
        <f t="shared" si="189"/>
        <v>0</v>
      </c>
      <c r="AC56" s="93" t="str">
        <f t="shared" si="190"/>
        <v>nebija plānots</v>
      </c>
      <c r="AD56" s="96">
        <f t="shared" si="191"/>
        <v>0</v>
      </c>
      <c r="AE56" s="96">
        <f t="shared" si="191"/>
        <v>0</v>
      </c>
      <c r="AF56" s="93" t="str">
        <f t="shared" si="192"/>
        <v>nebija plānots</v>
      </c>
      <c r="AG56" s="96">
        <f t="shared" si="193"/>
        <v>0</v>
      </c>
      <c r="AH56" s="93" t="str">
        <f t="shared" si="194"/>
        <v>nebija plānots</v>
      </c>
      <c r="AI56" s="83">
        <v>0</v>
      </c>
      <c r="AJ56" s="83">
        <v>0</v>
      </c>
      <c r="AK56" s="93" t="str">
        <f t="shared" si="195"/>
        <v>nebija plānots</v>
      </c>
      <c r="AL56" s="94">
        <f t="shared" si="196"/>
        <v>0</v>
      </c>
      <c r="AM56" s="93" t="str">
        <f t="shared" si="197"/>
        <v>nebija plānots</v>
      </c>
      <c r="AN56" s="96">
        <f t="shared" si="198"/>
        <v>0</v>
      </c>
      <c r="AO56" s="96">
        <f t="shared" si="198"/>
        <v>0</v>
      </c>
      <c r="AP56" s="93" t="str">
        <f t="shared" si="199"/>
        <v>nebija plānots</v>
      </c>
      <c r="AQ56" s="96">
        <f t="shared" si="200"/>
        <v>0</v>
      </c>
      <c r="AR56" s="93" t="str">
        <f t="shared" si="201"/>
        <v>nebija plānots</v>
      </c>
      <c r="AS56" s="83">
        <v>0</v>
      </c>
      <c r="AT56" s="83">
        <v>0</v>
      </c>
      <c r="AU56" s="93" t="str">
        <f t="shared" si="202"/>
        <v>nebija plānots</v>
      </c>
      <c r="AV56" s="94">
        <f t="shared" si="203"/>
        <v>0</v>
      </c>
      <c r="AW56" s="93" t="str">
        <f t="shared" si="204"/>
        <v>nebija plānots</v>
      </c>
      <c r="AX56" s="96">
        <f t="shared" si="205"/>
        <v>0</v>
      </c>
      <c r="AY56" s="96">
        <f t="shared" si="205"/>
        <v>0</v>
      </c>
      <c r="AZ56" s="93" t="str">
        <f t="shared" si="206"/>
        <v>nebija plānots</v>
      </c>
      <c r="BA56" s="96">
        <f t="shared" si="207"/>
        <v>0</v>
      </c>
      <c r="BB56" s="93" t="str">
        <f t="shared" si="208"/>
        <v>nebija plānots</v>
      </c>
      <c r="BC56" s="83">
        <v>0</v>
      </c>
      <c r="BD56" s="83">
        <v>0</v>
      </c>
      <c r="BE56" s="93" t="str">
        <f t="shared" si="209"/>
        <v>nebija plānots</v>
      </c>
      <c r="BF56" s="94">
        <f t="shared" si="210"/>
        <v>0</v>
      </c>
      <c r="BG56" s="93" t="str">
        <f t="shared" si="211"/>
        <v>nebija plānots</v>
      </c>
      <c r="BH56" s="96">
        <f t="shared" si="212"/>
        <v>0</v>
      </c>
      <c r="BI56" s="96">
        <f t="shared" si="212"/>
        <v>0</v>
      </c>
      <c r="BJ56" s="93" t="str">
        <f t="shared" si="213"/>
        <v>nebija plānots</v>
      </c>
      <c r="BK56" s="96">
        <f t="shared" si="214"/>
        <v>0</v>
      </c>
      <c r="BL56" s="93" t="str">
        <f t="shared" si="215"/>
        <v>nebija plānots</v>
      </c>
      <c r="BM56" s="83">
        <v>0</v>
      </c>
      <c r="BN56" s="83">
        <v>0</v>
      </c>
      <c r="BO56" s="93" t="str">
        <f t="shared" si="216"/>
        <v>nebija plānots</v>
      </c>
      <c r="BP56" s="94">
        <f t="shared" si="217"/>
        <v>0</v>
      </c>
      <c r="BQ56" s="93" t="str">
        <f t="shared" si="218"/>
        <v>nebija plānots</v>
      </c>
      <c r="BR56" s="96">
        <f t="shared" si="219"/>
        <v>0</v>
      </c>
      <c r="BS56" s="96">
        <f t="shared" si="219"/>
        <v>0</v>
      </c>
      <c r="BT56" s="93" t="str">
        <f t="shared" si="220"/>
        <v>nebija plānots</v>
      </c>
      <c r="BU56" s="96">
        <f t="shared" si="221"/>
        <v>0</v>
      </c>
      <c r="BV56" s="93" t="str">
        <f t="shared" si="222"/>
        <v>nebija plānots</v>
      </c>
      <c r="BW56" s="83">
        <v>0</v>
      </c>
      <c r="BX56" s="83">
        <v>0</v>
      </c>
      <c r="BY56" s="94">
        <v>0</v>
      </c>
      <c r="BZ56" s="94">
        <f t="shared" si="175"/>
        <v>0</v>
      </c>
      <c r="CA56" s="93" t="str">
        <f t="shared" si="223"/>
        <v>nebija plānots</v>
      </c>
      <c r="CB56" s="94">
        <f t="shared" si="224"/>
        <v>0</v>
      </c>
      <c r="CC56" s="93" t="str">
        <f t="shared" si="225"/>
        <v>nebija plānots</v>
      </c>
      <c r="CD56" s="96">
        <f t="shared" si="176"/>
        <v>0</v>
      </c>
      <c r="CE56" s="96">
        <f t="shared" si="176"/>
        <v>0</v>
      </c>
      <c r="CF56" s="96">
        <f t="shared" si="226"/>
        <v>0</v>
      </c>
      <c r="CG56" s="96">
        <f t="shared" si="227"/>
        <v>0</v>
      </c>
      <c r="CH56" s="93" t="str">
        <f t="shared" si="228"/>
        <v>nebija plānots</v>
      </c>
      <c r="CI56" s="96">
        <f t="shared" si="229"/>
        <v>0</v>
      </c>
      <c r="CJ56" s="93" t="str">
        <f t="shared" si="230"/>
        <v>nebija plānots</v>
      </c>
      <c r="CK56" s="83">
        <v>0</v>
      </c>
      <c r="CL56" s="83">
        <v>0</v>
      </c>
      <c r="CM56" s="94">
        <v>0</v>
      </c>
      <c r="CN56" s="94">
        <f t="shared" si="177"/>
        <v>0</v>
      </c>
      <c r="CO56" s="93" t="str">
        <f t="shared" si="231"/>
        <v>nebija plānots</v>
      </c>
      <c r="CP56" s="94">
        <f t="shared" si="232"/>
        <v>0</v>
      </c>
      <c r="CQ56" s="93" t="str">
        <f t="shared" si="233"/>
        <v>nebija plānots</v>
      </c>
      <c r="CR56" s="96">
        <f t="shared" si="234"/>
        <v>0</v>
      </c>
      <c r="CS56" s="96">
        <f t="shared" si="234"/>
        <v>0</v>
      </c>
      <c r="CT56" s="96">
        <f t="shared" si="234"/>
        <v>0</v>
      </c>
      <c r="CU56" s="96">
        <f t="shared" si="235"/>
        <v>0</v>
      </c>
      <c r="CV56" s="93" t="str">
        <f t="shared" si="236"/>
        <v>nebija plānots</v>
      </c>
      <c r="CW56" s="96">
        <f t="shared" si="237"/>
        <v>0</v>
      </c>
      <c r="CX56" s="93" t="str">
        <f t="shared" si="238"/>
        <v>nebija plānots</v>
      </c>
      <c r="CY56" s="83">
        <v>0</v>
      </c>
      <c r="CZ56" s="83">
        <v>0</v>
      </c>
      <c r="DA56" s="94">
        <v>0</v>
      </c>
      <c r="DB56" s="94">
        <f t="shared" si="178"/>
        <v>0</v>
      </c>
      <c r="DC56" s="93" t="str">
        <f t="shared" si="239"/>
        <v>nebija plānots</v>
      </c>
      <c r="DD56" s="94">
        <f t="shared" si="240"/>
        <v>0</v>
      </c>
      <c r="DE56" s="93" t="str">
        <f t="shared" si="241"/>
        <v>nebija plānots</v>
      </c>
      <c r="DF56" s="96">
        <f t="shared" si="242"/>
        <v>0</v>
      </c>
      <c r="DG56" s="96">
        <f t="shared" si="242"/>
        <v>0</v>
      </c>
      <c r="DH56" s="96">
        <f t="shared" si="242"/>
        <v>0</v>
      </c>
      <c r="DI56" s="96">
        <f t="shared" si="243"/>
        <v>0</v>
      </c>
      <c r="DJ56" s="93" t="str">
        <f t="shared" si="244"/>
        <v>nebija plānots</v>
      </c>
      <c r="DK56" s="96">
        <f t="shared" si="245"/>
        <v>0</v>
      </c>
      <c r="DL56" s="93" t="str">
        <f t="shared" si="246"/>
        <v>nebija plānots</v>
      </c>
      <c r="DM56" s="83">
        <v>0</v>
      </c>
      <c r="DN56" s="83">
        <v>0</v>
      </c>
      <c r="DO56" s="94">
        <v>0</v>
      </c>
      <c r="DP56" s="94">
        <f t="shared" si="247"/>
        <v>0</v>
      </c>
      <c r="DQ56" s="93" t="str">
        <f t="shared" si="248"/>
        <v>nebija plānots</v>
      </c>
      <c r="DR56" s="94">
        <f t="shared" si="249"/>
        <v>0</v>
      </c>
      <c r="DS56" s="93" t="str">
        <f t="shared" si="250"/>
        <v>nebija plānots</v>
      </c>
      <c r="DT56" s="96">
        <f t="shared" si="251"/>
        <v>0</v>
      </c>
      <c r="DU56" s="96">
        <f t="shared" si="251"/>
        <v>0</v>
      </c>
      <c r="DV56" s="96">
        <f t="shared" si="251"/>
        <v>0</v>
      </c>
      <c r="DW56" s="96">
        <f t="shared" si="252"/>
        <v>0</v>
      </c>
      <c r="DX56" s="93" t="str">
        <f t="shared" si="253"/>
        <v>nebija plānots</v>
      </c>
      <c r="DY56" s="96">
        <f t="shared" si="254"/>
        <v>0</v>
      </c>
      <c r="DZ56" s="93" t="str">
        <f t="shared" si="255"/>
        <v>nebija plānots</v>
      </c>
      <c r="EA56" s="83">
        <v>72240</v>
      </c>
      <c r="EB56" s="83">
        <v>0</v>
      </c>
      <c r="EC56" s="94">
        <v>0</v>
      </c>
      <c r="ED56" s="94">
        <f t="shared" si="256"/>
        <v>0</v>
      </c>
      <c r="EE56" s="93">
        <f t="shared" si="257"/>
        <v>0</v>
      </c>
      <c r="EF56" s="94">
        <f t="shared" si="258"/>
        <v>-72240</v>
      </c>
      <c r="EG56" s="93">
        <f t="shared" si="259"/>
        <v>-1</v>
      </c>
      <c r="EH56" s="96">
        <f t="shared" si="260"/>
        <v>72240</v>
      </c>
      <c r="EI56" s="96">
        <f t="shared" si="260"/>
        <v>0</v>
      </c>
      <c r="EJ56" s="96">
        <f t="shared" si="260"/>
        <v>0</v>
      </c>
      <c r="EK56" s="96">
        <f t="shared" si="261"/>
        <v>0</v>
      </c>
      <c r="EL56" s="93">
        <f t="shared" si="262"/>
        <v>0</v>
      </c>
      <c r="EM56" s="96">
        <f t="shared" si="263"/>
        <v>-72240</v>
      </c>
      <c r="EN56" s="93">
        <f t="shared" si="264"/>
        <v>-1</v>
      </c>
      <c r="EO56" s="96">
        <f t="shared" si="265"/>
        <v>0</v>
      </c>
      <c r="EP56" s="96">
        <f>_xlfn.IFNA(INDEX('[1]01_Maks_FS_2025 (kopā)'!$B$12:$AJ$224,MATCH(A56,'[1]01_Maks_FS_2025 (kopā)'!$B$12:$B$224,0),35),0)</f>
        <v>0</v>
      </c>
      <c r="EQ56" s="96">
        <f t="shared" si="266"/>
        <v>0</v>
      </c>
      <c r="ER56" s="83">
        <f t="shared" si="179"/>
        <v>72240</v>
      </c>
    </row>
    <row r="57" spans="1:148" s="29" customFormat="1" ht="21" x14ac:dyDescent="0.35">
      <c r="A57" s="18" t="str">
        <f>G57&amp;I57</f>
        <v>1.4.1.1.1</v>
      </c>
      <c r="B57" s="66">
        <v>1</v>
      </c>
      <c r="C57" s="73" t="s">
        <v>90</v>
      </c>
      <c r="D57" s="74" t="s">
        <v>91</v>
      </c>
      <c r="E57" s="75" t="s">
        <v>92</v>
      </c>
      <c r="F57" s="65" t="s">
        <v>93</v>
      </c>
      <c r="G57" s="67" t="s">
        <v>94</v>
      </c>
      <c r="H57" s="65" t="s">
        <v>95</v>
      </c>
      <c r="I57" s="66">
        <v>1</v>
      </c>
      <c r="J57" s="72" t="s">
        <v>89</v>
      </c>
      <c r="K57" s="63" t="s">
        <v>16</v>
      </c>
      <c r="L57" s="83">
        <v>0</v>
      </c>
      <c r="M57" s="83">
        <v>0</v>
      </c>
      <c r="N57" s="83">
        <v>0</v>
      </c>
      <c r="O57" s="83">
        <v>0</v>
      </c>
      <c r="P57" s="83">
        <v>0</v>
      </c>
      <c r="Q57" s="93" t="str">
        <f t="shared" si="180"/>
        <v>nebija plānots</v>
      </c>
      <c r="R57" s="94">
        <f t="shared" si="181"/>
        <v>0</v>
      </c>
      <c r="S57" s="93" t="str">
        <f t="shared" si="182"/>
        <v>nebija plānots</v>
      </c>
      <c r="T57" s="96">
        <f t="shared" si="183"/>
        <v>0</v>
      </c>
      <c r="U57" s="96">
        <f t="shared" si="184"/>
        <v>0</v>
      </c>
      <c r="V57" s="93" t="str">
        <f t="shared" si="185"/>
        <v>nebija plānots</v>
      </c>
      <c r="W57" s="96">
        <f t="shared" si="186"/>
        <v>0</v>
      </c>
      <c r="X57" s="93" t="str">
        <f t="shared" si="187"/>
        <v>nebija plānots</v>
      </c>
      <c r="Y57" s="83">
        <v>0</v>
      </c>
      <c r="Z57" s="83">
        <v>0</v>
      </c>
      <c r="AA57" s="93" t="str">
        <f t="shared" si="188"/>
        <v>nebija plānots</v>
      </c>
      <c r="AB57" s="94">
        <f t="shared" si="189"/>
        <v>0</v>
      </c>
      <c r="AC57" s="93" t="str">
        <f t="shared" si="190"/>
        <v>nebija plānots</v>
      </c>
      <c r="AD57" s="96">
        <f t="shared" si="191"/>
        <v>0</v>
      </c>
      <c r="AE57" s="96">
        <f t="shared" si="191"/>
        <v>0</v>
      </c>
      <c r="AF57" s="93" t="str">
        <f t="shared" si="192"/>
        <v>nebija plānots</v>
      </c>
      <c r="AG57" s="96">
        <f t="shared" si="193"/>
        <v>0</v>
      </c>
      <c r="AH57" s="93" t="str">
        <f t="shared" si="194"/>
        <v>nebija plānots</v>
      </c>
      <c r="AI57" s="83">
        <v>0</v>
      </c>
      <c r="AJ57" s="83">
        <v>0</v>
      </c>
      <c r="AK57" s="93" t="str">
        <f t="shared" si="195"/>
        <v>nebija plānots</v>
      </c>
      <c r="AL57" s="94">
        <f t="shared" si="196"/>
        <v>0</v>
      </c>
      <c r="AM57" s="93" t="str">
        <f t="shared" si="197"/>
        <v>nebija plānots</v>
      </c>
      <c r="AN57" s="96">
        <f t="shared" si="198"/>
        <v>0</v>
      </c>
      <c r="AO57" s="96">
        <f t="shared" si="198"/>
        <v>0</v>
      </c>
      <c r="AP57" s="93" t="str">
        <f t="shared" si="199"/>
        <v>nebija plānots</v>
      </c>
      <c r="AQ57" s="96">
        <f t="shared" si="200"/>
        <v>0</v>
      </c>
      <c r="AR57" s="93" t="str">
        <f t="shared" si="201"/>
        <v>nebija plānots</v>
      </c>
      <c r="AS57" s="83">
        <v>0</v>
      </c>
      <c r="AT57" s="83">
        <v>0</v>
      </c>
      <c r="AU57" s="93" t="str">
        <f t="shared" si="202"/>
        <v>nebija plānots</v>
      </c>
      <c r="AV57" s="94">
        <f t="shared" si="203"/>
        <v>0</v>
      </c>
      <c r="AW57" s="93" t="str">
        <f t="shared" si="204"/>
        <v>nebija plānots</v>
      </c>
      <c r="AX57" s="96">
        <f t="shared" si="205"/>
        <v>0</v>
      </c>
      <c r="AY57" s="96">
        <f t="shared" si="205"/>
        <v>0</v>
      </c>
      <c r="AZ57" s="93" t="str">
        <f t="shared" si="206"/>
        <v>nebija plānots</v>
      </c>
      <c r="BA57" s="96">
        <f t="shared" si="207"/>
        <v>0</v>
      </c>
      <c r="BB57" s="93" t="str">
        <f t="shared" si="208"/>
        <v>nebija plānots</v>
      </c>
      <c r="BC57" s="83">
        <v>0</v>
      </c>
      <c r="BD57" s="83">
        <v>0</v>
      </c>
      <c r="BE57" s="93" t="str">
        <f t="shared" si="209"/>
        <v>nebija plānots</v>
      </c>
      <c r="BF57" s="94">
        <f t="shared" si="210"/>
        <v>0</v>
      </c>
      <c r="BG57" s="93" t="str">
        <f t="shared" si="211"/>
        <v>nebija plānots</v>
      </c>
      <c r="BH57" s="96">
        <f t="shared" si="212"/>
        <v>0</v>
      </c>
      <c r="BI57" s="96">
        <f t="shared" si="212"/>
        <v>0</v>
      </c>
      <c r="BJ57" s="93" t="str">
        <f t="shared" si="213"/>
        <v>nebija plānots</v>
      </c>
      <c r="BK57" s="96">
        <f t="shared" si="214"/>
        <v>0</v>
      </c>
      <c r="BL57" s="93" t="str">
        <f t="shared" si="215"/>
        <v>nebija plānots</v>
      </c>
      <c r="BM57" s="83">
        <v>0</v>
      </c>
      <c r="BN57" s="83">
        <v>0</v>
      </c>
      <c r="BO57" s="93" t="str">
        <f t="shared" si="216"/>
        <v>nebija plānots</v>
      </c>
      <c r="BP57" s="94">
        <f t="shared" si="217"/>
        <v>0</v>
      </c>
      <c r="BQ57" s="93" t="str">
        <f t="shared" si="218"/>
        <v>nebija plānots</v>
      </c>
      <c r="BR57" s="96">
        <f t="shared" si="219"/>
        <v>0</v>
      </c>
      <c r="BS57" s="96">
        <f t="shared" si="219"/>
        <v>0</v>
      </c>
      <c r="BT57" s="93" t="str">
        <f t="shared" si="220"/>
        <v>nebija plānots</v>
      </c>
      <c r="BU57" s="96">
        <f t="shared" si="221"/>
        <v>0</v>
      </c>
      <c r="BV57" s="93" t="str">
        <f t="shared" si="222"/>
        <v>nebija plānots</v>
      </c>
      <c r="BW57" s="83">
        <v>0</v>
      </c>
      <c r="BX57" s="83">
        <v>0</v>
      </c>
      <c r="BY57" s="94">
        <v>0</v>
      </c>
      <c r="BZ57" s="94">
        <f t="shared" si="175"/>
        <v>0</v>
      </c>
      <c r="CA57" s="93" t="str">
        <f t="shared" si="223"/>
        <v>nebija plānots</v>
      </c>
      <c r="CB57" s="94">
        <f t="shared" si="224"/>
        <v>0</v>
      </c>
      <c r="CC57" s="93" t="str">
        <f t="shared" si="225"/>
        <v>nebija plānots</v>
      </c>
      <c r="CD57" s="96">
        <f t="shared" si="176"/>
        <v>0</v>
      </c>
      <c r="CE57" s="96">
        <f t="shared" si="176"/>
        <v>0</v>
      </c>
      <c r="CF57" s="96">
        <f t="shared" si="226"/>
        <v>0</v>
      </c>
      <c r="CG57" s="96">
        <f t="shared" si="227"/>
        <v>0</v>
      </c>
      <c r="CH57" s="93" t="str">
        <f t="shared" si="228"/>
        <v>nebija plānots</v>
      </c>
      <c r="CI57" s="96">
        <f t="shared" si="229"/>
        <v>0</v>
      </c>
      <c r="CJ57" s="93" t="str">
        <f t="shared" si="230"/>
        <v>nebija plānots</v>
      </c>
      <c r="CK57" s="83">
        <v>0</v>
      </c>
      <c r="CL57" s="83">
        <v>0</v>
      </c>
      <c r="CM57" s="94">
        <v>0</v>
      </c>
      <c r="CN57" s="94">
        <f t="shared" si="177"/>
        <v>0</v>
      </c>
      <c r="CO57" s="93" t="str">
        <f t="shared" si="231"/>
        <v>nebija plānots</v>
      </c>
      <c r="CP57" s="94">
        <f t="shared" si="232"/>
        <v>0</v>
      </c>
      <c r="CQ57" s="93" t="str">
        <f t="shared" si="233"/>
        <v>nebija plānots</v>
      </c>
      <c r="CR57" s="96">
        <f t="shared" si="234"/>
        <v>0</v>
      </c>
      <c r="CS57" s="96">
        <f t="shared" si="234"/>
        <v>0</v>
      </c>
      <c r="CT57" s="96">
        <f t="shared" si="234"/>
        <v>0</v>
      </c>
      <c r="CU57" s="96">
        <f t="shared" si="235"/>
        <v>0</v>
      </c>
      <c r="CV57" s="93" t="str">
        <f t="shared" si="236"/>
        <v>nebija plānots</v>
      </c>
      <c r="CW57" s="96">
        <f t="shared" si="237"/>
        <v>0</v>
      </c>
      <c r="CX57" s="93" t="str">
        <f t="shared" si="238"/>
        <v>nebija plānots</v>
      </c>
      <c r="CY57" s="83">
        <v>0</v>
      </c>
      <c r="CZ57" s="83">
        <v>0</v>
      </c>
      <c r="DA57" s="94">
        <v>0</v>
      </c>
      <c r="DB57" s="94">
        <f t="shared" si="178"/>
        <v>0</v>
      </c>
      <c r="DC57" s="93" t="str">
        <f t="shared" si="239"/>
        <v>nebija plānots</v>
      </c>
      <c r="DD57" s="94">
        <f t="shared" si="240"/>
        <v>0</v>
      </c>
      <c r="DE57" s="93" t="str">
        <f t="shared" si="241"/>
        <v>nebija plānots</v>
      </c>
      <c r="DF57" s="96">
        <f t="shared" si="242"/>
        <v>0</v>
      </c>
      <c r="DG57" s="96">
        <f t="shared" si="242"/>
        <v>0</v>
      </c>
      <c r="DH57" s="96">
        <f t="shared" si="242"/>
        <v>0</v>
      </c>
      <c r="DI57" s="96">
        <f t="shared" si="243"/>
        <v>0</v>
      </c>
      <c r="DJ57" s="93" t="str">
        <f t="shared" si="244"/>
        <v>nebija plānots</v>
      </c>
      <c r="DK57" s="96">
        <f t="shared" si="245"/>
        <v>0</v>
      </c>
      <c r="DL57" s="93" t="str">
        <f t="shared" si="246"/>
        <v>nebija plānots</v>
      </c>
      <c r="DM57" s="83">
        <v>0</v>
      </c>
      <c r="DN57" s="83">
        <v>0</v>
      </c>
      <c r="DO57" s="94">
        <v>0</v>
      </c>
      <c r="DP57" s="94">
        <f t="shared" si="247"/>
        <v>0</v>
      </c>
      <c r="DQ57" s="93" t="str">
        <f t="shared" si="248"/>
        <v>nebija plānots</v>
      </c>
      <c r="DR57" s="94">
        <f t="shared" si="249"/>
        <v>0</v>
      </c>
      <c r="DS57" s="93" t="str">
        <f t="shared" si="250"/>
        <v>nebija plānots</v>
      </c>
      <c r="DT57" s="96">
        <f t="shared" si="251"/>
        <v>0</v>
      </c>
      <c r="DU57" s="96">
        <f t="shared" si="251"/>
        <v>0</v>
      </c>
      <c r="DV57" s="96">
        <f t="shared" si="251"/>
        <v>0</v>
      </c>
      <c r="DW57" s="96">
        <f t="shared" si="252"/>
        <v>0</v>
      </c>
      <c r="DX57" s="93" t="str">
        <f t="shared" si="253"/>
        <v>nebija plānots</v>
      </c>
      <c r="DY57" s="96">
        <f t="shared" si="254"/>
        <v>0</v>
      </c>
      <c r="DZ57" s="93" t="str">
        <f t="shared" si="255"/>
        <v>nebija plānots</v>
      </c>
      <c r="EA57" s="83">
        <v>0</v>
      </c>
      <c r="EB57" s="83">
        <v>0</v>
      </c>
      <c r="EC57" s="94">
        <v>0</v>
      </c>
      <c r="ED57" s="94">
        <f t="shared" si="256"/>
        <v>0</v>
      </c>
      <c r="EE57" s="93" t="str">
        <f t="shared" si="257"/>
        <v>nebija plānots</v>
      </c>
      <c r="EF57" s="94">
        <f t="shared" si="258"/>
        <v>0</v>
      </c>
      <c r="EG57" s="93" t="str">
        <f t="shared" si="259"/>
        <v>nebija plānots</v>
      </c>
      <c r="EH57" s="96">
        <f t="shared" si="260"/>
        <v>0</v>
      </c>
      <c r="EI57" s="96">
        <f t="shared" si="260"/>
        <v>0</v>
      </c>
      <c r="EJ57" s="96">
        <f t="shared" si="260"/>
        <v>0</v>
      </c>
      <c r="EK57" s="96">
        <f t="shared" si="261"/>
        <v>0</v>
      </c>
      <c r="EL57" s="93" t="str">
        <f t="shared" si="262"/>
        <v>nebija plānots</v>
      </c>
      <c r="EM57" s="96">
        <f t="shared" si="263"/>
        <v>0</v>
      </c>
      <c r="EN57" s="93" t="str">
        <f t="shared" si="264"/>
        <v>nebija plānots</v>
      </c>
      <c r="EO57" s="96">
        <f t="shared" si="265"/>
        <v>0</v>
      </c>
      <c r="EP57" s="96">
        <f>_xlfn.IFNA(INDEX('[1]01_Maks_FS_2025 (kopā)'!$B$12:$AJ$224,MATCH(A57,'[1]01_Maks_FS_2025 (kopā)'!$B$12:$B$224,0),35),0)</f>
        <v>0</v>
      </c>
      <c r="EQ57" s="96">
        <f t="shared" si="266"/>
        <v>0</v>
      </c>
      <c r="ER57" s="83">
        <f t="shared" si="179"/>
        <v>0</v>
      </c>
    </row>
    <row r="58" spans="1:148" s="29" customFormat="1" ht="21" x14ac:dyDescent="0.35">
      <c r="A58" s="18" t="str">
        <f t="shared" ref="A58:A122" si="267">G58&amp;I58</f>
        <v>1.4.1.1.2</v>
      </c>
      <c r="B58" s="66">
        <v>1</v>
      </c>
      <c r="C58" s="73" t="s">
        <v>90</v>
      </c>
      <c r="D58" s="74" t="s">
        <v>91</v>
      </c>
      <c r="E58" s="75" t="s">
        <v>92</v>
      </c>
      <c r="F58" s="65" t="s">
        <v>93</v>
      </c>
      <c r="G58" s="67" t="s">
        <v>94</v>
      </c>
      <c r="H58" s="65" t="s">
        <v>95</v>
      </c>
      <c r="I58" s="66">
        <v>2</v>
      </c>
      <c r="J58" s="72" t="s">
        <v>89</v>
      </c>
      <c r="K58" s="63" t="s">
        <v>16</v>
      </c>
      <c r="L58" s="83">
        <v>0</v>
      </c>
      <c r="M58" s="83">
        <v>0</v>
      </c>
      <c r="N58" s="83">
        <v>0</v>
      </c>
      <c r="O58" s="83">
        <v>0</v>
      </c>
      <c r="P58" s="83">
        <v>0</v>
      </c>
      <c r="Q58" s="93" t="str">
        <f t="shared" si="180"/>
        <v>nebija plānots</v>
      </c>
      <c r="R58" s="94">
        <f t="shared" si="181"/>
        <v>0</v>
      </c>
      <c r="S58" s="93" t="str">
        <f t="shared" si="182"/>
        <v>nebija plānots</v>
      </c>
      <c r="T58" s="96">
        <f t="shared" si="183"/>
        <v>0</v>
      </c>
      <c r="U58" s="96">
        <f t="shared" si="184"/>
        <v>0</v>
      </c>
      <c r="V58" s="93" t="str">
        <f t="shared" si="185"/>
        <v>nebija plānots</v>
      </c>
      <c r="W58" s="96">
        <f t="shared" si="186"/>
        <v>0</v>
      </c>
      <c r="X58" s="93" t="str">
        <f t="shared" si="187"/>
        <v>nebija plānots</v>
      </c>
      <c r="Y58" s="83">
        <v>0</v>
      </c>
      <c r="Z58" s="83">
        <v>0</v>
      </c>
      <c r="AA58" s="93" t="str">
        <f t="shared" si="188"/>
        <v>nebija plānots</v>
      </c>
      <c r="AB58" s="94">
        <f t="shared" si="189"/>
        <v>0</v>
      </c>
      <c r="AC58" s="93" t="str">
        <f t="shared" si="190"/>
        <v>nebija plānots</v>
      </c>
      <c r="AD58" s="96">
        <f t="shared" si="191"/>
        <v>0</v>
      </c>
      <c r="AE58" s="96">
        <f t="shared" si="191"/>
        <v>0</v>
      </c>
      <c r="AF58" s="93" t="str">
        <f t="shared" si="192"/>
        <v>nebija plānots</v>
      </c>
      <c r="AG58" s="96">
        <f t="shared" si="193"/>
        <v>0</v>
      </c>
      <c r="AH58" s="93" t="str">
        <f t="shared" si="194"/>
        <v>nebija plānots</v>
      </c>
      <c r="AI58" s="83">
        <v>0</v>
      </c>
      <c r="AJ58" s="83">
        <v>0</v>
      </c>
      <c r="AK58" s="93" t="str">
        <f t="shared" si="195"/>
        <v>nebija plānots</v>
      </c>
      <c r="AL58" s="94">
        <f t="shared" si="196"/>
        <v>0</v>
      </c>
      <c r="AM58" s="93" t="str">
        <f t="shared" si="197"/>
        <v>nebija plānots</v>
      </c>
      <c r="AN58" s="96">
        <f t="shared" si="198"/>
        <v>0</v>
      </c>
      <c r="AO58" s="96">
        <f t="shared" si="198"/>
        <v>0</v>
      </c>
      <c r="AP58" s="93" t="str">
        <f t="shared" si="199"/>
        <v>nebija plānots</v>
      </c>
      <c r="AQ58" s="96">
        <f t="shared" si="200"/>
        <v>0</v>
      </c>
      <c r="AR58" s="93" t="str">
        <f t="shared" si="201"/>
        <v>nebija plānots</v>
      </c>
      <c r="AS58" s="83">
        <v>0</v>
      </c>
      <c r="AT58" s="83">
        <v>0</v>
      </c>
      <c r="AU58" s="93" t="str">
        <f t="shared" si="202"/>
        <v>nebija plānots</v>
      </c>
      <c r="AV58" s="94">
        <f t="shared" si="203"/>
        <v>0</v>
      </c>
      <c r="AW58" s="93" t="str">
        <f t="shared" si="204"/>
        <v>nebija plānots</v>
      </c>
      <c r="AX58" s="96">
        <f t="shared" si="205"/>
        <v>0</v>
      </c>
      <c r="AY58" s="96">
        <f t="shared" si="205"/>
        <v>0</v>
      </c>
      <c r="AZ58" s="93" t="str">
        <f t="shared" si="206"/>
        <v>nebija plānots</v>
      </c>
      <c r="BA58" s="96">
        <f t="shared" si="207"/>
        <v>0</v>
      </c>
      <c r="BB58" s="93" t="str">
        <f t="shared" si="208"/>
        <v>nebija plānots</v>
      </c>
      <c r="BC58" s="83">
        <v>0</v>
      </c>
      <c r="BD58" s="83">
        <v>0</v>
      </c>
      <c r="BE58" s="93" t="str">
        <f t="shared" si="209"/>
        <v>nebija plānots</v>
      </c>
      <c r="BF58" s="94">
        <f t="shared" si="210"/>
        <v>0</v>
      </c>
      <c r="BG58" s="93" t="str">
        <f t="shared" si="211"/>
        <v>nebija plānots</v>
      </c>
      <c r="BH58" s="96">
        <f t="shared" si="212"/>
        <v>0</v>
      </c>
      <c r="BI58" s="96">
        <f t="shared" si="212"/>
        <v>0</v>
      </c>
      <c r="BJ58" s="93" t="str">
        <f t="shared" si="213"/>
        <v>nebija plānots</v>
      </c>
      <c r="BK58" s="96">
        <f t="shared" si="214"/>
        <v>0</v>
      </c>
      <c r="BL58" s="93" t="str">
        <f t="shared" si="215"/>
        <v>nebija plānots</v>
      </c>
      <c r="BM58" s="83">
        <v>0</v>
      </c>
      <c r="BN58" s="83">
        <v>0</v>
      </c>
      <c r="BO58" s="93" t="str">
        <f t="shared" si="216"/>
        <v>nebija plānots</v>
      </c>
      <c r="BP58" s="94">
        <f t="shared" si="217"/>
        <v>0</v>
      </c>
      <c r="BQ58" s="93" t="str">
        <f t="shared" si="218"/>
        <v>nebija plānots</v>
      </c>
      <c r="BR58" s="96">
        <f t="shared" si="219"/>
        <v>0</v>
      </c>
      <c r="BS58" s="96">
        <f t="shared" si="219"/>
        <v>0</v>
      </c>
      <c r="BT58" s="93" t="str">
        <f t="shared" si="220"/>
        <v>nebija plānots</v>
      </c>
      <c r="BU58" s="96">
        <f t="shared" si="221"/>
        <v>0</v>
      </c>
      <c r="BV58" s="93" t="str">
        <f t="shared" si="222"/>
        <v>nebija plānots</v>
      </c>
      <c r="BW58" s="83">
        <v>0</v>
      </c>
      <c r="BX58" s="83">
        <v>0</v>
      </c>
      <c r="BY58" s="94">
        <v>0</v>
      </c>
      <c r="BZ58" s="94">
        <f t="shared" si="175"/>
        <v>0</v>
      </c>
      <c r="CA58" s="93" t="str">
        <f t="shared" si="223"/>
        <v>nebija plānots</v>
      </c>
      <c r="CB58" s="94">
        <f t="shared" si="224"/>
        <v>0</v>
      </c>
      <c r="CC58" s="93" t="str">
        <f t="shared" si="225"/>
        <v>nebija plānots</v>
      </c>
      <c r="CD58" s="96">
        <f t="shared" si="176"/>
        <v>0</v>
      </c>
      <c r="CE58" s="96">
        <f t="shared" si="176"/>
        <v>0</v>
      </c>
      <c r="CF58" s="96">
        <f t="shared" si="226"/>
        <v>0</v>
      </c>
      <c r="CG58" s="96">
        <f t="shared" si="227"/>
        <v>0</v>
      </c>
      <c r="CH58" s="93" t="str">
        <f t="shared" si="228"/>
        <v>nebija plānots</v>
      </c>
      <c r="CI58" s="96">
        <f t="shared" si="229"/>
        <v>0</v>
      </c>
      <c r="CJ58" s="93" t="str">
        <f t="shared" si="230"/>
        <v>nebija plānots</v>
      </c>
      <c r="CK58" s="83">
        <v>0</v>
      </c>
      <c r="CL58" s="83">
        <v>0</v>
      </c>
      <c r="CM58" s="94">
        <v>0</v>
      </c>
      <c r="CN58" s="94">
        <f t="shared" si="177"/>
        <v>0</v>
      </c>
      <c r="CO58" s="93" t="str">
        <f t="shared" si="231"/>
        <v>nebija plānots</v>
      </c>
      <c r="CP58" s="94">
        <f t="shared" si="232"/>
        <v>0</v>
      </c>
      <c r="CQ58" s="93" t="str">
        <f t="shared" si="233"/>
        <v>nebija plānots</v>
      </c>
      <c r="CR58" s="96">
        <f t="shared" si="234"/>
        <v>0</v>
      </c>
      <c r="CS58" s="96">
        <f t="shared" si="234"/>
        <v>0</v>
      </c>
      <c r="CT58" s="96">
        <f t="shared" si="234"/>
        <v>0</v>
      </c>
      <c r="CU58" s="96">
        <f t="shared" si="235"/>
        <v>0</v>
      </c>
      <c r="CV58" s="93" t="str">
        <f t="shared" si="236"/>
        <v>nebija plānots</v>
      </c>
      <c r="CW58" s="96">
        <f t="shared" si="237"/>
        <v>0</v>
      </c>
      <c r="CX58" s="93" t="str">
        <f t="shared" si="238"/>
        <v>nebija plānots</v>
      </c>
      <c r="CY58" s="83">
        <v>0</v>
      </c>
      <c r="CZ58" s="83">
        <v>0</v>
      </c>
      <c r="DA58" s="94">
        <v>0</v>
      </c>
      <c r="DB58" s="94">
        <f t="shared" si="178"/>
        <v>0</v>
      </c>
      <c r="DC58" s="93" t="str">
        <f t="shared" si="239"/>
        <v>nebija plānots</v>
      </c>
      <c r="DD58" s="94">
        <f t="shared" si="240"/>
        <v>0</v>
      </c>
      <c r="DE58" s="93" t="str">
        <f t="shared" si="241"/>
        <v>nebija plānots</v>
      </c>
      <c r="DF58" s="96">
        <f t="shared" si="242"/>
        <v>0</v>
      </c>
      <c r="DG58" s="96">
        <f t="shared" si="242"/>
        <v>0</v>
      </c>
      <c r="DH58" s="96">
        <f t="shared" si="242"/>
        <v>0</v>
      </c>
      <c r="DI58" s="96">
        <f t="shared" si="243"/>
        <v>0</v>
      </c>
      <c r="DJ58" s="93" t="str">
        <f t="shared" si="244"/>
        <v>nebija plānots</v>
      </c>
      <c r="DK58" s="96">
        <f t="shared" si="245"/>
        <v>0</v>
      </c>
      <c r="DL58" s="93" t="str">
        <f t="shared" si="246"/>
        <v>nebija plānots</v>
      </c>
      <c r="DM58" s="83">
        <v>0</v>
      </c>
      <c r="DN58" s="83">
        <v>0</v>
      </c>
      <c r="DO58" s="94">
        <v>0</v>
      </c>
      <c r="DP58" s="94">
        <f t="shared" si="247"/>
        <v>0</v>
      </c>
      <c r="DQ58" s="93" t="str">
        <f t="shared" si="248"/>
        <v>nebija plānots</v>
      </c>
      <c r="DR58" s="94">
        <f t="shared" si="249"/>
        <v>0</v>
      </c>
      <c r="DS58" s="93" t="str">
        <f t="shared" si="250"/>
        <v>nebija plānots</v>
      </c>
      <c r="DT58" s="96">
        <f t="shared" si="251"/>
        <v>0</v>
      </c>
      <c r="DU58" s="96">
        <f t="shared" si="251"/>
        <v>0</v>
      </c>
      <c r="DV58" s="96">
        <f t="shared" si="251"/>
        <v>0</v>
      </c>
      <c r="DW58" s="96">
        <f t="shared" si="252"/>
        <v>0</v>
      </c>
      <c r="DX58" s="93" t="str">
        <f t="shared" si="253"/>
        <v>nebija plānots</v>
      </c>
      <c r="DY58" s="96">
        <f t="shared" si="254"/>
        <v>0</v>
      </c>
      <c r="DZ58" s="93" t="str">
        <f t="shared" si="255"/>
        <v>nebija plānots</v>
      </c>
      <c r="EA58" s="83">
        <v>0</v>
      </c>
      <c r="EB58" s="83">
        <v>0</v>
      </c>
      <c r="EC58" s="94">
        <v>0</v>
      </c>
      <c r="ED58" s="94">
        <f t="shared" si="256"/>
        <v>0</v>
      </c>
      <c r="EE58" s="93" t="str">
        <f t="shared" si="257"/>
        <v>nebija plānots</v>
      </c>
      <c r="EF58" s="94">
        <f t="shared" si="258"/>
        <v>0</v>
      </c>
      <c r="EG58" s="93" t="str">
        <f t="shared" si="259"/>
        <v>nebija plānots</v>
      </c>
      <c r="EH58" s="96">
        <f t="shared" si="260"/>
        <v>0</v>
      </c>
      <c r="EI58" s="96">
        <f t="shared" si="260"/>
        <v>0</v>
      </c>
      <c r="EJ58" s="96">
        <f t="shared" si="260"/>
        <v>0</v>
      </c>
      <c r="EK58" s="96">
        <f t="shared" si="261"/>
        <v>0</v>
      </c>
      <c r="EL58" s="93" t="str">
        <f t="shared" si="262"/>
        <v>nebija plānots</v>
      </c>
      <c r="EM58" s="96">
        <f t="shared" si="263"/>
        <v>0</v>
      </c>
      <c r="EN58" s="93" t="str">
        <f t="shared" si="264"/>
        <v>nebija plānots</v>
      </c>
      <c r="EO58" s="96">
        <f t="shared" si="265"/>
        <v>0</v>
      </c>
      <c r="EP58" s="96">
        <f>_xlfn.IFNA(INDEX('[1]01_Maks_FS_2025 (kopā)'!$B$12:$AJ$224,MATCH(A58,'[1]01_Maks_FS_2025 (kopā)'!$B$12:$B$224,0),35),0)</f>
        <v>0</v>
      </c>
      <c r="EQ58" s="96">
        <f t="shared" si="266"/>
        <v>0</v>
      </c>
      <c r="ER58" s="83">
        <f t="shared" si="179"/>
        <v>0</v>
      </c>
    </row>
    <row r="59" spans="1:148" s="29" customFormat="1" ht="21" x14ac:dyDescent="0.35">
      <c r="A59" s="18" t="str">
        <f t="shared" si="267"/>
        <v>1.4.1.2._</v>
      </c>
      <c r="B59" s="66">
        <v>1</v>
      </c>
      <c r="C59" s="73" t="s">
        <v>90</v>
      </c>
      <c r="D59" s="74" t="s">
        <v>91</v>
      </c>
      <c r="E59" s="75" t="s">
        <v>92</v>
      </c>
      <c r="F59" s="65" t="s">
        <v>93</v>
      </c>
      <c r="G59" s="67" t="s">
        <v>96</v>
      </c>
      <c r="H59" s="65" t="s">
        <v>97</v>
      </c>
      <c r="I59" s="66" t="s">
        <v>27</v>
      </c>
      <c r="J59" s="72" t="s">
        <v>89</v>
      </c>
      <c r="K59" s="63" t="s">
        <v>16</v>
      </c>
      <c r="L59" s="83">
        <v>0</v>
      </c>
      <c r="M59" s="83">
        <v>0</v>
      </c>
      <c r="N59" s="83">
        <v>0</v>
      </c>
      <c r="O59" s="83">
        <v>0</v>
      </c>
      <c r="P59" s="83">
        <v>0</v>
      </c>
      <c r="Q59" s="93" t="str">
        <f t="shared" si="180"/>
        <v>nebija plānots</v>
      </c>
      <c r="R59" s="94">
        <f t="shared" si="181"/>
        <v>0</v>
      </c>
      <c r="S59" s="93" t="str">
        <f t="shared" si="182"/>
        <v>nebija plānots</v>
      </c>
      <c r="T59" s="96">
        <f t="shared" si="183"/>
        <v>0</v>
      </c>
      <c r="U59" s="96">
        <f t="shared" si="184"/>
        <v>0</v>
      </c>
      <c r="V59" s="93" t="str">
        <f t="shared" si="185"/>
        <v>nebija plānots</v>
      </c>
      <c r="W59" s="96">
        <f t="shared" si="186"/>
        <v>0</v>
      </c>
      <c r="X59" s="93" t="str">
        <f t="shared" si="187"/>
        <v>nebija plānots</v>
      </c>
      <c r="Y59" s="83">
        <v>0</v>
      </c>
      <c r="Z59" s="83">
        <v>0</v>
      </c>
      <c r="AA59" s="93" t="str">
        <f t="shared" si="188"/>
        <v>nebija plānots</v>
      </c>
      <c r="AB59" s="94">
        <f t="shared" si="189"/>
        <v>0</v>
      </c>
      <c r="AC59" s="93" t="str">
        <f t="shared" si="190"/>
        <v>nebija plānots</v>
      </c>
      <c r="AD59" s="96">
        <f t="shared" si="191"/>
        <v>0</v>
      </c>
      <c r="AE59" s="96">
        <f t="shared" si="191"/>
        <v>0</v>
      </c>
      <c r="AF59" s="93" t="str">
        <f t="shared" si="192"/>
        <v>nebija plānots</v>
      </c>
      <c r="AG59" s="96">
        <f t="shared" si="193"/>
        <v>0</v>
      </c>
      <c r="AH59" s="93" t="str">
        <f t="shared" si="194"/>
        <v>nebija plānots</v>
      </c>
      <c r="AI59" s="83">
        <v>0</v>
      </c>
      <c r="AJ59" s="83">
        <v>0</v>
      </c>
      <c r="AK59" s="93" t="str">
        <f t="shared" si="195"/>
        <v>nebija plānots</v>
      </c>
      <c r="AL59" s="94">
        <f t="shared" si="196"/>
        <v>0</v>
      </c>
      <c r="AM59" s="93" t="str">
        <f t="shared" si="197"/>
        <v>nebija plānots</v>
      </c>
      <c r="AN59" s="96">
        <f t="shared" si="198"/>
        <v>0</v>
      </c>
      <c r="AO59" s="96">
        <f t="shared" si="198"/>
        <v>0</v>
      </c>
      <c r="AP59" s="93" t="str">
        <f t="shared" si="199"/>
        <v>nebija plānots</v>
      </c>
      <c r="AQ59" s="96">
        <f t="shared" si="200"/>
        <v>0</v>
      </c>
      <c r="AR59" s="93" t="str">
        <f t="shared" si="201"/>
        <v>nebija plānots</v>
      </c>
      <c r="AS59" s="83">
        <v>0</v>
      </c>
      <c r="AT59" s="83">
        <v>0</v>
      </c>
      <c r="AU59" s="93" t="str">
        <f t="shared" si="202"/>
        <v>nebija plānots</v>
      </c>
      <c r="AV59" s="94">
        <f t="shared" si="203"/>
        <v>0</v>
      </c>
      <c r="AW59" s="93" t="str">
        <f t="shared" si="204"/>
        <v>nebija plānots</v>
      </c>
      <c r="AX59" s="96">
        <f t="shared" si="205"/>
        <v>0</v>
      </c>
      <c r="AY59" s="96">
        <f t="shared" si="205"/>
        <v>0</v>
      </c>
      <c r="AZ59" s="93" t="str">
        <f t="shared" si="206"/>
        <v>nebija plānots</v>
      </c>
      <c r="BA59" s="96">
        <f t="shared" si="207"/>
        <v>0</v>
      </c>
      <c r="BB59" s="93" t="str">
        <f t="shared" si="208"/>
        <v>nebija plānots</v>
      </c>
      <c r="BC59" s="83">
        <v>0</v>
      </c>
      <c r="BD59" s="83">
        <v>0</v>
      </c>
      <c r="BE59" s="93" t="str">
        <f t="shared" si="209"/>
        <v>nebija plānots</v>
      </c>
      <c r="BF59" s="94">
        <f t="shared" si="210"/>
        <v>0</v>
      </c>
      <c r="BG59" s="93" t="str">
        <f t="shared" si="211"/>
        <v>nebija plānots</v>
      </c>
      <c r="BH59" s="96">
        <f t="shared" si="212"/>
        <v>0</v>
      </c>
      <c r="BI59" s="96">
        <f t="shared" si="212"/>
        <v>0</v>
      </c>
      <c r="BJ59" s="93" t="str">
        <f t="shared" si="213"/>
        <v>nebija plānots</v>
      </c>
      <c r="BK59" s="96">
        <f t="shared" si="214"/>
        <v>0</v>
      </c>
      <c r="BL59" s="93" t="str">
        <f t="shared" si="215"/>
        <v>nebija plānots</v>
      </c>
      <c r="BM59" s="83">
        <v>0</v>
      </c>
      <c r="BN59" s="83">
        <v>0</v>
      </c>
      <c r="BO59" s="93" t="str">
        <f t="shared" si="216"/>
        <v>nebija plānots</v>
      </c>
      <c r="BP59" s="94">
        <f t="shared" si="217"/>
        <v>0</v>
      </c>
      <c r="BQ59" s="93" t="str">
        <f t="shared" si="218"/>
        <v>nebija plānots</v>
      </c>
      <c r="BR59" s="96">
        <f t="shared" si="219"/>
        <v>0</v>
      </c>
      <c r="BS59" s="96">
        <f t="shared" si="219"/>
        <v>0</v>
      </c>
      <c r="BT59" s="93" t="str">
        <f t="shared" si="220"/>
        <v>nebija plānots</v>
      </c>
      <c r="BU59" s="96">
        <f t="shared" si="221"/>
        <v>0</v>
      </c>
      <c r="BV59" s="93" t="str">
        <f t="shared" si="222"/>
        <v>nebija plānots</v>
      </c>
      <c r="BW59" s="83">
        <v>0</v>
      </c>
      <c r="BX59" s="83">
        <v>0</v>
      </c>
      <c r="BY59" s="94">
        <v>0</v>
      </c>
      <c r="BZ59" s="94">
        <f t="shared" si="175"/>
        <v>0</v>
      </c>
      <c r="CA59" s="93" t="str">
        <f t="shared" si="223"/>
        <v>nebija plānots</v>
      </c>
      <c r="CB59" s="94">
        <f t="shared" si="224"/>
        <v>0</v>
      </c>
      <c r="CC59" s="93" t="str">
        <f t="shared" si="225"/>
        <v>nebija plānots</v>
      </c>
      <c r="CD59" s="96">
        <f t="shared" si="176"/>
        <v>0</v>
      </c>
      <c r="CE59" s="96">
        <f t="shared" si="176"/>
        <v>0</v>
      </c>
      <c r="CF59" s="96">
        <f t="shared" si="226"/>
        <v>0</v>
      </c>
      <c r="CG59" s="96">
        <f t="shared" si="227"/>
        <v>0</v>
      </c>
      <c r="CH59" s="93" t="str">
        <f t="shared" si="228"/>
        <v>nebija plānots</v>
      </c>
      <c r="CI59" s="96">
        <f t="shared" si="229"/>
        <v>0</v>
      </c>
      <c r="CJ59" s="93" t="str">
        <f t="shared" si="230"/>
        <v>nebija plānots</v>
      </c>
      <c r="CK59" s="83">
        <v>0</v>
      </c>
      <c r="CL59" s="83">
        <v>0</v>
      </c>
      <c r="CM59" s="94">
        <v>0</v>
      </c>
      <c r="CN59" s="94">
        <f t="shared" si="177"/>
        <v>0</v>
      </c>
      <c r="CO59" s="93" t="str">
        <f t="shared" si="231"/>
        <v>nebija plānots</v>
      </c>
      <c r="CP59" s="94">
        <f t="shared" si="232"/>
        <v>0</v>
      </c>
      <c r="CQ59" s="93" t="str">
        <f t="shared" si="233"/>
        <v>nebija plānots</v>
      </c>
      <c r="CR59" s="96">
        <f t="shared" si="234"/>
        <v>0</v>
      </c>
      <c r="CS59" s="96">
        <f t="shared" si="234"/>
        <v>0</v>
      </c>
      <c r="CT59" s="96">
        <f t="shared" si="234"/>
        <v>0</v>
      </c>
      <c r="CU59" s="96">
        <f t="shared" si="235"/>
        <v>0</v>
      </c>
      <c r="CV59" s="93" t="str">
        <f t="shared" si="236"/>
        <v>nebija plānots</v>
      </c>
      <c r="CW59" s="96">
        <f t="shared" si="237"/>
        <v>0</v>
      </c>
      <c r="CX59" s="93" t="str">
        <f t="shared" si="238"/>
        <v>nebija plānots</v>
      </c>
      <c r="CY59" s="83">
        <v>0</v>
      </c>
      <c r="CZ59" s="83">
        <v>0</v>
      </c>
      <c r="DA59" s="94">
        <v>0</v>
      </c>
      <c r="DB59" s="94">
        <f t="shared" si="178"/>
        <v>0</v>
      </c>
      <c r="DC59" s="93" t="str">
        <f t="shared" si="239"/>
        <v>nebija plānots</v>
      </c>
      <c r="DD59" s="94">
        <f t="shared" si="240"/>
        <v>0</v>
      </c>
      <c r="DE59" s="93" t="str">
        <f t="shared" si="241"/>
        <v>nebija plānots</v>
      </c>
      <c r="DF59" s="96">
        <f t="shared" si="242"/>
        <v>0</v>
      </c>
      <c r="DG59" s="96">
        <f t="shared" si="242"/>
        <v>0</v>
      </c>
      <c r="DH59" s="96">
        <f t="shared" si="242"/>
        <v>0</v>
      </c>
      <c r="DI59" s="96">
        <f t="shared" si="243"/>
        <v>0</v>
      </c>
      <c r="DJ59" s="93" t="str">
        <f t="shared" si="244"/>
        <v>nebija plānots</v>
      </c>
      <c r="DK59" s="96">
        <f t="shared" si="245"/>
        <v>0</v>
      </c>
      <c r="DL59" s="93" t="str">
        <f t="shared" si="246"/>
        <v>nebija plānots</v>
      </c>
      <c r="DM59" s="83">
        <v>0</v>
      </c>
      <c r="DN59" s="83">
        <v>0</v>
      </c>
      <c r="DO59" s="94">
        <v>0</v>
      </c>
      <c r="DP59" s="94">
        <f t="shared" si="247"/>
        <v>0</v>
      </c>
      <c r="DQ59" s="93" t="str">
        <f t="shared" si="248"/>
        <v>nebija plānots</v>
      </c>
      <c r="DR59" s="94">
        <f t="shared" si="249"/>
        <v>0</v>
      </c>
      <c r="DS59" s="93" t="str">
        <f t="shared" si="250"/>
        <v>nebija plānots</v>
      </c>
      <c r="DT59" s="96">
        <f t="shared" si="251"/>
        <v>0</v>
      </c>
      <c r="DU59" s="96">
        <f t="shared" si="251"/>
        <v>0</v>
      </c>
      <c r="DV59" s="96">
        <f t="shared" si="251"/>
        <v>0</v>
      </c>
      <c r="DW59" s="96">
        <f t="shared" si="252"/>
        <v>0</v>
      </c>
      <c r="DX59" s="93" t="str">
        <f t="shared" si="253"/>
        <v>nebija plānots</v>
      </c>
      <c r="DY59" s="96">
        <f t="shared" si="254"/>
        <v>0</v>
      </c>
      <c r="DZ59" s="93" t="str">
        <f t="shared" si="255"/>
        <v>nebija plānots</v>
      </c>
      <c r="EA59" s="83">
        <v>0</v>
      </c>
      <c r="EB59" s="83">
        <v>0</v>
      </c>
      <c r="EC59" s="94">
        <v>0</v>
      </c>
      <c r="ED59" s="94">
        <f t="shared" si="256"/>
        <v>0</v>
      </c>
      <c r="EE59" s="93" t="str">
        <f t="shared" si="257"/>
        <v>nebija plānots</v>
      </c>
      <c r="EF59" s="94">
        <f t="shared" si="258"/>
        <v>0</v>
      </c>
      <c r="EG59" s="93" t="str">
        <f t="shared" si="259"/>
        <v>nebija plānots</v>
      </c>
      <c r="EH59" s="96">
        <f t="shared" si="260"/>
        <v>0</v>
      </c>
      <c r="EI59" s="96">
        <f t="shared" si="260"/>
        <v>0</v>
      </c>
      <c r="EJ59" s="96">
        <f t="shared" si="260"/>
        <v>0</v>
      </c>
      <c r="EK59" s="96">
        <f t="shared" si="261"/>
        <v>0</v>
      </c>
      <c r="EL59" s="93" t="str">
        <f t="shared" si="262"/>
        <v>nebija plānots</v>
      </c>
      <c r="EM59" s="96">
        <f t="shared" si="263"/>
        <v>0</v>
      </c>
      <c r="EN59" s="93" t="str">
        <f t="shared" si="264"/>
        <v>nebija plānots</v>
      </c>
      <c r="EO59" s="96">
        <f t="shared" si="265"/>
        <v>0</v>
      </c>
      <c r="EP59" s="96">
        <f>_xlfn.IFNA(INDEX('[1]01_Maks_FS_2025 (kopā)'!$B$12:$AJ$224,MATCH(A59,'[1]01_Maks_FS_2025 (kopā)'!$B$12:$B$224,0),35),0)</f>
        <v>0</v>
      </c>
      <c r="EQ59" s="96">
        <f t="shared" si="266"/>
        <v>0</v>
      </c>
      <c r="ER59" s="83">
        <f t="shared" si="179"/>
        <v>0</v>
      </c>
    </row>
    <row r="60" spans="1:148" s="29" customFormat="1" ht="21" x14ac:dyDescent="0.35">
      <c r="A60" s="18" t="str">
        <f t="shared" si="267"/>
        <v>1.4.1.3._</v>
      </c>
      <c r="B60" s="66">
        <v>1</v>
      </c>
      <c r="C60" s="73" t="s">
        <v>90</v>
      </c>
      <c r="D60" s="74" t="s">
        <v>91</v>
      </c>
      <c r="E60" s="75" t="s">
        <v>92</v>
      </c>
      <c r="F60" s="65" t="s">
        <v>93</v>
      </c>
      <c r="G60" s="67" t="s">
        <v>98</v>
      </c>
      <c r="H60" s="65" t="s">
        <v>99</v>
      </c>
      <c r="I60" s="66" t="s">
        <v>27</v>
      </c>
      <c r="J60" s="72" t="s">
        <v>89</v>
      </c>
      <c r="K60" s="63" t="s">
        <v>16</v>
      </c>
      <c r="L60" s="83">
        <v>0</v>
      </c>
      <c r="M60" s="83">
        <v>0</v>
      </c>
      <c r="N60" s="83">
        <v>0</v>
      </c>
      <c r="O60" s="83">
        <v>0</v>
      </c>
      <c r="P60" s="83">
        <v>0</v>
      </c>
      <c r="Q60" s="93" t="str">
        <f t="shared" si="180"/>
        <v>nebija plānots</v>
      </c>
      <c r="R60" s="94">
        <f t="shared" si="181"/>
        <v>0</v>
      </c>
      <c r="S60" s="93" t="str">
        <f t="shared" si="182"/>
        <v>nebija plānots</v>
      </c>
      <c r="T60" s="96">
        <f t="shared" si="183"/>
        <v>0</v>
      </c>
      <c r="U60" s="96">
        <f t="shared" si="184"/>
        <v>0</v>
      </c>
      <c r="V60" s="93" t="str">
        <f t="shared" si="185"/>
        <v>nebija plānots</v>
      </c>
      <c r="W60" s="96">
        <f t="shared" si="186"/>
        <v>0</v>
      </c>
      <c r="X60" s="93" t="str">
        <f t="shared" si="187"/>
        <v>nebija plānots</v>
      </c>
      <c r="Y60" s="83">
        <v>0</v>
      </c>
      <c r="Z60" s="83">
        <v>0</v>
      </c>
      <c r="AA60" s="93" t="str">
        <f t="shared" si="188"/>
        <v>nebija plānots</v>
      </c>
      <c r="AB60" s="94">
        <f t="shared" si="189"/>
        <v>0</v>
      </c>
      <c r="AC60" s="93" t="str">
        <f t="shared" si="190"/>
        <v>nebija plānots</v>
      </c>
      <c r="AD60" s="96">
        <f t="shared" si="191"/>
        <v>0</v>
      </c>
      <c r="AE60" s="96">
        <f t="shared" si="191"/>
        <v>0</v>
      </c>
      <c r="AF60" s="93" t="str">
        <f t="shared" si="192"/>
        <v>nebija plānots</v>
      </c>
      <c r="AG60" s="96">
        <f t="shared" si="193"/>
        <v>0</v>
      </c>
      <c r="AH60" s="93" t="str">
        <f t="shared" si="194"/>
        <v>nebija plānots</v>
      </c>
      <c r="AI60" s="83">
        <v>0</v>
      </c>
      <c r="AJ60" s="83">
        <v>0</v>
      </c>
      <c r="AK60" s="93" t="str">
        <f t="shared" si="195"/>
        <v>nebija plānots</v>
      </c>
      <c r="AL60" s="94">
        <f t="shared" si="196"/>
        <v>0</v>
      </c>
      <c r="AM60" s="93" t="str">
        <f t="shared" si="197"/>
        <v>nebija plānots</v>
      </c>
      <c r="AN60" s="96">
        <f t="shared" si="198"/>
        <v>0</v>
      </c>
      <c r="AO60" s="96">
        <f t="shared" si="198"/>
        <v>0</v>
      </c>
      <c r="AP60" s="93" t="str">
        <f t="shared" si="199"/>
        <v>nebija plānots</v>
      </c>
      <c r="AQ60" s="96">
        <f t="shared" si="200"/>
        <v>0</v>
      </c>
      <c r="AR60" s="93" t="str">
        <f t="shared" si="201"/>
        <v>nebija plānots</v>
      </c>
      <c r="AS60" s="83">
        <v>0</v>
      </c>
      <c r="AT60" s="83">
        <v>0</v>
      </c>
      <c r="AU60" s="93" t="str">
        <f t="shared" si="202"/>
        <v>nebija plānots</v>
      </c>
      <c r="AV60" s="94">
        <f t="shared" si="203"/>
        <v>0</v>
      </c>
      <c r="AW60" s="93" t="str">
        <f t="shared" si="204"/>
        <v>nebija plānots</v>
      </c>
      <c r="AX60" s="96">
        <f t="shared" si="205"/>
        <v>0</v>
      </c>
      <c r="AY60" s="96">
        <f t="shared" si="205"/>
        <v>0</v>
      </c>
      <c r="AZ60" s="93" t="str">
        <f t="shared" si="206"/>
        <v>nebija plānots</v>
      </c>
      <c r="BA60" s="96">
        <f t="shared" si="207"/>
        <v>0</v>
      </c>
      <c r="BB60" s="93" t="str">
        <f t="shared" si="208"/>
        <v>nebija plānots</v>
      </c>
      <c r="BC60" s="83">
        <v>0</v>
      </c>
      <c r="BD60" s="83">
        <v>0</v>
      </c>
      <c r="BE60" s="93" t="str">
        <f t="shared" si="209"/>
        <v>nebija plānots</v>
      </c>
      <c r="BF60" s="94">
        <f t="shared" si="210"/>
        <v>0</v>
      </c>
      <c r="BG60" s="93" t="str">
        <f t="shared" si="211"/>
        <v>nebija plānots</v>
      </c>
      <c r="BH60" s="96">
        <f t="shared" si="212"/>
        <v>0</v>
      </c>
      <c r="BI60" s="96">
        <f t="shared" si="212"/>
        <v>0</v>
      </c>
      <c r="BJ60" s="93" t="str">
        <f t="shared" si="213"/>
        <v>nebija plānots</v>
      </c>
      <c r="BK60" s="96">
        <f t="shared" si="214"/>
        <v>0</v>
      </c>
      <c r="BL60" s="93" t="str">
        <f t="shared" si="215"/>
        <v>nebija plānots</v>
      </c>
      <c r="BM60" s="83">
        <v>0</v>
      </c>
      <c r="BN60" s="83">
        <v>0</v>
      </c>
      <c r="BO60" s="93" t="str">
        <f t="shared" si="216"/>
        <v>nebija plānots</v>
      </c>
      <c r="BP60" s="94">
        <f t="shared" si="217"/>
        <v>0</v>
      </c>
      <c r="BQ60" s="93" t="str">
        <f t="shared" si="218"/>
        <v>nebija plānots</v>
      </c>
      <c r="BR60" s="96">
        <f t="shared" si="219"/>
        <v>0</v>
      </c>
      <c r="BS60" s="96">
        <f t="shared" si="219"/>
        <v>0</v>
      </c>
      <c r="BT60" s="93" t="str">
        <f t="shared" si="220"/>
        <v>nebija plānots</v>
      </c>
      <c r="BU60" s="96">
        <f t="shared" si="221"/>
        <v>0</v>
      </c>
      <c r="BV60" s="93" t="str">
        <f t="shared" si="222"/>
        <v>nebija plānots</v>
      </c>
      <c r="BW60" s="83">
        <v>0</v>
      </c>
      <c r="BX60" s="83">
        <v>0</v>
      </c>
      <c r="BY60" s="94">
        <v>0</v>
      </c>
      <c r="BZ60" s="94">
        <f t="shared" si="175"/>
        <v>0</v>
      </c>
      <c r="CA60" s="93" t="str">
        <f t="shared" si="223"/>
        <v>nebija plānots</v>
      </c>
      <c r="CB60" s="94">
        <f t="shared" si="224"/>
        <v>0</v>
      </c>
      <c r="CC60" s="93" t="str">
        <f t="shared" si="225"/>
        <v>nebija plānots</v>
      </c>
      <c r="CD60" s="96">
        <f t="shared" si="176"/>
        <v>0</v>
      </c>
      <c r="CE60" s="96">
        <f t="shared" si="176"/>
        <v>0</v>
      </c>
      <c r="CF60" s="96">
        <f t="shared" si="226"/>
        <v>0</v>
      </c>
      <c r="CG60" s="96">
        <f t="shared" si="227"/>
        <v>0</v>
      </c>
      <c r="CH60" s="93" t="str">
        <f t="shared" si="228"/>
        <v>nebija plānots</v>
      </c>
      <c r="CI60" s="96">
        <f t="shared" si="229"/>
        <v>0</v>
      </c>
      <c r="CJ60" s="93" t="str">
        <f t="shared" si="230"/>
        <v>nebija plānots</v>
      </c>
      <c r="CK60" s="83">
        <v>0</v>
      </c>
      <c r="CL60" s="83">
        <v>0</v>
      </c>
      <c r="CM60" s="94">
        <v>0</v>
      </c>
      <c r="CN60" s="94">
        <f t="shared" si="177"/>
        <v>0</v>
      </c>
      <c r="CO60" s="93" t="str">
        <f t="shared" si="231"/>
        <v>nebija plānots</v>
      </c>
      <c r="CP60" s="94">
        <f t="shared" si="232"/>
        <v>0</v>
      </c>
      <c r="CQ60" s="93" t="str">
        <f t="shared" si="233"/>
        <v>nebija plānots</v>
      </c>
      <c r="CR60" s="96">
        <f t="shared" si="234"/>
        <v>0</v>
      </c>
      <c r="CS60" s="96">
        <f t="shared" si="234"/>
        <v>0</v>
      </c>
      <c r="CT60" s="96">
        <f t="shared" si="234"/>
        <v>0</v>
      </c>
      <c r="CU60" s="96">
        <f t="shared" si="235"/>
        <v>0</v>
      </c>
      <c r="CV60" s="93" t="str">
        <f t="shared" si="236"/>
        <v>nebija plānots</v>
      </c>
      <c r="CW60" s="96">
        <f t="shared" si="237"/>
        <v>0</v>
      </c>
      <c r="CX60" s="93" t="str">
        <f t="shared" si="238"/>
        <v>nebija plānots</v>
      </c>
      <c r="CY60" s="83">
        <v>0</v>
      </c>
      <c r="CZ60" s="83">
        <v>0</v>
      </c>
      <c r="DA60" s="94">
        <v>0</v>
      </c>
      <c r="DB60" s="94">
        <f t="shared" si="178"/>
        <v>0</v>
      </c>
      <c r="DC60" s="93" t="str">
        <f t="shared" si="239"/>
        <v>nebija plānots</v>
      </c>
      <c r="DD60" s="94">
        <f t="shared" si="240"/>
        <v>0</v>
      </c>
      <c r="DE60" s="93" t="str">
        <f t="shared" si="241"/>
        <v>nebija plānots</v>
      </c>
      <c r="DF60" s="96">
        <f t="shared" si="242"/>
        <v>0</v>
      </c>
      <c r="DG60" s="96">
        <f t="shared" si="242"/>
        <v>0</v>
      </c>
      <c r="DH60" s="96">
        <f t="shared" si="242"/>
        <v>0</v>
      </c>
      <c r="DI60" s="96">
        <f t="shared" si="243"/>
        <v>0</v>
      </c>
      <c r="DJ60" s="93" t="str">
        <f t="shared" si="244"/>
        <v>nebija plānots</v>
      </c>
      <c r="DK60" s="96">
        <f t="shared" si="245"/>
        <v>0</v>
      </c>
      <c r="DL60" s="93" t="str">
        <f t="shared" si="246"/>
        <v>nebija plānots</v>
      </c>
      <c r="DM60" s="83">
        <v>0</v>
      </c>
      <c r="DN60" s="83">
        <v>0</v>
      </c>
      <c r="DO60" s="94">
        <v>0</v>
      </c>
      <c r="DP60" s="94">
        <f t="shared" si="247"/>
        <v>0</v>
      </c>
      <c r="DQ60" s="93" t="str">
        <f t="shared" si="248"/>
        <v>nebija plānots</v>
      </c>
      <c r="DR60" s="94">
        <f t="shared" si="249"/>
        <v>0</v>
      </c>
      <c r="DS60" s="93" t="str">
        <f t="shared" si="250"/>
        <v>nebija plānots</v>
      </c>
      <c r="DT60" s="96">
        <f t="shared" si="251"/>
        <v>0</v>
      </c>
      <c r="DU60" s="96">
        <f t="shared" si="251"/>
        <v>0</v>
      </c>
      <c r="DV60" s="96">
        <f t="shared" si="251"/>
        <v>0</v>
      </c>
      <c r="DW60" s="96">
        <f t="shared" si="252"/>
        <v>0</v>
      </c>
      <c r="DX60" s="93" t="str">
        <f t="shared" si="253"/>
        <v>nebija plānots</v>
      </c>
      <c r="DY60" s="96">
        <f t="shared" si="254"/>
        <v>0</v>
      </c>
      <c r="DZ60" s="93" t="str">
        <f t="shared" si="255"/>
        <v>nebija plānots</v>
      </c>
      <c r="EA60" s="83">
        <v>0</v>
      </c>
      <c r="EB60" s="83">
        <v>0</v>
      </c>
      <c r="EC60" s="94">
        <v>0</v>
      </c>
      <c r="ED60" s="94">
        <f t="shared" si="256"/>
        <v>0</v>
      </c>
      <c r="EE60" s="93" t="str">
        <f t="shared" si="257"/>
        <v>nebija plānots</v>
      </c>
      <c r="EF60" s="94">
        <f t="shared" si="258"/>
        <v>0</v>
      </c>
      <c r="EG60" s="93" t="str">
        <f t="shared" si="259"/>
        <v>nebija plānots</v>
      </c>
      <c r="EH60" s="96">
        <f t="shared" si="260"/>
        <v>0</v>
      </c>
      <c r="EI60" s="96">
        <f t="shared" si="260"/>
        <v>0</v>
      </c>
      <c r="EJ60" s="96">
        <f t="shared" si="260"/>
        <v>0</v>
      </c>
      <c r="EK60" s="96">
        <f t="shared" si="261"/>
        <v>0</v>
      </c>
      <c r="EL60" s="93" t="str">
        <f t="shared" si="262"/>
        <v>nebija plānots</v>
      </c>
      <c r="EM60" s="96">
        <f t="shared" si="263"/>
        <v>0</v>
      </c>
      <c r="EN60" s="93" t="str">
        <f t="shared" si="264"/>
        <v>nebija plānots</v>
      </c>
      <c r="EO60" s="96">
        <f t="shared" si="265"/>
        <v>0</v>
      </c>
      <c r="EP60" s="96">
        <f>_xlfn.IFNA(INDEX('[1]01_Maks_FS_2025 (kopā)'!$B$12:$AJ$224,MATCH(A60,'[1]01_Maks_FS_2025 (kopā)'!$B$12:$B$224,0),35),0)</f>
        <v>0</v>
      </c>
      <c r="EQ60" s="96">
        <f t="shared" si="266"/>
        <v>0</v>
      </c>
      <c r="ER60" s="83">
        <f t="shared" si="179"/>
        <v>0</v>
      </c>
    </row>
    <row r="61" spans="1:148" s="29" customFormat="1" ht="10.5" x14ac:dyDescent="0.35">
      <c r="A61" s="18" t="str">
        <f t="shared" si="267"/>
        <v>1.4.1.4._</v>
      </c>
      <c r="B61" s="66">
        <v>1</v>
      </c>
      <c r="C61" s="73" t="s">
        <v>90</v>
      </c>
      <c r="D61" s="74" t="s">
        <v>91</v>
      </c>
      <c r="E61" s="75" t="s">
        <v>92</v>
      </c>
      <c r="F61" s="65" t="s">
        <v>93</v>
      </c>
      <c r="G61" s="67" t="s">
        <v>100</v>
      </c>
      <c r="H61" s="65" t="s">
        <v>101</v>
      </c>
      <c r="I61" s="66" t="s">
        <v>27</v>
      </c>
      <c r="J61" s="72" t="s">
        <v>89</v>
      </c>
      <c r="K61" s="63" t="s">
        <v>16</v>
      </c>
      <c r="L61" s="83">
        <v>0</v>
      </c>
      <c r="M61" s="83">
        <v>0</v>
      </c>
      <c r="N61" s="83">
        <v>0</v>
      </c>
      <c r="O61" s="83">
        <v>0</v>
      </c>
      <c r="P61" s="83">
        <v>0</v>
      </c>
      <c r="Q61" s="93" t="str">
        <f t="shared" si="180"/>
        <v>nebija plānots</v>
      </c>
      <c r="R61" s="94">
        <f t="shared" si="181"/>
        <v>0</v>
      </c>
      <c r="S61" s="93" t="str">
        <f t="shared" si="182"/>
        <v>nebija plānots</v>
      </c>
      <c r="T61" s="96">
        <f t="shared" si="183"/>
        <v>0</v>
      </c>
      <c r="U61" s="96">
        <f t="shared" si="184"/>
        <v>0</v>
      </c>
      <c r="V61" s="93" t="str">
        <f t="shared" si="185"/>
        <v>nebija plānots</v>
      </c>
      <c r="W61" s="96">
        <f t="shared" si="186"/>
        <v>0</v>
      </c>
      <c r="X61" s="93" t="str">
        <f t="shared" si="187"/>
        <v>nebija plānots</v>
      </c>
      <c r="Y61" s="83">
        <v>0</v>
      </c>
      <c r="Z61" s="83">
        <v>1164467.7</v>
      </c>
      <c r="AA61" s="93" t="str">
        <f t="shared" si="188"/>
        <v>nebija plānots</v>
      </c>
      <c r="AB61" s="94">
        <f t="shared" si="189"/>
        <v>1164467.7</v>
      </c>
      <c r="AC61" s="93" t="str">
        <f t="shared" si="190"/>
        <v>nebija plānots</v>
      </c>
      <c r="AD61" s="96">
        <f t="shared" si="191"/>
        <v>0</v>
      </c>
      <c r="AE61" s="96">
        <f t="shared" si="191"/>
        <v>1164467.7</v>
      </c>
      <c r="AF61" s="93" t="str">
        <f t="shared" si="192"/>
        <v>nebija plānots</v>
      </c>
      <c r="AG61" s="96">
        <f t="shared" si="193"/>
        <v>1164467.7</v>
      </c>
      <c r="AH61" s="93" t="str">
        <f t="shared" si="194"/>
        <v>nebija plānots</v>
      </c>
      <c r="AI61" s="83">
        <v>0</v>
      </c>
      <c r="AJ61" s="83">
        <v>0</v>
      </c>
      <c r="AK61" s="93" t="str">
        <f t="shared" si="195"/>
        <v>nebija plānots</v>
      </c>
      <c r="AL61" s="94">
        <f t="shared" si="196"/>
        <v>0</v>
      </c>
      <c r="AM61" s="93" t="str">
        <f t="shared" si="197"/>
        <v>nebija plānots</v>
      </c>
      <c r="AN61" s="96">
        <f t="shared" si="198"/>
        <v>0</v>
      </c>
      <c r="AO61" s="96">
        <f t="shared" si="198"/>
        <v>1164467.7</v>
      </c>
      <c r="AP61" s="93" t="str">
        <f t="shared" si="199"/>
        <v>nebija plānots</v>
      </c>
      <c r="AQ61" s="96">
        <f t="shared" si="200"/>
        <v>1164467.7</v>
      </c>
      <c r="AR61" s="93" t="str">
        <f t="shared" si="201"/>
        <v>nebija plānots</v>
      </c>
      <c r="AS61" s="83">
        <v>876818</v>
      </c>
      <c r="AT61" s="83">
        <v>0</v>
      </c>
      <c r="AU61" s="93">
        <f t="shared" si="202"/>
        <v>0</v>
      </c>
      <c r="AV61" s="94">
        <f t="shared" si="203"/>
        <v>-876818</v>
      </c>
      <c r="AW61" s="93">
        <f t="shared" si="204"/>
        <v>-1</v>
      </c>
      <c r="AX61" s="96">
        <f t="shared" si="205"/>
        <v>876818</v>
      </c>
      <c r="AY61" s="96">
        <f t="shared" si="205"/>
        <v>1164467.7</v>
      </c>
      <c r="AZ61" s="93">
        <f t="shared" si="206"/>
        <v>1.3280608974724515</v>
      </c>
      <c r="BA61" s="96">
        <f t="shared" si="207"/>
        <v>287649.69999999995</v>
      </c>
      <c r="BB61" s="93">
        <f t="shared" si="208"/>
        <v>0.32806089747245148</v>
      </c>
      <c r="BC61" s="83">
        <v>0</v>
      </c>
      <c r="BD61" s="83">
        <v>0</v>
      </c>
      <c r="BE61" s="93" t="str">
        <f t="shared" si="209"/>
        <v>nebija plānots</v>
      </c>
      <c r="BF61" s="94">
        <f t="shared" si="210"/>
        <v>0</v>
      </c>
      <c r="BG61" s="93" t="str">
        <f t="shared" si="211"/>
        <v>nebija plānots</v>
      </c>
      <c r="BH61" s="96">
        <f t="shared" si="212"/>
        <v>876818</v>
      </c>
      <c r="BI61" s="96">
        <f t="shared" si="212"/>
        <v>1164467.7</v>
      </c>
      <c r="BJ61" s="93">
        <f t="shared" si="213"/>
        <v>1.3280608974724515</v>
      </c>
      <c r="BK61" s="96">
        <f t="shared" si="214"/>
        <v>287649.69999999995</v>
      </c>
      <c r="BL61" s="93">
        <f t="shared" si="215"/>
        <v>0.32806089747245148</v>
      </c>
      <c r="BM61" s="83">
        <v>0</v>
      </c>
      <c r="BN61" s="83">
        <v>0</v>
      </c>
      <c r="BO61" s="93" t="str">
        <f t="shared" si="216"/>
        <v>nebija plānots</v>
      </c>
      <c r="BP61" s="94">
        <f t="shared" si="217"/>
        <v>0</v>
      </c>
      <c r="BQ61" s="93" t="str">
        <f t="shared" si="218"/>
        <v>nebija plānots</v>
      </c>
      <c r="BR61" s="96">
        <f t="shared" si="219"/>
        <v>876818</v>
      </c>
      <c r="BS61" s="96">
        <f t="shared" si="219"/>
        <v>1164467.7</v>
      </c>
      <c r="BT61" s="93">
        <f t="shared" si="220"/>
        <v>1.3280608974724515</v>
      </c>
      <c r="BU61" s="96">
        <f t="shared" si="221"/>
        <v>287649.69999999995</v>
      </c>
      <c r="BV61" s="93">
        <f t="shared" si="222"/>
        <v>0.32806089747245148</v>
      </c>
      <c r="BW61" s="83">
        <v>0</v>
      </c>
      <c r="BX61" s="83">
        <v>0</v>
      </c>
      <c r="BY61" s="94">
        <v>0</v>
      </c>
      <c r="BZ61" s="94">
        <f t="shared" si="175"/>
        <v>0</v>
      </c>
      <c r="CA61" s="93" t="str">
        <f t="shared" si="223"/>
        <v>nebija plānots</v>
      </c>
      <c r="CB61" s="94">
        <f t="shared" si="224"/>
        <v>0</v>
      </c>
      <c r="CC61" s="93" t="str">
        <f t="shared" si="225"/>
        <v>nebija plānots</v>
      </c>
      <c r="CD61" s="96">
        <f t="shared" si="176"/>
        <v>876818</v>
      </c>
      <c r="CE61" s="96">
        <f t="shared" si="176"/>
        <v>1164467.7</v>
      </c>
      <c r="CF61" s="96">
        <f t="shared" si="226"/>
        <v>0</v>
      </c>
      <c r="CG61" s="96">
        <f t="shared" si="227"/>
        <v>1164467.7</v>
      </c>
      <c r="CH61" s="93">
        <f t="shared" si="228"/>
        <v>1.3280608974724515</v>
      </c>
      <c r="CI61" s="96">
        <f t="shared" si="229"/>
        <v>287649.69999999995</v>
      </c>
      <c r="CJ61" s="93">
        <f t="shared" si="230"/>
        <v>0.32806089747245148</v>
      </c>
      <c r="CK61" s="83">
        <v>0</v>
      </c>
      <c r="CL61" s="83">
        <v>0</v>
      </c>
      <c r="CM61" s="94">
        <v>0</v>
      </c>
      <c r="CN61" s="94">
        <f t="shared" si="177"/>
        <v>0</v>
      </c>
      <c r="CO61" s="93" t="str">
        <f t="shared" si="231"/>
        <v>nebija plānots</v>
      </c>
      <c r="CP61" s="94">
        <f t="shared" si="232"/>
        <v>0</v>
      </c>
      <c r="CQ61" s="93" t="str">
        <f t="shared" si="233"/>
        <v>nebija plānots</v>
      </c>
      <c r="CR61" s="96">
        <f t="shared" si="234"/>
        <v>876818</v>
      </c>
      <c r="CS61" s="96">
        <f t="shared" si="234"/>
        <v>1164467.7</v>
      </c>
      <c r="CT61" s="96">
        <f t="shared" si="234"/>
        <v>0</v>
      </c>
      <c r="CU61" s="96">
        <f t="shared" si="235"/>
        <v>1164467.7</v>
      </c>
      <c r="CV61" s="93">
        <f t="shared" si="236"/>
        <v>1.3280608974724515</v>
      </c>
      <c r="CW61" s="96">
        <f t="shared" si="237"/>
        <v>287649.69999999995</v>
      </c>
      <c r="CX61" s="93">
        <f t="shared" si="238"/>
        <v>0.32806089747245148</v>
      </c>
      <c r="CY61" s="83">
        <v>0</v>
      </c>
      <c r="CZ61" s="83">
        <v>369851.89</v>
      </c>
      <c r="DA61" s="94">
        <v>0</v>
      </c>
      <c r="DB61" s="94">
        <f t="shared" si="178"/>
        <v>369851.89</v>
      </c>
      <c r="DC61" s="93" t="str">
        <f t="shared" si="239"/>
        <v>nebija plānots</v>
      </c>
      <c r="DD61" s="94">
        <f t="shared" si="240"/>
        <v>369851.89</v>
      </c>
      <c r="DE61" s="93" t="str">
        <f t="shared" si="241"/>
        <v>nebija plānots</v>
      </c>
      <c r="DF61" s="96">
        <f t="shared" si="242"/>
        <v>876818</v>
      </c>
      <c r="DG61" s="96">
        <f t="shared" si="242"/>
        <v>1534319.5899999999</v>
      </c>
      <c r="DH61" s="96">
        <f t="shared" si="242"/>
        <v>0</v>
      </c>
      <c r="DI61" s="96">
        <f t="shared" si="243"/>
        <v>1534319.5899999999</v>
      </c>
      <c r="DJ61" s="93">
        <f t="shared" si="244"/>
        <v>1.7498723680398895</v>
      </c>
      <c r="DK61" s="96">
        <f t="shared" si="245"/>
        <v>657501.58999999985</v>
      </c>
      <c r="DL61" s="93">
        <f t="shared" si="246"/>
        <v>0.74987236803988955</v>
      </c>
      <c r="DM61" s="83">
        <v>0</v>
      </c>
      <c r="DN61" s="83">
        <v>0</v>
      </c>
      <c r="DO61" s="94">
        <v>0</v>
      </c>
      <c r="DP61" s="94">
        <f t="shared" si="247"/>
        <v>0</v>
      </c>
      <c r="DQ61" s="93" t="str">
        <f t="shared" si="248"/>
        <v>nebija plānots</v>
      </c>
      <c r="DR61" s="94">
        <f t="shared" si="249"/>
        <v>0</v>
      </c>
      <c r="DS61" s="93" t="str">
        <f t="shared" si="250"/>
        <v>nebija plānots</v>
      </c>
      <c r="DT61" s="96">
        <f t="shared" si="251"/>
        <v>876818</v>
      </c>
      <c r="DU61" s="96">
        <f t="shared" si="251"/>
        <v>1534319.5899999999</v>
      </c>
      <c r="DV61" s="96">
        <f t="shared" si="251"/>
        <v>0</v>
      </c>
      <c r="DW61" s="96">
        <f t="shared" si="252"/>
        <v>1534319.5899999999</v>
      </c>
      <c r="DX61" s="93">
        <f t="shared" si="253"/>
        <v>1.7498723680398895</v>
      </c>
      <c r="DY61" s="96">
        <f t="shared" si="254"/>
        <v>657501.58999999985</v>
      </c>
      <c r="DZ61" s="93">
        <f t="shared" si="255"/>
        <v>0.74987236803988955</v>
      </c>
      <c r="EA61" s="83">
        <v>721650</v>
      </c>
      <c r="EB61" s="83">
        <v>0</v>
      </c>
      <c r="EC61" s="94">
        <v>0</v>
      </c>
      <c r="ED61" s="94">
        <f t="shared" si="256"/>
        <v>0</v>
      </c>
      <c r="EE61" s="93">
        <f t="shared" si="257"/>
        <v>0</v>
      </c>
      <c r="EF61" s="94">
        <f t="shared" si="258"/>
        <v>-721650</v>
      </c>
      <c r="EG61" s="93">
        <f t="shared" si="259"/>
        <v>-1</v>
      </c>
      <c r="EH61" s="96">
        <f t="shared" si="260"/>
        <v>1598468</v>
      </c>
      <c r="EI61" s="96">
        <f t="shared" si="260"/>
        <v>1534319.5899999999</v>
      </c>
      <c r="EJ61" s="96">
        <f t="shared" si="260"/>
        <v>0</v>
      </c>
      <c r="EK61" s="96">
        <f t="shared" si="261"/>
        <v>1534319.5899999999</v>
      </c>
      <c r="EL61" s="93">
        <f t="shared" si="262"/>
        <v>0.95986881814337222</v>
      </c>
      <c r="EM61" s="96">
        <f t="shared" si="263"/>
        <v>-64148.410000000149</v>
      </c>
      <c r="EN61" s="93">
        <f t="shared" si="264"/>
        <v>-4.0131181856627812E-2</v>
      </c>
      <c r="EO61" s="96">
        <f t="shared" si="265"/>
        <v>0</v>
      </c>
      <c r="EP61" s="96">
        <f>_xlfn.IFNA(INDEX('[1]01_Maks_FS_2025 (kopā)'!$B$12:$AJ$224,MATCH(A61,'[1]01_Maks_FS_2025 (kopā)'!$B$12:$B$224,0),35),0)</f>
        <v>0</v>
      </c>
      <c r="EQ61" s="96">
        <f t="shared" si="266"/>
        <v>0</v>
      </c>
      <c r="ER61" s="83">
        <f t="shared" si="179"/>
        <v>1598468</v>
      </c>
    </row>
    <row r="62" spans="1:148" s="29" customFormat="1" ht="42" x14ac:dyDescent="0.35">
      <c r="A62" s="18" t="str">
        <f t="shared" si="267"/>
        <v>2.1.1.1.1</v>
      </c>
      <c r="B62" s="66">
        <v>2</v>
      </c>
      <c r="C62" s="64" t="s">
        <v>102</v>
      </c>
      <c r="D62" s="65" t="s">
        <v>103</v>
      </c>
      <c r="E62" s="66" t="s">
        <v>104</v>
      </c>
      <c r="F62" s="65" t="s">
        <v>105</v>
      </c>
      <c r="G62" s="66" t="s">
        <v>106</v>
      </c>
      <c r="H62" s="65" t="s">
        <v>107</v>
      </c>
      <c r="I62" s="66">
        <v>1</v>
      </c>
      <c r="J62" s="71" t="s">
        <v>51</v>
      </c>
      <c r="K62" s="63" t="s">
        <v>16</v>
      </c>
      <c r="L62" s="83">
        <v>0</v>
      </c>
      <c r="M62" s="83">
        <v>494028.61</v>
      </c>
      <c r="N62" s="83">
        <v>0</v>
      </c>
      <c r="O62" s="83">
        <v>0</v>
      </c>
      <c r="P62" s="83">
        <v>0</v>
      </c>
      <c r="Q62" s="93" t="str">
        <f t="shared" si="180"/>
        <v>nebija plānots</v>
      </c>
      <c r="R62" s="94">
        <f t="shared" si="181"/>
        <v>0</v>
      </c>
      <c r="S62" s="93" t="str">
        <f t="shared" si="182"/>
        <v>nebija plānots</v>
      </c>
      <c r="T62" s="96">
        <f t="shared" si="183"/>
        <v>0</v>
      </c>
      <c r="U62" s="96">
        <f t="shared" si="184"/>
        <v>0</v>
      </c>
      <c r="V62" s="93" t="str">
        <f t="shared" si="185"/>
        <v>nebija plānots</v>
      </c>
      <c r="W62" s="96">
        <f t="shared" si="186"/>
        <v>0</v>
      </c>
      <c r="X62" s="93" t="str">
        <f t="shared" si="187"/>
        <v>nebija plānots</v>
      </c>
      <c r="Y62" s="83">
        <v>0</v>
      </c>
      <c r="Z62" s="83">
        <v>0</v>
      </c>
      <c r="AA62" s="93" t="str">
        <f t="shared" si="188"/>
        <v>nebija plānots</v>
      </c>
      <c r="AB62" s="94">
        <f t="shared" si="189"/>
        <v>0</v>
      </c>
      <c r="AC62" s="93" t="str">
        <f t="shared" si="190"/>
        <v>nebija plānots</v>
      </c>
      <c r="AD62" s="96">
        <f t="shared" si="191"/>
        <v>0</v>
      </c>
      <c r="AE62" s="96">
        <f t="shared" si="191"/>
        <v>0</v>
      </c>
      <c r="AF62" s="93" t="str">
        <f t="shared" si="192"/>
        <v>nebija plānots</v>
      </c>
      <c r="AG62" s="96">
        <f t="shared" si="193"/>
        <v>0</v>
      </c>
      <c r="AH62" s="93" t="str">
        <f t="shared" si="194"/>
        <v>nebija plānots</v>
      </c>
      <c r="AI62" s="83">
        <v>0</v>
      </c>
      <c r="AJ62" s="83">
        <v>0</v>
      </c>
      <c r="AK62" s="93" t="str">
        <f t="shared" si="195"/>
        <v>nebija plānots</v>
      </c>
      <c r="AL62" s="94">
        <f t="shared" si="196"/>
        <v>0</v>
      </c>
      <c r="AM62" s="93" t="str">
        <f t="shared" si="197"/>
        <v>nebija plānots</v>
      </c>
      <c r="AN62" s="96">
        <f t="shared" si="198"/>
        <v>0</v>
      </c>
      <c r="AO62" s="96">
        <f t="shared" si="198"/>
        <v>0</v>
      </c>
      <c r="AP62" s="93" t="str">
        <f t="shared" si="199"/>
        <v>nebija plānots</v>
      </c>
      <c r="AQ62" s="96">
        <f t="shared" si="200"/>
        <v>0</v>
      </c>
      <c r="AR62" s="93" t="str">
        <f t="shared" si="201"/>
        <v>nebija plānots</v>
      </c>
      <c r="AS62" s="83">
        <v>0</v>
      </c>
      <c r="AT62" s="83">
        <v>191250</v>
      </c>
      <c r="AU62" s="93" t="str">
        <f t="shared" si="202"/>
        <v>nebija plānots</v>
      </c>
      <c r="AV62" s="94">
        <f t="shared" si="203"/>
        <v>191250</v>
      </c>
      <c r="AW62" s="93" t="str">
        <f t="shared" si="204"/>
        <v>nebija plānots</v>
      </c>
      <c r="AX62" s="96">
        <f t="shared" si="205"/>
        <v>0</v>
      </c>
      <c r="AY62" s="96">
        <f t="shared" si="205"/>
        <v>191250</v>
      </c>
      <c r="AZ62" s="93" t="str">
        <f t="shared" si="206"/>
        <v>nebija plānots</v>
      </c>
      <c r="BA62" s="96">
        <f t="shared" si="207"/>
        <v>191250</v>
      </c>
      <c r="BB62" s="93" t="str">
        <f t="shared" si="208"/>
        <v>nebija plānots</v>
      </c>
      <c r="BC62" s="83">
        <v>0</v>
      </c>
      <c r="BD62" s="83">
        <v>0</v>
      </c>
      <c r="BE62" s="93" t="str">
        <f t="shared" si="209"/>
        <v>nebija plānots</v>
      </c>
      <c r="BF62" s="94">
        <f t="shared" si="210"/>
        <v>0</v>
      </c>
      <c r="BG62" s="93" t="str">
        <f t="shared" si="211"/>
        <v>nebija plānots</v>
      </c>
      <c r="BH62" s="96">
        <f t="shared" si="212"/>
        <v>0</v>
      </c>
      <c r="BI62" s="96">
        <f t="shared" si="212"/>
        <v>191250</v>
      </c>
      <c r="BJ62" s="93" t="str">
        <f t="shared" si="213"/>
        <v>nebija plānots</v>
      </c>
      <c r="BK62" s="96">
        <f t="shared" si="214"/>
        <v>191250</v>
      </c>
      <c r="BL62" s="93" t="str">
        <f t="shared" si="215"/>
        <v>nebija plānots</v>
      </c>
      <c r="BM62" s="83">
        <v>0</v>
      </c>
      <c r="BN62" s="83">
        <v>0</v>
      </c>
      <c r="BO62" s="93" t="str">
        <f t="shared" si="216"/>
        <v>nebija plānots</v>
      </c>
      <c r="BP62" s="94">
        <f t="shared" si="217"/>
        <v>0</v>
      </c>
      <c r="BQ62" s="93" t="str">
        <f t="shared" si="218"/>
        <v>nebija plānots</v>
      </c>
      <c r="BR62" s="96">
        <f t="shared" si="219"/>
        <v>0</v>
      </c>
      <c r="BS62" s="96">
        <f t="shared" si="219"/>
        <v>191250</v>
      </c>
      <c r="BT62" s="93" t="str">
        <f t="shared" si="220"/>
        <v>nebija plānots</v>
      </c>
      <c r="BU62" s="96">
        <f t="shared" si="221"/>
        <v>191250</v>
      </c>
      <c r="BV62" s="93" t="str">
        <f t="shared" si="222"/>
        <v>nebija plānots</v>
      </c>
      <c r="BW62" s="83">
        <v>191250</v>
      </c>
      <c r="BX62" s="83">
        <v>0</v>
      </c>
      <c r="BY62" s="94">
        <v>0</v>
      </c>
      <c r="BZ62" s="94">
        <f t="shared" si="175"/>
        <v>0</v>
      </c>
      <c r="CA62" s="93">
        <f t="shared" si="223"/>
        <v>0</v>
      </c>
      <c r="CB62" s="94">
        <f t="shared" si="224"/>
        <v>-191250</v>
      </c>
      <c r="CC62" s="93">
        <f t="shared" si="225"/>
        <v>-1</v>
      </c>
      <c r="CD62" s="96">
        <f t="shared" si="176"/>
        <v>191250</v>
      </c>
      <c r="CE62" s="96">
        <f t="shared" si="176"/>
        <v>191250</v>
      </c>
      <c r="CF62" s="96">
        <f t="shared" si="226"/>
        <v>0</v>
      </c>
      <c r="CG62" s="96">
        <f t="shared" si="227"/>
        <v>191250</v>
      </c>
      <c r="CH62" s="93">
        <f t="shared" si="228"/>
        <v>1</v>
      </c>
      <c r="CI62" s="96">
        <f t="shared" si="229"/>
        <v>0</v>
      </c>
      <c r="CJ62" s="93">
        <f t="shared" si="230"/>
        <v>0</v>
      </c>
      <c r="CK62" s="83">
        <v>0</v>
      </c>
      <c r="CL62" s="83">
        <v>0</v>
      </c>
      <c r="CM62" s="94">
        <v>0</v>
      </c>
      <c r="CN62" s="94">
        <f t="shared" si="177"/>
        <v>0</v>
      </c>
      <c r="CO62" s="93" t="str">
        <f t="shared" si="231"/>
        <v>nebija plānots</v>
      </c>
      <c r="CP62" s="94">
        <f t="shared" si="232"/>
        <v>0</v>
      </c>
      <c r="CQ62" s="93" t="str">
        <f t="shared" si="233"/>
        <v>nebija plānots</v>
      </c>
      <c r="CR62" s="96">
        <f t="shared" si="234"/>
        <v>191250</v>
      </c>
      <c r="CS62" s="96">
        <f t="shared" si="234"/>
        <v>191250</v>
      </c>
      <c r="CT62" s="96">
        <f t="shared" si="234"/>
        <v>0</v>
      </c>
      <c r="CU62" s="96">
        <f t="shared" si="235"/>
        <v>191250</v>
      </c>
      <c r="CV62" s="93">
        <f t="shared" si="236"/>
        <v>1</v>
      </c>
      <c r="CW62" s="96">
        <f t="shared" si="237"/>
        <v>0</v>
      </c>
      <c r="CX62" s="93">
        <f t="shared" si="238"/>
        <v>0</v>
      </c>
      <c r="CY62" s="83">
        <v>0</v>
      </c>
      <c r="CZ62" s="83">
        <v>0</v>
      </c>
      <c r="DA62" s="94">
        <v>0</v>
      </c>
      <c r="DB62" s="94">
        <f t="shared" si="178"/>
        <v>0</v>
      </c>
      <c r="DC62" s="93" t="str">
        <f t="shared" si="239"/>
        <v>nebija plānots</v>
      </c>
      <c r="DD62" s="94">
        <f t="shared" si="240"/>
        <v>0</v>
      </c>
      <c r="DE62" s="93" t="str">
        <f t="shared" si="241"/>
        <v>nebija plānots</v>
      </c>
      <c r="DF62" s="96">
        <f t="shared" si="242"/>
        <v>191250</v>
      </c>
      <c r="DG62" s="96">
        <f t="shared" si="242"/>
        <v>191250</v>
      </c>
      <c r="DH62" s="96">
        <f t="shared" si="242"/>
        <v>0</v>
      </c>
      <c r="DI62" s="96">
        <f t="shared" si="243"/>
        <v>191250</v>
      </c>
      <c r="DJ62" s="93">
        <f t="shared" si="244"/>
        <v>1</v>
      </c>
      <c r="DK62" s="96">
        <f t="shared" si="245"/>
        <v>0</v>
      </c>
      <c r="DL62" s="93">
        <f t="shared" si="246"/>
        <v>0</v>
      </c>
      <c r="DM62" s="83">
        <v>0</v>
      </c>
      <c r="DN62" s="83">
        <v>127500</v>
      </c>
      <c r="DO62" s="94">
        <v>0</v>
      </c>
      <c r="DP62" s="94">
        <f t="shared" si="247"/>
        <v>127500</v>
      </c>
      <c r="DQ62" s="93" t="str">
        <f t="shared" si="248"/>
        <v>nebija plānots</v>
      </c>
      <c r="DR62" s="94">
        <f t="shared" si="249"/>
        <v>127500</v>
      </c>
      <c r="DS62" s="93" t="str">
        <f t="shared" si="250"/>
        <v>nebija plānots</v>
      </c>
      <c r="DT62" s="96">
        <f t="shared" si="251"/>
        <v>191250</v>
      </c>
      <c r="DU62" s="96">
        <f t="shared" si="251"/>
        <v>318750</v>
      </c>
      <c r="DV62" s="96">
        <f t="shared" si="251"/>
        <v>0</v>
      </c>
      <c r="DW62" s="96">
        <f t="shared" si="252"/>
        <v>318750</v>
      </c>
      <c r="DX62" s="93">
        <f t="shared" si="253"/>
        <v>1.6666666666666667</v>
      </c>
      <c r="DY62" s="96">
        <f t="shared" si="254"/>
        <v>127500</v>
      </c>
      <c r="DZ62" s="93">
        <f t="shared" si="255"/>
        <v>0.66666666666666663</v>
      </c>
      <c r="EA62" s="83">
        <v>0</v>
      </c>
      <c r="EB62" s="83">
        <v>0</v>
      </c>
      <c r="EC62" s="94">
        <v>0</v>
      </c>
      <c r="ED62" s="94">
        <f t="shared" si="256"/>
        <v>0</v>
      </c>
      <c r="EE62" s="93" t="str">
        <f t="shared" si="257"/>
        <v>nebija plānots</v>
      </c>
      <c r="EF62" s="94">
        <f t="shared" si="258"/>
        <v>0</v>
      </c>
      <c r="EG62" s="93" t="str">
        <f t="shared" si="259"/>
        <v>nebija plānots</v>
      </c>
      <c r="EH62" s="96">
        <f t="shared" si="260"/>
        <v>191250</v>
      </c>
      <c r="EI62" s="96">
        <f t="shared" si="260"/>
        <v>318750</v>
      </c>
      <c r="EJ62" s="96">
        <f t="shared" si="260"/>
        <v>0</v>
      </c>
      <c r="EK62" s="96">
        <f t="shared" si="261"/>
        <v>318750</v>
      </c>
      <c r="EL62" s="93">
        <f t="shared" si="262"/>
        <v>1.6666666666666667</v>
      </c>
      <c r="EM62" s="96">
        <f t="shared" si="263"/>
        <v>127500</v>
      </c>
      <c r="EN62" s="93">
        <f t="shared" si="264"/>
        <v>0.66666666666666663</v>
      </c>
      <c r="EO62" s="96">
        <f t="shared" si="265"/>
        <v>127500</v>
      </c>
      <c r="EP62" s="96">
        <f>_xlfn.IFNA(INDEX('[1]01_Maks_FS_2025 (kopā)'!$B$12:$AJ$224,MATCH(A62,'[1]01_Maks_FS_2025 (kopā)'!$B$12:$B$224,0),35),0)</f>
        <v>127500</v>
      </c>
      <c r="EQ62" s="96">
        <f t="shared" si="266"/>
        <v>0</v>
      </c>
      <c r="ER62" s="83">
        <f t="shared" si="179"/>
        <v>191250</v>
      </c>
    </row>
    <row r="63" spans="1:148" s="29" customFormat="1" ht="42" x14ac:dyDescent="0.35">
      <c r="A63" s="18" t="s">
        <v>501</v>
      </c>
      <c r="B63" s="66">
        <v>2</v>
      </c>
      <c r="C63" s="64" t="s">
        <v>102</v>
      </c>
      <c r="D63" s="65" t="s">
        <v>103</v>
      </c>
      <c r="E63" s="66" t="s">
        <v>104</v>
      </c>
      <c r="F63" s="65" t="s">
        <v>105</v>
      </c>
      <c r="G63" s="66" t="s">
        <v>501</v>
      </c>
      <c r="H63" s="65" t="s">
        <v>107</v>
      </c>
      <c r="I63" s="66" t="s">
        <v>27</v>
      </c>
      <c r="J63" s="71" t="s">
        <v>502</v>
      </c>
      <c r="K63" s="63" t="s">
        <v>16</v>
      </c>
      <c r="L63" s="83">
        <v>0</v>
      </c>
      <c r="M63" s="83">
        <v>0</v>
      </c>
      <c r="N63" s="83">
        <v>0</v>
      </c>
      <c r="O63" s="83">
        <v>0</v>
      </c>
      <c r="P63" s="83">
        <v>0</v>
      </c>
      <c r="Q63" s="93" t="str">
        <f t="shared" si="180"/>
        <v>nebija plānots</v>
      </c>
      <c r="R63" s="94">
        <f t="shared" si="181"/>
        <v>0</v>
      </c>
      <c r="S63" s="93" t="str">
        <f t="shared" si="182"/>
        <v>nebija plānots</v>
      </c>
      <c r="T63" s="96">
        <f t="shared" si="183"/>
        <v>0</v>
      </c>
      <c r="U63" s="96">
        <f t="shared" si="184"/>
        <v>0</v>
      </c>
      <c r="V63" s="93" t="str">
        <f t="shared" si="185"/>
        <v>nebija plānots</v>
      </c>
      <c r="W63" s="96">
        <f t="shared" si="186"/>
        <v>0</v>
      </c>
      <c r="X63" s="93" t="str">
        <f t="shared" si="187"/>
        <v>nebija plānots</v>
      </c>
      <c r="Y63" s="83">
        <v>68648803.980000004</v>
      </c>
      <c r="Z63" s="83">
        <v>68648803.980000004</v>
      </c>
      <c r="AA63" s="93">
        <f t="shared" si="188"/>
        <v>1</v>
      </c>
      <c r="AB63" s="94">
        <f t="shared" si="189"/>
        <v>0</v>
      </c>
      <c r="AC63" s="93">
        <f t="shared" si="190"/>
        <v>0</v>
      </c>
      <c r="AD63" s="96">
        <f t="shared" si="191"/>
        <v>68648803.980000004</v>
      </c>
      <c r="AE63" s="96">
        <f t="shared" si="191"/>
        <v>68648803.980000004</v>
      </c>
      <c r="AF63" s="93">
        <f t="shared" si="192"/>
        <v>1</v>
      </c>
      <c r="AG63" s="96">
        <f t="shared" si="193"/>
        <v>0</v>
      </c>
      <c r="AH63" s="93">
        <f t="shared" si="194"/>
        <v>0</v>
      </c>
      <c r="AI63" s="83">
        <v>0</v>
      </c>
      <c r="AJ63" s="83">
        <v>0</v>
      </c>
      <c r="AK63" s="93" t="str">
        <f t="shared" si="195"/>
        <v>nebija plānots</v>
      </c>
      <c r="AL63" s="94">
        <f t="shared" si="196"/>
        <v>0</v>
      </c>
      <c r="AM63" s="93" t="str">
        <f t="shared" si="197"/>
        <v>nebija plānots</v>
      </c>
      <c r="AN63" s="96">
        <f t="shared" si="198"/>
        <v>68648803.980000004</v>
      </c>
      <c r="AO63" s="96">
        <f t="shared" si="198"/>
        <v>68648803.980000004</v>
      </c>
      <c r="AP63" s="93">
        <f t="shared" si="199"/>
        <v>1</v>
      </c>
      <c r="AQ63" s="96">
        <f t="shared" si="200"/>
        <v>0</v>
      </c>
      <c r="AR63" s="93">
        <f t="shared" si="201"/>
        <v>0</v>
      </c>
      <c r="AS63" s="83">
        <v>0</v>
      </c>
      <c r="AT63" s="83">
        <v>0</v>
      </c>
      <c r="AU63" s="93" t="str">
        <f t="shared" si="202"/>
        <v>nebija plānots</v>
      </c>
      <c r="AV63" s="94">
        <f t="shared" si="203"/>
        <v>0</v>
      </c>
      <c r="AW63" s="93" t="str">
        <f t="shared" si="204"/>
        <v>nebija plānots</v>
      </c>
      <c r="AX63" s="96">
        <f t="shared" si="205"/>
        <v>68648803.980000004</v>
      </c>
      <c r="AY63" s="96">
        <f t="shared" si="205"/>
        <v>68648803.980000004</v>
      </c>
      <c r="AZ63" s="93">
        <f t="shared" si="206"/>
        <v>1</v>
      </c>
      <c r="BA63" s="96">
        <f t="shared" si="207"/>
        <v>0</v>
      </c>
      <c r="BB63" s="93">
        <f t="shared" si="208"/>
        <v>0</v>
      </c>
      <c r="BC63" s="83">
        <v>0</v>
      </c>
      <c r="BD63" s="83">
        <v>0</v>
      </c>
      <c r="BE63" s="93" t="str">
        <f t="shared" si="209"/>
        <v>nebija plānots</v>
      </c>
      <c r="BF63" s="94">
        <f t="shared" si="210"/>
        <v>0</v>
      </c>
      <c r="BG63" s="93" t="str">
        <f t="shared" si="211"/>
        <v>nebija plānots</v>
      </c>
      <c r="BH63" s="96">
        <f t="shared" si="212"/>
        <v>68648803.980000004</v>
      </c>
      <c r="BI63" s="96">
        <f t="shared" si="212"/>
        <v>68648803.980000004</v>
      </c>
      <c r="BJ63" s="93">
        <f t="shared" si="213"/>
        <v>1</v>
      </c>
      <c r="BK63" s="96">
        <f t="shared" si="214"/>
        <v>0</v>
      </c>
      <c r="BL63" s="93">
        <f t="shared" si="215"/>
        <v>0</v>
      </c>
      <c r="BM63" s="83">
        <v>0</v>
      </c>
      <c r="BN63" s="83">
        <v>0</v>
      </c>
      <c r="BO63" s="93" t="str">
        <f t="shared" si="216"/>
        <v>nebija plānots</v>
      </c>
      <c r="BP63" s="94">
        <f t="shared" si="217"/>
        <v>0</v>
      </c>
      <c r="BQ63" s="93" t="str">
        <f t="shared" si="218"/>
        <v>nebija plānots</v>
      </c>
      <c r="BR63" s="96">
        <f t="shared" si="219"/>
        <v>68648803.980000004</v>
      </c>
      <c r="BS63" s="96">
        <f t="shared" si="219"/>
        <v>68648803.980000004</v>
      </c>
      <c r="BT63" s="93">
        <f t="shared" si="220"/>
        <v>1</v>
      </c>
      <c r="BU63" s="96">
        <f t="shared" si="221"/>
        <v>0</v>
      </c>
      <c r="BV63" s="93">
        <f t="shared" si="222"/>
        <v>0</v>
      </c>
      <c r="BW63" s="83">
        <v>0</v>
      </c>
      <c r="BX63" s="83">
        <v>0</v>
      </c>
      <c r="BY63" s="94">
        <v>0</v>
      </c>
      <c r="BZ63" s="94">
        <f t="shared" si="175"/>
        <v>0</v>
      </c>
      <c r="CA63" s="93" t="str">
        <f t="shared" si="223"/>
        <v>nebija plānots</v>
      </c>
      <c r="CB63" s="94">
        <f t="shared" si="224"/>
        <v>0</v>
      </c>
      <c r="CC63" s="93" t="str">
        <f t="shared" si="225"/>
        <v>nebija plānots</v>
      </c>
      <c r="CD63" s="96">
        <f t="shared" si="176"/>
        <v>68648803.980000004</v>
      </c>
      <c r="CE63" s="96">
        <f t="shared" si="176"/>
        <v>68648803.980000004</v>
      </c>
      <c r="CF63" s="96">
        <f t="shared" si="226"/>
        <v>0</v>
      </c>
      <c r="CG63" s="96">
        <f t="shared" si="227"/>
        <v>68648803.980000004</v>
      </c>
      <c r="CH63" s="93">
        <f t="shared" si="228"/>
        <v>1</v>
      </c>
      <c r="CI63" s="96">
        <f t="shared" si="229"/>
        <v>0</v>
      </c>
      <c r="CJ63" s="93">
        <f t="shared" si="230"/>
        <v>0</v>
      </c>
      <c r="CK63" s="83">
        <v>0</v>
      </c>
      <c r="CL63" s="83">
        <v>0</v>
      </c>
      <c r="CM63" s="94">
        <v>0</v>
      </c>
      <c r="CN63" s="94">
        <f t="shared" si="177"/>
        <v>0</v>
      </c>
      <c r="CO63" s="93" t="str">
        <f t="shared" si="231"/>
        <v>nebija plānots</v>
      </c>
      <c r="CP63" s="94">
        <f t="shared" si="232"/>
        <v>0</v>
      </c>
      <c r="CQ63" s="93" t="str">
        <f t="shared" si="233"/>
        <v>nebija plānots</v>
      </c>
      <c r="CR63" s="96">
        <f t="shared" si="234"/>
        <v>68648803.980000004</v>
      </c>
      <c r="CS63" s="96">
        <f t="shared" si="234"/>
        <v>68648803.980000004</v>
      </c>
      <c r="CT63" s="96">
        <f t="shared" si="234"/>
        <v>0</v>
      </c>
      <c r="CU63" s="96">
        <f t="shared" si="235"/>
        <v>68648803.980000004</v>
      </c>
      <c r="CV63" s="93">
        <f t="shared" si="236"/>
        <v>1</v>
      </c>
      <c r="CW63" s="96">
        <f t="shared" si="237"/>
        <v>0</v>
      </c>
      <c r="CX63" s="93">
        <f t="shared" si="238"/>
        <v>0</v>
      </c>
      <c r="CY63" s="83">
        <v>0</v>
      </c>
      <c r="CZ63" s="83">
        <v>0</v>
      </c>
      <c r="DA63" s="94">
        <v>0</v>
      </c>
      <c r="DB63" s="94">
        <f t="shared" si="178"/>
        <v>0</v>
      </c>
      <c r="DC63" s="93" t="str">
        <f t="shared" si="239"/>
        <v>nebija plānots</v>
      </c>
      <c r="DD63" s="94">
        <f t="shared" si="240"/>
        <v>0</v>
      </c>
      <c r="DE63" s="93" t="str">
        <f t="shared" si="241"/>
        <v>nebija plānots</v>
      </c>
      <c r="DF63" s="96">
        <f t="shared" si="242"/>
        <v>68648803.980000004</v>
      </c>
      <c r="DG63" s="96">
        <f t="shared" si="242"/>
        <v>68648803.980000004</v>
      </c>
      <c r="DH63" s="96">
        <f t="shared" si="242"/>
        <v>0</v>
      </c>
      <c r="DI63" s="96">
        <f t="shared" si="243"/>
        <v>68648803.980000004</v>
      </c>
      <c r="DJ63" s="93">
        <f t="shared" si="244"/>
        <v>1</v>
      </c>
      <c r="DK63" s="96">
        <f t="shared" si="245"/>
        <v>0</v>
      </c>
      <c r="DL63" s="93">
        <f t="shared" si="246"/>
        <v>0</v>
      </c>
      <c r="DM63" s="83">
        <v>850000</v>
      </c>
      <c r="DN63" s="83">
        <v>0</v>
      </c>
      <c r="DO63" s="94">
        <v>0</v>
      </c>
      <c r="DP63" s="94">
        <f t="shared" si="247"/>
        <v>0</v>
      </c>
      <c r="DQ63" s="93">
        <f t="shared" si="248"/>
        <v>0</v>
      </c>
      <c r="DR63" s="94">
        <f t="shared" si="249"/>
        <v>-850000</v>
      </c>
      <c r="DS63" s="93">
        <f t="shared" si="250"/>
        <v>-1</v>
      </c>
      <c r="DT63" s="96">
        <f t="shared" si="251"/>
        <v>69498803.980000004</v>
      </c>
      <c r="DU63" s="96">
        <f t="shared" si="251"/>
        <v>68648803.980000004</v>
      </c>
      <c r="DV63" s="96">
        <f t="shared" si="251"/>
        <v>0</v>
      </c>
      <c r="DW63" s="96">
        <f t="shared" si="252"/>
        <v>68648803.980000004</v>
      </c>
      <c r="DX63" s="93">
        <f t="shared" si="253"/>
        <v>0.98776957370022356</v>
      </c>
      <c r="DY63" s="96">
        <f t="shared" si="254"/>
        <v>-850000</v>
      </c>
      <c r="DZ63" s="93">
        <f t="shared" si="255"/>
        <v>-1.2230426299776446E-2</v>
      </c>
      <c r="EA63" s="83">
        <v>0</v>
      </c>
      <c r="EB63" s="83">
        <v>0</v>
      </c>
      <c r="EC63" s="94">
        <v>0</v>
      </c>
      <c r="ED63" s="94">
        <f t="shared" si="256"/>
        <v>0</v>
      </c>
      <c r="EE63" s="93" t="str">
        <f t="shared" si="257"/>
        <v>nebija plānots</v>
      </c>
      <c r="EF63" s="94">
        <f t="shared" si="258"/>
        <v>0</v>
      </c>
      <c r="EG63" s="93" t="str">
        <f t="shared" si="259"/>
        <v>nebija plānots</v>
      </c>
      <c r="EH63" s="96">
        <f t="shared" si="260"/>
        <v>69498803.980000004</v>
      </c>
      <c r="EI63" s="96">
        <f t="shared" si="260"/>
        <v>68648803.980000004</v>
      </c>
      <c r="EJ63" s="96">
        <f t="shared" si="260"/>
        <v>0</v>
      </c>
      <c r="EK63" s="96">
        <f t="shared" si="261"/>
        <v>68648803.980000004</v>
      </c>
      <c r="EL63" s="93">
        <f t="shared" si="262"/>
        <v>0.98776957370022356</v>
      </c>
      <c r="EM63" s="96">
        <f t="shared" si="263"/>
        <v>-850000</v>
      </c>
      <c r="EN63" s="93">
        <f t="shared" si="264"/>
        <v>-1.2230426299776446E-2</v>
      </c>
      <c r="EO63" s="96">
        <f t="shared" si="265"/>
        <v>0</v>
      </c>
      <c r="EP63" s="96">
        <f>_xlfn.IFNA(INDEX('[1]01_Maks_FS_2025 (kopā)'!$B$12:$AJ$224,MATCH(A63,'[1]01_Maks_FS_2025 (kopā)'!$B$12:$B$224,0),35),0)</f>
        <v>0</v>
      </c>
      <c r="EQ63" s="96">
        <f t="shared" si="266"/>
        <v>0</v>
      </c>
      <c r="ER63" s="83">
        <f t="shared" si="179"/>
        <v>69498803.980000004</v>
      </c>
    </row>
    <row r="64" spans="1:148" s="29" customFormat="1" ht="42" x14ac:dyDescent="0.35">
      <c r="A64" s="18" t="str">
        <f t="shared" si="267"/>
        <v>2.1.1.3.1</v>
      </c>
      <c r="B64" s="66">
        <v>2</v>
      </c>
      <c r="C64" s="64" t="s">
        <v>102</v>
      </c>
      <c r="D64" s="65" t="s">
        <v>103</v>
      </c>
      <c r="E64" s="66" t="s">
        <v>104</v>
      </c>
      <c r="F64" s="65" t="s">
        <v>105</v>
      </c>
      <c r="G64" s="66" t="s">
        <v>110</v>
      </c>
      <c r="H64" s="65" t="s">
        <v>111</v>
      </c>
      <c r="I64" s="66">
        <v>1</v>
      </c>
      <c r="J64" s="71" t="s">
        <v>51</v>
      </c>
      <c r="K64" s="63" t="s">
        <v>16</v>
      </c>
      <c r="L64" s="83">
        <v>0</v>
      </c>
      <c r="M64" s="83">
        <v>250373.59</v>
      </c>
      <c r="N64" s="83">
        <v>0</v>
      </c>
      <c r="O64" s="83">
        <v>0</v>
      </c>
      <c r="P64" s="83">
        <v>0</v>
      </c>
      <c r="Q64" s="93" t="str">
        <f t="shared" si="180"/>
        <v>nebija plānots</v>
      </c>
      <c r="R64" s="94">
        <f t="shared" si="181"/>
        <v>0</v>
      </c>
      <c r="S64" s="93" t="str">
        <f t="shared" si="182"/>
        <v>nebija plānots</v>
      </c>
      <c r="T64" s="96">
        <f t="shared" si="183"/>
        <v>0</v>
      </c>
      <c r="U64" s="96">
        <f t="shared" si="184"/>
        <v>0</v>
      </c>
      <c r="V64" s="93" t="str">
        <f t="shared" si="185"/>
        <v>nebija plānots</v>
      </c>
      <c r="W64" s="96">
        <f t="shared" si="186"/>
        <v>0</v>
      </c>
      <c r="X64" s="93" t="str">
        <f t="shared" si="187"/>
        <v>nebija plānots</v>
      </c>
      <c r="Y64" s="83">
        <v>0</v>
      </c>
      <c r="Z64" s="83">
        <v>0</v>
      </c>
      <c r="AA64" s="93" t="str">
        <f t="shared" si="188"/>
        <v>nebija plānots</v>
      </c>
      <c r="AB64" s="94">
        <f t="shared" si="189"/>
        <v>0</v>
      </c>
      <c r="AC64" s="93" t="str">
        <f t="shared" si="190"/>
        <v>nebija plānots</v>
      </c>
      <c r="AD64" s="96">
        <f t="shared" si="191"/>
        <v>0</v>
      </c>
      <c r="AE64" s="96">
        <f t="shared" si="191"/>
        <v>0</v>
      </c>
      <c r="AF64" s="93" t="str">
        <f t="shared" si="192"/>
        <v>nebija plānots</v>
      </c>
      <c r="AG64" s="96">
        <f t="shared" si="193"/>
        <v>0</v>
      </c>
      <c r="AH64" s="93" t="str">
        <f t="shared" si="194"/>
        <v>nebija plānots</v>
      </c>
      <c r="AI64" s="83">
        <v>0</v>
      </c>
      <c r="AJ64" s="83">
        <v>0</v>
      </c>
      <c r="AK64" s="93" t="str">
        <f t="shared" si="195"/>
        <v>nebija plānots</v>
      </c>
      <c r="AL64" s="94">
        <f t="shared" si="196"/>
        <v>0</v>
      </c>
      <c r="AM64" s="93" t="str">
        <f t="shared" si="197"/>
        <v>nebija plānots</v>
      </c>
      <c r="AN64" s="96">
        <f t="shared" si="198"/>
        <v>0</v>
      </c>
      <c r="AO64" s="96">
        <f t="shared" si="198"/>
        <v>0</v>
      </c>
      <c r="AP64" s="93" t="str">
        <f t="shared" si="199"/>
        <v>nebija plānots</v>
      </c>
      <c r="AQ64" s="96">
        <f t="shared" si="200"/>
        <v>0</v>
      </c>
      <c r="AR64" s="93" t="str">
        <f t="shared" si="201"/>
        <v>nebija plānots</v>
      </c>
      <c r="AS64" s="83">
        <v>0</v>
      </c>
      <c r="AT64" s="83">
        <v>0</v>
      </c>
      <c r="AU64" s="93" t="str">
        <f t="shared" si="202"/>
        <v>nebija plānots</v>
      </c>
      <c r="AV64" s="94">
        <f t="shared" si="203"/>
        <v>0</v>
      </c>
      <c r="AW64" s="93" t="str">
        <f t="shared" si="204"/>
        <v>nebija plānots</v>
      </c>
      <c r="AX64" s="96">
        <f t="shared" si="205"/>
        <v>0</v>
      </c>
      <c r="AY64" s="96">
        <f t="shared" si="205"/>
        <v>0</v>
      </c>
      <c r="AZ64" s="93" t="str">
        <f t="shared" si="206"/>
        <v>nebija plānots</v>
      </c>
      <c r="BA64" s="96">
        <f t="shared" si="207"/>
        <v>0</v>
      </c>
      <c r="BB64" s="93" t="str">
        <f t="shared" si="208"/>
        <v>nebija plānots</v>
      </c>
      <c r="BC64" s="83">
        <v>0</v>
      </c>
      <c r="BD64" s="83">
        <v>0</v>
      </c>
      <c r="BE64" s="93" t="str">
        <f t="shared" si="209"/>
        <v>nebija plānots</v>
      </c>
      <c r="BF64" s="94">
        <f t="shared" si="210"/>
        <v>0</v>
      </c>
      <c r="BG64" s="93" t="str">
        <f t="shared" si="211"/>
        <v>nebija plānots</v>
      </c>
      <c r="BH64" s="96">
        <f t="shared" si="212"/>
        <v>0</v>
      </c>
      <c r="BI64" s="96">
        <f t="shared" si="212"/>
        <v>0</v>
      </c>
      <c r="BJ64" s="93" t="str">
        <f t="shared" si="213"/>
        <v>nebija plānots</v>
      </c>
      <c r="BK64" s="96">
        <f t="shared" si="214"/>
        <v>0</v>
      </c>
      <c r="BL64" s="93" t="str">
        <f t="shared" si="215"/>
        <v>nebija plānots</v>
      </c>
      <c r="BM64" s="83">
        <v>0</v>
      </c>
      <c r="BN64" s="83">
        <v>0</v>
      </c>
      <c r="BO64" s="93" t="str">
        <f t="shared" si="216"/>
        <v>nebija plānots</v>
      </c>
      <c r="BP64" s="94">
        <f t="shared" si="217"/>
        <v>0</v>
      </c>
      <c r="BQ64" s="93" t="str">
        <f t="shared" si="218"/>
        <v>nebija plānots</v>
      </c>
      <c r="BR64" s="96">
        <f t="shared" si="219"/>
        <v>0</v>
      </c>
      <c r="BS64" s="96">
        <f t="shared" si="219"/>
        <v>0</v>
      </c>
      <c r="BT64" s="93" t="str">
        <f t="shared" si="220"/>
        <v>nebija plānots</v>
      </c>
      <c r="BU64" s="96">
        <f t="shared" si="221"/>
        <v>0</v>
      </c>
      <c r="BV64" s="93" t="str">
        <f t="shared" si="222"/>
        <v>nebija plānots</v>
      </c>
      <c r="BW64" s="83">
        <v>0</v>
      </c>
      <c r="BX64" s="83">
        <v>0</v>
      </c>
      <c r="BY64" s="94">
        <v>0</v>
      </c>
      <c r="BZ64" s="94">
        <f t="shared" si="175"/>
        <v>0</v>
      </c>
      <c r="CA64" s="93" t="str">
        <f t="shared" si="223"/>
        <v>nebija plānots</v>
      </c>
      <c r="CB64" s="94">
        <f t="shared" si="224"/>
        <v>0</v>
      </c>
      <c r="CC64" s="93" t="str">
        <f t="shared" si="225"/>
        <v>nebija plānots</v>
      </c>
      <c r="CD64" s="96">
        <f t="shared" si="176"/>
        <v>0</v>
      </c>
      <c r="CE64" s="96">
        <f t="shared" si="176"/>
        <v>0</v>
      </c>
      <c r="CF64" s="96">
        <f t="shared" si="226"/>
        <v>0</v>
      </c>
      <c r="CG64" s="96">
        <f t="shared" si="227"/>
        <v>0</v>
      </c>
      <c r="CH64" s="93" t="str">
        <f t="shared" si="228"/>
        <v>nebija plānots</v>
      </c>
      <c r="CI64" s="96">
        <f t="shared" si="229"/>
        <v>0</v>
      </c>
      <c r="CJ64" s="93" t="str">
        <f t="shared" si="230"/>
        <v>nebija plānots</v>
      </c>
      <c r="CK64" s="83">
        <v>0</v>
      </c>
      <c r="CL64" s="83">
        <v>0</v>
      </c>
      <c r="CM64" s="94">
        <v>0</v>
      </c>
      <c r="CN64" s="94">
        <f t="shared" si="177"/>
        <v>0</v>
      </c>
      <c r="CO64" s="93" t="str">
        <f t="shared" si="231"/>
        <v>nebija plānots</v>
      </c>
      <c r="CP64" s="94">
        <f t="shared" si="232"/>
        <v>0</v>
      </c>
      <c r="CQ64" s="93" t="str">
        <f t="shared" si="233"/>
        <v>nebija plānots</v>
      </c>
      <c r="CR64" s="96">
        <f t="shared" si="234"/>
        <v>0</v>
      </c>
      <c r="CS64" s="96">
        <f t="shared" si="234"/>
        <v>0</v>
      </c>
      <c r="CT64" s="96">
        <f t="shared" si="234"/>
        <v>0</v>
      </c>
      <c r="CU64" s="96">
        <f t="shared" si="235"/>
        <v>0</v>
      </c>
      <c r="CV64" s="93" t="str">
        <f t="shared" si="236"/>
        <v>nebija plānots</v>
      </c>
      <c r="CW64" s="96">
        <f t="shared" si="237"/>
        <v>0</v>
      </c>
      <c r="CX64" s="93" t="str">
        <f t="shared" si="238"/>
        <v>nebija plānots</v>
      </c>
      <c r="CY64" s="83">
        <v>0</v>
      </c>
      <c r="CZ64" s="83">
        <v>0</v>
      </c>
      <c r="DA64" s="94">
        <v>0</v>
      </c>
      <c r="DB64" s="94">
        <f t="shared" si="178"/>
        <v>0</v>
      </c>
      <c r="DC64" s="93" t="str">
        <f t="shared" si="239"/>
        <v>nebija plānots</v>
      </c>
      <c r="DD64" s="94">
        <f t="shared" si="240"/>
        <v>0</v>
      </c>
      <c r="DE64" s="93" t="str">
        <f t="shared" si="241"/>
        <v>nebija plānots</v>
      </c>
      <c r="DF64" s="96">
        <f t="shared" si="242"/>
        <v>0</v>
      </c>
      <c r="DG64" s="96">
        <f t="shared" si="242"/>
        <v>0</v>
      </c>
      <c r="DH64" s="96">
        <f t="shared" si="242"/>
        <v>0</v>
      </c>
      <c r="DI64" s="96">
        <f t="shared" si="243"/>
        <v>0</v>
      </c>
      <c r="DJ64" s="93" t="str">
        <f t="shared" si="244"/>
        <v>nebija plānots</v>
      </c>
      <c r="DK64" s="96">
        <f t="shared" si="245"/>
        <v>0</v>
      </c>
      <c r="DL64" s="93" t="str">
        <f t="shared" si="246"/>
        <v>nebija plānots</v>
      </c>
      <c r="DM64" s="83">
        <v>0</v>
      </c>
      <c r="DN64" s="83">
        <v>0</v>
      </c>
      <c r="DO64" s="94">
        <v>0</v>
      </c>
      <c r="DP64" s="94">
        <f t="shared" si="247"/>
        <v>0</v>
      </c>
      <c r="DQ64" s="93" t="str">
        <f t="shared" si="248"/>
        <v>nebija plānots</v>
      </c>
      <c r="DR64" s="94">
        <f t="shared" si="249"/>
        <v>0</v>
      </c>
      <c r="DS64" s="93" t="str">
        <f t="shared" si="250"/>
        <v>nebija plānots</v>
      </c>
      <c r="DT64" s="96">
        <f t="shared" si="251"/>
        <v>0</v>
      </c>
      <c r="DU64" s="96">
        <f t="shared" si="251"/>
        <v>0</v>
      </c>
      <c r="DV64" s="96">
        <f t="shared" si="251"/>
        <v>0</v>
      </c>
      <c r="DW64" s="96">
        <f t="shared" si="252"/>
        <v>0</v>
      </c>
      <c r="DX64" s="93" t="str">
        <f t="shared" si="253"/>
        <v>nebija plānots</v>
      </c>
      <c r="DY64" s="96">
        <f t="shared" si="254"/>
        <v>0</v>
      </c>
      <c r="DZ64" s="93" t="str">
        <f t="shared" si="255"/>
        <v>nebija plānots</v>
      </c>
      <c r="EA64" s="83">
        <v>0</v>
      </c>
      <c r="EB64" s="83">
        <v>0</v>
      </c>
      <c r="EC64" s="94">
        <v>0</v>
      </c>
      <c r="ED64" s="94">
        <f t="shared" si="256"/>
        <v>0</v>
      </c>
      <c r="EE64" s="93" t="str">
        <f t="shared" si="257"/>
        <v>nebija plānots</v>
      </c>
      <c r="EF64" s="94">
        <f t="shared" si="258"/>
        <v>0</v>
      </c>
      <c r="EG64" s="93" t="str">
        <f t="shared" si="259"/>
        <v>nebija plānots</v>
      </c>
      <c r="EH64" s="96">
        <f t="shared" si="260"/>
        <v>0</v>
      </c>
      <c r="EI64" s="96">
        <f t="shared" si="260"/>
        <v>0</v>
      </c>
      <c r="EJ64" s="96">
        <f t="shared" si="260"/>
        <v>0</v>
      </c>
      <c r="EK64" s="96">
        <f t="shared" si="261"/>
        <v>0</v>
      </c>
      <c r="EL64" s="93" t="str">
        <f t="shared" si="262"/>
        <v>nebija plānots</v>
      </c>
      <c r="EM64" s="96">
        <f t="shared" si="263"/>
        <v>0</v>
      </c>
      <c r="EN64" s="93" t="str">
        <f t="shared" si="264"/>
        <v>nebija plānots</v>
      </c>
      <c r="EO64" s="96">
        <f t="shared" si="265"/>
        <v>0</v>
      </c>
      <c r="EP64" s="96">
        <f>_xlfn.IFNA(INDEX('[1]01_Maks_FS_2025 (kopā)'!$B$12:$AJ$224,MATCH(A64,'[1]01_Maks_FS_2025 (kopā)'!$B$12:$B$224,0),35),0)</f>
        <v>0</v>
      </c>
      <c r="EQ64" s="96">
        <f t="shared" si="266"/>
        <v>0</v>
      </c>
      <c r="ER64" s="83">
        <f t="shared" si="179"/>
        <v>0</v>
      </c>
    </row>
    <row r="65" spans="1:148" s="29" customFormat="1" ht="31.5" x14ac:dyDescent="0.35">
      <c r="A65" s="18" t="str">
        <f t="shared" si="267"/>
        <v>2.1.1.4._</v>
      </c>
      <c r="B65" s="66">
        <v>2</v>
      </c>
      <c r="C65" s="64" t="s">
        <v>102</v>
      </c>
      <c r="D65" s="65" t="s">
        <v>103</v>
      </c>
      <c r="E65" s="66" t="s">
        <v>104</v>
      </c>
      <c r="F65" s="65" t="s">
        <v>105</v>
      </c>
      <c r="G65" s="66" t="s">
        <v>113</v>
      </c>
      <c r="H65" s="65" t="s">
        <v>114</v>
      </c>
      <c r="I65" s="66" t="s">
        <v>27</v>
      </c>
      <c r="J65" s="71" t="s">
        <v>51</v>
      </c>
      <c r="K65" s="63" t="s">
        <v>16</v>
      </c>
      <c r="L65" s="83">
        <v>0</v>
      </c>
      <c r="M65" s="83">
        <v>0</v>
      </c>
      <c r="N65" s="83">
        <v>0</v>
      </c>
      <c r="O65" s="83">
        <v>0</v>
      </c>
      <c r="P65" s="83">
        <v>0</v>
      </c>
      <c r="Q65" s="93" t="str">
        <f t="shared" si="180"/>
        <v>nebija plānots</v>
      </c>
      <c r="R65" s="94">
        <f t="shared" si="181"/>
        <v>0</v>
      </c>
      <c r="S65" s="93" t="str">
        <f t="shared" si="182"/>
        <v>nebija plānots</v>
      </c>
      <c r="T65" s="96">
        <f t="shared" si="183"/>
        <v>0</v>
      </c>
      <c r="U65" s="96">
        <f t="shared" si="184"/>
        <v>0</v>
      </c>
      <c r="V65" s="93" t="str">
        <f t="shared" si="185"/>
        <v>nebija plānots</v>
      </c>
      <c r="W65" s="96">
        <f t="shared" si="186"/>
        <v>0</v>
      </c>
      <c r="X65" s="93" t="str">
        <f t="shared" si="187"/>
        <v>nebija plānots</v>
      </c>
      <c r="Y65" s="83">
        <v>0</v>
      </c>
      <c r="Z65" s="83">
        <v>0</v>
      </c>
      <c r="AA65" s="93" t="str">
        <f t="shared" si="188"/>
        <v>nebija plānots</v>
      </c>
      <c r="AB65" s="94">
        <f t="shared" si="189"/>
        <v>0</v>
      </c>
      <c r="AC65" s="93" t="str">
        <f t="shared" si="190"/>
        <v>nebija plānots</v>
      </c>
      <c r="AD65" s="96">
        <f t="shared" si="191"/>
        <v>0</v>
      </c>
      <c r="AE65" s="96">
        <f t="shared" si="191"/>
        <v>0</v>
      </c>
      <c r="AF65" s="93" t="str">
        <f t="shared" si="192"/>
        <v>nebija plānots</v>
      </c>
      <c r="AG65" s="96">
        <f t="shared" si="193"/>
        <v>0</v>
      </c>
      <c r="AH65" s="93" t="str">
        <f t="shared" si="194"/>
        <v>nebija plānots</v>
      </c>
      <c r="AI65" s="83">
        <v>0</v>
      </c>
      <c r="AJ65" s="83">
        <v>0</v>
      </c>
      <c r="AK65" s="93" t="str">
        <f t="shared" si="195"/>
        <v>nebija plānots</v>
      </c>
      <c r="AL65" s="94">
        <f t="shared" si="196"/>
        <v>0</v>
      </c>
      <c r="AM65" s="93" t="str">
        <f t="shared" si="197"/>
        <v>nebija plānots</v>
      </c>
      <c r="AN65" s="96">
        <f t="shared" si="198"/>
        <v>0</v>
      </c>
      <c r="AO65" s="96">
        <f t="shared" si="198"/>
        <v>0</v>
      </c>
      <c r="AP65" s="93" t="str">
        <f t="shared" si="199"/>
        <v>nebija plānots</v>
      </c>
      <c r="AQ65" s="96">
        <f t="shared" si="200"/>
        <v>0</v>
      </c>
      <c r="AR65" s="93" t="str">
        <f t="shared" si="201"/>
        <v>nebija plānots</v>
      </c>
      <c r="AS65" s="83">
        <v>0</v>
      </c>
      <c r="AT65" s="83">
        <v>0</v>
      </c>
      <c r="AU65" s="93" t="str">
        <f t="shared" si="202"/>
        <v>nebija plānots</v>
      </c>
      <c r="AV65" s="94">
        <f t="shared" si="203"/>
        <v>0</v>
      </c>
      <c r="AW65" s="93" t="str">
        <f t="shared" si="204"/>
        <v>nebija plānots</v>
      </c>
      <c r="AX65" s="96">
        <f t="shared" si="205"/>
        <v>0</v>
      </c>
      <c r="AY65" s="96">
        <f t="shared" si="205"/>
        <v>0</v>
      </c>
      <c r="AZ65" s="93" t="str">
        <f t="shared" si="206"/>
        <v>nebija plānots</v>
      </c>
      <c r="BA65" s="96">
        <f t="shared" si="207"/>
        <v>0</v>
      </c>
      <c r="BB65" s="93" t="str">
        <f t="shared" si="208"/>
        <v>nebija plānots</v>
      </c>
      <c r="BC65" s="83">
        <v>0</v>
      </c>
      <c r="BD65" s="83">
        <v>0</v>
      </c>
      <c r="BE65" s="93" t="str">
        <f t="shared" si="209"/>
        <v>nebija plānots</v>
      </c>
      <c r="BF65" s="94">
        <f t="shared" si="210"/>
        <v>0</v>
      </c>
      <c r="BG65" s="93" t="str">
        <f t="shared" si="211"/>
        <v>nebija plānots</v>
      </c>
      <c r="BH65" s="96">
        <f t="shared" si="212"/>
        <v>0</v>
      </c>
      <c r="BI65" s="96">
        <f t="shared" si="212"/>
        <v>0</v>
      </c>
      <c r="BJ65" s="93" t="str">
        <f t="shared" si="213"/>
        <v>nebija plānots</v>
      </c>
      <c r="BK65" s="96">
        <f t="shared" si="214"/>
        <v>0</v>
      </c>
      <c r="BL65" s="93" t="str">
        <f t="shared" si="215"/>
        <v>nebija plānots</v>
      </c>
      <c r="BM65" s="83">
        <v>0</v>
      </c>
      <c r="BN65" s="83">
        <v>0</v>
      </c>
      <c r="BO65" s="93" t="str">
        <f t="shared" si="216"/>
        <v>nebija plānots</v>
      </c>
      <c r="BP65" s="94">
        <f t="shared" si="217"/>
        <v>0</v>
      </c>
      <c r="BQ65" s="93" t="str">
        <f t="shared" si="218"/>
        <v>nebija plānots</v>
      </c>
      <c r="BR65" s="96">
        <f t="shared" si="219"/>
        <v>0</v>
      </c>
      <c r="BS65" s="96">
        <f t="shared" si="219"/>
        <v>0</v>
      </c>
      <c r="BT65" s="93" t="str">
        <f t="shared" si="220"/>
        <v>nebija plānots</v>
      </c>
      <c r="BU65" s="96">
        <f t="shared" si="221"/>
        <v>0</v>
      </c>
      <c r="BV65" s="93" t="str">
        <f t="shared" si="222"/>
        <v>nebija plānots</v>
      </c>
      <c r="BW65" s="83">
        <v>0</v>
      </c>
      <c r="BX65" s="83">
        <v>0</v>
      </c>
      <c r="BY65" s="94">
        <v>0</v>
      </c>
      <c r="BZ65" s="94">
        <f t="shared" si="175"/>
        <v>0</v>
      </c>
      <c r="CA65" s="93" t="str">
        <f t="shared" si="223"/>
        <v>nebija plānots</v>
      </c>
      <c r="CB65" s="94">
        <f t="shared" si="224"/>
        <v>0</v>
      </c>
      <c r="CC65" s="93" t="str">
        <f t="shared" si="225"/>
        <v>nebija plānots</v>
      </c>
      <c r="CD65" s="96">
        <f t="shared" si="176"/>
        <v>0</v>
      </c>
      <c r="CE65" s="96">
        <f t="shared" si="176"/>
        <v>0</v>
      </c>
      <c r="CF65" s="96">
        <f t="shared" si="226"/>
        <v>0</v>
      </c>
      <c r="CG65" s="96">
        <f t="shared" si="227"/>
        <v>0</v>
      </c>
      <c r="CH65" s="93" t="str">
        <f t="shared" si="228"/>
        <v>nebija plānots</v>
      </c>
      <c r="CI65" s="96">
        <f t="shared" si="229"/>
        <v>0</v>
      </c>
      <c r="CJ65" s="93" t="str">
        <f t="shared" si="230"/>
        <v>nebija plānots</v>
      </c>
      <c r="CK65" s="83">
        <v>0</v>
      </c>
      <c r="CL65" s="83">
        <v>0</v>
      </c>
      <c r="CM65" s="94">
        <v>0</v>
      </c>
      <c r="CN65" s="94">
        <f t="shared" si="177"/>
        <v>0</v>
      </c>
      <c r="CO65" s="93" t="str">
        <f t="shared" si="231"/>
        <v>nebija plānots</v>
      </c>
      <c r="CP65" s="94">
        <f t="shared" si="232"/>
        <v>0</v>
      </c>
      <c r="CQ65" s="93" t="str">
        <f t="shared" si="233"/>
        <v>nebija plānots</v>
      </c>
      <c r="CR65" s="96">
        <f t="shared" si="234"/>
        <v>0</v>
      </c>
      <c r="CS65" s="96">
        <f t="shared" si="234"/>
        <v>0</v>
      </c>
      <c r="CT65" s="96">
        <f t="shared" si="234"/>
        <v>0</v>
      </c>
      <c r="CU65" s="96">
        <f t="shared" si="235"/>
        <v>0</v>
      </c>
      <c r="CV65" s="93" t="str">
        <f t="shared" si="236"/>
        <v>nebija plānots</v>
      </c>
      <c r="CW65" s="96">
        <f t="shared" si="237"/>
        <v>0</v>
      </c>
      <c r="CX65" s="93" t="str">
        <f t="shared" si="238"/>
        <v>nebija plānots</v>
      </c>
      <c r="CY65" s="83">
        <v>3640384</v>
      </c>
      <c r="CZ65" s="83">
        <v>0</v>
      </c>
      <c r="DA65" s="94">
        <v>0</v>
      </c>
      <c r="DB65" s="94">
        <f t="shared" si="178"/>
        <v>0</v>
      </c>
      <c r="DC65" s="93">
        <f t="shared" si="239"/>
        <v>0</v>
      </c>
      <c r="DD65" s="94">
        <f t="shared" si="240"/>
        <v>-3640384</v>
      </c>
      <c r="DE65" s="93">
        <f t="shared" si="241"/>
        <v>-1</v>
      </c>
      <c r="DF65" s="96">
        <f t="shared" si="242"/>
        <v>3640384</v>
      </c>
      <c r="DG65" s="96">
        <f t="shared" si="242"/>
        <v>0</v>
      </c>
      <c r="DH65" s="96">
        <f t="shared" si="242"/>
        <v>0</v>
      </c>
      <c r="DI65" s="96">
        <f t="shared" si="243"/>
        <v>0</v>
      </c>
      <c r="DJ65" s="93">
        <f t="shared" si="244"/>
        <v>0</v>
      </c>
      <c r="DK65" s="96">
        <f t="shared" si="245"/>
        <v>-3640384</v>
      </c>
      <c r="DL65" s="93">
        <f t="shared" si="246"/>
        <v>-1</v>
      </c>
      <c r="DM65" s="83">
        <v>0</v>
      </c>
      <c r="DN65" s="83">
        <v>0</v>
      </c>
      <c r="DO65" s="94">
        <v>0</v>
      </c>
      <c r="DP65" s="94">
        <f t="shared" si="247"/>
        <v>0</v>
      </c>
      <c r="DQ65" s="93" t="str">
        <f t="shared" si="248"/>
        <v>nebija plānots</v>
      </c>
      <c r="DR65" s="94">
        <f t="shared" si="249"/>
        <v>0</v>
      </c>
      <c r="DS65" s="93" t="str">
        <f t="shared" si="250"/>
        <v>nebija plānots</v>
      </c>
      <c r="DT65" s="96">
        <f t="shared" si="251"/>
        <v>3640384</v>
      </c>
      <c r="DU65" s="96">
        <f t="shared" si="251"/>
        <v>0</v>
      </c>
      <c r="DV65" s="96">
        <f t="shared" si="251"/>
        <v>0</v>
      </c>
      <c r="DW65" s="96">
        <f t="shared" si="252"/>
        <v>0</v>
      </c>
      <c r="DX65" s="93">
        <f t="shared" si="253"/>
        <v>0</v>
      </c>
      <c r="DY65" s="96">
        <f t="shared" si="254"/>
        <v>-3640384</v>
      </c>
      <c r="DZ65" s="93">
        <f t="shared" si="255"/>
        <v>-1</v>
      </c>
      <c r="EA65" s="83">
        <v>3640385</v>
      </c>
      <c r="EB65" s="83">
        <v>0</v>
      </c>
      <c r="EC65" s="94">
        <v>0</v>
      </c>
      <c r="ED65" s="94">
        <f t="shared" si="256"/>
        <v>0</v>
      </c>
      <c r="EE65" s="93">
        <f t="shared" si="257"/>
        <v>0</v>
      </c>
      <c r="EF65" s="94">
        <f t="shared" si="258"/>
        <v>-3640385</v>
      </c>
      <c r="EG65" s="93">
        <f t="shared" si="259"/>
        <v>-1</v>
      </c>
      <c r="EH65" s="96">
        <f t="shared" si="260"/>
        <v>7280769</v>
      </c>
      <c r="EI65" s="96">
        <f t="shared" si="260"/>
        <v>0</v>
      </c>
      <c r="EJ65" s="96">
        <f t="shared" si="260"/>
        <v>0</v>
      </c>
      <c r="EK65" s="96">
        <f t="shared" si="261"/>
        <v>0</v>
      </c>
      <c r="EL65" s="93">
        <f t="shared" si="262"/>
        <v>0</v>
      </c>
      <c r="EM65" s="96">
        <f t="shared" si="263"/>
        <v>-7280769</v>
      </c>
      <c r="EN65" s="93">
        <f t="shared" si="264"/>
        <v>-1</v>
      </c>
      <c r="EO65" s="96">
        <f t="shared" si="265"/>
        <v>0</v>
      </c>
      <c r="EP65" s="96">
        <f>_xlfn.IFNA(INDEX('[1]01_Maks_FS_2025 (kopā)'!$B$12:$AJ$224,MATCH(A65,'[1]01_Maks_FS_2025 (kopā)'!$B$12:$B$224,0),35),0)</f>
        <v>0</v>
      </c>
      <c r="EQ65" s="96">
        <f t="shared" si="266"/>
        <v>0</v>
      </c>
      <c r="ER65" s="83">
        <f t="shared" si="179"/>
        <v>7280769</v>
      </c>
    </row>
    <row r="66" spans="1:148" s="29" customFormat="1" ht="42" x14ac:dyDescent="0.35">
      <c r="A66" s="18" t="str">
        <f t="shared" si="267"/>
        <v>2.1.1.5._</v>
      </c>
      <c r="B66" s="66">
        <v>2</v>
      </c>
      <c r="C66" s="64" t="s">
        <v>102</v>
      </c>
      <c r="D66" s="65" t="s">
        <v>103</v>
      </c>
      <c r="E66" s="66" t="s">
        <v>104</v>
      </c>
      <c r="F66" s="65" t="s">
        <v>105</v>
      </c>
      <c r="G66" s="66" t="s">
        <v>115</v>
      </c>
      <c r="H66" s="65" t="s">
        <v>116</v>
      </c>
      <c r="I66" s="66" t="s">
        <v>27</v>
      </c>
      <c r="J66" s="72" t="s">
        <v>28</v>
      </c>
      <c r="K66" s="63" t="s">
        <v>16</v>
      </c>
      <c r="L66" s="83">
        <v>0</v>
      </c>
      <c r="M66" s="83">
        <v>0</v>
      </c>
      <c r="N66" s="83">
        <v>0</v>
      </c>
      <c r="O66" s="83">
        <v>0</v>
      </c>
      <c r="P66" s="83">
        <v>0</v>
      </c>
      <c r="Q66" s="93" t="str">
        <f t="shared" si="180"/>
        <v>nebija plānots</v>
      </c>
      <c r="R66" s="94">
        <f t="shared" si="181"/>
        <v>0</v>
      </c>
      <c r="S66" s="93" t="str">
        <f t="shared" si="182"/>
        <v>nebija plānots</v>
      </c>
      <c r="T66" s="96">
        <f t="shared" si="183"/>
        <v>0</v>
      </c>
      <c r="U66" s="96">
        <f t="shared" si="184"/>
        <v>0</v>
      </c>
      <c r="V66" s="93" t="str">
        <f t="shared" si="185"/>
        <v>nebija plānots</v>
      </c>
      <c r="W66" s="96">
        <f t="shared" si="186"/>
        <v>0</v>
      </c>
      <c r="X66" s="93" t="str">
        <f t="shared" si="187"/>
        <v>nebija plānots</v>
      </c>
      <c r="Y66" s="83">
        <v>0</v>
      </c>
      <c r="Z66" s="83">
        <v>0</v>
      </c>
      <c r="AA66" s="93" t="str">
        <f t="shared" si="188"/>
        <v>nebija plānots</v>
      </c>
      <c r="AB66" s="94">
        <f t="shared" si="189"/>
        <v>0</v>
      </c>
      <c r="AC66" s="93" t="str">
        <f t="shared" si="190"/>
        <v>nebija plānots</v>
      </c>
      <c r="AD66" s="96">
        <f t="shared" si="191"/>
        <v>0</v>
      </c>
      <c r="AE66" s="96">
        <f t="shared" si="191"/>
        <v>0</v>
      </c>
      <c r="AF66" s="93" t="str">
        <f t="shared" si="192"/>
        <v>nebija plānots</v>
      </c>
      <c r="AG66" s="96">
        <f t="shared" si="193"/>
        <v>0</v>
      </c>
      <c r="AH66" s="93" t="str">
        <f t="shared" si="194"/>
        <v>nebija plānots</v>
      </c>
      <c r="AI66" s="83">
        <v>0</v>
      </c>
      <c r="AJ66" s="83">
        <v>0</v>
      </c>
      <c r="AK66" s="93" t="str">
        <f t="shared" si="195"/>
        <v>nebija plānots</v>
      </c>
      <c r="AL66" s="94">
        <f t="shared" si="196"/>
        <v>0</v>
      </c>
      <c r="AM66" s="93" t="str">
        <f t="shared" si="197"/>
        <v>nebija plānots</v>
      </c>
      <c r="AN66" s="96">
        <f t="shared" si="198"/>
        <v>0</v>
      </c>
      <c r="AO66" s="96">
        <f t="shared" si="198"/>
        <v>0</v>
      </c>
      <c r="AP66" s="93" t="str">
        <f t="shared" si="199"/>
        <v>nebija plānots</v>
      </c>
      <c r="AQ66" s="96">
        <f t="shared" si="200"/>
        <v>0</v>
      </c>
      <c r="AR66" s="93" t="str">
        <f t="shared" si="201"/>
        <v>nebija plānots</v>
      </c>
      <c r="AS66" s="83">
        <v>0</v>
      </c>
      <c r="AT66" s="83">
        <v>0</v>
      </c>
      <c r="AU66" s="93" t="str">
        <f t="shared" si="202"/>
        <v>nebija plānots</v>
      </c>
      <c r="AV66" s="94">
        <f t="shared" si="203"/>
        <v>0</v>
      </c>
      <c r="AW66" s="93" t="str">
        <f t="shared" si="204"/>
        <v>nebija plānots</v>
      </c>
      <c r="AX66" s="96">
        <f t="shared" si="205"/>
        <v>0</v>
      </c>
      <c r="AY66" s="96">
        <f t="shared" si="205"/>
        <v>0</v>
      </c>
      <c r="AZ66" s="93" t="str">
        <f t="shared" si="206"/>
        <v>nebija plānots</v>
      </c>
      <c r="BA66" s="96">
        <f t="shared" si="207"/>
        <v>0</v>
      </c>
      <c r="BB66" s="93" t="str">
        <f t="shared" si="208"/>
        <v>nebija plānots</v>
      </c>
      <c r="BC66" s="83">
        <v>0</v>
      </c>
      <c r="BD66" s="83">
        <v>0</v>
      </c>
      <c r="BE66" s="93" t="str">
        <f t="shared" si="209"/>
        <v>nebija plānots</v>
      </c>
      <c r="BF66" s="94">
        <f t="shared" si="210"/>
        <v>0</v>
      </c>
      <c r="BG66" s="93" t="str">
        <f t="shared" si="211"/>
        <v>nebija plānots</v>
      </c>
      <c r="BH66" s="96">
        <f t="shared" si="212"/>
        <v>0</v>
      </c>
      <c r="BI66" s="96">
        <f t="shared" si="212"/>
        <v>0</v>
      </c>
      <c r="BJ66" s="93" t="str">
        <f t="shared" si="213"/>
        <v>nebija plānots</v>
      </c>
      <c r="BK66" s="96">
        <f t="shared" si="214"/>
        <v>0</v>
      </c>
      <c r="BL66" s="93" t="str">
        <f t="shared" si="215"/>
        <v>nebija plānots</v>
      </c>
      <c r="BM66" s="83">
        <v>0</v>
      </c>
      <c r="BN66" s="83">
        <v>0</v>
      </c>
      <c r="BO66" s="93" t="str">
        <f t="shared" si="216"/>
        <v>nebija plānots</v>
      </c>
      <c r="BP66" s="94">
        <f t="shared" si="217"/>
        <v>0</v>
      </c>
      <c r="BQ66" s="93" t="str">
        <f t="shared" si="218"/>
        <v>nebija plānots</v>
      </c>
      <c r="BR66" s="96">
        <f t="shared" si="219"/>
        <v>0</v>
      </c>
      <c r="BS66" s="96">
        <f t="shared" si="219"/>
        <v>0</v>
      </c>
      <c r="BT66" s="93" t="str">
        <f t="shared" si="220"/>
        <v>nebija plānots</v>
      </c>
      <c r="BU66" s="96">
        <f t="shared" si="221"/>
        <v>0</v>
      </c>
      <c r="BV66" s="93" t="str">
        <f t="shared" si="222"/>
        <v>nebija plānots</v>
      </c>
      <c r="BW66" s="83">
        <v>0</v>
      </c>
      <c r="BX66" s="83">
        <v>0</v>
      </c>
      <c r="BY66" s="94">
        <v>0</v>
      </c>
      <c r="BZ66" s="94">
        <f t="shared" si="175"/>
        <v>0</v>
      </c>
      <c r="CA66" s="93" t="str">
        <f t="shared" si="223"/>
        <v>nebija plānots</v>
      </c>
      <c r="CB66" s="94">
        <f t="shared" si="224"/>
        <v>0</v>
      </c>
      <c r="CC66" s="93" t="str">
        <f t="shared" si="225"/>
        <v>nebija plānots</v>
      </c>
      <c r="CD66" s="96">
        <f t="shared" si="176"/>
        <v>0</v>
      </c>
      <c r="CE66" s="96">
        <f t="shared" si="176"/>
        <v>0</v>
      </c>
      <c r="CF66" s="96">
        <f t="shared" si="226"/>
        <v>0</v>
      </c>
      <c r="CG66" s="96">
        <f t="shared" si="227"/>
        <v>0</v>
      </c>
      <c r="CH66" s="93" t="str">
        <f t="shared" si="228"/>
        <v>nebija plānots</v>
      </c>
      <c r="CI66" s="96">
        <f t="shared" si="229"/>
        <v>0</v>
      </c>
      <c r="CJ66" s="93" t="str">
        <f t="shared" si="230"/>
        <v>nebija plānots</v>
      </c>
      <c r="CK66" s="83">
        <v>269120.46999999997</v>
      </c>
      <c r="CL66" s="83">
        <v>0</v>
      </c>
      <c r="CM66" s="94">
        <v>0</v>
      </c>
      <c r="CN66" s="94">
        <f t="shared" si="177"/>
        <v>0</v>
      </c>
      <c r="CO66" s="93">
        <f t="shared" si="231"/>
        <v>0</v>
      </c>
      <c r="CP66" s="94">
        <f t="shared" si="232"/>
        <v>-269120.46999999997</v>
      </c>
      <c r="CQ66" s="93">
        <f t="shared" si="233"/>
        <v>-1</v>
      </c>
      <c r="CR66" s="96">
        <f t="shared" si="234"/>
        <v>269120.46999999997</v>
      </c>
      <c r="CS66" s="96">
        <f t="shared" si="234"/>
        <v>0</v>
      </c>
      <c r="CT66" s="96">
        <f t="shared" si="234"/>
        <v>0</v>
      </c>
      <c r="CU66" s="96">
        <f t="shared" si="235"/>
        <v>0</v>
      </c>
      <c r="CV66" s="93">
        <f t="shared" si="236"/>
        <v>0</v>
      </c>
      <c r="CW66" s="96">
        <f t="shared" si="237"/>
        <v>-269120.46999999997</v>
      </c>
      <c r="CX66" s="93">
        <f t="shared" si="238"/>
        <v>-1</v>
      </c>
      <c r="CY66" s="83">
        <v>0</v>
      </c>
      <c r="CZ66" s="83">
        <v>0</v>
      </c>
      <c r="DA66" s="94">
        <v>0</v>
      </c>
      <c r="DB66" s="94">
        <f t="shared" si="178"/>
        <v>0</v>
      </c>
      <c r="DC66" s="93" t="str">
        <f t="shared" si="239"/>
        <v>nebija plānots</v>
      </c>
      <c r="DD66" s="94">
        <f t="shared" si="240"/>
        <v>0</v>
      </c>
      <c r="DE66" s="93" t="str">
        <f t="shared" si="241"/>
        <v>nebija plānots</v>
      </c>
      <c r="DF66" s="96">
        <f t="shared" si="242"/>
        <v>269120.46999999997</v>
      </c>
      <c r="DG66" s="96">
        <f t="shared" si="242"/>
        <v>0</v>
      </c>
      <c r="DH66" s="96">
        <f t="shared" si="242"/>
        <v>0</v>
      </c>
      <c r="DI66" s="96">
        <f t="shared" si="243"/>
        <v>0</v>
      </c>
      <c r="DJ66" s="93">
        <f t="shared" si="244"/>
        <v>0</v>
      </c>
      <c r="DK66" s="96">
        <f t="shared" si="245"/>
        <v>-269120.46999999997</v>
      </c>
      <c r="DL66" s="93">
        <f t="shared" si="246"/>
        <v>-1</v>
      </c>
      <c r="DM66" s="83">
        <v>0</v>
      </c>
      <c r="DN66" s="83">
        <v>51356.42</v>
      </c>
      <c r="DO66" s="94">
        <v>0</v>
      </c>
      <c r="DP66" s="94">
        <f t="shared" si="247"/>
        <v>51356.42</v>
      </c>
      <c r="DQ66" s="93" t="str">
        <f t="shared" si="248"/>
        <v>nebija plānots</v>
      </c>
      <c r="DR66" s="94">
        <f t="shared" si="249"/>
        <v>51356.42</v>
      </c>
      <c r="DS66" s="93" t="str">
        <f t="shared" si="250"/>
        <v>nebija plānots</v>
      </c>
      <c r="DT66" s="96">
        <f t="shared" si="251"/>
        <v>269120.46999999997</v>
      </c>
      <c r="DU66" s="96">
        <f t="shared" si="251"/>
        <v>51356.42</v>
      </c>
      <c r="DV66" s="96">
        <f t="shared" si="251"/>
        <v>0</v>
      </c>
      <c r="DW66" s="96">
        <f t="shared" si="252"/>
        <v>51356.42</v>
      </c>
      <c r="DX66" s="93">
        <f t="shared" si="253"/>
        <v>0.19083059716713485</v>
      </c>
      <c r="DY66" s="96">
        <f t="shared" si="254"/>
        <v>-217764.05</v>
      </c>
      <c r="DZ66" s="93">
        <f t="shared" si="255"/>
        <v>-0.8091694028328652</v>
      </c>
      <c r="EA66" s="83">
        <v>0</v>
      </c>
      <c r="EB66" s="83">
        <v>0</v>
      </c>
      <c r="EC66" s="94">
        <v>0</v>
      </c>
      <c r="ED66" s="94">
        <f t="shared" si="256"/>
        <v>0</v>
      </c>
      <c r="EE66" s="93" t="str">
        <f t="shared" si="257"/>
        <v>nebija plānots</v>
      </c>
      <c r="EF66" s="94">
        <f t="shared" si="258"/>
        <v>0</v>
      </c>
      <c r="EG66" s="93" t="str">
        <f t="shared" si="259"/>
        <v>nebija plānots</v>
      </c>
      <c r="EH66" s="96">
        <f t="shared" si="260"/>
        <v>269120.46999999997</v>
      </c>
      <c r="EI66" s="96">
        <f t="shared" si="260"/>
        <v>51356.42</v>
      </c>
      <c r="EJ66" s="96">
        <f t="shared" si="260"/>
        <v>0</v>
      </c>
      <c r="EK66" s="96">
        <f t="shared" si="261"/>
        <v>51356.42</v>
      </c>
      <c r="EL66" s="93">
        <f t="shared" si="262"/>
        <v>0.19083059716713485</v>
      </c>
      <c r="EM66" s="96">
        <f t="shared" si="263"/>
        <v>-217764.05</v>
      </c>
      <c r="EN66" s="93">
        <f t="shared" si="264"/>
        <v>-0.8091694028328652</v>
      </c>
      <c r="EO66" s="96">
        <f t="shared" si="265"/>
        <v>51356.42</v>
      </c>
      <c r="EP66" s="96">
        <f>_xlfn.IFNA(INDEX('[1]01_Maks_FS_2025 (kopā)'!$B$12:$AJ$224,MATCH(A66,'[1]01_Maks_FS_2025 (kopā)'!$B$12:$B$224,0),35),0)</f>
        <v>51356.42</v>
      </c>
      <c r="EQ66" s="96">
        <f t="shared" si="266"/>
        <v>0</v>
      </c>
      <c r="ER66" s="83">
        <f t="shared" si="179"/>
        <v>269120.46999999997</v>
      </c>
    </row>
    <row r="67" spans="1:148" s="29" customFormat="1" ht="31.5" x14ac:dyDescent="0.35">
      <c r="A67" s="18" t="str">
        <f t="shared" si="267"/>
        <v>2.1.1.6.1</v>
      </c>
      <c r="B67" s="66">
        <v>2</v>
      </c>
      <c r="C67" s="64" t="s">
        <v>102</v>
      </c>
      <c r="D67" s="65" t="s">
        <v>103</v>
      </c>
      <c r="E67" s="66" t="s">
        <v>104</v>
      </c>
      <c r="F67" s="65" t="s">
        <v>105</v>
      </c>
      <c r="G67" s="66" t="s">
        <v>117</v>
      </c>
      <c r="H67" s="65" t="s">
        <v>118</v>
      </c>
      <c r="I67" s="66">
        <v>1</v>
      </c>
      <c r="J67" s="71" t="s">
        <v>81</v>
      </c>
      <c r="K67" s="63" t="s">
        <v>16</v>
      </c>
      <c r="L67" s="83">
        <v>0</v>
      </c>
      <c r="M67" s="83">
        <v>0</v>
      </c>
      <c r="N67" s="83">
        <v>0</v>
      </c>
      <c r="O67" s="83">
        <v>0</v>
      </c>
      <c r="P67" s="83">
        <v>0</v>
      </c>
      <c r="Q67" s="93" t="str">
        <f t="shared" si="180"/>
        <v>nebija plānots</v>
      </c>
      <c r="R67" s="94">
        <f t="shared" si="181"/>
        <v>0</v>
      </c>
      <c r="S67" s="93" t="str">
        <f t="shared" si="182"/>
        <v>nebija plānots</v>
      </c>
      <c r="T67" s="96">
        <f t="shared" si="183"/>
        <v>0</v>
      </c>
      <c r="U67" s="96">
        <f t="shared" si="184"/>
        <v>0</v>
      </c>
      <c r="V67" s="93" t="str">
        <f t="shared" si="185"/>
        <v>nebija plānots</v>
      </c>
      <c r="W67" s="96">
        <f t="shared" si="186"/>
        <v>0</v>
      </c>
      <c r="X67" s="93" t="str">
        <f t="shared" si="187"/>
        <v>nebija plānots</v>
      </c>
      <c r="Y67" s="83">
        <v>0</v>
      </c>
      <c r="Z67" s="83">
        <v>0</v>
      </c>
      <c r="AA67" s="93" t="str">
        <f t="shared" si="188"/>
        <v>nebija plānots</v>
      </c>
      <c r="AB67" s="94">
        <f t="shared" si="189"/>
        <v>0</v>
      </c>
      <c r="AC67" s="93" t="str">
        <f t="shared" si="190"/>
        <v>nebija plānots</v>
      </c>
      <c r="AD67" s="96">
        <f t="shared" si="191"/>
        <v>0</v>
      </c>
      <c r="AE67" s="96">
        <f t="shared" si="191"/>
        <v>0</v>
      </c>
      <c r="AF67" s="93" t="str">
        <f t="shared" si="192"/>
        <v>nebija plānots</v>
      </c>
      <c r="AG67" s="96">
        <f t="shared" si="193"/>
        <v>0</v>
      </c>
      <c r="AH67" s="93" t="str">
        <f t="shared" si="194"/>
        <v>nebija plānots</v>
      </c>
      <c r="AI67" s="83">
        <v>0</v>
      </c>
      <c r="AJ67" s="83">
        <v>0</v>
      </c>
      <c r="AK67" s="93" t="str">
        <f t="shared" si="195"/>
        <v>nebija plānots</v>
      </c>
      <c r="AL67" s="94">
        <f t="shared" si="196"/>
        <v>0</v>
      </c>
      <c r="AM67" s="93" t="str">
        <f t="shared" si="197"/>
        <v>nebija plānots</v>
      </c>
      <c r="AN67" s="96">
        <f t="shared" si="198"/>
        <v>0</v>
      </c>
      <c r="AO67" s="96">
        <f t="shared" si="198"/>
        <v>0</v>
      </c>
      <c r="AP67" s="93" t="str">
        <f t="shared" si="199"/>
        <v>nebija plānots</v>
      </c>
      <c r="AQ67" s="96">
        <f t="shared" si="200"/>
        <v>0</v>
      </c>
      <c r="AR67" s="93" t="str">
        <f t="shared" si="201"/>
        <v>nebija plānots</v>
      </c>
      <c r="AS67" s="83">
        <v>537468.74</v>
      </c>
      <c r="AT67" s="83">
        <v>826874.98</v>
      </c>
      <c r="AU67" s="93">
        <f t="shared" si="202"/>
        <v>1.538461529874277</v>
      </c>
      <c r="AV67" s="94">
        <f t="shared" si="203"/>
        <v>289406.24</v>
      </c>
      <c r="AW67" s="93">
        <f t="shared" si="204"/>
        <v>0.53846152987427698</v>
      </c>
      <c r="AX67" s="96">
        <f t="shared" si="205"/>
        <v>537468.74</v>
      </c>
      <c r="AY67" s="96">
        <f t="shared" si="205"/>
        <v>826874.98</v>
      </c>
      <c r="AZ67" s="93">
        <f t="shared" si="206"/>
        <v>1.538461529874277</v>
      </c>
      <c r="BA67" s="96">
        <f t="shared" si="207"/>
        <v>289406.24</v>
      </c>
      <c r="BB67" s="93">
        <f t="shared" si="208"/>
        <v>0.53846152987427698</v>
      </c>
      <c r="BC67" s="83">
        <v>36079.9</v>
      </c>
      <c r="BD67" s="83">
        <v>0</v>
      </c>
      <c r="BE67" s="93">
        <f t="shared" si="209"/>
        <v>0</v>
      </c>
      <c r="BF67" s="94">
        <f t="shared" si="210"/>
        <v>-36079.9</v>
      </c>
      <c r="BG67" s="93">
        <f t="shared" si="211"/>
        <v>-1</v>
      </c>
      <c r="BH67" s="96">
        <f t="shared" si="212"/>
        <v>573548.64</v>
      </c>
      <c r="BI67" s="96">
        <f t="shared" si="212"/>
        <v>826874.98</v>
      </c>
      <c r="BJ67" s="93">
        <f t="shared" si="213"/>
        <v>1.4416824002930249</v>
      </c>
      <c r="BK67" s="96">
        <f t="shared" si="214"/>
        <v>253326.33999999997</v>
      </c>
      <c r="BL67" s="93">
        <f t="shared" si="215"/>
        <v>0.4416824002930248</v>
      </c>
      <c r="BM67" s="83">
        <v>0</v>
      </c>
      <c r="BN67" s="83">
        <v>137143.12</v>
      </c>
      <c r="BO67" s="93" t="str">
        <f t="shared" si="216"/>
        <v>nebija plānots</v>
      </c>
      <c r="BP67" s="94">
        <f t="shared" si="217"/>
        <v>137143.12</v>
      </c>
      <c r="BQ67" s="93" t="str">
        <f t="shared" si="218"/>
        <v>nebija plānots</v>
      </c>
      <c r="BR67" s="96">
        <f t="shared" si="219"/>
        <v>573548.64</v>
      </c>
      <c r="BS67" s="96">
        <f t="shared" si="219"/>
        <v>964018.1</v>
      </c>
      <c r="BT67" s="93">
        <f t="shared" si="220"/>
        <v>1.6807957211789395</v>
      </c>
      <c r="BU67" s="96">
        <f t="shared" si="221"/>
        <v>390469.45999999996</v>
      </c>
      <c r="BV67" s="93">
        <f t="shared" si="222"/>
        <v>0.68079572117893949</v>
      </c>
      <c r="BW67" s="83">
        <v>26476.7</v>
      </c>
      <c r="BX67" s="83">
        <v>267595.94</v>
      </c>
      <c r="BY67" s="94">
        <v>0</v>
      </c>
      <c r="BZ67" s="94">
        <f t="shared" si="175"/>
        <v>267595.94</v>
      </c>
      <c r="CA67" s="93">
        <f t="shared" si="223"/>
        <v>10.106846397020776</v>
      </c>
      <c r="CB67" s="94">
        <f t="shared" si="224"/>
        <v>241119.24</v>
      </c>
      <c r="CC67" s="93">
        <f t="shared" si="225"/>
        <v>9.1068463970207763</v>
      </c>
      <c r="CD67" s="96">
        <f t="shared" si="176"/>
        <v>600025.34</v>
      </c>
      <c r="CE67" s="96">
        <f t="shared" si="176"/>
        <v>1231614.04</v>
      </c>
      <c r="CF67" s="96">
        <f t="shared" si="226"/>
        <v>0</v>
      </c>
      <c r="CG67" s="96">
        <f t="shared" si="227"/>
        <v>1231614.04</v>
      </c>
      <c r="CH67" s="93">
        <f t="shared" si="228"/>
        <v>2.0526033783839863</v>
      </c>
      <c r="CI67" s="96">
        <f t="shared" si="229"/>
        <v>631588.70000000007</v>
      </c>
      <c r="CJ67" s="93">
        <f t="shared" si="230"/>
        <v>1.0526033783839863</v>
      </c>
      <c r="CK67" s="83">
        <v>134367.18</v>
      </c>
      <c r="CL67" s="83">
        <v>0</v>
      </c>
      <c r="CM67" s="94">
        <v>0</v>
      </c>
      <c r="CN67" s="94">
        <f t="shared" si="177"/>
        <v>0</v>
      </c>
      <c r="CO67" s="93">
        <f t="shared" si="231"/>
        <v>0</v>
      </c>
      <c r="CP67" s="94">
        <f t="shared" si="232"/>
        <v>-134367.18</v>
      </c>
      <c r="CQ67" s="93">
        <f t="shared" si="233"/>
        <v>-1</v>
      </c>
      <c r="CR67" s="96">
        <f t="shared" si="234"/>
        <v>734392.52</v>
      </c>
      <c r="CS67" s="96">
        <f t="shared" si="234"/>
        <v>1231614.04</v>
      </c>
      <c r="CT67" s="96">
        <f t="shared" si="234"/>
        <v>0</v>
      </c>
      <c r="CU67" s="96">
        <f t="shared" si="235"/>
        <v>1231614.04</v>
      </c>
      <c r="CV67" s="93">
        <f t="shared" si="236"/>
        <v>1.6770514492712971</v>
      </c>
      <c r="CW67" s="96">
        <f t="shared" si="237"/>
        <v>497221.52</v>
      </c>
      <c r="CX67" s="93">
        <f t="shared" si="238"/>
        <v>0.67705144927129701</v>
      </c>
      <c r="CY67" s="83">
        <v>372402.08</v>
      </c>
      <c r="CZ67" s="83">
        <v>725236.16999999993</v>
      </c>
      <c r="DA67" s="94">
        <v>0</v>
      </c>
      <c r="DB67" s="94">
        <f t="shared" si="178"/>
        <v>725236.16999999993</v>
      </c>
      <c r="DC67" s="93">
        <f t="shared" si="239"/>
        <v>1.9474546705002289</v>
      </c>
      <c r="DD67" s="94">
        <f t="shared" si="240"/>
        <v>352834.08999999991</v>
      </c>
      <c r="DE67" s="93">
        <f t="shared" si="241"/>
        <v>0.94745467050022891</v>
      </c>
      <c r="DF67" s="96">
        <f t="shared" si="242"/>
        <v>1106794.6000000001</v>
      </c>
      <c r="DG67" s="96">
        <f t="shared" si="242"/>
        <v>1956850.21</v>
      </c>
      <c r="DH67" s="96">
        <f t="shared" si="242"/>
        <v>0</v>
      </c>
      <c r="DI67" s="96">
        <f t="shared" si="243"/>
        <v>1956850.21</v>
      </c>
      <c r="DJ67" s="93">
        <f t="shared" si="244"/>
        <v>1.7680337526041416</v>
      </c>
      <c r="DK67" s="96">
        <f t="shared" si="245"/>
        <v>850055.60999999987</v>
      </c>
      <c r="DL67" s="93">
        <f t="shared" si="246"/>
        <v>0.76803375260414153</v>
      </c>
      <c r="DM67" s="83">
        <v>0</v>
      </c>
      <c r="DN67" s="83">
        <v>15894.02</v>
      </c>
      <c r="DO67" s="94">
        <v>0</v>
      </c>
      <c r="DP67" s="94">
        <f t="shared" si="247"/>
        <v>15894.02</v>
      </c>
      <c r="DQ67" s="93" t="str">
        <f t="shared" si="248"/>
        <v>nebija plānots</v>
      </c>
      <c r="DR67" s="94">
        <f t="shared" si="249"/>
        <v>15894.02</v>
      </c>
      <c r="DS67" s="93" t="str">
        <f t="shared" si="250"/>
        <v>nebija plānots</v>
      </c>
      <c r="DT67" s="96">
        <f t="shared" si="251"/>
        <v>1106794.6000000001</v>
      </c>
      <c r="DU67" s="96">
        <f t="shared" si="251"/>
        <v>1972744.23</v>
      </c>
      <c r="DV67" s="96">
        <f t="shared" si="251"/>
        <v>0</v>
      </c>
      <c r="DW67" s="96">
        <f t="shared" si="252"/>
        <v>1972744.23</v>
      </c>
      <c r="DX67" s="93">
        <f t="shared" si="253"/>
        <v>1.7823941587716454</v>
      </c>
      <c r="DY67" s="96">
        <f t="shared" si="254"/>
        <v>865949.62999999989</v>
      </c>
      <c r="DZ67" s="93">
        <f t="shared" si="255"/>
        <v>0.78239415877164542</v>
      </c>
      <c r="EA67" s="83">
        <v>0</v>
      </c>
      <c r="EB67" s="83">
        <v>0</v>
      </c>
      <c r="EC67" s="94">
        <v>0</v>
      </c>
      <c r="ED67" s="94">
        <f t="shared" si="256"/>
        <v>0</v>
      </c>
      <c r="EE67" s="93" t="str">
        <f t="shared" si="257"/>
        <v>nebija plānots</v>
      </c>
      <c r="EF67" s="94">
        <f t="shared" si="258"/>
        <v>0</v>
      </c>
      <c r="EG67" s="93" t="str">
        <f t="shared" si="259"/>
        <v>nebija plānots</v>
      </c>
      <c r="EH67" s="96">
        <f t="shared" si="260"/>
        <v>1106794.6000000001</v>
      </c>
      <c r="EI67" s="96">
        <f t="shared" si="260"/>
        <v>1972744.23</v>
      </c>
      <c r="EJ67" s="96">
        <f t="shared" si="260"/>
        <v>0</v>
      </c>
      <c r="EK67" s="96">
        <f t="shared" si="261"/>
        <v>1972744.23</v>
      </c>
      <c r="EL67" s="93">
        <f t="shared" si="262"/>
        <v>1.7823941587716454</v>
      </c>
      <c r="EM67" s="96">
        <f t="shared" si="263"/>
        <v>865949.62999999989</v>
      </c>
      <c r="EN67" s="93">
        <f t="shared" si="264"/>
        <v>0.78239415877164542</v>
      </c>
      <c r="EO67" s="96">
        <f t="shared" si="265"/>
        <v>15894.02</v>
      </c>
      <c r="EP67" s="96">
        <f>_xlfn.IFNA(INDEX('[1]01_Maks_FS_2025 (kopā)'!$B$12:$AJ$224,MATCH(A67,'[1]01_Maks_FS_2025 (kopā)'!$B$12:$B$224,0),35),0)</f>
        <v>15894.02</v>
      </c>
      <c r="EQ67" s="96">
        <f t="shared" si="266"/>
        <v>0</v>
      </c>
      <c r="ER67" s="83">
        <f t="shared" si="179"/>
        <v>1106794.6000000001</v>
      </c>
    </row>
    <row r="68" spans="1:148" s="29" customFormat="1" ht="31.5" x14ac:dyDescent="0.35">
      <c r="A68" s="18" t="str">
        <f t="shared" si="267"/>
        <v>2.1.1.6.2</v>
      </c>
      <c r="B68" s="66">
        <v>2</v>
      </c>
      <c r="C68" s="64" t="s">
        <v>102</v>
      </c>
      <c r="D68" s="65" t="s">
        <v>103</v>
      </c>
      <c r="E68" s="66" t="s">
        <v>104</v>
      </c>
      <c r="F68" s="65" t="s">
        <v>105</v>
      </c>
      <c r="G68" s="66" t="s">
        <v>117</v>
      </c>
      <c r="H68" s="65" t="s">
        <v>118</v>
      </c>
      <c r="I68" s="66">
        <v>2</v>
      </c>
      <c r="J68" s="71" t="s">
        <v>81</v>
      </c>
      <c r="K68" s="63" t="s">
        <v>16</v>
      </c>
      <c r="L68" s="83">
        <v>0</v>
      </c>
      <c r="M68" s="83">
        <v>0</v>
      </c>
      <c r="N68" s="83">
        <v>0</v>
      </c>
      <c r="O68" s="83">
        <v>0</v>
      </c>
      <c r="P68" s="83">
        <v>0</v>
      </c>
      <c r="Q68" s="93" t="str">
        <f t="shared" si="180"/>
        <v>nebija plānots</v>
      </c>
      <c r="R68" s="94">
        <f t="shared" si="181"/>
        <v>0</v>
      </c>
      <c r="S68" s="93" t="str">
        <f t="shared" si="182"/>
        <v>nebija plānots</v>
      </c>
      <c r="T68" s="96">
        <f t="shared" si="183"/>
        <v>0</v>
      </c>
      <c r="U68" s="96">
        <f t="shared" si="184"/>
        <v>0</v>
      </c>
      <c r="V68" s="93" t="str">
        <f t="shared" si="185"/>
        <v>nebija plānots</v>
      </c>
      <c r="W68" s="96">
        <f t="shared" si="186"/>
        <v>0</v>
      </c>
      <c r="X68" s="93" t="str">
        <f t="shared" si="187"/>
        <v>nebija plānots</v>
      </c>
      <c r="Y68" s="83">
        <v>0</v>
      </c>
      <c r="Z68" s="83">
        <v>0</v>
      </c>
      <c r="AA68" s="93" t="str">
        <f t="shared" si="188"/>
        <v>nebija plānots</v>
      </c>
      <c r="AB68" s="94">
        <f t="shared" si="189"/>
        <v>0</v>
      </c>
      <c r="AC68" s="93" t="str">
        <f t="shared" si="190"/>
        <v>nebija plānots</v>
      </c>
      <c r="AD68" s="96">
        <f t="shared" si="191"/>
        <v>0</v>
      </c>
      <c r="AE68" s="96">
        <f t="shared" si="191"/>
        <v>0</v>
      </c>
      <c r="AF68" s="93" t="str">
        <f t="shared" si="192"/>
        <v>nebija plānots</v>
      </c>
      <c r="AG68" s="96">
        <f t="shared" si="193"/>
        <v>0</v>
      </c>
      <c r="AH68" s="93" t="str">
        <f t="shared" si="194"/>
        <v>nebija plānots</v>
      </c>
      <c r="AI68" s="83">
        <v>0</v>
      </c>
      <c r="AJ68" s="83">
        <v>0</v>
      </c>
      <c r="AK68" s="93" t="str">
        <f t="shared" si="195"/>
        <v>nebija plānots</v>
      </c>
      <c r="AL68" s="94">
        <f t="shared" si="196"/>
        <v>0</v>
      </c>
      <c r="AM68" s="93" t="str">
        <f t="shared" si="197"/>
        <v>nebija plānots</v>
      </c>
      <c r="AN68" s="96">
        <f t="shared" si="198"/>
        <v>0</v>
      </c>
      <c r="AO68" s="96">
        <f t="shared" si="198"/>
        <v>0</v>
      </c>
      <c r="AP68" s="93" t="str">
        <f t="shared" si="199"/>
        <v>nebija plānots</v>
      </c>
      <c r="AQ68" s="96">
        <f t="shared" si="200"/>
        <v>0</v>
      </c>
      <c r="AR68" s="93" t="str">
        <f t="shared" si="201"/>
        <v>nebija plānots</v>
      </c>
      <c r="AS68" s="83">
        <v>0</v>
      </c>
      <c r="AT68" s="83">
        <v>0</v>
      </c>
      <c r="AU68" s="93" t="str">
        <f t="shared" si="202"/>
        <v>nebija plānots</v>
      </c>
      <c r="AV68" s="94">
        <f t="shared" si="203"/>
        <v>0</v>
      </c>
      <c r="AW68" s="93" t="str">
        <f t="shared" si="204"/>
        <v>nebija plānots</v>
      </c>
      <c r="AX68" s="96">
        <f t="shared" si="205"/>
        <v>0</v>
      </c>
      <c r="AY68" s="96">
        <f t="shared" si="205"/>
        <v>0</v>
      </c>
      <c r="AZ68" s="93" t="str">
        <f t="shared" si="206"/>
        <v>nebija plānots</v>
      </c>
      <c r="BA68" s="96">
        <f t="shared" si="207"/>
        <v>0</v>
      </c>
      <c r="BB68" s="93" t="str">
        <f t="shared" si="208"/>
        <v>nebija plānots</v>
      </c>
      <c r="BC68" s="83">
        <v>0</v>
      </c>
      <c r="BD68" s="83">
        <v>0</v>
      </c>
      <c r="BE68" s="93" t="str">
        <f t="shared" si="209"/>
        <v>nebija plānots</v>
      </c>
      <c r="BF68" s="94">
        <f t="shared" si="210"/>
        <v>0</v>
      </c>
      <c r="BG68" s="93" t="str">
        <f t="shared" si="211"/>
        <v>nebija plānots</v>
      </c>
      <c r="BH68" s="96">
        <f t="shared" si="212"/>
        <v>0</v>
      </c>
      <c r="BI68" s="96">
        <f t="shared" si="212"/>
        <v>0</v>
      </c>
      <c r="BJ68" s="93" t="str">
        <f t="shared" si="213"/>
        <v>nebija plānots</v>
      </c>
      <c r="BK68" s="96">
        <f t="shared" si="214"/>
        <v>0</v>
      </c>
      <c r="BL68" s="93" t="str">
        <f t="shared" si="215"/>
        <v>nebija plānots</v>
      </c>
      <c r="BM68" s="83">
        <v>0</v>
      </c>
      <c r="BN68" s="83">
        <v>0</v>
      </c>
      <c r="BO68" s="93" t="str">
        <f t="shared" si="216"/>
        <v>nebija plānots</v>
      </c>
      <c r="BP68" s="94">
        <f t="shared" si="217"/>
        <v>0</v>
      </c>
      <c r="BQ68" s="93" t="str">
        <f t="shared" si="218"/>
        <v>nebija plānots</v>
      </c>
      <c r="BR68" s="96">
        <f t="shared" si="219"/>
        <v>0</v>
      </c>
      <c r="BS68" s="96">
        <f t="shared" si="219"/>
        <v>0</v>
      </c>
      <c r="BT68" s="93" t="str">
        <f t="shared" si="220"/>
        <v>nebija plānots</v>
      </c>
      <c r="BU68" s="96">
        <f t="shared" si="221"/>
        <v>0</v>
      </c>
      <c r="BV68" s="93" t="str">
        <f t="shared" si="222"/>
        <v>nebija plānots</v>
      </c>
      <c r="BW68" s="83">
        <v>0</v>
      </c>
      <c r="BX68" s="83">
        <v>0</v>
      </c>
      <c r="BY68" s="94">
        <v>0</v>
      </c>
      <c r="BZ68" s="94">
        <f t="shared" si="175"/>
        <v>0</v>
      </c>
      <c r="CA68" s="93" t="str">
        <f t="shared" si="223"/>
        <v>nebija plānots</v>
      </c>
      <c r="CB68" s="94">
        <f t="shared" si="224"/>
        <v>0</v>
      </c>
      <c r="CC68" s="93" t="str">
        <f t="shared" si="225"/>
        <v>nebija plānots</v>
      </c>
      <c r="CD68" s="96">
        <f t="shared" si="176"/>
        <v>0</v>
      </c>
      <c r="CE68" s="96">
        <f t="shared" si="176"/>
        <v>0</v>
      </c>
      <c r="CF68" s="96">
        <f t="shared" si="226"/>
        <v>0</v>
      </c>
      <c r="CG68" s="96">
        <f t="shared" si="227"/>
        <v>0</v>
      </c>
      <c r="CH68" s="93" t="str">
        <f t="shared" si="228"/>
        <v>nebija plānots</v>
      </c>
      <c r="CI68" s="96">
        <f t="shared" si="229"/>
        <v>0</v>
      </c>
      <c r="CJ68" s="93" t="str">
        <f t="shared" si="230"/>
        <v>nebija plānots</v>
      </c>
      <c r="CK68" s="83">
        <v>0</v>
      </c>
      <c r="CL68" s="83">
        <v>28485.359999999997</v>
      </c>
      <c r="CM68" s="94">
        <v>0</v>
      </c>
      <c r="CN68" s="94">
        <f t="shared" si="177"/>
        <v>28485.359999999997</v>
      </c>
      <c r="CO68" s="93" t="str">
        <f t="shared" si="231"/>
        <v>nebija plānots</v>
      </c>
      <c r="CP68" s="94">
        <f t="shared" si="232"/>
        <v>28485.359999999997</v>
      </c>
      <c r="CQ68" s="93" t="str">
        <f t="shared" si="233"/>
        <v>nebija plānots</v>
      </c>
      <c r="CR68" s="96">
        <f t="shared" si="234"/>
        <v>0</v>
      </c>
      <c r="CS68" s="96">
        <f t="shared" si="234"/>
        <v>28485.359999999997</v>
      </c>
      <c r="CT68" s="96">
        <f t="shared" si="234"/>
        <v>0</v>
      </c>
      <c r="CU68" s="96">
        <f t="shared" si="235"/>
        <v>28485.359999999997</v>
      </c>
      <c r="CV68" s="93" t="str">
        <f t="shared" si="236"/>
        <v>nebija plānots</v>
      </c>
      <c r="CW68" s="96">
        <f t="shared" si="237"/>
        <v>28485.359999999997</v>
      </c>
      <c r="CX68" s="93" t="str">
        <f t="shared" si="238"/>
        <v>nebija plānots</v>
      </c>
      <c r="CY68" s="83">
        <v>2000000</v>
      </c>
      <c r="CZ68" s="83">
        <v>39097.07</v>
      </c>
      <c r="DA68" s="94">
        <v>0</v>
      </c>
      <c r="DB68" s="94">
        <f t="shared" si="178"/>
        <v>39097.07</v>
      </c>
      <c r="DC68" s="93">
        <f t="shared" si="239"/>
        <v>1.9548534999999999E-2</v>
      </c>
      <c r="DD68" s="94">
        <f t="shared" si="240"/>
        <v>-1960902.93</v>
      </c>
      <c r="DE68" s="93">
        <f t="shared" si="241"/>
        <v>-0.98045146500000002</v>
      </c>
      <c r="DF68" s="96">
        <f t="shared" si="242"/>
        <v>2000000</v>
      </c>
      <c r="DG68" s="96">
        <f t="shared" si="242"/>
        <v>67582.429999999993</v>
      </c>
      <c r="DH68" s="96">
        <f t="shared" si="242"/>
        <v>0</v>
      </c>
      <c r="DI68" s="96">
        <f t="shared" si="243"/>
        <v>67582.429999999993</v>
      </c>
      <c r="DJ68" s="93">
        <f t="shared" si="244"/>
        <v>3.3791214999999999E-2</v>
      </c>
      <c r="DK68" s="96">
        <f t="shared" si="245"/>
        <v>-1932417.57</v>
      </c>
      <c r="DL68" s="93">
        <f t="shared" si="246"/>
        <v>-0.96620878500000007</v>
      </c>
      <c r="DM68" s="83">
        <v>1200000</v>
      </c>
      <c r="DN68" s="83">
        <v>51000</v>
      </c>
      <c r="DO68" s="94">
        <v>0</v>
      </c>
      <c r="DP68" s="94">
        <f t="shared" si="247"/>
        <v>51000</v>
      </c>
      <c r="DQ68" s="93">
        <f t="shared" si="248"/>
        <v>4.2500000000000003E-2</v>
      </c>
      <c r="DR68" s="94">
        <f t="shared" si="249"/>
        <v>-1149000</v>
      </c>
      <c r="DS68" s="93">
        <f t="shared" si="250"/>
        <v>-0.95750000000000002</v>
      </c>
      <c r="DT68" s="96">
        <f t="shared" si="251"/>
        <v>3200000</v>
      </c>
      <c r="DU68" s="96">
        <f t="shared" si="251"/>
        <v>118582.43</v>
      </c>
      <c r="DV68" s="96">
        <f t="shared" si="251"/>
        <v>0</v>
      </c>
      <c r="DW68" s="96">
        <f t="shared" si="252"/>
        <v>118582.43</v>
      </c>
      <c r="DX68" s="93">
        <f t="shared" si="253"/>
        <v>3.7057009374999998E-2</v>
      </c>
      <c r="DY68" s="96">
        <f t="shared" si="254"/>
        <v>-3081417.57</v>
      </c>
      <c r="DZ68" s="93">
        <f t="shared" si="255"/>
        <v>-0.96294299062499999</v>
      </c>
      <c r="EA68" s="83">
        <v>0</v>
      </c>
      <c r="EB68" s="83">
        <v>493054.13999999996</v>
      </c>
      <c r="EC68" s="94">
        <v>0</v>
      </c>
      <c r="ED68" s="94">
        <f t="shared" si="256"/>
        <v>493054.13999999996</v>
      </c>
      <c r="EE68" s="93" t="str">
        <f t="shared" si="257"/>
        <v>nebija plānots</v>
      </c>
      <c r="EF68" s="94">
        <f t="shared" si="258"/>
        <v>493054.13999999996</v>
      </c>
      <c r="EG68" s="93" t="str">
        <f t="shared" si="259"/>
        <v>nebija plānots</v>
      </c>
      <c r="EH68" s="96">
        <f t="shared" si="260"/>
        <v>3200000</v>
      </c>
      <c r="EI68" s="96">
        <f t="shared" si="260"/>
        <v>611636.56999999995</v>
      </c>
      <c r="EJ68" s="96">
        <f t="shared" si="260"/>
        <v>0</v>
      </c>
      <c r="EK68" s="96">
        <f t="shared" si="261"/>
        <v>611636.56999999995</v>
      </c>
      <c r="EL68" s="93">
        <f t="shared" si="262"/>
        <v>0.19113642812499998</v>
      </c>
      <c r="EM68" s="96">
        <f t="shared" si="263"/>
        <v>-2588363.4300000002</v>
      </c>
      <c r="EN68" s="93">
        <f t="shared" si="264"/>
        <v>-0.80886357187500002</v>
      </c>
      <c r="EO68" s="96">
        <f t="shared" si="265"/>
        <v>544054.1399999999</v>
      </c>
      <c r="EP68" s="96">
        <f>_xlfn.IFNA(INDEX('[1]01_Maks_FS_2025 (kopā)'!$B$12:$AJ$224,MATCH(A68,'[1]01_Maks_FS_2025 (kopā)'!$B$12:$B$224,0),35),0)</f>
        <v>544054.1399999999</v>
      </c>
      <c r="EQ68" s="96">
        <f t="shared" si="266"/>
        <v>0</v>
      </c>
      <c r="ER68" s="83">
        <f t="shared" si="179"/>
        <v>3200000</v>
      </c>
    </row>
    <row r="69" spans="1:148" s="29" customFormat="1" ht="31.5" x14ac:dyDescent="0.35">
      <c r="A69" s="18" t="str">
        <f t="shared" si="267"/>
        <v>2.1.1.6.3</v>
      </c>
      <c r="B69" s="66">
        <v>2</v>
      </c>
      <c r="C69" s="64" t="s">
        <v>102</v>
      </c>
      <c r="D69" s="65" t="s">
        <v>103</v>
      </c>
      <c r="E69" s="66" t="s">
        <v>104</v>
      </c>
      <c r="F69" s="65" t="s">
        <v>105</v>
      </c>
      <c r="G69" s="66" t="s">
        <v>117</v>
      </c>
      <c r="H69" s="65" t="s">
        <v>118</v>
      </c>
      <c r="I69" s="66">
        <v>3</v>
      </c>
      <c r="J69" s="71" t="s">
        <v>81</v>
      </c>
      <c r="K69" s="63" t="s">
        <v>16</v>
      </c>
      <c r="L69" s="83">
        <v>0</v>
      </c>
      <c r="M69" s="83">
        <v>0</v>
      </c>
      <c r="N69" s="83">
        <v>0</v>
      </c>
      <c r="O69" s="83">
        <v>0</v>
      </c>
      <c r="P69" s="83">
        <v>0</v>
      </c>
      <c r="Q69" s="93" t="str">
        <f t="shared" si="180"/>
        <v>nebija plānots</v>
      </c>
      <c r="R69" s="94">
        <f t="shared" si="181"/>
        <v>0</v>
      </c>
      <c r="S69" s="93" t="str">
        <f t="shared" si="182"/>
        <v>nebija plānots</v>
      </c>
      <c r="T69" s="96">
        <f t="shared" si="183"/>
        <v>0</v>
      </c>
      <c r="U69" s="96">
        <f t="shared" si="184"/>
        <v>0</v>
      </c>
      <c r="V69" s="93" t="str">
        <f t="shared" si="185"/>
        <v>nebija plānots</v>
      </c>
      <c r="W69" s="96">
        <f t="shared" si="186"/>
        <v>0</v>
      </c>
      <c r="X69" s="93" t="str">
        <f t="shared" si="187"/>
        <v>nebija plānots</v>
      </c>
      <c r="Y69" s="83">
        <v>0</v>
      </c>
      <c r="Z69" s="83">
        <v>0</v>
      </c>
      <c r="AA69" s="93" t="str">
        <f t="shared" si="188"/>
        <v>nebija plānots</v>
      </c>
      <c r="AB69" s="94">
        <f t="shared" si="189"/>
        <v>0</v>
      </c>
      <c r="AC69" s="93" t="str">
        <f t="shared" si="190"/>
        <v>nebija plānots</v>
      </c>
      <c r="AD69" s="96">
        <f t="shared" si="191"/>
        <v>0</v>
      </c>
      <c r="AE69" s="96">
        <f t="shared" si="191"/>
        <v>0</v>
      </c>
      <c r="AF69" s="93" t="str">
        <f t="shared" si="192"/>
        <v>nebija plānots</v>
      </c>
      <c r="AG69" s="96">
        <f t="shared" si="193"/>
        <v>0</v>
      </c>
      <c r="AH69" s="93" t="str">
        <f t="shared" si="194"/>
        <v>nebija plānots</v>
      </c>
      <c r="AI69" s="83">
        <v>0</v>
      </c>
      <c r="AJ69" s="83">
        <v>0</v>
      </c>
      <c r="AK69" s="93" t="str">
        <f t="shared" si="195"/>
        <v>nebija plānots</v>
      </c>
      <c r="AL69" s="94">
        <f t="shared" si="196"/>
        <v>0</v>
      </c>
      <c r="AM69" s="93" t="str">
        <f t="shared" si="197"/>
        <v>nebija plānots</v>
      </c>
      <c r="AN69" s="96">
        <f t="shared" si="198"/>
        <v>0</v>
      </c>
      <c r="AO69" s="96">
        <f t="shared" si="198"/>
        <v>0</v>
      </c>
      <c r="AP69" s="93" t="str">
        <f t="shared" si="199"/>
        <v>nebija plānots</v>
      </c>
      <c r="AQ69" s="96">
        <f t="shared" si="200"/>
        <v>0</v>
      </c>
      <c r="AR69" s="93" t="str">
        <f t="shared" si="201"/>
        <v>nebija plānots</v>
      </c>
      <c r="AS69" s="83">
        <v>0</v>
      </c>
      <c r="AT69" s="83">
        <v>0</v>
      </c>
      <c r="AU69" s="93" t="str">
        <f t="shared" si="202"/>
        <v>nebija plānots</v>
      </c>
      <c r="AV69" s="94">
        <f t="shared" si="203"/>
        <v>0</v>
      </c>
      <c r="AW69" s="93" t="str">
        <f t="shared" si="204"/>
        <v>nebija plānots</v>
      </c>
      <c r="AX69" s="96">
        <f t="shared" si="205"/>
        <v>0</v>
      </c>
      <c r="AY69" s="96">
        <f t="shared" si="205"/>
        <v>0</v>
      </c>
      <c r="AZ69" s="93" t="str">
        <f t="shared" si="206"/>
        <v>nebija plānots</v>
      </c>
      <c r="BA69" s="96">
        <f t="shared" si="207"/>
        <v>0</v>
      </c>
      <c r="BB69" s="93" t="str">
        <f t="shared" si="208"/>
        <v>nebija plānots</v>
      </c>
      <c r="BC69" s="83">
        <v>0</v>
      </c>
      <c r="BD69" s="83">
        <v>0</v>
      </c>
      <c r="BE69" s="93" t="str">
        <f t="shared" si="209"/>
        <v>nebija plānots</v>
      </c>
      <c r="BF69" s="94">
        <f t="shared" si="210"/>
        <v>0</v>
      </c>
      <c r="BG69" s="93" t="str">
        <f t="shared" si="211"/>
        <v>nebija plānots</v>
      </c>
      <c r="BH69" s="96">
        <f t="shared" si="212"/>
        <v>0</v>
      </c>
      <c r="BI69" s="96">
        <f t="shared" si="212"/>
        <v>0</v>
      </c>
      <c r="BJ69" s="93" t="str">
        <f t="shared" si="213"/>
        <v>nebija plānots</v>
      </c>
      <c r="BK69" s="96">
        <f t="shared" si="214"/>
        <v>0</v>
      </c>
      <c r="BL69" s="93" t="str">
        <f t="shared" si="215"/>
        <v>nebija plānots</v>
      </c>
      <c r="BM69" s="83">
        <v>0</v>
      </c>
      <c r="BN69" s="83">
        <v>0</v>
      </c>
      <c r="BO69" s="93" t="str">
        <f t="shared" si="216"/>
        <v>nebija plānots</v>
      </c>
      <c r="BP69" s="94">
        <f t="shared" si="217"/>
        <v>0</v>
      </c>
      <c r="BQ69" s="93" t="str">
        <f t="shared" si="218"/>
        <v>nebija plānots</v>
      </c>
      <c r="BR69" s="96">
        <f t="shared" si="219"/>
        <v>0</v>
      </c>
      <c r="BS69" s="96">
        <f t="shared" si="219"/>
        <v>0</v>
      </c>
      <c r="BT69" s="93" t="str">
        <f t="shared" si="220"/>
        <v>nebija plānots</v>
      </c>
      <c r="BU69" s="96">
        <f t="shared" si="221"/>
        <v>0</v>
      </c>
      <c r="BV69" s="93" t="str">
        <f t="shared" si="222"/>
        <v>nebija plānots</v>
      </c>
      <c r="BW69" s="83">
        <v>0</v>
      </c>
      <c r="BX69" s="83">
        <v>0</v>
      </c>
      <c r="BY69" s="94">
        <v>0</v>
      </c>
      <c r="BZ69" s="94">
        <f t="shared" si="175"/>
        <v>0</v>
      </c>
      <c r="CA69" s="93" t="str">
        <f t="shared" si="223"/>
        <v>nebija plānots</v>
      </c>
      <c r="CB69" s="94">
        <f t="shared" si="224"/>
        <v>0</v>
      </c>
      <c r="CC69" s="93" t="str">
        <f t="shared" si="225"/>
        <v>nebija plānots</v>
      </c>
      <c r="CD69" s="96">
        <f t="shared" si="176"/>
        <v>0</v>
      </c>
      <c r="CE69" s="96">
        <f t="shared" si="176"/>
        <v>0</v>
      </c>
      <c r="CF69" s="96">
        <f t="shared" si="226"/>
        <v>0</v>
      </c>
      <c r="CG69" s="96">
        <f t="shared" si="227"/>
        <v>0</v>
      </c>
      <c r="CH69" s="93" t="str">
        <f t="shared" si="228"/>
        <v>nebija plānots</v>
      </c>
      <c r="CI69" s="96">
        <f t="shared" si="229"/>
        <v>0</v>
      </c>
      <c r="CJ69" s="93" t="str">
        <f t="shared" si="230"/>
        <v>nebija plānots</v>
      </c>
      <c r="CK69" s="83">
        <v>0</v>
      </c>
      <c r="CL69" s="83">
        <v>0</v>
      </c>
      <c r="CM69" s="94">
        <v>0</v>
      </c>
      <c r="CN69" s="94">
        <f t="shared" si="177"/>
        <v>0</v>
      </c>
      <c r="CO69" s="93" t="str">
        <f t="shared" si="231"/>
        <v>nebija plānots</v>
      </c>
      <c r="CP69" s="94">
        <f t="shared" si="232"/>
        <v>0</v>
      </c>
      <c r="CQ69" s="93" t="str">
        <f t="shared" si="233"/>
        <v>nebija plānots</v>
      </c>
      <c r="CR69" s="96">
        <f t="shared" si="234"/>
        <v>0</v>
      </c>
      <c r="CS69" s="96">
        <f t="shared" si="234"/>
        <v>0</v>
      </c>
      <c r="CT69" s="96">
        <f t="shared" si="234"/>
        <v>0</v>
      </c>
      <c r="CU69" s="96">
        <f t="shared" si="235"/>
        <v>0</v>
      </c>
      <c r="CV69" s="93" t="str">
        <f t="shared" si="236"/>
        <v>nebija plānots</v>
      </c>
      <c r="CW69" s="96">
        <f t="shared" si="237"/>
        <v>0</v>
      </c>
      <c r="CX69" s="93" t="str">
        <f t="shared" si="238"/>
        <v>nebija plānots</v>
      </c>
      <c r="CY69" s="83">
        <v>0</v>
      </c>
      <c r="CZ69" s="83">
        <v>0</v>
      </c>
      <c r="DA69" s="94">
        <v>0</v>
      </c>
      <c r="DB69" s="94">
        <f t="shared" si="178"/>
        <v>0</v>
      </c>
      <c r="DC69" s="93" t="str">
        <f t="shared" si="239"/>
        <v>nebija plānots</v>
      </c>
      <c r="DD69" s="94">
        <f t="shared" si="240"/>
        <v>0</v>
      </c>
      <c r="DE69" s="93" t="str">
        <f t="shared" si="241"/>
        <v>nebija plānots</v>
      </c>
      <c r="DF69" s="96">
        <f t="shared" si="242"/>
        <v>0</v>
      </c>
      <c r="DG69" s="96">
        <f t="shared" si="242"/>
        <v>0</v>
      </c>
      <c r="DH69" s="96">
        <f t="shared" si="242"/>
        <v>0</v>
      </c>
      <c r="DI69" s="96">
        <f t="shared" si="243"/>
        <v>0</v>
      </c>
      <c r="DJ69" s="93" t="str">
        <f t="shared" si="244"/>
        <v>nebija plānots</v>
      </c>
      <c r="DK69" s="96">
        <f t="shared" si="245"/>
        <v>0</v>
      </c>
      <c r="DL69" s="93" t="str">
        <f t="shared" si="246"/>
        <v>nebija plānots</v>
      </c>
      <c r="DM69" s="83">
        <v>0</v>
      </c>
      <c r="DN69" s="83">
        <v>0</v>
      </c>
      <c r="DO69" s="94">
        <v>0</v>
      </c>
      <c r="DP69" s="94">
        <f t="shared" si="247"/>
        <v>0</v>
      </c>
      <c r="DQ69" s="93" t="str">
        <f t="shared" si="248"/>
        <v>nebija plānots</v>
      </c>
      <c r="DR69" s="94">
        <f t="shared" si="249"/>
        <v>0</v>
      </c>
      <c r="DS69" s="93" t="str">
        <f t="shared" si="250"/>
        <v>nebija plānots</v>
      </c>
      <c r="DT69" s="96">
        <f t="shared" si="251"/>
        <v>0</v>
      </c>
      <c r="DU69" s="96">
        <f t="shared" si="251"/>
        <v>0</v>
      </c>
      <c r="DV69" s="96">
        <f t="shared" si="251"/>
        <v>0</v>
      </c>
      <c r="DW69" s="96">
        <f t="shared" si="252"/>
        <v>0</v>
      </c>
      <c r="DX69" s="93" t="str">
        <f t="shared" si="253"/>
        <v>nebija plānots</v>
      </c>
      <c r="DY69" s="96">
        <f t="shared" si="254"/>
        <v>0</v>
      </c>
      <c r="DZ69" s="93" t="str">
        <f t="shared" si="255"/>
        <v>nebija plānots</v>
      </c>
      <c r="EA69" s="83">
        <v>0</v>
      </c>
      <c r="EB69" s="83">
        <v>0</v>
      </c>
      <c r="EC69" s="94">
        <v>0</v>
      </c>
      <c r="ED69" s="94">
        <f t="shared" si="256"/>
        <v>0</v>
      </c>
      <c r="EE69" s="93" t="str">
        <f t="shared" si="257"/>
        <v>nebija plānots</v>
      </c>
      <c r="EF69" s="94">
        <f t="shared" si="258"/>
        <v>0</v>
      </c>
      <c r="EG69" s="93" t="str">
        <f t="shared" si="259"/>
        <v>nebija plānots</v>
      </c>
      <c r="EH69" s="96">
        <f t="shared" si="260"/>
        <v>0</v>
      </c>
      <c r="EI69" s="96">
        <f t="shared" si="260"/>
        <v>0</v>
      </c>
      <c r="EJ69" s="96">
        <f t="shared" si="260"/>
        <v>0</v>
      </c>
      <c r="EK69" s="96">
        <f t="shared" si="261"/>
        <v>0</v>
      </c>
      <c r="EL69" s="93" t="str">
        <f t="shared" si="262"/>
        <v>nebija plānots</v>
      </c>
      <c r="EM69" s="96">
        <f t="shared" si="263"/>
        <v>0</v>
      </c>
      <c r="EN69" s="93" t="str">
        <f t="shared" si="264"/>
        <v>nebija plānots</v>
      </c>
      <c r="EO69" s="96">
        <f t="shared" si="265"/>
        <v>0</v>
      </c>
      <c r="EP69" s="96">
        <f>_xlfn.IFNA(INDEX('[1]01_Maks_FS_2025 (kopā)'!$B$12:$AJ$224,MATCH(A69,'[1]01_Maks_FS_2025 (kopā)'!$B$12:$B$224,0),35),0)</f>
        <v>0</v>
      </c>
      <c r="EQ69" s="96">
        <f t="shared" si="266"/>
        <v>0</v>
      </c>
      <c r="ER69" s="83">
        <f t="shared" si="179"/>
        <v>0</v>
      </c>
    </row>
    <row r="70" spans="1:148" s="29" customFormat="1" ht="31.5" x14ac:dyDescent="0.35">
      <c r="A70" s="18" t="str">
        <f t="shared" si="267"/>
        <v>2.1.1.7._</v>
      </c>
      <c r="B70" s="66">
        <v>2</v>
      </c>
      <c r="C70" s="64" t="s">
        <v>102</v>
      </c>
      <c r="D70" s="65" t="s">
        <v>103</v>
      </c>
      <c r="E70" s="66" t="s">
        <v>104</v>
      </c>
      <c r="F70" s="65" t="s">
        <v>105</v>
      </c>
      <c r="G70" s="66" t="s">
        <v>119</v>
      </c>
      <c r="H70" s="65" t="s">
        <v>120</v>
      </c>
      <c r="I70" s="66" t="s">
        <v>27</v>
      </c>
      <c r="J70" s="71" t="s">
        <v>51</v>
      </c>
      <c r="K70" s="63" t="s">
        <v>16</v>
      </c>
      <c r="L70" s="83">
        <v>0</v>
      </c>
      <c r="M70" s="83">
        <v>0</v>
      </c>
      <c r="N70" s="83">
        <v>0</v>
      </c>
      <c r="O70" s="83">
        <v>0</v>
      </c>
      <c r="P70" s="83">
        <v>0</v>
      </c>
      <c r="Q70" s="93" t="str">
        <f t="shared" si="180"/>
        <v>nebija plānots</v>
      </c>
      <c r="R70" s="94">
        <f t="shared" si="181"/>
        <v>0</v>
      </c>
      <c r="S70" s="93" t="str">
        <f t="shared" si="182"/>
        <v>nebija plānots</v>
      </c>
      <c r="T70" s="96">
        <f t="shared" si="183"/>
        <v>0</v>
      </c>
      <c r="U70" s="96">
        <f t="shared" si="184"/>
        <v>0</v>
      </c>
      <c r="V70" s="93" t="str">
        <f t="shared" si="185"/>
        <v>nebija plānots</v>
      </c>
      <c r="W70" s="96">
        <f t="shared" si="186"/>
        <v>0</v>
      </c>
      <c r="X70" s="93" t="str">
        <f t="shared" si="187"/>
        <v>nebija plānots</v>
      </c>
      <c r="Y70" s="83">
        <v>0</v>
      </c>
      <c r="Z70" s="83">
        <v>0</v>
      </c>
      <c r="AA70" s="93" t="str">
        <f t="shared" si="188"/>
        <v>nebija plānots</v>
      </c>
      <c r="AB70" s="94">
        <f t="shared" si="189"/>
        <v>0</v>
      </c>
      <c r="AC70" s="93" t="str">
        <f t="shared" si="190"/>
        <v>nebija plānots</v>
      </c>
      <c r="AD70" s="96">
        <f t="shared" si="191"/>
        <v>0</v>
      </c>
      <c r="AE70" s="96">
        <f t="shared" si="191"/>
        <v>0</v>
      </c>
      <c r="AF70" s="93" t="str">
        <f t="shared" si="192"/>
        <v>nebija plānots</v>
      </c>
      <c r="AG70" s="96">
        <f t="shared" si="193"/>
        <v>0</v>
      </c>
      <c r="AH70" s="93" t="str">
        <f t="shared" si="194"/>
        <v>nebija plānots</v>
      </c>
      <c r="AI70" s="83">
        <v>0</v>
      </c>
      <c r="AJ70" s="83">
        <v>0</v>
      </c>
      <c r="AK70" s="93" t="str">
        <f t="shared" si="195"/>
        <v>nebija plānots</v>
      </c>
      <c r="AL70" s="94">
        <f t="shared" si="196"/>
        <v>0</v>
      </c>
      <c r="AM70" s="93" t="str">
        <f t="shared" si="197"/>
        <v>nebija plānots</v>
      </c>
      <c r="AN70" s="96">
        <f t="shared" si="198"/>
        <v>0</v>
      </c>
      <c r="AO70" s="96">
        <f t="shared" si="198"/>
        <v>0</v>
      </c>
      <c r="AP70" s="93" t="str">
        <f t="shared" si="199"/>
        <v>nebija plānots</v>
      </c>
      <c r="AQ70" s="96">
        <f t="shared" si="200"/>
        <v>0</v>
      </c>
      <c r="AR70" s="93" t="str">
        <f t="shared" si="201"/>
        <v>nebija plānots</v>
      </c>
      <c r="AS70" s="83">
        <v>0</v>
      </c>
      <c r="AT70" s="83">
        <v>0</v>
      </c>
      <c r="AU70" s="93" t="str">
        <f t="shared" si="202"/>
        <v>nebija plānots</v>
      </c>
      <c r="AV70" s="94">
        <f t="shared" si="203"/>
        <v>0</v>
      </c>
      <c r="AW70" s="93" t="str">
        <f t="shared" si="204"/>
        <v>nebija plānots</v>
      </c>
      <c r="AX70" s="96">
        <f t="shared" si="205"/>
        <v>0</v>
      </c>
      <c r="AY70" s="96">
        <f t="shared" si="205"/>
        <v>0</v>
      </c>
      <c r="AZ70" s="93" t="str">
        <f t="shared" si="206"/>
        <v>nebija plānots</v>
      </c>
      <c r="BA70" s="96">
        <f t="shared" si="207"/>
        <v>0</v>
      </c>
      <c r="BB70" s="93" t="str">
        <f t="shared" si="208"/>
        <v>nebija plānots</v>
      </c>
      <c r="BC70" s="83">
        <v>0</v>
      </c>
      <c r="BD70" s="83">
        <v>0</v>
      </c>
      <c r="BE70" s="93" t="str">
        <f t="shared" si="209"/>
        <v>nebija plānots</v>
      </c>
      <c r="BF70" s="94">
        <f t="shared" si="210"/>
        <v>0</v>
      </c>
      <c r="BG70" s="93" t="str">
        <f t="shared" si="211"/>
        <v>nebija plānots</v>
      </c>
      <c r="BH70" s="96">
        <f t="shared" si="212"/>
        <v>0</v>
      </c>
      <c r="BI70" s="96">
        <f t="shared" si="212"/>
        <v>0</v>
      </c>
      <c r="BJ70" s="93" t="str">
        <f t="shared" si="213"/>
        <v>nebija plānots</v>
      </c>
      <c r="BK70" s="96">
        <f t="shared" si="214"/>
        <v>0</v>
      </c>
      <c r="BL70" s="93" t="str">
        <f t="shared" si="215"/>
        <v>nebija plānots</v>
      </c>
      <c r="BM70" s="83">
        <v>0</v>
      </c>
      <c r="BN70" s="83">
        <v>0</v>
      </c>
      <c r="BO70" s="93" t="str">
        <f t="shared" si="216"/>
        <v>nebija plānots</v>
      </c>
      <c r="BP70" s="94">
        <f t="shared" si="217"/>
        <v>0</v>
      </c>
      <c r="BQ70" s="93" t="str">
        <f t="shared" si="218"/>
        <v>nebija plānots</v>
      </c>
      <c r="BR70" s="96">
        <f t="shared" si="219"/>
        <v>0</v>
      </c>
      <c r="BS70" s="96">
        <f t="shared" si="219"/>
        <v>0</v>
      </c>
      <c r="BT70" s="93" t="str">
        <f t="shared" si="220"/>
        <v>nebija plānots</v>
      </c>
      <c r="BU70" s="96">
        <f t="shared" si="221"/>
        <v>0</v>
      </c>
      <c r="BV70" s="93" t="str">
        <f t="shared" si="222"/>
        <v>nebija plānots</v>
      </c>
      <c r="BW70" s="83">
        <v>934293.20000000007</v>
      </c>
      <c r="BX70" s="83">
        <v>0</v>
      </c>
      <c r="BY70" s="94">
        <v>0</v>
      </c>
      <c r="BZ70" s="94">
        <f t="shared" si="175"/>
        <v>0</v>
      </c>
      <c r="CA70" s="93">
        <f t="shared" si="223"/>
        <v>0</v>
      </c>
      <c r="CB70" s="94">
        <f t="shared" si="224"/>
        <v>-934293.20000000007</v>
      </c>
      <c r="CC70" s="93">
        <f t="shared" si="225"/>
        <v>-1</v>
      </c>
      <c r="CD70" s="96">
        <f t="shared" si="176"/>
        <v>934293.20000000007</v>
      </c>
      <c r="CE70" s="96">
        <f t="shared" si="176"/>
        <v>0</v>
      </c>
      <c r="CF70" s="96">
        <f t="shared" si="226"/>
        <v>0</v>
      </c>
      <c r="CG70" s="96">
        <f t="shared" si="227"/>
        <v>0</v>
      </c>
      <c r="CH70" s="93">
        <f t="shared" si="228"/>
        <v>0</v>
      </c>
      <c r="CI70" s="96">
        <f t="shared" si="229"/>
        <v>-934293.20000000007</v>
      </c>
      <c r="CJ70" s="93">
        <f t="shared" si="230"/>
        <v>-1</v>
      </c>
      <c r="CK70" s="83">
        <v>0</v>
      </c>
      <c r="CL70" s="83">
        <v>0</v>
      </c>
      <c r="CM70" s="94">
        <v>0</v>
      </c>
      <c r="CN70" s="94">
        <f t="shared" si="177"/>
        <v>0</v>
      </c>
      <c r="CO70" s="93" t="str">
        <f t="shared" si="231"/>
        <v>nebija plānots</v>
      </c>
      <c r="CP70" s="94">
        <f t="shared" si="232"/>
        <v>0</v>
      </c>
      <c r="CQ70" s="93" t="str">
        <f t="shared" si="233"/>
        <v>nebija plānots</v>
      </c>
      <c r="CR70" s="96">
        <f t="shared" si="234"/>
        <v>934293.20000000007</v>
      </c>
      <c r="CS70" s="96">
        <f t="shared" si="234"/>
        <v>0</v>
      </c>
      <c r="CT70" s="96">
        <f t="shared" si="234"/>
        <v>0</v>
      </c>
      <c r="CU70" s="96">
        <f t="shared" si="235"/>
        <v>0</v>
      </c>
      <c r="CV70" s="93">
        <f t="shared" si="236"/>
        <v>0</v>
      </c>
      <c r="CW70" s="96">
        <f t="shared" si="237"/>
        <v>-934293.20000000007</v>
      </c>
      <c r="CX70" s="93">
        <f t="shared" si="238"/>
        <v>-1</v>
      </c>
      <c r="CY70" s="83">
        <v>0</v>
      </c>
      <c r="CZ70" s="83">
        <v>0</v>
      </c>
      <c r="DA70" s="94">
        <v>0</v>
      </c>
      <c r="DB70" s="94">
        <f t="shared" si="178"/>
        <v>0</v>
      </c>
      <c r="DC70" s="93" t="str">
        <f t="shared" si="239"/>
        <v>nebija plānots</v>
      </c>
      <c r="DD70" s="94">
        <f t="shared" si="240"/>
        <v>0</v>
      </c>
      <c r="DE70" s="93" t="str">
        <f t="shared" si="241"/>
        <v>nebija plānots</v>
      </c>
      <c r="DF70" s="96">
        <f t="shared" si="242"/>
        <v>934293.20000000007</v>
      </c>
      <c r="DG70" s="96">
        <f t="shared" si="242"/>
        <v>0</v>
      </c>
      <c r="DH70" s="96">
        <f t="shared" si="242"/>
        <v>0</v>
      </c>
      <c r="DI70" s="96">
        <f t="shared" si="243"/>
        <v>0</v>
      </c>
      <c r="DJ70" s="93">
        <f t="shared" si="244"/>
        <v>0</v>
      </c>
      <c r="DK70" s="96">
        <f t="shared" si="245"/>
        <v>-934293.20000000007</v>
      </c>
      <c r="DL70" s="93">
        <f t="shared" si="246"/>
        <v>-1</v>
      </c>
      <c r="DM70" s="83">
        <v>0</v>
      </c>
      <c r="DN70" s="83">
        <v>0</v>
      </c>
      <c r="DO70" s="94">
        <v>0</v>
      </c>
      <c r="DP70" s="94">
        <f t="shared" si="247"/>
        <v>0</v>
      </c>
      <c r="DQ70" s="93" t="str">
        <f t="shared" si="248"/>
        <v>nebija plānots</v>
      </c>
      <c r="DR70" s="94">
        <f t="shared" si="249"/>
        <v>0</v>
      </c>
      <c r="DS70" s="93" t="str">
        <f t="shared" si="250"/>
        <v>nebija plānots</v>
      </c>
      <c r="DT70" s="96">
        <f t="shared" si="251"/>
        <v>934293.20000000007</v>
      </c>
      <c r="DU70" s="96">
        <f t="shared" si="251"/>
        <v>0</v>
      </c>
      <c r="DV70" s="96">
        <f t="shared" si="251"/>
        <v>0</v>
      </c>
      <c r="DW70" s="96">
        <f t="shared" si="252"/>
        <v>0</v>
      </c>
      <c r="DX70" s="93">
        <f t="shared" si="253"/>
        <v>0</v>
      </c>
      <c r="DY70" s="96">
        <f t="shared" si="254"/>
        <v>-934293.20000000007</v>
      </c>
      <c r="DZ70" s="93">
        <f t="shared" si="255"/>
        <v>-1</v>
      </c>
      <c r="EA70" s="83">
        <v>0</v>
      </c>
      <c r="EB70" s="83">
        <v>0</v>
      </c>
      <c r="EC70" s="94">
        <v>0</v>
      </c>
      <c r="ED70" s="94">
        <f t="shared" si="256"/>
        <v>0</v>
      </c>
      <c r="EE70" s="93" t="str">
        <f t="shared" si="257"/>
        <v>nebija plānots</v>
      </c>
      <c r="EF70" s="94">
        <f t="shared" si="258"/>
        <v>0</v>
      </c>
      <c r="EG70" s="93" t="str">
        <f t="shared" si="259"/>
        <v>nebija plānots</v>
      </c>
      <c r="EH70" s="96">
        <f t="shared" si="260"/>
        <v>934293.20000000007</v>
      </c>
      <c r="EI70" s="96">
        <f t="shared" si="260"/>
        <v>0</v>
      </c>
      <c r="EJ70" s="96">
        <f t="shared" si="260"/>
        <v>0</v>
      </c>
      <c r="EK70" s="96">
        <f t="shared" si="261"/>
        <v>0</v>
      </c>
      <c r="EL70" s="93">
        <f t="shared" si="262"/>
        <v>0</v>
      </c>
      <c r="EM70" s="96">
        <f t="shared" si="263"/>
        <v>-934293.20000000007</v>
      </c>
      <c r="EN70" s="93">
        <f t="shared" si="264"/>
        <v>-1</v>
      </c>
      <c r="EO70" s="96">
        <f t="shared" si="265"/>
        <v>0</v>
      </c>
      <c r="EP70" s="96">
        <f>_xlfn.IFNA(INDEX('[1]01_Maks_FS_2025 (kopā)'!$B$12:$AJ$224,MATCH(A70,'[1]01_Maks_FS_2025 (kopā)'!$B$12:$B$224,0),35),0)</f>
        <v>0</v>
      </c>
      <c r="EQ70" s="96">
        <f t="shared" si="266"/>
        <v>0</v>
      </c>
      <c r="ER70" s="83">
        <f t="shared" si="179"/>
        <v>934293.20000000007</v>
      </c>
    </row>
    <row r="71" spans="1:148" s="29" customFormat="1" ht="31.5" x14ac:dyDescent="0.35">
      <c r="A71" s="18" t="str">
        <f t="shared" si="267"/>
        <v>2.1.1.8._</v>
      </c>
      <c r="B71" s="66">
        <v>2</v>
      </c>
      <c r="C71" s="64" t="s">
        <v>102</v>
      </c>
      <c r="D71" s="65" t="s">
        <v>103</v>
      </c>
      <c r="E71" s="66" t="s">
        <v>104</v>
      </c>
      <c r="F71" s="65" t="s">
        <v>105</v>
      </c>
      <c r="G71" s="66" t="s">
        <v>121</v>
      </c>
      <c r="H71" s="65" t="s">
        <v>122</v>
      </c>
      <c r="I71" s="66" t="s">
        <v>27</v>
      </c>
      <c r="J71" s="71" t="s">
        <v>51</v>
      </c>
      <c r="K71" s="63" t="s">
        <v>16</v>
      </c>
      <c r="L71" s="83">
        <v>0</v>
      </c>
      <c r="M71" s="83">
        <v>0</v>
      </c>
      <c r="N71" s="83">
        <v>0</v>
      </c>
      <c r="O71" s="83">
        <v>0</v>
      </c>
      <c r="P71" s="83">
        <v>0</v>
      </c>
      <c r="Q71" s="93" t="str">
        <f t="shared" si="180"/>
        <v>nebija plānots</v>
      </c>
      <c r="R71" s="94">
        <f t="shared" si="181"/>
        <v>0</v>
      </c>
      <c r="S71" s="93" t="str">
        <f t="shared" si="182"/>
        <v>nebija plānots</v>
      </c>
      <c r="T71" s="96">
        <f t="shared" si="183"/>
        <v>0</v>
      </c>
      <c r="U71" s="96">
        <f t="shared" si="184"/>
        <v>0</v>
      </c>
      <c r="V71" s="93" t="str">
        <f t="shared" si="185"/>
        <v>nebija plānots</v>
      </c>
      <c r="W71" s="96">
        <f t="shared" si="186"/>
        <v>0</v>
      </c>
      <c r="X71" s="93" t="str">
        <f t="shared" si="187"/>
        <v>nebija plānots</v>
      </c>
      <c r="Y71" s="83">
        <v>0</v>
      </c>
      <c r="Z71" s="83">
        <v>0</v>
      </c>
      <c r="AA71" s="93" t="str">
        <f t="shared" si="188"/>
        <v>nebija plānots</v>
      </c>
      <c r="AB71" s="94">
        <f t="shared" si="189"/>
        <v>0</v>
      </c>
      <c r="AC71" s="93" t="str">
        <f t="shared" si="190"/>
        <v>nebija plānots</v>
      </c>
      <c r="AD71" s="96">
        <f t="shared" si="191"/>
        <v>0</v>
      </c>
      <c r="AE71" s="96">
        <f t="shared" si="191"/>
        <v>0</v>
      </c>
      <c r="AF71" s="93" t="str">
        <f t="shared" si="192"/>
        <v>nebija plānots</v>
      </c>
      <c r="AG71" s="96">
        <f t="shared" si="193"/>
        <v>0</v>
      </c>
      <c r="AH71" s="93" t="str">
        <f t="shared" si="194"/>
        <v>nebija plānots</v>
      </c>
      <c r="AI71" s="83">
        <v>0</v>
      </c>
      <c r="AJ71" s="83">
        <v>0</v>
      </c>
      <c r="AK71" s="93" t="str">
        <f t="shared" si="195"/>
        <v>nebija plānots</v>
      </c>
      <c r="AL71" s="94">
        <f t="shared" si="196"/>
        <v>0</v>
      </c>
      <c r="AM71" s="93" t="str">
        <f t="shared" si="197"/>
        <v>nebija plānots</v>
      </c>
      <c r="AN71" s="96">
        <f t="shared" si="198"/>
        <v>0</v>
      </c>
      <c r="AO71" s="96">
        <f t="shared" si="198"/>
        <v>0</v>
      </c>
      <c r="AP71" s="93" t="str">
        <f t="shared" si="199"/>
        <v>nebija plānots</v>
      </c>
      <c r="AQ71" s="96">
        <f t="shared" si="200"/>
        <v>0</v>
      </c>
      <c r="AR71" s="93" t="str">
        <f t="shared" si="201"/>
        <v>nebija plānots</v>
      </c>
      <c r="AS71" s="83">
        <v>0</v>
      </c>
      <c r="AT71" s="83">
        <v>0</v>
      </c>
      <c r="AU71" s="93" t="str">
        <f t="shared" si="202"/>
        <v>nebija plānots</v>
      </c>
      <c r="AV71" s="94">
        <f t="shared" si="203"/>
        <v>0</v>
      </c>
      <c r="AW71" s="93" t="str">
        <f t="shared" si="204"/>
        <v>nebija plānots</v>
      </c>
      <c r="AX71" s="96">
        <f t="shared" si="205"/>
        <v>0</v>
      </c>
      <c r="AY71" s="96">
        <f t="shared" si="205"/>
        <v>0</v>
      </c>
      <c r="AZ71" s="93" t="str">
        <f t="shared" si="206"/>
        <v>nebija plānots</v>
      </c>
      <c r="BA71" s="96">
        <f t="shared" si="207"/>
        <v>0</v>
      </c>
      <c r="BB71" s="93" t="str">
        <f t="shared" si="208"/>
        <v>nebija plānots</v>
      </c>
      <c r="BC71" s="83">
        <v>0</v>
      </c>
      <c r="BD71" s="83">
        <v>0</v>
      </c>
      <c r="BE71" s="93" t="str">
        <f t="shared" si="209"/>
        <v>nebija plānots</v>
      </c>
      <c r="BF71" s="94">
        <f t="shared" si="210"/>
        <v>0</v>
      </c>
      <c r="BG71" s="93" t="str">
        <f t="shared" si="211"/>
        <v>nebija plānots</v>
      </c>
      <c r="BH71" s="96">
        <f t="shared" si="212"/>
        <v>0</v>
      </c>
      <c r="BI71" s="96">
        <f t="shared" si="212"/>
        <v>0</v>
      </c>
      <c r="BJ71" s="93" t="str">
        <f t="shared" si="213"/>
        <v>nebija plānots</v>
      </c>
      <c r="BK71" s="96">
        <f t="shared" si="214"/>
        <v>0</v>
      </c>
      <c r="BL71" s="93" t="str">
        <f t="shared" si="215"/>
        <v>nebija plānots</v>
      </c>
      <c r="BM71" s="83">
        <v>0</v>
      </c>
      <c r="BN71" s="83">
        <v>0</v>
      </c>
      <c r="BO71" s="93" t="str">
        <f t="shared" si="216"/>
        <v>nebija plānots</v>
      </c>
      <c r="BP71" s="94">
        <f t="shared" si="217"/>
        <v>0</v>
      </c>
      <c r="BQ71" s="93" t="str">
        <f t="shared" si="218"/>
        <v>nebija plānots</v>
      </c>
      <c r="BR71" s="96">
        <f t="shared" si="219"/>
        <v>0</v>
      </c>
      <c r="BS71" s="96">
        <f t="shared" si="219"/>
        <v>0</v>
      </c>
      <c r="BT71" s="93" t="str">
        <f t="shared" si="220"/>
        <v>nebija plānots</v>
      </c>
      <c r="BU71" s="96">
        <f t="shared" si="221"/>
        <v>0</v>
      </c>
      <c r="BV71" s="93" t="str">
        <f t="shared" si="222"/>
        <v>nebija plānots</v>
      </c>
      <c r="BW71" s="83">
        <v>0</v>
      </c>
      <c r="BX71" s="83">
        <v>0</v>
      </c>
      <c r="BY71" s="94">
        <v>0</v>
      </c>
      <c r="BZ71" s="94">
        <f t="shared" si="175"/>
        <v>0</v>
      </c>
      <c r="CA71" s="93" t="str">
        <f t="shared" si="223"/>
        <v>nebija plānots</v>
      </c>
      <c r="CB71" s="94">
        <f t="shared" si="224"/>
        <v>0</v>
      </c>
      <c r="CC71" s="93" t="str">
        <f t="shared" si="225"/>
        <v>nebija plānots</v>
      </c>
      <c r="CD71" s="96">
        <f t="shared" si="176"/>
        <v>0</v>
      </c>
      <c r="CE71" s="96">
        <f t="shared" si="176"/>
        <v>0</v>
      </c>
      <c r="CF71" s="96">
        <f t="shared" si="226"/>
        <v>0</v>
      </c>
      <c r="CG71" s="96">
        <f t="shared" si="227"/>
        <v>0</v>
      </c>
      <c r="CH71" s="93" t="str">
        <f t="shared" si="228"/>
        <v>nebija plānots</v>
      </c>
      <c r="CI71" s="96">
        <f t="shared" si="229"/>
        <v>0</v>
      </c>
      <c r="CJ71" s="93" t="str">
        <f t="shared" si="230"/>
        <v>nebija plānots</v>
      </c>
      <c r="CK71" s="83">
        <v>0</v>
      </c>
      <c r="CL71" s="83">
        <v>0</v>
      </c>
      <c r="CM71" s="94">
        <v>0</v>
      </c>
      <c r="CN71" s="94">
        <f t="shared" si="177"/>
        <v>0</v>
      </c>
      <c r="CO71" s="93" t="str">
        <f t="shared" si="231"/>
        <v>nebija plānots</v>
      </c>
      <c r="CP71" s="94">
        <f t="shared" si="232"/>
        <v>0</v>
      </c>
      <c r="CQ71" s="93" t="str">
        <f t="shared" si="233"/>
        <v>nebija plānots</v>
      </c>
      <c r="CR71" s="96">
        <f t="shared" si="234"/>
        <v>0</v>
      </c>
      <c r="CS71" s="96">
        <f t="shared" si="234"/>
        <v>0</v>
      </c>
      <c r="CT71" s="96">
        <f t="shared" si="234"/>
        <v>0</v>
      </c>
      <c r="CU71" s="96">
        <f t="shared" si="235"/>
        <v>0</v>
      </c>
      <c r="CV71" s="93" t="str">
        <f t="shared" si="236"/>
        <v>nebija plānots</v>
      </c>
      <c r="CW71" s="96">
        <f t="shared" si="237"/>
        <v>0</v>
      </c>
      <c r="CX71" s="93" t="str">
        <f t="shared" si="238"/>
        <v>nebija plānots</v>
      </c>
      <c r="CY71" s="83">
        <v>0</v>
      </c>
      <c r="CZ71" s="83">
        <v>0</v>
      </c>
      <c r="DA71" s="94">
        <v>0</v>
      </c>
      <c r="DB71" s="94">
        <f t="shared" si="178"/>
        <v>0</v>
      </c>
      <c r="DC71" s="93" t="str">
        <f t="shared" si="239"/>
        <v>nebija plānots</v>
      </c>
      <c r="DD71" s="94">
        <f t="shared" si="240"/>
        <v>0</v>
      </c>
      <c r="DE71" s="93" t="str">
        <f t="shared" si="241"/>
        <v>nebija plānots</v>
      </c>
      <c r="DF71" s="96">
        <f t="shared" si="242"/>
        <v>0</v>
      </c>
      <c r="DG71" s="96">
        <f t="shared" si="242"/>
        <v>0</v>
      </c>
      <c r="DH71" s="96">
        <f t="shared" si="242"/>
        <v>0</v>
      </c>
      <c r="DI71" s="96">
        <f t="shared" si="243"/>
        <v>0</v>
      </c>
      <c r="DJ71" s="93" t="str">
        <f t="shared" si="244"/>
        <v>nebija plānots</v>
      </c>
      <c r="DK71" s="96">
        <f t="shared" si="245"/>
        <v>0</v>
      </c>
      <c r="DL71" s="93" t="str">
        <f t="shared" si="246"/>
        <v>nebija plānots</v>
      </c>
      <c r="DM71" s="83">
        <v>0</v>
      </c>
      <c r="DN71" s="83">
        <v>0</v>
      </c>
      <c r="DO71" s="94">
        <v>0</v>
      </c>
      <c r="DP71" s="94">
        <f t="shared" si="247"/>
        <v>0</v>
      </c>
      <c r="DQ71" s="93" t="str">
        <f t="shared" si="248"/>
        <v>nebija plānots</v>
      </c>
      <c r="DR71" s="94">
        <f t="shared" si="249"/>
        <v>0</v>
      </c>
      <c r="DS71" s="93" t="str">
        <f t="shared" si="250"/>
        <v>nebija plānots</v>
      </c>
      <c r="DT71" s="96">
        <f t="shared" si="251"/>
        <v>0</v>
      </c>
      <c r="DU71" s="96">
        <f t="shared" si="251"/>
        <v>0</v>
      </c>
      <c r="DV71" s="96">
        <f t="shared" si="251"/>
        <v>0</v>
      </c>
      <c r="DW71" s="96">
        <f t="shared" si="252"/>
        <v>0</v>
      </c>
      <c r="DX71" s="93" t="str">
        <f t="shared" si="253"/>
        <v>nebija plānots</v>
      </c>
      <c r="DY71" s="96">
        <f t="shared" si="254"/>
        <v>0</v>
      </c>
      <c r="DZ71" s="93" t="str">
        <f t="shared" si="255"/>
        <v>nebija plānots</v>
      </c>
      <c r="EA71" s="83">
        <v>0</v>
      </c>
      <c r="EB71" s="83">
        <v>0</v>
      </c>
      <c r="EC71" s="94">
        <v>0</v>
      </c>
      <c r="ED71" s="94">
        <f t="shared" si="256"/>
        <v>0</v>
      </c>
      <c r="EE71" s="93" t="str">
        <f t="shared" si="257"/>
        <v>nebija plānots</v>
      </c>
      <c r="EF71" s="94">
        <f t="shared" si="258"/>
        <v>0</v>
      </c>
      <c r="EG71" s="93" t="str">
        <f t="shared" si="259"/>
        <v>nebija plānots</v>
      </c>
      <c r="EH71" s="96">
        <f t="shared" si="260"/>
        <v>0</v>
      </c>
      <c r="EI71" s="96">
        <f t="shared" si="260"/>
        <v>0</v>
      </c>
      <c r="EJ71" s="96">
        <f t="shared" si="260"/>
        <v>0</v>
      </c>
      <c r="EK71" s="96">
        <f t="shared" si="261"/>
        <v>0</v>
      </c>
      <c r="EL71" s="93" t="str">
        <f t="shared" si="262"/>
        <v>nebija plānots</v>
      </c>
      <c r="EM71" s="96">
        <f t="shared" si="263"/>
        <v>0</v>
      </c>
      <c r="EN71" s="93" t="str">
        <f t="shared" si="264"/>
        <v>nebija plānots</v>
      </c>
      <c r="EO71" s="96">
        <f t="shared" si="265"/>
        <v>0</v>
      </c>
      <c r="EP71" s="96">
        <f>_xlfn.IFNA(INDEX('[1]01_Maks_FS_2025 (kopā)'!$B$12:$AJ$224,MATCH(A71,'[1]01_Maks_FS_2025 (kopā)'!$B$12:$B$224,0),35),0)</f>
        <v>0</v>
      </c>
      <c r="EQ71" s="96">
        <f t="shared" si="266"/>
        <v>0</v>
      </c>
      <c r="ER71" s="83">
        <f t="shared" si="179"/>
        <v>0</v>
      </c>
    </row>
    <row r="72" spans="1:148" s="29" customFormat="1" ht="31.5" x14ac:dyDescent="0.35">
      <c r="A72" s="18" t="str">
        <f t="shared" si="267"/>
        <v>2.1.2.0.1</v>
      </c>
      <c r="B72" s="63">
        <v>2</v>
      </c>
      <c r="C72" s="73" t="s">
        <v>102</v>
      </c>
      <c r="D72" s="65" t="s">
        <v>103</v>
      </c>
      <c r="E72" s="63" t="s">
        <v>123</v>
      </c>
      <c r="F72" s="65" t="s">
        <v>124</v>
      </c>
      <c r="G72" s="66" t="s">
        <v>125</v>
      </c>
      <c r="H72" s="66" t="s">
        <v>124</v>
      </c>
      <c r="I72" s="66">
        <v>1</v>
      </c>
      <c r="J72" s="71" t="s">
        <v>112</v>
      </c>
      <c r="K72" s="63" t="s">
        <v>17</v>
      </c>
      <c r="L72" s="83">
        <v>0</v>
      </c>
      <c r="M72" s="83">
        <v>0</v>
      </c>
      <c r="N72" s="83">
        <v>0</v>
      </c>
      <c r="O72" s="83">
        <v>0</v>
      </c>
      <c r="P72" s="83">
        <v>0</v>
      </c>
      <c r="Q72" s="93" t="str">
        <f t="shared" si="180"/>
        <v>nebija plānots</v>
      </c>
      <c r="R72" s="94">
        <f t="shared" si="181"/>
        <v>0</v>
      </c>
      <c r="S72" s="93" t="str">
        <f t="shared" si="182"/>
        <v>nebija plānots</v>
      </c>
      <c r="T72" s="96">
        <f t="shared" si="183"/>
        <v>0</v>
      </c>
      <c r="U72" s="96">
        <f t="shared" si="184"/>
        <v>0</v>
      </c>
      <c r="V72" s="93" t="str">
        <f t="shared" si="185"/>
        <v>nebija plānots</v>
      </c>
      <c r="W72" s="96">
        <f t="shared" si="186"/>
        <v>0</v>
      </c>
      <c r="X72" s="93" t="str">
        <f t="shared" si="187"/>
        <v>nebija plānots</v>
      </c>
      <c r="Y72" s="83">
        <v>0</v>
      </c>
      <c r="Z72" s="83">
        <v>5473858.0499999998</v>
      </c>
      <c r="AA72" s="93" t="str">
        <f t="shared" si="188"/>
        <v>nebija plānots</v>
      </c>
      <c r="AB72" s="94">
        <f t="shared" si="189"/>
        <v>5473858.0499999998</v>
      </c>
      <c r="AC72" s="93" t="str">
        <f t="shared" si="190"/>
        <v>nebija plānots</v>
      </c>
      <c r="AD72" s="96">
        <f t="shared" si="191"/>
        <v>0</v>
      </c>
      <c r="AE72" s="96">
        <f t="shared" si="191"/>
        <v>5473858.0499999998</v>
      </c>
      <c r="AF72" s="93" t="str">
        <f t="shared" si="192"/>
        <v>nebija plānots</v>
      </c>
      <c r="AG72" s="96">
        <f t="shared" si="193"/>
        <v>5473858.0499999998</v>
      </c>
      <c r="AH72" s="93" t="str">
        <f t="shared" si="194"/>
        <v>nebija plānots</v>
      </c>
      <c r="AI72" s="83">
        <v>5473858</v>
      </c>
      <c r="AJ72" s="83">
        <v>0</v>
      </c>
      <c r="AK72" s="93">
        <f t="shared" si="195"/>
        <v>0</v>
      </c>
      <c r="AL72" s="96">
        <f t="shared" si="196"/>
        <v>-5473858</v>
      </c>
      <c r="AM72" s="93">
        <f t="shared" si="197"/>
        <v>-1</v>
      </c>
      <c r="AN72" s="96">
        <f t="shared" si="198"/>
        <v>5473858</v>
      </c>
      <c r="AO72" s="96">
        <f t="shared" si="198"/>
        <v>5473858.0499999998</v>
      </c>
      <c r="AP72" s="93">
        <f t="shared" si="199"/>
        <v>1.0000000091343253</v>
      </c>
      <c r="AQ72" s="96">
        <f t="shared" si="200"/>
        <v>4.9999999813735485E-2</v>
      </c>
      <c r="AR72" s="93">
        <f t="shared" si="201"/>
        <v>9.1343253357568808E-9</v>
      </c>
      <c r="AS72" s="83">
        <v>0</v>
      </c>
      <c r="AT72" s="83">
        <v>0</v>
      </c>
      <c r="AU72" s="93" t="str">
        <f t="shared" si="202"/>
        <v>nebija plānots</v>
      </c>
      <c r="AV72" s="96">
        <f t="shared" si="203"/>
        <v>0</v>
      </c>
      <c r="AW72" s="93" t="str">
        <f t="shared" si="204"/>
        <v>nebija plānots</v>
      </c>
      <c r="AX72" s="96">
        <f t="shared" si="205"/>
        <v>5473858</v>
      </c>
      <c r="AY72" s="96">
        <f t="shared" si="205"/>
        <v>5473858.0499999998</v>
      </c>
      <c r="AZ72" s="93">
        <f t="shared" si="206"/>
        <v>1.0000000091343253</v>
      </c>
      <c r="BA72" s="96">
        <f t="shared" si="207"/>
        <v>4.9999999813735485E-2</v>
      </c>
      <c r="BB72" s="93">
        <f t="shared" si="208"/>
        <v>9.1343253357568808E-9</v>
      </c>
      <c r="BC72" s="83">
        <v>0</v>
      </c>
      <c r="BD72" s="83">
        <v>0</v>
      </c>
      <c r="BE72" s="93" t="str">
        <f t="shared" si="209"/>
        <v>nebija plānots</v>
      </c>
      <c r="BF72" s="96">
        <f t="shared" si="210"/>
        <v>0</v>
      </c>
      <c r="BG72" s="93" t="str">
        <f t="shared" si="211"/>
        <v>nebija plānots</v>
      </c>
      <c r="BH72" s="96">
        <f t="shared" si="212"/>
        <v>5473858</v>
      </c>
      <c r="BI72" s="96">
        <f t="shared" si="212"/>
        <v>5473858.0499999998</v>
      </c>
      <c r="BJ72" s="93">
        <f t="shared" si="213"/>
        <v>1.0000000091343253</v>
      </c>
      <c r="BK72" s="96">
        <f t="shared" si="214"/>
        <v>4.9999999813735485E-2</v>
      </c>
      <c r="BL72" s="93">
        <f t="shared" si="215"/>
        <v>9.1343253357568808E-9</v>
      </c>
      <c r="BM72" s="83">
        <v>0</v>
      </c>
      <c r="BN72" s="83">
        <v>0</v>
      </c>
      <c r="BO72" s="93" t="str">
        <f t="shared" si="216"/>
        <v>nebija plānots</v>
      </c>
      <c r="BP72" s="96">
        <f t="shared" si="217"/>
        <v>0</v>
      </c>
      <c r="BQ72" s="93" t="str">
        <f t="shared" si="218"/>
        <v>nebija plānots</v>
      </c>
      <c r="BR72" s="96">
        <f t="shared" si="219"/>
        <v>5473858</v>
      </c>
      <c r="BS72" s="96">
        <f t="shared" si="219"/>
        <v>5473858.0499999998</v>
      </c>
      <c r="BT72" s="93">
        <f t="shared" si="220"/>
        <v>1.0000000091343253</v>
      </c>
      <c r="BU72" s="96">
        <f t="shared" si="221"/>
        <v>4.9999999813735485E-2</v>
      </c>
      <c r="BV72" s="93">
        <f t="shared" si="222"/>
        <v>9.1343253357568808E-9</v>
      </c>
      <c r="BW72" s="83">
        <v>0</v>
      </c>
      <c r="BX72" s="83">
        <v>0</v>
      </c>
      <c r="BY72" s="94">
        <v>0</v>
      </c>
      <c r="BZ72" s="94">
        <f t="shared" si="175"/>
        <v>0</v>
      </c>
      <c r="CA72" s="93" t="str">
        <f t="shared" si="223"/>
        <v>nebija plānots</v>
      </c>
      <c r="CB72" s="96">
        <f t="shared" si="224"/>
        <v>0</v>
      </c>
      <c r="CC72" s="93" t="str">
        <f t="shared" si="225"/>
        <v>nebija plānots</v>
      </c>
      <c r="CD72" s="96">
        <f t="shared" si="176"/>
        <v>5473858</v>
      </c>
      <c r="CE72" s="96">
        <f t="shared" si="176"/>
        <v>5473858.0499999998</v>
      </c>
      <c r="CF72" s="96">
        <f t="shared" si="226"/>
        <v>0</v>
      </c>
      <c r="CG72" s="96">
        <f t="shared" si="227"/>
        <v>5473858.0499999998</v>
      </c>
      <c r="CH72" s="93">
        <f t="shared" si="228"/>
        <v>1.0000000091343253</v>
      </c>
      <c r="CI72" s="96">
        <f t="shared" si="229"/>
        <v>4.9999999813735485E-2</v>
      </c>
      <c r="CJ72" s="93">
        <f t="shared" si="230"/>
        <v>9.1343253357568808E-9</v>
      </c>
      <c r="CK72" s="83">
        <v>0</v>
      </c>
      <c r="CL72" s="83">
        <v>0</v>
      </c>
      <c r="CM72" s="94">
        <v>0</v>
      </c>
      <c r="CN72" s="94">
        <f t="shared" si="177"/>
        <v>0</v>
      </c>
      <c r="CO72" s="93" t="str">
        <f t="shared" si="231"/>
        <v>nebija plānots</v>
      </c>
      <c r="CP72" s="96">
        <f t="shared" si="232"/>
        <v>0</v>
      </c>
      <c r="CQ72" s="93" t="str">
        <f t="shared" si="233"/>
        <v>nebija plānots</v>
      </c>
      <c r="CR72" s="96">
        <f t="shared" si="234"/>
        <v>5473858</v>
      </c>
      <c r="CS72" s="96">
        <f t="shared" si="234"/>
        <v>5473858.0499999998</v>
      </c>
      <c r="CT72" s="96">
        <f t="shared" si="234"/>
        <v>0</v>
      </c>
      <c r="CU72" s="96">
        <f t="shared" si="235"/>
        <v>5473858.0499999998</v>
      </c>
      <c r="CV72" s="93">
        <f t="shared" si="236"/>
        <v>1.0000000091343253</v>
      </c>
      <c r="CW72" s="96">
        <f t="shared" si="237"/>
        <v>4.9999999813735485E-2</v>
      </c>
      <c r="CX72" s="93">
        <f t="shared" si="238"/>
        <v>9.1343253357568808E-9</v>
      </c>
      <c r="CY72" s="83">
        <v>0</v>
      </c>
      <c r="CZ72" s="83">
        <v>0</v>
      </c>
      <c r="DA72" s="94">
        <v>0</v>
      </c>
      <c r="DB72" s="94">
        <f t="shared" si="178"/>
        <v>0</v>
      </c>
      <c r="DC72" s="93" t="str">
        <f t="shared" si="239"/>
        <v>nebija plānots</v>
      </c>
      <c r="DD72" s="96">
        <f t="shared" si="240"/>
        <v>0</v>
      </c>
      <c r="DE72" s="93" t="str">
        <f t="shared" si="241"/>
        <v>nebija plānots</v>
      </c>
      <c r="DF72" s="96">
        <f t="shared" si="242"/>
        <v>5473858</v>
      </c>
      <c r="DG72" s="96">
        <f t="shared" si="242"/>
        <v>5473858.0499999998</v>
      </c>
      <c r="DH72" s="96">
        <f t="shared" si="242"/>
        <v>0</v>
      </c>
      <c r="DI72" s="96">
        <f t="shared" si="243"/>
        <v>5473858.0499999998</v>
      </c>
      <c r="DJ72" s="93">
        <f t="shared" si="244"/>
        <v>1.0000000091343253</v>
      </c>
      <c r="DK72" s="96">
        <f t="shared" si="245"/>
        <v>4.9999999813735485E-2</v>
      </c>
      <c r="DL72" s="93">
        <f t="shared" si="246"/>
        <v>9.1343253357568808E-9</v>
      </c>
      <c r="DM72" s="83">
        <v>0</v>
      </c>
      <c r="DN72" s="83">
        <v>0</v>
      </c>
      <c r="DO72" s="94">
        <v>0</v>
      </c>
      <c r="DP72" s="94">
        <f t="shared" si="247"/>
        <v>0</v>
      </c>
      <c r="DQ72" s="93" t="str">
        <f t="shared" si="248"/>
        <v>nebija plānots</v>
      </c>
      <c r="DR72" s="96">
        <f t="shared" si="249"/>
        <v>0</v>
      </c>
      <c r="DS72" s="93" t="str">
        <f t="shared" si="250"/>
        <v>nebija plānots</v>
      </c>
      <c r="DT72" s="96">
        <f t="shared" si="251"/>
        <v>5473858</v>
      </c>
      <c r="DU72" s="96">
        <f t="shared" si="251"/>
        <v>5473858.0499999998</v>
      </c>
      <c r="DV72" s="96">
        <f t="shared" si="251"/>
        <v>0</v>
      </c>
      <c r="DW72" s="96">
        <f t="shared" si="252"/>
        <v>5473858.0499999998</v>
      </c>
      <c r="DX72" s="93">
        <f t="shared" si="253"/>
        <v>1.0000000091343253</v>
      </c>
      <c r="DY72" s="96">
        <f t="shared" si="254"/>
        <v>4.9999999813735485E-2</v>
      </c>
      <c r="DZ72" s="93">
        <f t="shared" si="255"/>
        <v>9.1343253357568808E-9</v>
      </c>
      <c r="EA72" s="83">
        <v>0</v>
      </c>
      <c r="EB72" s="83">
        <v>0</v>
      </c>
      <c r="EC72" s="94">
        <v>0</v>
      </c>
      <c r="ED72" s="94">
        <f t="shared" si="256"/>
        <v>0</v>
      </c>
      <c r="EE72" s="93" t="str">
        <f t="shared" si="257"/>
        <v>nebija plānots</v>
      </c>
      <c r="EF72" s="94">
        <f t="shared" si="258"/>
        <v>0</v>
      </c>
      <c r="EG72" s="93" t="str">
        <f t="shared" si="259"/>
        <v>nebija plānots</v>
      </c>
      <c r="EH72" s="96">
        <f t="shared" si="260"/>
        <v>5473858</v>
      </c>
      <c r="EI72" s="96">
        <f t="shared" si="260"/>
        <v>5473858.0499999998</v>
      </c>
      <c r="EJ72" s="96">
        <f t="shared" si="260"/>
        <v>0</v>
      </c>
      <c r="EK72" s="96">
        <f t="shared" si="261"/>
        <v>5473858.0499999998</v>
      </c>
      <c r="EL72" s="93">
        <f t="shared" si="262"/>
        <v>1.0000000091343253</v>
      </c>
      <c r="EM72" s="96">
        <f t="shared" si="263"/>
        <v>4.9999999813735485E-2</v>
      </c>
      <c r="EN72" s="93">
        <f t="shared" si="264"/>
        <v>9.1343253357568808E-9</v>
      </c>
      <c r="EO72" s="96">
        <f t="shared" si="265"/>
        <v>0</v>
      </c>
      <c r="EP72" s="96">
        <f>_xlfn.IFNA(INDEX('[1]01_Maks_FS_2025 (kopā)'!$B$12:$AJ$224,MATCH(A72,'[1]01_Maks_FS_2025 (kopā)'!$B$12:$B$224,0),35),0)</f>
        <v>0</v>
      </c>
      <c r="EQ72" s="96">
        <f t="shared" si="266"/>
        <v>0</v>
      </c>
      <c r="ER72" s="83">
        <f t="shared" si="179"/>
        <v>5473858</v>
      </c>
    </row>
    <row r="73" spans="1:148" s="29" customFormat="1" ht="31.5" x14ac:dyDescent="0.35">
      <c r="A73" s="18" t="str">
        <f t="shared" si="267"/>
        <v>2.1.2.0.2</v>
      </c>
      <c r="B73" s="63">
        <v>2</v>
      </c>
      <c r="C73" s="73" t="s">
        <v>102</v>
      </c>
      <c r="D73" s="65" t="s">
        <v>103</v>
      </c>
      <c r="E73" s="63" t="s">
        <v>123</v>
      </c>
      <c r="F73" s="65" t="s">
        <v>124</v>
      </c>
      <c r="G73" s="66" t="s">
        <v>125</v>
      </c>
      <c r="H73" s="66" t="s">
        <v>124</v>
      </c>
      <c r="I73" s="66">
        <v>2</v>
      </c>
      <c r="J73" s="71" t="s">
        <v>112</v>
      </c>
      <c r="K73" s="63" t="s">
        <v>17</v>
      </c>
      <c r="L73" s="83">
        <v>0</v>
      </c>
      <c r="M73" s="83">
        <v>0</v>
      </c>
      <c r="N73" s="83">
        <v>0</v>
      </c>
      <c r="O73" s="83">
        <v>0</v>
      </c>
      <c r="P73" s="83">
        <v>0</v>
      </c>
      <c r="Q73" s="93" t="str">
        <f t="shared" si="180"/>
        <v>nebija plānots</v>
      </c>
      <c r="R73" s="94">
        <f t="shared" si="181"/>
        <v>0</v>
      </c>
      <c r="S73" s="93" t="str">
        <f t="shared" si="182"/>
        <v>nebija plānots</v>
      </c>
      <c r="T73" s="96">
        <f t="shared" si="183"/>
        <v>0</v>
      </c>
      <c r="U73" s="96">
        <f t="shared" si="184"/>
        <v>0</v>
      </c>
      <c r="V73" s="93" t="str">
        <f t="shared" si="185"/>
        <v>nebija plānots</v>
      </c>
      <c r="W73" s="96">
        <f t="shared" si="186"/>
        <v>0</v>
      </c>
      <c r="X73" s="93" t="str">
        <f t="shared" si="187"/>
        <v>nebija plānots</v>
      </c>
      <c r="Y73" s="83">
        <v>0</v>
      </c>
      <c r="Z73" s="83">
        <v>0</v>
      </c>
      <c r="AA73" s="93" t="str">
        <f t="shared" si="188"/>
        <v>nebija plānots</v>
      </c>
      <c r="AB73" s="94">
        <f t="shared" si="189"/>
        <v>0</v>
      </c>
      <c r="AC73" s="93" t="str">
        <f t="shared" si="190"/>
        <v>nebija plānots</v>
      </c>
      <c r="AD73" s="96">
        <f t="shared" si="191"/>
        <v>0</v>
      </c>
      <c r="AE73" s="96">
        <f t="shared" si="191"/>
        <v>0</v>
      </c>
      <c r="AF73" s="93" t="str">
        <f t="shared" si="192"/>
        <v>nebija plānots</v>
      </c>
      <c r="AG73" s="96">
        <f t="shared" si="193"/>
        <v>0</v>
      </c>
      <c r="AH73" s="93" t="str">
        <f t="shared" si="194"/>
        <v>nebija plānots</v>
      </c>
      <c r="AI73" s="83">
        <v>0</v>
      </c>
      <c r="AJ73" s="83">
        <v>0</v>
      </c>
      <c r="AK73" s="93" t="str">
        <f t="shared" si="195"/>
        <v>nebija plānots</v>
      </c>
      <c r="AL73" s="96">
        <f t="shared" si="196"/>
        <v>0</v>
      </c>
      <c r="AM73" s="93" t="str">
        <f t="shared" si="197"/>
        <v>nebija plānots</v>
      </c>
      <c r="AN73" s="96">
        <f t="shared" si="198"/>
        <v>0</v>
      </c>
      <c r="AO73" s="96">
        <f t="shared" si="198"/>
        <v>0</v>
      </c>
      <c r="AP73" s="93" t="str">
        <f t="shared" si="199"/>
        <v>nebija plānots</v>
      </c>
      <c r="AQ73" s="96">
        <f t="shared" si="200"/>
        <v>0</v>
      </c>
      <c r="AR73" s="93" t="str">
        <f t="shared" si="201"/>
        <v>nebija plānots</v>
      </c>
      <c r="AS73" s="83">
        <v>0</v>
      </c>
      <c r="AT73" s="83">
        <v>0</v>
      </c>
      <c r="AU73" s="93" t="str">
        <f t="shared" si="202"/>
        <v>nebija plānots</v>
      </c>
      <c r="AV73" s="96">
        <f t="shared" si="203"/>
        <v>0</v>
      </c>
      <c r="AW73" s="93" t="str">
        <f t="shared" si="204"/>
        <v>nebija plānots</v>
      </c>
      <c r="AX73" s="96">
        <f t="shared" si="205"/>
        <v>0</v>
      </c>
      <c r="AY73" s="96">
        <f t="shared" si="205"/>
        <v>0</v>
      </c>
      <c r="AZ73" s="93" t="str">
        <f t="shared" si="206"/>
        <v>nebija plānots</v>
      </c>
      <c r="BA73" s="96">
        <f t="shared" si="207"/>
        <v>0</v>
      </c>
      <c r="BB73" s="93" t="str">
        <f t="shared" si="208"/>
        <v>nebija plānots</v>
      </c>
      <c r="BC73" s="83">
        <v>0</v>
      </c>
      <c r="BD73" s="83">
        <v>0</v>
      </c>
      <c r="BE73" s="93" t="str">
        <f t="shared" si="209"/>
        <v>nebija plānots</v>
      </c>
      <c r="BF73" s="96">
        <f t="shared" si="210"/>
        <v>0</v>
      </c>
      <c r="BG73" s="93" t="str">
        <f t="shared" si="211"/>
        <v>nebija plānots</v>
      </c>
      <c r="BH73" s="96">
        <f t="shared" si="212"/>
        <v>0</v>
      </c>
      <c r="BI73" s="96">
        <f t="shared" si="212"/>
        <v>0</v>
      </c>
      <c r="BJ73" s="93" t="str">
        <f t="shared" si="213"/>
        <v>nebija plānots</v>
      </c>
      <c r="BK73" s="96">
        <f t="shared" si="214"/>
        <v>0</v>
      </c>
      <c r="BL73" s="93" t="str">
        <f t="shared" si="215"/>
        <v>nebija plānots</v>
      </c>
      <c r="BM73" s="83">
        <v>0</v>
      </c>
      <c r="BN73" s="83">
        <v>0</v>
      </c>
      <c r="BO73" s="93" t="str">
        <f t="shared" si="216"/>
        <v>nebija plānots</v>
      </c>
      <c r="BP73" s="96">
        <f t="shared" si="217"/>
        <v>0</v>
      </c>
      <c r="BQ73" s="93" t="str">
        <f t="shared" si="218"/>
        <v>nebija plānots</v>
      </c>
      <c r="BR73" s="96">
        <f t="shared" si="219"/>
        <v>0</v>
      </c>
      <c r="BS73" s="96">
        <f t="shared" si="219"/>
        <v>0</v>
      </c>
      <c r="BT73" s="93" t="str">
        <f t="shared" si="220"/>
        <v>nebija plānots</v>
      </c>
      <c r="BU73" s="96">
        <f t="shared" si="221"/>
        <v>0</v>
      </c>
      <c r="BV73" s="93" t="str">
        <f t="shared" si="222"/>
        <v>nebija plānots</v>
      </c>
      <c r="BW73" s="83">
        <v>0</v>
      </c>
      <c r="BX73" s="83">
        <v>0</v>
      </c>
      <c r="BY73" s="94">
        <v>0</v>
      </c>
      <c r="BZ73" s="94">
        <f t="shared" si="175"/>
        <v>0</v>
      </c>
      <c r="CA73" s="93" t="str">
        <f t="shared" si="223"/>
        <v>nebija plānots</v>
      </c>
      <c r="CB73" s="96">
        <f t="shared" si="224"/>
        <v>0</v>
      </c>
      <c r="CC73" s="93" t="str">
        <f t="shared" si="225"/>
        <v>nebija plānots</v>
      </c>
      <c r="CD73" s="96">
        <f t="shared" si="176"/>
        <v>0</v>
      </c>
      <c r="CE73" s="96">
        <f t="shared" si="176"/>
        <v>0</v>
      </c>
      <c r="CF73" s="96">
        <f t="shared" si="226"/>
        <v>0</v>
      </c>
      <c r="CG73" s="96">
        <f t="shared" si="227"/>
        <v>0</v>
      </c>
      <c r="CH73" s="93" t="str">
        <f t="shared" si="228"/>
        <v>nebija plānots</v>
      </c>
      <c r="CI73" s="96">
        <f t="shared" si="229"/>
        <v>0</v>
      </c>
      <c r="CJ73" s="93" t="str">
        <f t="shared" si="230"/>
        <v>nebija plānots</v>
      </c>
      <c r="CK73" s="83">
        <v>0</v>
      </c>
      <c r="CL73" s="83">
        <v>0</v>
      </c>
      <c r="CM73" s="94">
        <v>0</v>
      </c>
      <c r="CN73" s="94">
        <f t="shared" si="177"/>
        <v>0</v>
      </c>
      <c r="CO73" s="93" t="str">
        <f t="shared" si="231"/>
        <v>nebija plānots</v>
      </c>
      <c r="CP73" s="96">
        <f t="shared" si="232"/>
        <v>0</v>
      </c>
      <c r="CQ73" s="93" t="str">
        <f t="shared" si="233"/>
        <v>nebija plānots</v>
      </c>
      <c r="CR73" s="96">
        <f t="shared" si="234"/>
        <v>0</v>
      </c>
      <c r="CS73" s="96">
        <f t="shared" si="234"/>
        <v>0</v>
      </c>
      <c r="CT73" s="96">
        <f t="shared" si="234"/>
        <v>0</v>
      </c>
      <c r="CU73" s="96">
        <f t="shared" si="235"/>
        <v>0</v>
      </c>
      <c r="CV73" s="93" t="str">
        <f t="shared" si="236"/>
        <v>nebija plānots</v>
      </c>
      <c r="CW73" s="96">
        <f t="shared" si="237"/>
        <v>0</v>
      </c>
      <c r="CX73" s="93" t="str">
        <f t="shared" si="238"/>
        <v>nebija plānots</v>
      </c>
      <c r="CY73" s="83">
        <v>0</v>
      </c>
      <c r="CZ73" s="83">
        <v>0</v>
      </c>
      <c r="DA73" s="94">
        <v>0</v>
      </c>
      <c r="DB73" s="94">
        <f t="shared" si="178"/>
        <v>0</v>
      </c>
      <c r="DC73" s="93" t="str">
        <f t="shared" si="239"/>
        <v>nebija plānots</v>
      </c>
      <c r="DD73" s="96">
        <f t="shared" si="240"/>
        <v>0</v>
      </c>
      <c r="DE73" s="93" t="str">
        <f t="shared" si="241"/>
        <v>nebija plānots</v>
      </c>
      <c r="DF73" s="96">
        <f t="shared" si="242"/>
        <v>0</v>
      </c>
      <c r="DG73" s="96">
        <f t="shared" si="242"/>
        <v>0</v>
      </c>
      <c r="DH73" s="96">
        <f t="shared" si="242"/>
        <v>0</v>
      </c>
      <c r="DI73" s="96">
        <f t="shared" si="243"/>
        <v>0</v>
      </c>
      <c r="DJ73" s="93" t="str">
        <f t="shared" si="244"/>
        <v>nebija plānots</v>
      </c>
      <c r="DK73" s="96">
        <f t="shared" si="245"/>
        <v>0</v>
      </c>
      <c r="DL73" s="93" t="str">
        <f t="shared" si="246"/>
        <v>nebija plānots</v>
      </c>
      <c r="DM73" s="83">
        <v>0</v>
      </c>
      <c r="DN73" s="83">
        <v>0</v>
      </c>
      <c r="DO73" s="94">
        <v>0</v>
      </c>
      <c r="DP73" s="94">
        <f t="shared" si="247"/>
        <v>0</v>
      </c>
      <c r="DQ73" s="93" t="str">
        <f t="shared" si="248"/>
        <v>nebija plānots</v>
      </c>
      <c r="DR73" s="96">
        <f t="shared" si="249"/>
        <v>0</v>
      </c>
      <c r="DS73" s="93" t="str">
        <f t="shared" si="250"/>
        <v>nebija plānots</v>
      </c>
      <c r="DT73" s="96">
        <f t="shared" si="251"/>
        <v>0</v>
      </c>
      <c r="DU73" s="96">
        <f t="shared" si="251"/>
        <v>0</v>
      </c>
      <c r="DV73" s="96">
        <f t="shared" si="251"/>
        <v>0</v>
      </c>
      <c r="DW73" s="96">
        <f t="shared" si="252"/>
        <v>0</v>
      </c>
      <c r="DX73" s="93" t="str">
        <f t="shared" si="253"/>
        <v>nebija plānots</v>
      </c>
      <c r="DY73" s="96">
        <f t="shared" si="254"/>
        <v>0</v>
      </c>
      <c r="DZ73" s="93" t="str">
        <f t="shared" si="255"/>
        <v>nebija plānots</v>
      </c>
      <c r="EA73" s="83">
        <v>0</v>
      </c>
      <c r="EB73" s="83">
        <v>0</v>
      </c>
      <c r="EC73" s="94">
        <v>0</v>
      </c>
      <c r="ED73" s="94">
        <f t="shared" si="256"/>
        <v>0</v>
      </c>
      <c r="EE73" s="93" t="str">
        <f t="shared" si="257"/>
        <v>nebija plānots</v>
      </c>
      <c r="EF73" s="94">
        <f t="shared" si="258"/>
        <v>0</v>
      </c>
      <c r="EG73" s="93" t="str">
        <f t="shared" si="259"/>
        <v>nebija plānots</v>
      </c>
      <c r="EH73" s="96">
        <f t="shared" si="260"/>
        <v>0</v>
      </c>
      <c r="EI73" s="96">
        <f t="shared" si="260"/>
        <v>0</v>
      </c>
      <c r="EJ73" s="96">
        <f t="shared" si="260"/>
        <v>0</v>
      </c>
      <c r="EK73" s="96">
        <f t="shared" si="261"/>
        <v>0</v>
      </c>
      <c r="EL73" s="93" t="str">
        <f t="shared" si="262"/>
        <v>nebija plānots</v>
      </c>
      <c r="EM73" s="96">
        <f t="shared" si="263"/>
        <v>0</v>
      </c>
      <c r="EN73" s="93" t="str">
        <f t="shared" si="264"/>
        <v>nebija plānots</v>
      </c>
      <c r="EO73" s="96">
        <f t="shared" si="265"/>
        <v>0</v>
      </c>
      <c r="EP73" s="96">
        <f>_xlfn.IFNA(INDEX('[1]01_Maks_FS_2025 (kopā)'!$B$12:$AJ$224,MATCH(A73,'[1]01_Maks_FS_2025 (kopā)'!$B$12:$B$224,0),35),0)</f>
        <v>0</v>
      </c>
      <c r="EQ73" s="96">
        <f t="shared" si="266"/>
        <v>0</v>
      </c>
      <c r="ER73" s="83">
        <f t="shared" si="179"/>
        <v>0</v>
      </c>
    </row>
    <row r="74" spans="1:148" s="29" customFormat="1" ht="31.5" x14ac:dyDescent="0.35">
      <c r="A74" s="18" t="str">
        <f t="shared" si="267"/>
        <v>2.1.3.1.1</v>
      </c>
      <c r="B74" s="63">
        <v>2</v>
      </c>
      <c r="C74" s="73" t="s">
        <v>102</v>
      </c>
      <c r="D74" s="65" t="s">
        <v>103</v>
      </c>
      <c r="E74" s="63" t="s">
        <v>126</v>
      </c>
      <c r="F74" s="65" t="s">
        <v>127</v>
      </c>
      <c r="G74" s="66" t="s">
        <v>128</v>
      </c>
      <c r="H74" s="65" t="s">
        <v>129</v>
      </c>
      <c r="I74" s="66">
        <v>1</v>
      </c>
      <c r="J74" s="71" t="s">
        <v>81</v>
      </c>
      <c r="K74" s="63" t="s">
        <v>16</v>
      </c>
      <c r="L74" s="83">
        <v>0</v>
      </c>
      <c r="M74" s="83">
        <v>0</v>
      </c>
      <c r="N74" s="83">
        <v>0</v>
      </c>
      <c r="O74" s="83">
        <v>0</v>
      </c>
      <c r="P74" s="83">
        <v>0</v>
      </c>
      <c r="Q74" s="93" t="str">
        <f t="shared" si="180"/>
        <v>nebija plānots</v>
      </c>
      <c r="R74" s="94">
        <f t="shared" si="181"/>
        <v>0</v>
      </c>
      <c r="S74" s="93" t="str">
        <f t="shared" si="182"/>
        <v>nebija plānots</v>
      </c>
      <c r="T74" s="96">
        <f t="shared" si="183"/>
        <v>0</v>
      </c>
      <c r="U74" s="96">
        <f t="shared" si="184"/>
        <v>0</v>
      </c>
      <c r="V74" s="93" t="str">
        <f t="shared" si="185"/>
        <v>nebija plānots</v>
      </c>
      <c r="W74" s="96">
        <f t="shared" si="186"/>
        <v>0</v>
      </c>
      <c r="X74" s="93" t="str">
        <f t="shared" si="187"/>
        <v>nebija plānots</v>
      </c>
      <c r="Y74" s="83">
        <v>0</v>
      </c>
      <c r="Z74" s="83">
        <v>0</v>
      </c>
      <c r="AA74" s="93" t="str">
        <f t="shared" si="188"/>
        <v>nebija plānots</v>
      </c>
      <c r="AB74" s="94">
        <f t="shared" si="189"/>
        <v>0</v>
      </c>
      <c r="AC74" s="93" t="str">
        <f t="shared" si="190"/>
        <v>nebija plānots</v>
      </c>
      <c r="AD74" s="96">
        <f t="shared" si="191"/>
        <v>0</v>
      </c>
      <c r="AE74" s="96">
        <f t="shared" si="191"/>
        <v>0</v>
      </c>
      <c r="AF74" s="93" t="str">
        <f t="shared" si="192"/>
        <v>nebija plānots</v>
      </c>
      <c r="AG74" s="96">
        <f t="shared" si="193"/>
        <v>0</v>
      </c>
      <c r="AH74" s="93" t="str">
        <f t="shared" si="194"/>
        <v>nebija plānots</v>
      </c>
      <c r="AI74" s="83">
        <v>0</v>
      </c>
      <c r="AJ74" s="83">
        <v>0</v>
      </c>
      <c r="AK74" s="93" t="str">
        <f t="shared" si="195"/>
        <v>nebija plānots</v>
      </c>
      <c r="AL74" s="96">
        <f t="shared" si="196"/>
        <v>0</v>
      </c>
      <c r="AM74" s="93" t="str">
        <f t="shared" si="197"/>
        <v>nebija plānots</v>
      </c>
      <c r="AN74" s="96">
        <f t="shared" si="198"/>
        <v>0</v>
      </c>
      <c r="AO74" s="96">
        <f t="shared" si="198"/>
        <v>0</v>
      </c>
      <c r="AP74" s="93" t="str">
        <f t="shared" si="199"/>
        <v>nebija plānots</v>
      </c>
      <c r="AQ74" s="96">
        <f t="shared" si="200"/>
        <v>0</v>
      </c>
      <c r="AR74" s="93" t="str">
        <f t="shared" si="201"/>
        <v>nebija plānots</v>
      </c>
      <c r="AS74" s="83">
        <v>0</v>
      </c>
      <c r="AT74" s="83">
        <v>0</v>
      </c>
      <c r="AU74" s="93" t="str">
        <f t="shared" si="202"/>
        <v>nebija plānots</v>
      </c>
      <c r="AV74" s="96">
        <f t="shared" si="203"/>
        <v>0</v>
      </c>
      <c r="AW74" s="93" t="str">
        <f t="shared" si="204"/>
        <v>nebija plānots</v>
      </c>
      <c r="AX74" s="96">
        <f t="shared" si="205"/>
        <v>0</v>
      </c>
      <c r="AY74" s="96">
        <f t="shared" si="205"/>
        <v>0</v>
      </c>
      <c r="AZ74" s="93" t="str">
        <f t="shared" si="206"/>
        <v>nebija plānots</v>
      </c>
      <c r="BA74" s="96">
        <f t="shared" si="207"/>
        <v>0</v>
      </c>
      <c r="BB74" s="93" t="str">
        <f t="shared" si="208"/>
        <v>nebija plānots</v>
      </c>
      <c r="BC74" s="83">
        <v>0</v>
      </c>
      <c r="BD74" s="83">
        <v>0</v>
      </c>
      <c r="BE74" s="93" t="str">
        <f t="shared" si="209"/>
        <v>nebija plānots</v>
      </c>
      <c r="BF74" s="96">
        <f t="shared" si="210"/>
        <v>0</v>
      </c>
      <c r="BG74" s="93" t="str">
        <f t="shared" si="211"/>
        <v>nebija plānots</v>
      </c>
      <c r="BH74" s="96">
        <f t="shared" si="212"/>
        <v>0</v>
      </c>
      <c r="BI74" s="96">
        <f t="shared" si="212"/>
        <v>0</v>
      </c>
      <c r="BJ74" s="93" t="str">
        <f t="shared" si="213"/>
        <v>nebija plānots</v>
      </c>
      <c r="BK74" s="96">
        <f t="shared" si="214"/>
        <v>0</v>
      </c>
      <c r="BL74" s="93" t="str">
        <f t="shared" si="215"/>
        <v>nebija plānots</v>
      </c>
      <c r="BM74" s="83">
        <v>0</v>
      </c>
      <c r="BN74" s="83">
        <v>199487.41</v>
      </c>
      <c r="BO74" s="93" t="str">
        <f t="shared" si="216"/>
        <v>nebija plānots</v>
      </c>
      <c r="BP74" s="96">
        <f t="shared" si="217"/>
        <v>199487.41</v>
      </c>
      <c r="BQ74" s="93" t="str">
        <f t="shared" si="218"/>
        <v>nebija plānots</v>
      </c>
      <c r="BR74" s="96">
        <f t="shared" si="219"/>
        <v>0</v>
      </c>
      <c r="BS74" s="96">
        <f t="shared" si="219"/>
        <v>199487.41</v>
      </c>
      <c r="BT74" s="93" t="str">
        <f t="shared" si="220"/>
        <v>nebija plānots</v>
      </c>
      <c r="BU74" s="96">
        <f t="shared" si="221"/>
        <v>199487.41</v>
      </c>
      <c r="BV74" s="93" t="str">
        <f t="shared" si="222"/>
        <v>nebija plānots</v>
      </c>
      <c r="BW74" s="83">
        <v>2640210.5984499999</v>
      </c>
      <c r="BX74" s="83">
        <v>410859.53</v>
      </c>
      <c r="BY74" s="94">
        <v>0</v>
      </c>
      <c r="BZ74" s="94">
        <f t="shared" si="175"/>
        <v>410859.53</v>
      </c>
      <c r="CA74" s="93">
        <f t="shared" si="223"/>
        <v>0.1556161960114868</v>
      </c>
      <c r="CB74" s="96">
        <f t="shared" si="224"/>
        <v>-2229351.0684500001</v>
      </c>
      <c r="CC74" s="93">
        <f t="shared" si="225"/>
        <v>-0.84438380398851332</v>
      </c>
      <c r="CD74" s="96">
        <f t="shared" si="176"/>
        <v>2640210.5984499999</v>
      </c>
      <c r="CE74" s="96">
        <f t="shared" si="176"/>
        <v>610346.94000000006</v>
      </c>
      <c r="CF74" s="96">
        <f t="shared" si="226"/>
        <v>0</v>
      </c>
      <c r="CG74" s="96">
        <f t="shared" si="227"/>
        <v>610346.94000000006</v>
      </c>
      <c r="CH74" s="93">
        <f t="shared" si="228"/>
        <v>0.23117358151592873</v>
      </c>
      <c r="CI74" s="96">
        <f t="shared" si="229"/>
        <v>-2029863.65845</v>
      </c>
      <c r="CJ74" s="93">
        <f t="shared" si="230"/>
        <v>-0.76882641848407129</v>
      </c>
      <c r="CK74" s="83">
        <v>0</v>
      </c>
      <c r="CL74" s="83">
        <v>418480.7</v>
      </c>
      <c r="CM74" s="94">
        <v>0</v>
      </c>
      <c r="CN74" s="94">
        <f t="shared" si="177"/>
        <v>418480.7</v>
      </c>
      <c r="CO74" s="93" t="str">
        <f t="shared" si="231"/>
        <v>nebija plānots</v>
      </c>
      <c r="CP74" s="96">
        <f t="shared" si="232"/>
        <v>418480.7</v>
      </c>
      <c r="CQ74" s="93" t="str">
        <f t="shared" si="233"/>
        <v>nebija plānots</v>
      </c>
      <c r="CR74" s="96">
        <f t="shared" si="234"/>
        <v>2640210.5984499999</v>
      </c>
      <c r="CS74" s="96">
        <f t="shared" si="234"/>
        <v>1028827.6400000001</v>
      </c>
      <c r="CT74" s="96">
        <f t="shared" si="234"/>
        <v>0</v>
      </c>
      <c r="CU74" s="96">
        <f t="shared" si="235"/>
        <v>1028827.6400000001</v>
      </c>
      <c r="CV74" s="93">
        <f t="shared" si="236"/>
        <v>0.3896763540772083</v>
      </c>
      <c r="CW74" s="96">
        <f t="shared" si="237"/>
        <v>-1611382.9584499998</v>
      </c>
      <c r="CX74" s="93">
        <f t="shared" si="238"/>
        <v>-0.61032364592279176</v>
      </c>
      <c r="CY74" s="83">
        <v>0</v>
      </c>
      <c r="CZ74" s="83">
        <v>298972.45</v>
      </c>
      <c r="DA74" s="94">
        <v>0</v>
      </c>
      <c r="DB74" s="94">
        <f t="shared" si="178"/>
        <v>298972.45</v>
      </c>
      <c r="DC74" s="93" t="str">
        <f t="shared" si="239"/>
        <v>nebija plānots</v>
      </c>
      <c r="DD74" s="96">
        <f t="shared" si="240"/>
        <v>298972.45</v>
      </c>
      <c r="DE74" s="93" t="str">
        <f t="shared" si="241"/>
        <v>nebija plānots</v>
      </c>
      <c r="DF74" s="96">
        <f t="shared" si="242"/>
        <v>2640210.5984499999</v>
      </c>
      <c r="DG74" s="96">
        <f t="shared" si="242"/>
        <v>1327800.0900000001</v>
      </c>
      <c r="DH74" s="96">
        <f t="shared" si="242"/>
        <v>0</v>
      </c>
      <c r="DI74" s="96">
        <f t="shared" si="243"/>
        <v>1327800.0900000001</v>
      </c>
      <c r="DJ74" s="93">
        <f t="shared" si="244"/>
        <v>0.50291446098258885</v>
      </c>
      <c r="DK74" s="96">
        <f t="shared" si="245"/>
        <v>-1312410.5084499998</v>
      </c>
      <c r="DL74" s="93">
        <f t="shared" si="246"/>
        <v>-0.49708553901741115</v>
      </c>
      <c r="DM74" s="83">
        <v>3799327.45</v>
      </c>
      <c r="DN74" s="83">
        <v>0</v>
      </c>
      <c r="DO74" s="94">
        <v>0</v>
      </c>
      <c r="DP74" s="94">
        <f t="shared" si="247"/>
        <v>0</v>
      </c>
      <c r="DQ74" s="93">
        <f t="shared" si="248"/>
        <v>0</v>
      </c>
      <c r="DR74" s="96">
        <f t="shared" si="249"/>
        <v>-3799327.45</v>
      </c>
      <c r="DS74" s="93">
        <f t="shared" si="250"/>
        <v>-1</v>
      </c>
      <c r="DT74" s="96">
        <f t="shared" si="251"/>
        <v>6439538.0484500006</v>
      </c>
      <c r="DU74" s="96">
        <f t="shared" si="251"/>
        <v>1327800.0900000001</v>
      </c>
      <c r="DV74" s="96">
        <f t="shared" si="251"/>
        <v>0</v>
      </c>
      <c r="DW74" s="96">
        <f t="shared" si="252"/>
        <v>1327800.0900000001</v>
      </c>
      <c r="DX74" s="93">
        <f t="shared" si="253"/>
        <v>0.20619492889239191</v>
      </c>
      <c r="DY74" s="96">
        <f t="shared" si="254"/>
        <v>-5111737.9584500007</v>
      </c>
      <c r="DZ74" s="93">
        <f t="shared" si="255"/>
        <v>-0.79380507110760812</v>
      </c>
      <c r="EA74" s="83">
        <v>0</v>
      </c>
      <c r="EB74" s="83">
        <v>167150.43</v>
      </c>
      <c r="EC74" s="94">
        <v>0</v>
      </c>
      <c r="ED74" s="94">
        <f t="shared" si="256"/>
        <v>167150.43</v>
      </c>
      <c r="EE74" s="93" t="str">
        <f t="shared" si="257"/>
        <v>nebija plānots</v>
      </c>
      <c r="EF74" s="94">
        <f t="shared" si="258"/>
        <v>167150.43</v>
      </c>
      <c r="EG74" s="93" t="str">
        <f t="shared" si="259"/>
        <v>nebija plānots</v>
      </c>
      <c r="EH74" s="96">
        <f t="shared" si="260"/>
        <v>6439538.0484500006</v>
      </c>
      <c r="EI74" s="96">
        <f t="shared" si="260"/>
        <v>1494950.52</v>
      </c>
      <c r="EJ74" s="96">
        <f t="shared" si="260"/>
        <v>0</v>
      </c>
      <c r="EK74" s="96">
        <f t="shared" si="261"/>
        <v>1494950.52</v>
      </c>
      <c r="EL74" s="93">
        <f t="shared" si="262"/>
        <v>0.23215182653666208</v>
      </c>
      <c r="EM74" s="96">
        <f t="shared" si="263"/>
        <v>-4944587.528450001</v>
      </c>
      <c r="EN74" s="93">
        <f t="shared" si="264"/>
        <v>-0.767848173463338</v>
      </c>
      <c r="EO74" s="96">
        <f t="shared" si="265"/>
        <v>167150.43</v>
      </c>
      <c r="EP74" s="96">
        <f>_xlfn.IFNA(INDEX('[1]01_Maks_FS_2025 (kopā)'!$B$12:$AJ$224,MATCH(A74,'[1]01_Maks_FS_2025 (kopā)'!$B$12:$B$224,0),35),0)</f>
        <v>167150.43</v>
      </c>
      <c r="EQ74" s="96">
        <f t="shared" si="266"/>
        <v>0</v>
      </c>
      <c r="ER74" s="83">
        <f t="shared" si="179"/>
        <v>6439538.0484500006</v>
      </c>
    </row>
    <row r="75" spans="1:148" s="29" customFormat="1" ht="31.5" x14ac:dyDescent="0.35">
      <c r="A75" s="18" t="str">
        <f t="shared" si="267"/>
        <v>2.1.3.1.2</v>
      </c>
      <c r="B75" s="63">
        <v>2</v>
      </c>
      <c r="C75" s="73" t="s">
        <v>102</v>
      </c>
      <c r="D75" s="65" t="s">
        <v>103</v>
      </c>
      <c r="E75" s="63" t="s">
        <v>126</v>
      </c>
      <c r="F75" s="65" t="s">
        <v>127</v>
      </c>
      <c r="G75" s="66" t="s">
        <v>128</v>
      </c>
      <c r="H75" s="65" t="s">
        <v>129</v>
      </c>
      <c r="I75" s="66">
        <v>2</v>
      </c>
      <c r="J75" s="71" t="s">
        <v>81</v>
      </c>
      <c r="K75" s="63" t="s">
        <v>16</v>
      </c>
      <c r="L75" s="83">
        <v>0</v>
      </c>
      <c r="M75" s="83">
        <v>0</v>
      </c>
      <c r="N75" s="83">
        <v>0</v>
      </c>
      <c r="O75" s="83">
        <v>0</v>
      </c>
      <c r="P75" s="83">
        <v>0</v>
      </c>
      <c r="Q75" s="93" t="str">
        <f t="shared" si="180"/>
        <v>nebija plānots</v>
      </c>
      <c r="R75" s="94">
        <f t="shared" si="181"/>
        <v>0</v>
      </c>
      <c r="S75" s="93" t="str">
        <f t="shared" si="182"/>
        <v>nebija plānots</v>
      </c>
      <c r="T75" s="96">
        <f t="shared" si="183"/>
        <v>0</v>
      </c>
      <c r="U75" s="96">
        <f t="shared" si="184"/>
        <v>0</v>
      </c>
      <c r="V75" s="93" t="str">
        <f t="shared" si="185"/>
        <v>nebija plānots</v>
      </c>
      <c r="W75" s="96">
        <f t="shared" si="186"/>
        <v>0</v>
      </c>
      <c r="X75" s="93" t="str">
        <f t="shared" si="187"/>
        <v>nebija plānots</v>
      </c>
      <c r="Y75" s="83">
        <v>0</v>
      </c>
      <c r="Z75" s="83">
        <v>0</v>
      </c>
      <c r="AA75" s="93" t="str">
        <f t="shared" si="188"/>
        <v>nebija plānots</v>
      </c>
      <c r="AB75" s="94">
        <f t="shared" si="189"/>
        <v>0</v>
      </c>
      <c r="AC75" s="93" t="str">
        <f t="shared" si="190"/>
        <v>nebija plānots</v>
      </c>
      <c r="AD75" s="96">
        <f t="shared" si="191"/>
        <v>0</v>
      </c>
      <c r="AE75" s="96">
        <f t="shared" si="191"/>
        <v>0</v>
      </c>
      <c r="AF75" s="93" t="str">
        <f t="shared" si="192"/>
        <v>nebija plānots</v>
      </c>
      <c r="AG75" s="96">
        <f t="shared" si="193"/>
        <v>0</v>
      </c>
      <c r="AH75" s="93" t="str">
        <f t="shared" si="194"/>
        <v>nebija plānots</v>
      </c>
      <c r="AI75" s="83">
        <v>0</v>
      </c>
      <c r="AJ75" s="83">
        <v>0</v>
      </c>
      <c r="AK75" s="93" t="str">
        <f t="shared" si="195"/>
        <v>nebija plānots</v>
      </c>
      <c r="AL75" s="96">
        <f t="shared" si="196"/>
        <v>0</v>
      </c>
      <c r="AM75" s="93" t="str">
        <f t="shared" si="197"/>
        <v>nebija plānots</v>
      </c>
      <c r="AN75" s="96">
        <f t="shared" si="198"/>
        <v>0</v>
      </c>
      <c r="AO75" s="96">
        <f t="shared" si="198"/>
        <v>0</v>
      </c>
      <c r="AP75" s="93" t="str">
        <f t="shared" si="199"/>
        <v>nebija plānots</v>
      </c>
      <c r="AQ75" s="96">
        <f t="shared" si="200"/>
        <v>0</v>
      </c>
      <c r="AR75" s="93" t="str">
        <f t="shared" si="201"/>
        <v>nebija plānots</v>
      </c>
      <c r="AS75" s="83">
        <v>0</v>
      </c>
      <c r="AT75" s="83">
        <v>0</v>
      </c>
      <c r="AU75" s="93" t="str">
        <f t="shared" si="202"/>
        <v>nebija plānots</v>
      </c>
      <c r="AV75" s="96">
        <f t="shared" si="203"/>
        <v>0</v>
      </c>
      <c r="AW75" s="93" t="str">
        <f t="shared" si="204"/>
        <v>nebija plānots</v>
      </c>
      <c r="AX75" s="96">
        <f t="shared" si="205"/>
        <v>0</v>
      </c>
      <c r="AY75" s="96">
        <f t="shared" si="205"/>
        <v>0</v>
      </c>
      <c r="AZ75" s="93" t="str">
        <f t="shared" si="206"/>
        <v>nebija plānots</v>
      </c>
      <c r="BA75" s="96">
        <f t="shared" si="207"/>
        <v>0</v>
      </c>
      <c r="BB75" s="93" t="str">
        <f t="shared" si="208"/>
        <v>nebija plānots</v>
      </c>
      <c r="BC75" s="83">
        <v>0</v>
      </c>
      <c r="BD75" s="83">
        <v>0</v>
      </c>
      <c r="BE75" s="93" t="str">
        <f t="shared" si="209"/>
        <v>nebija plānots</v>
      </c>
      <c r="BF75" s="96">
        <f t="shared" si="210"/>
        <v>0</v>
      </c>
      <c r="BG75" s="93" t="str">
        <f t="shared" si="211"/>
        <v>nebija plānots</v>
      </c>
      <c r="BH75" s="96">
        <f t="shared" si="212"/>
        <v>0</v>
      </c>
      <c r="BI75" s="96">
        <f t="shared" si="212"/>
        <v>0</v>
      </c>
      <c r="BJ75" s="93" t="str">
        <f t="shared" si="213"/>
        <v>nebija plānots</v>
      </c>
      <c r="BK75" s="96">
        <f t="shared" si="214"/>
        <v>0</v>
      </c>
      <c r="BL75" s="93" t="str">
        <f t="shared" si="215"/>
        <v>nebija plānots</v>
      </c>
      <c r="BM75" s="83">
        <v>0</v>
      </c>
      <c r="BN75" s="83">
        <v>0</v>
      </c>
      <c r="BO75" s="93" t="str">
        <f t="shared" si="216"/>
        <v>nebija plānots</v>
      </c>
      <c r="BP75" s="96">
        <f t="shared" si="217"/>
        <v>0</v>
      </c>
      <c r="BQ75" s="93" t="str">
        <f t="shared" si="218"/>
        <v>nebija plānots</v>
      </c>
      <c r="BR75" s="96">
        <f t="shared" si="219"/>
        <v>0</v>
      </c>
      <c r="BS75" s="96">
        <f t="shared" si="219"/>
        <v>0</v>
      </c>
      <c r="BT75" s="93" t="str">
        <f t="shared" si="220"/>
        <v>nebija plānots</v>
      </c>
      <c r="BU75" s="96">
        <f t="shared" si="221"/>
        <v>0</v>
      </c>
      <c r="BV75" s="93" t="str">
        <f t="shared" si="222"/>
        <v>nebija plānots</v>
      </c>
      <c r="BW75" s="83">
        <v>0</v>
      </c>
      <c r="BX75" s="83">
        <v>0</v>
      </c>
      <c r="BY75" s="94">
        <v>0</v>
      </c>
      <c r="BZ75" s="94">
        <f t="shared" si="175"/>
        <v>0</v>
      </c>
      <c r="CA75" s="93" t="str">
        <f t="shared" si="223"/>
        <v>nebija plānots</v>
      </c>
      <c r="CB75" s="96">
        <f t="shared" si="224"/>
        <v>0</v>
      </c>
      <c r="CC75" s="93" t="str">
        <f t="shared" si="225"/>
        <v>nebija plānots</v>
      </c>
      <c r="CD75" s="96">
        <f t="shared" si="176"/>
        <v>0</v>
      </c>
      <c r="CE75" s="96">
        <f t="shared" si="176"/>
        <v>0</v>
      </c>
      <c r="CF75" s="96">
        <f t="shared" si="226"/>
        <v>0</v>
      </c>
      <c r="CG75" s="96">
        <f t="shared" si="227"/>
        <v>0</v>
      </c>
      <c r="CH75" s="93" t="str">
        <f t="shared" si="228"/>
        <v>nebija plānots</v>
      </c>
      <c r="CI75" s="96">
        <f t="shared" si="229"/>
        <v>0</v>
      </c>
      <c r="CJ75" s="93" t="str">
        <f t="shared" si="230"/>
        <v>nebija plānots</v>
      </c>
      <c r="CK75" s="83">
        <v>0</v>
      </c>
      <c r="CL75" s="83">
        <v>0</v>
      </c>
      <c r="CM75" s="94">
        <v>0</v>
      </c>
      <c r="CN75" s="94">
        <f t="shared" si="177"/>
        <v>0</v>
      </c>
      <c r="CO75" s="93" t="str">
        <f t="shared" si="231"/>
        <v>nebija plānots</v>
      </c>
      <c r="CP75" s="96">
        <f t="shared" si="232"/>
        <v>0</v>
      </c>
      <c r="CQ75" s="93" t="str">
        <f t="shared" si="233"/>
        <v>nebija plānots</v>
      </c>
      <c r="CR75" s="96">
        <f t="shared" si="234"/>
        <v>0</v>
      </c>
      <c r="CS75" s="96">
        <f t="shared" si="234"/>
        <v>0</v>
      </c>
      <c r="CT75" s="96">
        <f t="shared" si="234"/>
        <v>0</v>
      </c>
      <c r="CU75" s="96">
        <f t="shared" si="235"/>
        <v>0</v>
      </c>
      <c r="CV75" s="93" t="str">
        <f t="shared" si="236"/>
        <v>nebija plānots</v>
      </c>
      <c r="CW75" s="96">
        <f t="shared" si="237"/>
        <v>0</v>
      </c>
      <c r="CX75" s="93" t="str">
        <f t="shared" si="238"/>
        <v>nebija plānots</v>
      </c>
      <c r="CY75" s="83">
        <v>0</v>
      </c>
      <c r="CZ75" s="83">
        <v>0</v>
      </c>
      <c r="DA75" s="94">
        <v>0</v>
      </c>
      <c r="DB75" s="94">
        <f t="shared" si="178"/>
        <v>0</v>
      </c>
      <c r="DC75" s="93" t="str">
        <f t="shared" si="239"/>
        <v>nebija plānots</v>
      </c>
      <c r="DD75" s="96">
        <f t="shared" si="240"/>
        <v>0</v>
      </c>
      <c r="DE75" s="93" t="str">
        <f t="shared" si="241"/>
        <v>nebija plānots</v>
      </c>
      <c r="DF75" s="96">
        <f t="shared" si="242"/>
        <v>0</v>
      </c>
      <c r="DG75" s="96">
        <f t="shared" si="242"/>
        <v>0</v>
      </c>
      <c r="DH75" s="96">
        <f t="shared" si="242"/>
        <v>0</v>
      </c>
      <c r="DI75" s="96">
        <f t="shared" si="243"/>
        <v>0</v>
      </c>
      <c r="DJ75" s="93" t="str">
        <f t="shared" si="244"/>
        <v>nebija plānots</v>
      </c>
      <c r="DK75" s="96">
        <f t="shared" si="245"/>
        <v>0</v>
      </c>
      <c r="DL75" s="93" t="str">
        <f t="shared" si="246"/>
        <v>nebija plānots</v>
      </c>
      <c r="DM75" s="83">
        <v>0</v>
      </c>
      <c r="DN75" s="83">
        <v>0</v>
      </c>
      <c r="DO75" s="94">
        <v>0</v>
      </c>
      <c r="DP75" s="94">
        <f t="shared" si="247"/>
        <v>0</v>
      </c>
      <c r="DQ75" s="93" t="str">
        <f t="shared" si="248"/>
        <v>nebija plānots</v>
      </c>
      <c r="DR75" s="96">
        <f t="shared" si="249"/>
        <v>0</v>
      </c>
      <c r="DS75" s="93" t="str">
        <f t="shared" si="250"/>
        <v>nebija plānots</v>
      </c>
      <c r="DT75" s="96">
        <f t="shared" si="251"/>
        <v>0</v>
      </c>
      <c r="DU75" s="96">
        <f t="shared" si="251"/>
        <v>0</v>
      </c>
      <c r="DV75" s="96">
        <f t="shared" si="251"/>
        <v>0</v>
      </c>
      <c r="DW75" s="96">
        <f t="shared" si="252"/>
        <v>0</v>
      </c>
      <c r="DX75" s="93" t="str">
        <f t="shared" si="253"/>
        <v>nebija plānots</v>
      </c>
      <c r="DY75" s="96">
        <f t="shared" si="254"/>
        <v>0</v>
      </c>
      <c r="DZ75" s="93" t="str">
        <f t="shared" si="255"/>
        <v>nebija plānots</v>
      </c>
      <c r="EA75" s="83">
        <v>0</v>
      </c>
      <c r="EB75" s="83">
        <v>0</v>
      </c>
      <c r="EC75" s="94">
        <v>0</v>
      </c>
      <c r="ED75" s="94">
        <f t="shared" si="256"/>
        <v>0</v>
      </c>
      <c r="EE75" s="93" t="str">
        <f t="shared" si="257"/>
        <v>nebija plānots</v>
      </c>
      <c r="EF75" s="94">
        <f t="shared" si="258"/>
        <v>0</v>
      </c>
      <c r="EG75" s="93" t="str">
        <f t="shared" si="259"/>
        <v>nebija plānots</v>
      </c>
      <c r="EH75" s="96">
        <f t="shared" si="260"/>
        <v>0</v>
      </c>
      <c r="EI75" s="96">
        <f t="shared" si="260"/>
        <v>0</v>
      </c>
      <c r="EJ75" s="96">
        <f t="shared" si="260"/>
        <v>0</v>
      </c>
      <c r="EK75" s="96">
        <f t="shared" si="261"/>
        <v>0</v>
      </c>
      <c r="EL75" s="93" t="str">
        <f t="shared" si="262"/>
        <v>nebija plānots</v>
      </c>
      <c r="EM75" s="96">
        <f t="shared" si="263"/>
        <v>0</v>
      </c>
      <c r="EN75" s="93" t="str">
        <f t="shared" si="264"/>
        <v>nebija plānots</v>
      </c>
      <c r="EO75" s="96">
        <f t="shared" si="265"/>
        <v>0</v>
      </c>
      <c r="EP75" s="96">
        <f>_xlfn.IFNA(INDEX('[1]01_Maks_FS_2025 (kopā)'!$B$12:$AJ$224,MATCH(A75,'[1]01_Maks_FS_2025 (kopā)'!$B$12:$B$224,0),35),0)</f>
        <v>0</v>
      </c>
      <c r="EQ75" s="96">
        <f t="shared" si="266"/>
        <v>0</v>
      </c>
      <c r="ER75" s="83">
        <f t="shared" si="179"/>
        <v>0</v>
      </c>
    </row>
    <row r="76" spans="1:148" s="29" customFormat="1" ht="31.5" x14ac:dyDescent="0.35">
      <c r="A76" s="18" t="str">
        <f t="shared" si="267"/>
        <v>2.1.3.2.1</v>
      </c>
      <c r="B76" s="63">
        <v>2</v>
      </c>
      <c r="C76" s="73" t="s">
        <v>102</v>
      </c>
      <c r="D76" s="65" t="s">
        <v>103</v>
      </c>
      <c r="E76" s="63" t="s">
        <v>126</v>
      </c>
      <c r="F76" s="65" t="s">
        <v>127</v>
      </c>
      <c r="G76" s="66" t="s">
        <v>130</v>
      </c>
      <c r="H76" s="65" t="s">
        <v>131</v>
      </c>
      <c r="I76" s="66">
        <v>1</v>
      </c>
      <c r="J76" s="68" t="s">
        <v>81</v>
      </c>
      <c r="K76" s="63" t="s">
        <v>16</v>
      </c>
      <c r="L76" s="83">
        <v>265045.21999999997</v>
      </c>
      <c r="M76" s="83">
        <v>11213582.629999999</v>
      </c>
      <c r="N76" s="83">
        <v>1256016.28</v>
      </c>
      <c r="O76" s="83">
        <v>0</v>
      </c>
      <c r="P76" s="83">
        <v>0</v>
      </c>
      <c r="Q76" s="93" t="str">
        <f t="shared" si="180"/>
        <v>nebija plānots</v>
      </c>
      <c r="R76" s="94">
        <f t="shared" si="181"/>
        <v>0</v>
      </c>
      <c r="S76" s="93" t="str">
        <f t="shared" si="182"/>
        <v>nebija plānots</v>
      </c>
      <c r="T76" s="96">
        <f t="shared" si="183"/>
        <v>1256016.28</v>
      </c>
      <c r="U76" s="96">
        <f t="shared" si="184"/>
        <v>1256016.28</v>
      </c>
      <c r="V76" s="93">
        <f t="shared" si="185"/>
        <v>1</v>
      </c>
      <c r="W76" s="96">
        <f t="shared" si="186"/>
        <v>0</v>
      </c>
      <c r="X76" s="93">
        <f t="shared" si="187"/>
        <v>0</v>
      </c>
      <c r="Y76" s="83">
        <v>0</v>
      </c>
      <c r="Z76" s="83">
        <v>0</v>
      </c>
      <c r="AA76" s="93" t="str">
        <f t="shared" si="188"/>
        <v>nebija plānots</v>
      </c>
      <c r="AB76" s="94">
        <f t="shared" si="189"/>
        <v>0</v>
      </c>
      <c r="AC76" s="93" t="str">
        <f t="shared" si="190"/>
        <v>nebija plānots</v>
      </c>
      <c r="AD76" s="96">
        <f t="shared" si="191"/>
        <v>1256016.28</v>
      </c>
      <c r="AE76" s="96">
        <f t="shared" si="191"/>
        <v>1256016.28</v>
      </c>
      <c r="AF76" s="93">
        <f t="shared" si="192"/>
        <v>1</v>
      </c>
      <c r="AG76" s="96">
        <f t="shared" si="193"/>
        <v>0</v>
      </c>
      <c r="AH76" s="93">
        <f t="shared" si="194"/>
        <v>0</v>
      </c>
      <c r="AI76" s="83">
        <v>0</v>
      </c>
      <c r="AJ76" s="83">
        <v>0</v>
      </c>
      <c r="AK76" s="93" t="str">
        <f t="shared" si="195"/>
        <v>nebija plānots</v>
      </c>
      <c r="AL76" s="96">
        <f t="shared" si="196"/>
        <v>0</v>
      </c>
      <c r="AM76" s="93" t="str">
        <f t="shared" si="197"/>
        <v>nebija plānots</v>
      </c>
      <c r="AN76" s="96">
        <f t="shared" si="198"/>
        <v>1256016.28</v>
      </c>
      <c r="AO76" s="96">
        <f t="shared" si="198"/>
        <v>1256016.28</v>
      </c>
      <c r="AP76" s="93">
        <f t="shared" si="199"/>
        <v>1</v>
      </c>
      <c r="AQ76" s="96">
        <f t="shared" si="200"/>
        <v>0</v>
      </c>
      <c r="AR76" s="93">
        <f t="shared" si="201"/>
        <v>0</v>
      </c>
      <c r="AS76" s="83">
        <v>0</v>
      </c>
      <c r="AT76" s="83">
        <v>0</v>
      </c>
      <c r="AU76" s="93" t="str">
        <f t="shared" si="202"/>
        <v>nebija plānots</v>
      </c>
      <c r="AV76" s="96">
        <f t="shared" si="203"/>
        <v>0</v>
      </c>
      <c r="AW76" s="93" t="str">
        <f t="shared" si="204"/>
        <v>nebija plānots</v>
      </c>
      <c r="AX76" s="96">
        <f t="shared" si="205"/>
        <v>1256016.28</v>
      </c>
      <c r="AY76" s="96">
        <f t="shared" si="205"/>
        <v>1256016.28</v>
      </c>
      <c r="AZ76" s="93">
        <f t="shared" si="206"/>
        <v>1</v>
      </c>
      <c r="BA76" s="96">
        <f t="shared" si="207"/>
        <v>0</v>
      </c>
      <c r="BB76" s="93">
        <f t="shared" si="208"/>
        <v>0</v>
      </c>
      <c r="BC76" s="83">
        <v>0</v>
      </c>
      <c r="BD76" s="83">
        <v>0</v>
      </c>
      <c r="BE76" s="93" t="str">
        <f t="shared" si="209"/>
        <v>nebija plānots</v>
      </c>
      <c r="BF76" s="96">
        <f t="shared" si="210"/>
        <v>0</v>
      </c>
      <c r="BG76" s="93" t="str">
        <f t="shared" si="211"/>
        <v>nebija plānots</v>
      </c>
      <c r="BH76" s="96">
        <f t="shared" si="212"/>
        <v>1256016.28</v>
      </c>
      <c r="BI76" s="96">
        <f t="shared" si="212"/>
        <v>1256016.28</v>
      </c>
      <c r="BJ76" s="93">
        <f t="shared" si="213"/>
        <v>1</v>
      </c>
      <c r="BK76" s="96">
        <f t="shared" si="214"/>
        <v>0</v>
      </c>
      <c r="BL76" s="93">
        <f t="shared" si="215"/>
        <v>0</v>
      </c>
      <c r="BM76" s="83">
        <v>0</v>
      </c>
      <c r="BN76" s="83">
        <v>0</v>
      </c>
      <c r="BO76" s="93" t="str">
        <f t="shared" si="216"/>
        <v>nebija plānots</v>
      </c>
      <c r="BP76" s="96">
        <f t="shared" si="217"/>
        <v>0</v>
      </c>
      <c r="BQ76" s="93" t="str">
        <f t="shared" si="218"/>
        <v>nebija plānots</v>
      </c>
      <c r="BR76" s="96">
        <f t="shared" si="219"/>
        <v>1256016.28</v>
      </c>
      <c r="BS76" s="96">
        <f t="shared" si="219"/>
        <v>1256016.28</v>
      </c>
      <c r="BT76" s="93">
        <f t="shared" si="220"/>
        <v>1</v>
      </c>
      <c r="BU76" s="96">
        <f t="shared" si="221"/>
        <v>0</v>
      </c>
      <c r="BV76" s="93">
        <f t="shared" si="222"/>
        <v>0</v>
      </c>
      <c r="BW76" s="83">
        <v>163344.20000000001</v>
      </c>
      <c r="BX76" s="83">
        <v>217792.27</v>
      </c>
      <c r="BY76" s="94">
        <v>0</v>
      </c>
      <c r="BZ76" s="94">
        <f t="shared" si="175"/>
        <v>217792.27</v>
      </c>
      <c r="CA76" s="93">
        <f t="shared" si="223"/>
        <v>1.3333333537401388</v>
      </c>
      <c r="CB76" s="96">
        <f t="shared" si="224"/>
        <v>54448.069999999978</v>
      </c>
      <c r="CC76" s="93">
        <f t="shared" si="225"/>
        <v>0.33333335374013878</v>
      </c>
      <c r="CD76" s="96">
        <f t="shared" si="176"/>
        <v>1419360.48</v>
      </c>
      <c r="CE76" s="96">
        <f t="shared" si="176"/>
        <v>1473808.55</v>
      </c>
      <c r="CF76" s="96">
        <f t="shared" si="226"/>
        <v>0</v>
      </c>
      <c r="CG76" s="96">
        <f t="shared" si="227"/>
        <v>1473808.55</v>
      </c>
      <c r="CH76" s="93">
        <f t="shared" si="228"/>
        <v>1.0383609877597832</v>
      </c>
      <c r="CI76" s="96">
        <f t="shared" si="229"/>
        <v>54448.070000000065</v>
      </c>
      <c r="CJ76" s="93">
        <f t="shared" si="230"/>
        <v>3.8360987759783242E-2</v>
      </c>
      <c r="CK76" s="83">
        <v>0</v>
      </c>
      <c r="CL76" s="83">
        <v>0</v>
      </c>
      <c r="CM76" s="94">
        <v>0</v>
      </c>
      <c r="CN76" s="94">
        <f t="shared" si="177"/>
        <v>0</v>
      </c>
      <c r="CO76" s="93" t="str">
        <f t="shared" si="231"/>
        <v>nebija plānots</v>
      </c>
      <c r="CP76" s="96">
        <f t="shared" si="232"/>
        <v>0</v>
      </c>
      <c r="CQ76" s="93" t="str">
        <f t="shared" si="233"/>
        <v>nebija plānots</v>
      </c>
      <c r="CR76" s="96">
        <f t="shared" si="234"/>
        <v>1419360.48</v>
      </c>
      <c r="CS76" s="96">
        <f t="shared" si="234"/>
        <v>1473808.55</v>
      </c>
      <c r="CT76" s="96">
        <f t="shared" si="234"/>
        <v>0</v>
      </c>
      <c r="CU76" s="96">
        <f t="shared" si="235"/>
        <v>1473808.55</v>
      </c>
      <c r="CV76" s="93">
        <f t="shared" si="236"/>
        <v>1.0383609877597832</v>
      </c>
      <c r="CW76" s="96">
        <f t="shared" si="237"/>
        <v>54448.070000000065</v>
      </c>
      <c r="CX76" s="93">
        <f t="shared" si="238"/>
        <v>3.8360987759783242E-2</v>
      </c>
      <c r="CY76" s="83">
        <v>0</v>
      </c>
      <c r="CZ76" s="83">
        <v>0</v>
      </c>
      <c r="DA76" s="94">
        <v>0</v>
      </c>
      <c r="DB76" s="94">
        <f t="shared" si="178"/>
        <v>0</v>
      </c>
      <c r="DC76" s="93" t="str">
        <f t="shared" si="239"/>
        <v>nebija plānots</v>
      </c>
      <c r="DD76" s="96">
        <f t="shared" si="240"/>
        <v>0</v>
      </c>
      <c r="DE76" s="93" t="str">
        <f t="shared" si="241"/>
        <v>nebija plānots</v>
      </c>
      <c r="DF76" s="96">
        <f t="shared" si="242"/>
        <v>1419360.48</v>
      </c>
      <c r="DG76" s="96">
        <f t="shared" si="242"/>
        <v>1473808.55</v>
      </c>
      <c r="DH76" s="96">
        <f t="shared" si="242"/>
        <v>0</v>
      </c>
      <c r="DI76" s="96">
        <f t="shared" si="243"/>
        <v>1473808.55</v>
      </c>
      <c r="DJ76" s="93">
        <f t="shared" si="244"/>
        <v>1.0383609877597832</v>
      </c>
      <c r="DK76" s="96">
        <f t="shared" si="245"/>
        <v>54448.070000000065</v>
      </c>
      <c r="DL76" s="93">
        <f t="shared" si="246"/>
        <v>3.8360987759783242E-2</v>
      </c>
      <c r="DM76" s="83">
        <v>0</v>
      </c>
      <c r="DN76" s="83">
        <v>0</v>
      </c>
      <c r="DO76" s="94">
        <v>0</v>
      </c>
      <c r="DP76" s="94">
        <f t="shared" si="247"/>
        <v>0</v>
      </c>
      <c r="DQ76" s="93" t="str">
        <f t="shared" si="248"/>
        <v>nebija plānots</v>
      </c>
      <c r="DR76" s="96">
        <f t="shared" si="249"/>
        <v>0</v>
      </c>
      <c r="DS76" s="93" t="str">
        <f t="shared" si="250"/>
        <v>nebija plānots</v>
      </c>
      <c r="DT76" s="96">
        <f t="shared" si="251"/>
        <v>1419360.48</v>
      </c>
      <c r="DU76" s="96">
        <f t="shared" si="251"/>
        <v>1473808.55</v>
      </c>
      <c r="DV76" s="96">
        <f t="shared" si="251"/>
        <v>0</v>
      </c>
      <c r="DW76" s="96">
        <f t="shared" si="252"/>
        <v>1473808.55</v>
      </c>
      <c r="DX76" s="93">
        <f t="shared" si="253"/>
        <v>1.0383609877597832</v>
      </c>
      <c r="DY76" s="96">
        <f t="shared" si="254"/>
        <v>54448.070000000065</v>
      </c>
      <c r="DZ76" s="93">
        <f t="shared" si="255"/>
        <v>3.8360987759783242E-2</v>
      </c>
      <c r="EA76" s="83">
        <v>0</v>
      </c>
      <c r="EB76" s="83">
        <v>0</v>
      </c>
      <c r="EC76" s="94">
        <v>0</v>
      </c>
      <c r="ED76" s="94">
        <f t="shared" si="256"/>
        <v>0</v>
      </c>
      <c r="EE76" s="93" t="str">
        <f t="shared" si="257"/>
        <v>nebija plānots</v>
      </c>
      <c r="EF76" s="94">
        <f t="shared" si="258"/>
        <v>0</v>
      </c>
      <c r="EG76" s="93" t="str">
        <f t="shared" si="259"/>
        <v>nebija plānots</v>
      </c>
      <c r="EH76" s="96">
        <f t="shared" si="260"/>
        <v>1419360.48</v>
      </c>
      <c r="EI76" s="96">
        <f t="shared" si="260"/>
        <v>1473808.55</v>
      </c>
      <c r="EJ76" s="96">
        <f t="shared" si="260"/>
        <v>0</v>
      </c>
      <c r="EK76" s="96">
        <f t="shared" si="261"/>
        <v>1473808.55</v>
      </c>
      <c r="EL76" s="93">
        <f t="shared" si="262"/>
        <v>1.0383609877597832</v>
      </c>
      <c r="EM76" s="96">
        <f t="shared" si="263"/>
        <v>54448.070000000065</v>
      </c>
      <c r="EN76" s="93">
        <f t="shared" si="264"/>
        <v>3.8360987759783242E-2</v>
      </c>
      <c r="EO76" s="96">
        <f t="shared" si="265"/>
        <v>0</v>
      </c>
      <c r="EP76" s="96">
        <f>_xlfn.IFNA(INDEX('[1]01_Maks_FS_2025 (kopā)'!$B$12:$AJ$224,MATCH(A76,'[1]01_Maks_FS_2025 (kopā)'!$B$12:$B$224,0),35),0)</f>
        <v>0</v>
      </c>
      <c r="EQ76" s="96">
        <f t="shared" si="266"/>
        <v>0</v>
      </c>
      <c r="ER76" s="83">
        <f t="shared" si="179"/>
        <v>1419360.48</v>
      </c>
    </row>
    <row r="77" spans="1:148" s="29" customFormat="1" ht="31.5" x14ac:dyDescent="0.35">
      <c r="A77" s="18" t="str">
        <f t="shared" si="267"/>
        <v>2.1.3.2.2</v>
      </c>
      <c r="B77" s="63">
        <v>2</v>
      </c>
      <c r="C77" s="73" t="s">
        <v>102</v>
      </c>
      <c r="D77" s="65" t="s">
        <v>103</v>
      </c>
      <c r="E77" s="63" t="s">
        <v>126</v>
      </c>
      <c r="F77" s="65" t="s">
        <v>127</v>
      </c>
      <c r="G77" s="66" t="s">
        <v>130</v>
      </c>
      <c r="H77" s="65" t="s">
        <v>131</v>
      </c>
      <c r="I77" s="66">
        <v>2</v>
      </c>
      <c r="J77" s="68" t="s">
        <v>81</v>
      </c>
      <c r="K77" s="63" t="s">
        <v>16</v>
      </c>
      <c r="L77" s="83">
        <v>0</v>
      </c>
      <c r="M77" s="83">
        <v>0</v>
      </c>
      <c r="N77" s="83">
        <v>0</v>
      </c>
      <c r="O77" s="83">
        <v>0</v>
      </c>
      <c r="P77" s="83">
        <v>0</v>
      </c>
      <c r="Q77" s="93" t="str">
        <f t="shared" si="180"/>
        <v>nebija plānots</v>
      </c>
      <c r="R77" s="94">
        <f t="shared" si="181"/>
        <v>0</v>
      </c>
      <c r="S77" s="93" t="str">
        <f t="shared" si="182"/>
        <v>nebija plānots</v>
      </c>
      <c r="T77" s="96">
        <f t="shared" si="183"/>
        <v>0</v>
      </c>
      <c r="U77" s="96">
        <f t="shared" si="184"/>
        <v>0</v>
      </c>
      <c r="V77" s="93" t="str">
        <f t="shared" si="185"/>
        <v>nebija plānots</v>
      </c>
      <c r="W77" s="96">
        <f t="shared" si="186"/>
        <v>0</v>
      </c>
      <c r="X77" s="93" t="str">
        <f t="shared" si="187"/>
        <v>nebija plānots</v>
      </c>
      <c r="Y77" s="83">
        <v>0</v>
      </c>
      <c r="Z77" s="83">
        <v>0</v>
      </c>
      <c r="AA77" s="93" t="str">
        <f t="shared" si="188"/>
        <v>nebija plānots</v>
      </c>
      <c r="AB77" s="94">
        <f t="shared" si="189"/>
        <v>0</v>
      </c>
      <c r="AC77" s="93" t="str">
        <f t="shared" si="190"/>
        <v>nebija plānots</v>
      </c>
      <c r="AD77" s="96">
        <f t="shared" si="191"/>
        <v>0</v>
      </c>
      <c r="AE77" s="96">
        <f t="shared" si="191"/>
        <v>0</v>
      </c>
      <c r="AF77" s="93" t="str">
        <f t="shared" si="192"/>
        <v>nebija plānots</v>
      </c>
      <c r="AG77" s="96">
        <f t="shared" si="193"/>
        <v>0</v>
      </c>
      <c r="AH77" s="93" t="str">
        <f t="shared" si="194"/>
        <v>nebija plānots</v>
      </c>
      <c r="AI77" s="83">
        <v>0</v>
      </c>
      <c r="AJ77" s="83">
        <v>0</v>
      </c>
      <c r="AK77" s="93" t="str">
        <f t="shared" si="195"/>
        <v>nebija plānots</v>
      </c>
      <c r="AL77" s="96">
        <f t="shared" si="196"/>
        <v>0</v>
      </c>
      <c r="AM77" s="93" t="str">
        <f t="shared" si="197"/>
        <v>nebija plānots</v>
      </c>
      <c r="AN77" s="96">
        <f t="shared" si="198"/>
        <v>0</v>
      </c>
      <c r="AO77" s="96">
        <f t="shared" si="198"/>
        <v>0</v>
      </c>
      <c r="AP77" s="93" t="str">
        <f t="shared" si="199"/>
        <v>nebija plānots</v>
      </c>
      <c r="AQ77" s="96">
        <f t="shared" si="200"/>
        <v>0</v>
      </c>
      <c r="AR77" s="93" t="str">
        <f t="shared" si="201"/>
        <v>nebija plānots</v>
      </c>
      <c r="AS77" s="83">
        <v>0</v>
      </c>
      <c r="AT77" s="83">
        <v>738257.67</v>
      </c>
      <c r="AU77" s="93" t="str">
        <f t="shared" si="202"/>
        <v>nebija plānots</v>
      </c>
      <c r="AV77" s="96">
        <f t="shared" si="203"/>
        <v>738257.67</v>
      </c>
      <c r="AW77" s="93" t="str">
        <f t="shared" si="204"/>
        <v>nebija plānots</v>
      </c>
      <c r="AX77" s="96">
        <f t="shared" si="205"/>
        <v>0</v>
      </c>
      <c r="AY77" s="96">
        <f t="shared" si="205"/>
        <v>738257.67</v>
      </c>
      <c r="AZ77" s="93" t="str">
        <f t="shared" si="206"/>
        <v>nebija plānots</v>
      </c>
      <c r="BA77" s="96">
        <f t="shared" si="207"/>
        <v>738257.67</v>
      </c>
      <c r="BB77" s="93" t="str">
        <f t="shared" si="208"/>
        <v>nebija plānots</v>
      </c>
      <c r="BC77" s="83">
        <v>1919970</v>
      </c>
      <c r="BD77" s="83">
        <v>0</v>
      </c>
      <c r="BE77" s="93">
        <f t="shared" si="209"/>
        <v>0</v>
      </c>
      <c r="BF77" s="96">
        <f t="shared" si="210"/>
        <v>-1919970</v>
      </c>
      <c r="BG77" s="93">
        <f t="shared" si="211"/>
        <v>-1</v>
      </c>
      <c r="BH77" s="96">
        <f t="shared" si="212"/>
        <v>1919970</v>
      </c>
      <c r="BI77" s="96">
        <f t="shared" si="212"/>
        <v>738257.67</v>
      </c>
      <c r="BJ77" s="93">
        <f t="shared" si="213"/>
        <v>0.38451521117517462</v>
      </c>
      <c r="BK77" s="96">
        <f t="shared" si="214"/>
        <v>-1181712.33</v>
      </c>
      <c r="BL77" s="93">
        <f t="shared" si="215"/>
        <v>-0.61548478882482538</v>
      </c>
      <c r="BM77" s="83">
        <v>0</v>
      </c>
      <c r="BN77" s="83">
        <v>169803.96</v>
      </c>
      <c r="BO77" s="93" t="str">
        <f t="shared" si="216"/>
        <v>nebija plānots</v>
      </c>
      <c r="BP77" s="96">
        <f t="shared" si="217"/>
        <v>169803.96</v>
      </c>
      <c r="BQ77" s="93" t="str">
        <f t="shared" si="218"/>
        <v>nebija plānots</v>
      </c>
      <c r="BR77" s="96">
        <f t="shared" si="219"/>
        <v>1919970</v>
      </c>
      <c r="BS77" s="96">
        <f t="shared" si="219"/>
        <v>908061.63</v>
      </c>
      <c r="BT77" s="93">
        <f t="shared" si="220"/>
        <v>0.4729561555649307</v>
      </c>
      <c r="BU77" s="96">
        <f t="shared" si="221"/>
        <v>-1011908.37</v>
      </c>
      <c r="BV77" s="93">
        <f t="shared" si="222"/>
        <v>-0.52704384443506924</v>
      </c>
      <c r="BW77" s="83">
        <v>0</v>
      </c>
      <c r="BX77" s="83">
        <v>386665.1</v>
      </c>
      <c r="BY77" s="94">
        <v>0</v>
      </c>
      <c r="BZ77" s="94">
        <f t="shared" si="175"/>
        <v>386665.1</v>
      </c>
      <c r="CA77" s="93" t="str">
        <f t="shared" si="223"/>
        <v>nebija plānots</v>
      </c>
      <c r="CB77" s="96">
        <f t="shared" si="224"/>
        <v>386665.1</v>
      </c>
      <c r="CC77" s="93" t="str">
        <f t="shared" si="225"/>
        <v>nebija plānots</v>
      </c>
      <c r="CD77" s="96">
        <f t="shared" si="176"/>
        <v>1919970</v>
      </c>
      <c r="CE77" s="96">
        <f t="shared" si="176"/>
        <v>1294726.73</v>
      </c>
      <c r="CF77" s="96">
        <f t="shared" si="226"/>
        <v>0</v>
      </c>
      <c r="CG77" s="96">
        <f t="shared" si="227"/>
        <v>1294726.73</v>
      </c>
      <c r="CH77" s="93">
        <f t="shared" si="228"/>
        <v>0.67434737521940447</v>
      </c>
      <c r="CI77" s="96">
        <f t="shared" si="229"/>
        <v>-625243.27</v>
      </c>
      <c r="CJ77" s="93">
        <f t="shared" si="230"/>
        <v>-0.32565262478059553</v>
      </c>
      <c r="CK77" s="83">
        <v>1000000</v>
      </c>
      <c r="CL77" s="83">
        <v>152360.57</v>
      </c>
      <c r="CM77" s="94">
        <v>0</v>
      </c>
      <c r="CN77" s="94">
        <f t="shared" si="177"/>
        <v>152360.57</v>
      </c>
      <c r="CO77" s="93">
        <f t="shared" si="231"/>
        <v>0.15236057</v>
      </c>
      <c r="CP77" s="96">
        <f t="shared" si="232"/>
        <v>-847639.42999999993</v>
      </c>
      <c r="CQ77" s="93">
        <f t="shared" si="233"/>
        <v>-0.84763942999999997</v>
      </c>
      <c r="CR77" s="96">
        <f t="shared" si="234"/>
        <v>2919970</v>
      </c>
      <c r="CS77" s="96">
        <f t="shared" si="234"/>
        <v>1447087.3</v>
      </c>
      <c r="CT77" s="96">
        <f t="shared" si="234"/>
        <v>0</v>
      </c>
      <c r="CU77" s="96">
        <f t="shared" si="235"/>
        <v>1447087.3</v>
      </c>
      <c r="CV77" s="93">
        <f t="shared" si="236"/>
        <v>0.49558293407124049</v>
      </c>
      <c r="CW77" s="96">
        <f t="shared" si="237"/>
        <v>-1472882.7</v>
      </c>
      <c r="CX77" s="93">
        <f t="shared" si="238"/>
        <v>-0.50441706592875957</v>
      </c>
      <c r="CY77" s="83">
        <v>0</v>
      </c>
      <c r="CZ77" s="83">
        <v>0</v>
      </c>
      <c r="DA77" s="94">
        <v>0</v>
      </c>
      <c r="DB77" s="94">
        <f t="shared" si="178"/>
        <v>0</v>
      </c>
      <c r="DC77" s="93" t="str">
        <f t="shared" si="239"/>
        <v>nebija plānots</v>
      </c>
      <c r="DD77" s="96">
        <f t="shared" si="240"/>
        <v>0</v>
      </c>
      <c r="DE77" s="93" t="str">
        <f t="shared" si="241"/>
        <v>nebija plānots</v>
      </c>
      <c r="DF77" s="96">
        <f t="shared" si="242"/>
        <v>2919970</v>
      </c>
      <c r="DG77" s="96">
        <f t="shared" si="242"/>
        <v>1447087.3</v>
      </c>
      <c r="DH77" s="96">
        <f t="shared" si="242"/>
        <v>0</v>
      </c>
      <c r="DI77" s="96">
        <f t="shared" si="243"/>
        <v>1447087.3</v>
      </c>
      <c r="DJ77" s="93">
        <f t="shared" si="244"/>
        <v>0.49558293407124049</v>
      </c>
      <c r="DK77" s="96">
        <f t="shared" si="245"/>
        <v>-1472882.7</v>
      </c>
      <c r="DL77" s="93">
        <f t="shared" si="246"/>
        <v>-0.50441706592875957</v>
      </c>
      <c r="DM77" s="83">
        <v>5500000</v>
      </c>
      <c r="DN77" s="83">
        <v>0</v>
      </c>
      <c r="DO77" s="94">
        <v>0</v>
      </c>
      <c r="DP77" s="94">
        <f t="shared" si="247"/>
        <v>0</v>
      </c>
      <c r="DQ77" s="93">
        <f t="shared" si="248"/>
        <v>0</v>
      </c>
      <c r="DR77" s="96">
        <f t="shared" si="249"/>
        <v>-5500000</v>
      </c>
      <c r="DS77" s="93">
        <f t="shared" si="250"/>
        <v>-1</v>
      </c>
      <c r="DT77" s="96">
        <f t="shared" si="251"/>
        <v>8419970</v>
      </c>
      <c r="DU77" s="96">
        <f t="shared" si="251"/>
        <v>1447087.3</v>
      </c>
      <c r="DV77" s="96">
        <f t="shared" si="251"/>
        <v>0</v>
      </c>
      <c r="DW77" s="96">
        <f t="shared" si="252"/>
        <v>1447087.3</v>
      </c>
      <c r="DX77" s="93">
        <f t="shared" si="253"/>
        <v>0.1718637121034873</v>
      </c>
      <c r="DY77" s="96">
        <f t="shared" si="254"/>
        <v>-6972882.7000000002</v>
      </c>
      <c r="DZ77" s="93">
        <f t="shared" si="255"/>
        <v>-0.82813628789651272</v>
      </c>
      <c r="EA77" s="83">
        <v>0</v>
      </c>
      <c r="EB77" s="83">
        <v>0</v>
      </c>
      <c r="EC77" s="94">
        <v>0</v>
      </c>
      <c r="ED77" s="94">
        <f t="shared" si="256"/>
        <v>0</v>
      </c>
      <c r="EE77" s="93" t="str">
        <f t="shared" si="257"/>
        <v>nebija plānots</v>
      </c>
      <c r="EF77" s="94">
        <f t="shared" si="258"/>
        <v>0</v>
      </c>
      <c r="EG77" s="93" t="str">
        <f t="shared" si="259"/>
        <v>nebija plānots</v>
      </c>
      <c r="EH77" s="96">
        <f t="shared" si="260"/>
        <v>8419970</v>
      </c>
      <c r="EI77" s="96">
        <f t="shared" si="260"/>
        <v>1447087.3</v>
      </c>
      <c r="EJ77" s="96">
        <f t="shared" si="260"/>
        <v>0</v>
      </c>
      <c r="EK77" s="96">
        <f t="shared" si="261"/>
        <v>1447087.3</v>
      </c>
      <c r="EL77" s="93">
        <f t="shared" si="262"/>
        <v>0.1718637121034873</v>
      </c>
      <c r="EM77" s="96">
        <f t="shared" si="263"/>
        <v>-6972882.7000000002</v>
      </c>
      <c r="EN77" s="93">
        <f t="shared" si="264"/>
        <v>-0.82813628789651272</v>
      </c>
      <c r="EO77" s="96">
        <f t="shared" si="265"/>
        <v>0</v>
      </c>
      <c r="EP77" s="96">
        <f>_xlfn.IFNA(INDEX('[1]01_Maks_FS_2025 (kopā)'!$B$12:$AJ$224,MATCH(A77,'[1]01_Maks_FS_2025 (kopā)'!$B$12:$B$224,0),35),0)</f>
        <v>0</v>
      </c>
      <c r="EQ77" s="96">
        <f t="shared" si="266"/>
        <v>0</v>
      </c>
      <c r="ER77" s="83">
        <f t="shared" si="179"/>
        <v>8419970</v>
      </c>
    </row>
    <row r="78" spans="1:148" s="29" customFormat="1" ht="31.5" x14ac:dyDescent="0.35">
      <c r="A78" s="18" t="str">
        <f t="shared" si="267"/>
        <v>2.1.3.3.1</v>
      </c>
      <c r="B78" s="63">
        <v>2</v>
      </c>
      <c r="C78" s="73" t="s">
        <v>102</v>
      </c>
      <c r="D78" s="65" t="s">
        <v>103</v>
      </c>
      <c r="E78" s="63" t="s">
        <v>126</v>
      </c>
      <c r="F78" s="65" t="s">
        <v>127</v>
      </c>
      <c r="G78" s="66" t="s">
        <v>132</v>
      </c>
      <c r="H78" s="65" t="s">
        <v>133</v>
      </c>
      <c r="I78" s="66">
        <v>1</v>
      </c>
      <c r="J78" s="68" t="s">
        <v>134</v>
      </c>
      <c r="K78" s="63" t="s">
        <v>16</v>
      </c>
      <c r="L78" s="83">
        <v>0</v>
      </c>
      <c r="M78" s="83">
        <v>0</v>
      </c>
      <c r="N78" s="83">
        <v>0</v>
      </c>
      <c r="O78" s="83">
        <v>0</v>
      </c>
      <c r="P78" s="83">
        <v>0</v>
      </c>
      <c r="Q78" s="93" t="str">
        <f t="shared" si="180"/>
        <v>nebija plānots</v>
      </c>
      <c r="R78" s="94">
        <f t="shared" si="181"/>
        <v>0</v>
      </c>
      <c r="S78" s="93" t="str">
        <f t="shared" si="182"/>
        <v>nebija plānots</v>
      </c>
      <c r="T78" s="96">
        <f t="shared" si="183"/>
        <v>0</v>
      </c>
      <c r="U78" s="96">
        <f t="shared" si="184"/>
        <v>0</v>
      </c>
      <c r="V78" s="93" t="str">
        <f t="shared" si="185"/>
        <v>nebija plānots</v>
      </c>
      <c r="W78" s="96">
        <f t="shared" si="186"/>
        <v>0</v>
      </c>
      <c r="X78" s="93" t="str">
        <f t="shared" si="187"/>
        <v>nebija plānots</v>
      </c>
      <c r="Y78" s="83">
        <v>0</v>
      </c>
      <c r="Z78" s="83">
        <v>1381001.79</v>
      </c>
      <c r="AA78" s="93" t="str">
        <f t="shared" si="188"/>
        <v>nebija plānots</v>
      </c>
      <c r="AB78" s="94">
        <f t="shared" si="189"/>
        <v>1381001.79</v>
      </c>
      <c r="AC78" s="93" t="str">
        <f t="shared" si="190"/>
        <v>nebija plānots</v>
      </c>
      <c r="AD78" s="96">
        <f t="shared" si="191"/>
        <v>0</v>
      </c>
      <c r="AE78" s="96">
        <f t="shared" si="191"/>
        <v>1381001.79</v>
      </c>
      <c r="AF78" s="93" t="str">
        <f t="shared" si="192"/>
        <v>nebija plānots</v>
      </c>
      <c r="AG78" s="96">
        <f t="shared" si="193"/>
        <v>1381001.79</v>
      </c>
      <c r="AH78" s="93" t="str">
        <f t="shared" si="194"/>
        <v>nebija plānots</v>
      </c>
      <c r="AI78" s="83">
        <v>1381002</v>
      </c>
      <c r="AJ78" s="83">
        <v>0</v>
      </c>
      <c r="AK78" s="93">
        <f t="shared" si="195"/>
        <v>0</v>
      </c>
      <c r="AL78" s="96">
        <f t="shared" si="196"/>
        <v>-1381002</v>
      </c>
      <c r="AM78" s="93">
        <f t="shared" si="197"/>
        <v>-1</v>
      </c>
      <c r="AN78" s="96">
        <f t="shared" si="198"/>
        <v>1381002</v>
      </c>
      <c r="AO78" s="96">
        <f t="shared" si="198"/>
        <v>1381001.79</v>
      </c>
      <c r="AP78" s="93">
        <f t="shared" si="199"/>
        <v>0.99999984793649832</v>
      </c>
      <c r="AQ78" s="96">
        <f t="shared" si="200"/>
        <v>-0.2099999999627471</v>
      </c>
      <c r="AR78" s="93">
        <f t="shared" si="201"/>
        <v>-1.520635016913423E-7</v>
      </c>
      <c r="AS78" s="83">
        <v>0</v>
      </c>
      <c r="AT78" s="83">
        <v>0</v>
      </c>
      <c r="AU78" s="93" t="str">
        <f t="shared" si="202"/>
        <v>nebija plānots</v>
      </c>
      <c r="AV78" s="96">
        <f t="shared" si="203"/>
        <v>0</v>
      </c>
      <c r="AW78" s="93" t="str">
        <f t="shared" si="204"/>
        <v>nebija plānots</v>
      </c>
      <c r="AX78" s="96">
        <f t="shared" si="205"/>
        <v>1381002</v>
      </c>
      <c r="AY78" s="96">
        <f t="shared" si="205"/>
        <v>1381001.79</v>
      </c>
      <c r="AZ78" s="93">
        <f t="shared" si="206"/>
        <v>0.99999984793649832</v>
      </c>
      <c r="BA78" s="96">
        <f t="shared" si="207"/>
        <v>-0.2099999999627471</v>
      </c>
      <c r="BB78" s="93">
        <f t="shared" si="208"/>
        <v>-1.520635016913423E-7</v>
      </c>
      <c r="BC78" s="83">
        <v>0</v>
      </c>
      <c r="BD78" s="83">
        <v>0</v>
      </c>
      <c r="BE78" s="93" t="str">
        <f t="shared" si="209"/>
        <v>nebija plānots</v>
      </c>
      <c r="BF78" s="96">
        <f t="shared" si="210"/>
        <v>0</v>
      </c>
      <c r="BG78" s="93" t="str">
        <f t="shared" si="211"/>
        <v>nebija plānots</v>
      </c>
      <c r="BH78" s="96">
        <f t="shared" si="212"/>
        <v>1381002</v>
      </c>
      <c r="BI78" s="96">
        <f t="shared" si="212"/>
        <v>1381001.79</v>
      </c>
      <c r="BJ78" s="93">
        <f t="shared" si="213"/>
        <v>0.99999984793649832</v>
      </c>
      <c r="BK78" s="96">
        <f t="shared" si="214"/>
        <v>-0.2099999999627471</v>
      </c>
      <c r="BL78" s="93">
        <f t="shared" si="215"/>
        <v>-1.520635016913423E-7</v>
      </c>
      <c r="BM78" s="83">
        <v>0</v>
      </c>
      <c r="BN78" s="83">
        <v>0</v>
      </c>
      <c r="BO78" s="93" t="str">
        <f t="shared" si="216"/>
        <v>nebija plānots</v>
      </c>
      <c r="BP78" s="96">
        <f t="shared" si="217"/>
        <v>0</v>
      </c>
      <c r="BQ78" s="93" t="str">
        <f t="shared" si="218"/>
        <v>nebija plānots</v>
      </c>
      <c r="BR78" s="96">
        <f t="shared" si="219"/>
        <v>1381002</v>
      </c>
      <c r="BS78" s="96">
        <f t="shared" si="219"/>
        <v>1381001.79</v>
      </c>
      <c r="BT78" s="93">
        <f t="shared" si="220"/>
        <v>0.99999984793649832</v>
      </c>
      <c r="BU78" s="96">
        <f t="shared" si="221"/>
        <v>-0.2099999999627471</v>
      </c>
      <c r="BV78" s="93">
        <f t="shared" si="222"/>
        <v>-1.520635016913423E-7</v>
      </c>
      <c r="BW78" s="83">
        <v>0</v>
      </c>
      <c r="BX78" s="83">
        <v>0</v>
      </c>
      <c r="BY78" s="94">
        <v>0</v>
      </c>
      <c r="BZ78" s="94">
        <f t="shared" si="175"/>
        <v>0</v>
      </c>
      <c r="CA78" s="93" t="str">
        <f t="shared" si="223"/>
        <v>nebija plānots</v>
      </c>
      <c r="CB78" s="96">
        <f t="shared" si="224"/>
        <v>0</v>
      </c>
      <c r="CC78" s="93" t="str">
        <f t="shared" si="225"/>
        <v>nebija plānots</v>
      </c>
      <c r="CD78" s="96">
        <f t="shared" si="176"/>
        <v>1381002</v>
      </c>
      <c r="CE78" s="96">
        <f t="shared" si="176"/>
        <v>1381001.79</v>
      </c>
      <c r="CF78" s="96">
        <f t="shared" si="226"/>
        <v>0</v>
      </c>
      <c r="CG78" s="96">
        <f t="shared" si="227"/>
        <v>1381001.79</v>
      </c>
      <c r="CH78" s="93">
        <f t="shared" si="228"/>
        <v>0.99999984793649832</v>
      </c>
      <c r="CI78" s="96">
        <f t="shared" si="229"/>
        <v>-0.2099999999627471</v>
      </c>
      <c r="CJ78" s="93">
        <f t="shared" si="230"/>
        <v>-1.520635016913423E-7</v>
      </c>
      <c r="CK78" s="83">
        <v>0</v>
      </c>
      <c r="CL78" s="83">
        <v>1537427.21</v>
      </c>
      <c r="CM78" s="94">
        <v>0</v>
      </c>
      <c r="CN78" s="94">
        <f t="shared" si="177"/>
        <v>1537427.21</v>
      </c>
      <c r="CO78" s="93" t="str">
        <f t="shared" si="231"/>
        <v>nebija plānots</v>
      </c>
      <c r="CP78" s="96">
        <f t="shared" si="232"/>
        <v>1537427.21</v>
      </c>
      <c r="CQ78" s="93" t="str">
        <f t="shared" si="233"/>
        <v>nebija plānots</v>
      </c>
      <c r="CR78" s="96">
        <f t="shared" si="234"/>
        <v>1381002</v>
      </c>
      <c r="CS78" s="96">
        <f t="shared" si="234"/>
        <v>2918429</v>
      </c>
      <c r="CT78" s="96">
        <f t="shared" si="234"/>
        <v>0</v>
      </c>
      <c r="CU78" s="96">
        <f t="shared" si="235"/>
        <v>2918429</v>
      </c>
      <c r="CV78" s="93">
        <f t="shared" si="236"/>
        <v>2.113269205982323</v>
      </c>
      <c r="CW78" s="96">
        <f t="shared" si="237"/>
        <v>1537427</v>
      </c>
      <c r="CX78" s="93">
        <f t="shared" si="238"/>
        <v>1.113269205982323</v>
      </c>
      <c r="CY78" s="83">
        <v>1537427</v>
      </c>
      <c r="CZ78" s="83">
        <v>0</v>
      </c>
      <c r="DA78" s="94">
        <v>0</v>
      </c>
      <c r="DB78" s="94">
        <f t="shared" si="178"/>
        <v>0</v>
      </c>
      <c r="DC78" s="93">
        <f t="shared" si="239"/>
        <v>0</v>
      </c>
      <c r="DD78" s="96">
        <f t="shared" si="240"/>
        <v>-1537427</v>
      </c>
      <c r="DE78" s="93">
        <f t="shared" si="241"/>
        <v>-1</v>
      </c>
      <c r="DF78" s="96">
        <f t="shared" si="242"/>
        <v>2918429</v>
      </c>
      <c r="DG78" s="96">
        <f t="shared" si="242"/>
        <v>2918429</v>
      </c>
      <c r="DH78" s="96">
        <f t="shared" si="242"/>
        <v>0</v>
      </c>
      <c r="DI78" s="96">
        <f t="shared" si="243"/>
        <v>2918429</v>
      </c>
      <c r="DJ78" s="93">
        <f t="shared" si="244"/>
        <v>1</v>
      </c>
      <c r="DK78" s="96">
        <f t="shared" si="245"/>
        <v>0</v>
      </c>
      <c r="DL78" s="93">
        <f t="shared" si="246"/>
        <v>0</v>
      </c>
      <c r="DM78" s="83">
        <v>0</v>
      </c>
      <c r="DN78" s="83">
        <v>0</v>
      </c>
      <c r="DO78" s="94">
        <v>0</v>
      </c>
      <c r="DP78" s="94">
        <f t="shared" si="247"/>
        <v>0</v>
      </c>
      <c r="DQ78" s="93" t="str">
        <f t="shared" si="248"/>
        <v>nebija plānots</v>
      </c>
      <c r="DR78" s="96">
        <f t="shared" si="249"/>
        <v>0</v>
      </c>
      <c r="DS78" s="93" t="str">
        <f t="shared" si="250"/>
        <v>nebija plānots</v>
      </c>
      <c r="DT78" s="96">
        <f t="shared" si="251"/>
        <v>2918429</v>
      </c>
      <c r="DU78" s="96">
        <f t="shared" si="251"/>
        <v>2918429</v>
      </c>
      <c r="DV78" s="96">
        <f t="shared" si="251"/>
        <v>0</v>
      </c>
      <c r="DW78" s="96">
        <f t="shared" si="252"/>
        <v>2918429</v>
      </c>
      <c r="DX78" s="93">
        <f t="shared" si="253"/>
        <v>1</v>
      </c>
      <c r="DY78" s="96">
        <f t="shared" si="254"/>
        <v>0</v>
      </c>
      <c r="DZ78" s="93">
        <f t="shared" si="255"/>
        <v>0</v>
      </c>
      <c r="EA78" s="83">
        <v>0</v>
      </c>
      <c r="EB78" s="83">
        <v>0</v>
      </c>
      <c r="EC78" s="94">
        <v>0</v>
      </c>
      <c r="ED78" s="94">
        <f t="shared" si="256"/>
        <v>0</v>
      </c>
      <c r="EE78" s="93" t="str">
        <f t="shared" si="257"/>
        <v>nebija plānots</v>
      </c>
      <c r="EF78" s="94">
        <f t="shared" si="258"/>
        <v>0</v>
      </c>
      <c r="EG78" s="93" t="str">
        <f t="shared" si="259"/>
        <v>nebija plānots</v>
      </c>
      <c r="EH78" s="96">
        <f t="shared" si="260"/>
        <v>2918429</v>
      </c>
      <c r="EI78" s="96">
        <f t="shared" si="260"/>
        <v>2918429</v>
      </c>
      <c r="EJ78" s="96">
        <f t="shared" si="260"/>
        <v>0</v>
      </c>
      <c r="EK78" s="96">
        <f t="shared" si="261"/>
        <v>2918429</v>
      </c>
      <c r="EL78" s="93">
        <f t="shared" si="262"/>
        <v>1</v>
      </c>
      <c r="EM78" s="96">
        <f t="shared" si="263"/>
        <v>0</v>
      </c>
      <c r="EN78" s="93">
        <f t="shared" si="264"/>
        <v>0</v>
      </c>
      <c r="EO78" s="96">
        <f t="shared" si="265"/>
        <v>0</v>
      </c>
      <c r="EP78" s="96">
        <f>_xlfn.IFNA(INDEX('[1]01_Maks_FS_2025 (kopā)'!$B$12:$AJ$224,MATCH(A78,'[1]01_Maks_FS_2025 (kopā)'!$B$12:$B$224,0),35),0)</f>
        <v>0</v>
      </c>
      <c r="EQ78" s="96">
        <f t="shared" si="266"/>
        <v>0</v>
      </c>
      <c r="ER78" s="83">
        <f t="shared" si="179"/>
        <v>2918429</v>
      </c>
    </row>
    <row r="79" spans="1:148" s="90" customFormat="1" ht="31.5" x14ac:dyDescent="0.35">
      <c r="A79" s="18" t="str">
        <f t="shared" si="267"/>
        <v>2.1.3.3.2</v>
      </c>
      <c r="B79" s="63">
        <v>2</v>
      </c>
      <c r="C79" s="73" t="s">
        <v>102</v>
      </c>
      <c r="D79" s="65" t="s">
        <v>103</v>
      </c>
      <c r="E79" s="63" t="s">
        <v>126</v>
      </c>
      <c r="F79" s="65" t="s">
        <v>127</v>
      </c>
      <c r="G79" s="66" t="s">
        <v>132</v>
      </c>
      <c r="H79" s="65" t="s">
        <v>133</v>
      </c>
      <c r="I79" s="66">
        <v>2</v>
      </c>
      <c r="J79" s="68" t="s">
        <v>134</v>
      </c>
      <c r="K79" s="63" t="s">
        <v>16</v>
      </c>
      <c r="L79" s="89">
        <v>0</v>
      </c>
      <c r="M79" s="89">
        <v>0</v>
      </c>
      <c r="N79" s="89">
        <v>0</v>
      </c>
      <c r="O79" s="89">
        <v>0</v>
      </c>
      <c r="P79" s="83">
        <v>0</v>
      </c>
      <c r="Q79" s="93" t="str">
        <f t="shared" si="180"/>
        <v>nebija plānots</v>
      </c>
      <c r="R79" s="94">
        <f t="shared" si="181"/>
        <v>0</v>
      </c>
      <c r="S79" s="93" t="str">
        <f t="shared" si="182"/>
        <v>nebija plānots</v>
      </c>
      <c r="T79" s="96">
        <f t="shared" si="183"/>
        <v>0</v>
      </c>
      <c r="U79" s="96">
        <f t="shared" si="184"/>
        <v>0</v>
      </c>
      <c r="V79" s="93" t="str">
        <f t="shared" si="185"/>
        <v>nebija plānots</v>
      </c>
      <c r="W79" s="96">
        <f t="shared" si="186"/>
        <v>0</v>
      </c>
      <c r="X79" s="93" t="str">
        <f t="shared" si="187"/>
        <v>nebija plānots</v>
      </c>
      <c r="Y79" s="89">
        <v>0</v>
      </c>
      <c r="Z79" s="83">
        <v>0</v>
      </c>
      <c r="AA79" s="93" t="str">
        <f t="shared" si="188"/>
        <v>nebija plānots</v>
      </c>
      <c r="AB79" s="94">
        <f t="shared" si="189"/>
        <v>0</v>
      </c>
      <c r="AC79" s="93" t="str">
        <f t="shared" si="190"/>
        <v>nebija plānots</v>
      </c>
      <c r="AD79" s="96">
        <f t="shared" si="191"/>
        <v>0</v>
      </c>
      <c r="AE79" s="96">
        <f t="shared" si="191"/>
        <v>0</v>
      </c>
      <c r="AF79" s="93" t="str">
        <f t="shared" si="192"/>
        <v>nebija plānots</v>
      </c>
      <c r="AG79" s="96">
        <f t="shared" si="193"/>
        <v>0</v>
      </c>
      <c r="AH79" s="93" t="str">
        <f t="shared" si="194"/>
        <v>nebija plānots</v>
      </c>
      <c r="AI79" s="89">
        <v>0</v>
      </c>
      <c r="AJ79" s="83">
        <v>0</v>
      </c>
      <c r="AK79" s="93" t="str">
        <f t="shared" si="195"/>
        <v>nebija plānots</v>
      </c>
      <c r="AL79" s="96">
        <f t="shared" si="196"/>
        <v>0</v>
      </c>
      <c r="AM79" s="93" t="str">
        <f t="shared" si="197"/>
        <v>nebija plānots</v>
      </c>
      <c r="AN79" s="96">
        <f t="shared" si="198"/>
        <v>0</v>
      </c>
      <c r="AO79" s="96">
        <f t="shared" si="198"/>
        <v>0</v>
      </c>
      <c r="AP79" s="93" t="str">
        <f t="shared" si="199"/>
        <v>nebija plānots</v>
      </c>
      <c r="AQ79" s="96">
        <f t="shared" si="200"/>
        <v>0</v>
      </c>
      <c r="AR79" s="93" t="str">
        <f t="shared" si="201"/>
        <v>nebija plānots</v>
      </c>
      <c r="AS79" s="89">
        <v>0</v>
      </c>
      <c r="AT79" s="83">
        <v>0</v>
      </c>
      <c r="AU79" s="93" t="str">
        <f t="shared" si="202"/>
        <v>nebija plānots</v>
      </c>
      <c r="AV79" s="96">
        <f t="shared" si="203"/>
        <v>0</v>
      </c>
      <c r="AW79" s="93" t="str">
        <f t="shared" si="204"/>
        <v>nebija plānots</v>
      </c>
      <c r="AX79" s="96">
        <f t="shared" si="205"/>
        <v>0</v>
      </c>
      <c r="AY79" s="96">
        <f t="shared" si="205"/>
        <v>0</v>
      </c>
      <c r="AZ79" s="93" t="str">
        <f t="shared" si="206"/>
        <v>nebija plānots</v>
      </c>
      <c r="BA79" s="96">
        <f t="shared" si="207"/>
        <v>0</v>
      </c>
      <c r="BB79" s="93" t="str">
        <f t="shared" si="208"/>
        <v>nebija plānots</v>
      </c>
      <c r="BC79" s="89">
        <v>0</v>
      </c>
      <c r="BD79" s="83">
        <v>0</v>
      </c>
      <c r="BE79" s="93" t="str">
        <f t="shared" si="209"/>
        <v>nebija plānots</v>
      </c>
      <c r="BF79" s="96">
        <f t="shared" si="210"/>
        <v>0</v>
      </c>
      <c r="BG79" s="93" t="str">
        <f t="shared" si="211"/>
        <v>nebija plānots</v>
      </c>
      <c r="BH79" s="96">
        <f t="shared" si="212"/>
        <v>0</v>
      </c>
      <c r="BI79" s="96">
        <f t="shared" si="212"/>
        <v>0</v>
      </c>
      <c r="BJ79" s="93" t="str">
        <f t="shared" si="213"/>
        <v>nebija plānots</v>
      </c>
      <c r="BK79" s="96">
        <f t="shared" si="214"/>
        <v>0</v>
      </c>
      <c r="BL79" s="93" t="str">
        <f t="shared" si="215"/>
        <v>nebija plānots</v>
      </c>
      <c r="BM79" s="89">
        <v>0</v>
      </c>
      <c r="BN79" s="83">
        <v>0</v>
      </c>
      <c r="BO79" s="93" t="str">
        <f t="shared" si="216"/>
        <v>nebija plānots</v>
      </c>
      <c r="BP79" s="96">
        <f t="shared" si="217"/>
        <v>0</v>
      </c>
      <c r="BQ79" s="93" t="str">
        <f t="shared" si="218"/>
        <v>nebija plānots</v>
      </c>
      <c r="BR79" s="96">
        <f t="shared" si="219"/>
        <v>0</v>
      </c>
      <c r="BS79" s="96">
        <f t="shared" si="219"/>
        <v>0</v>
      </c>
      <c r="BT79" s="93" t="str">
        <f t="shared" si="220"/>
        <v>nebija plānots</v>
      </c>
      <c r="BU79" s="96">
        <f t="shared" si="221"/>
        <v>0</v>
      </c>
      <c r="BV79" s="93" t="str">
        <f t="shared" si="222"/>
        <v>nebija plānots</v>
      </c>
      <c r="BW79" s="89">
        <v>0</v>
      </c>
      <c r="BX79" s="83">
        <v>0</v>
      </c>
      <c r="BY79" s="94">
        <v>0</v>
      </c>
      <c r="BZ79" s="94">
        <f t="shared" si="175"/>
        <v>0</v>
      </c>
      <c r="CA79" s="93" t="str">
        <f t="shared" si="223"/>
        <v>nebija plānots</v>
      </c>
      <c r="CB79" s="96">
        <f t="shared" si="224"/>
        <v>0</v>
      </c>
      <c r="CC79" s="93" t="str">
        <f t="shared" si="225"/>
        <v>nebija plānots</v>
      </c>
      <c r="CD79" s="96">
        <f t="shared" si="176"/>
        <v>0</v>
      </c>
      <c r="CE79" s="96">
        <f t="shared" si="176"/>
        <v>0</v>
      </c>
      <c r="CF79" s="96">
        <f t="shared" si="226"/>
        <v>0</v>
      </c>
      <c r="CG79" s="96">
        <f t="shared" si="227"/>
        <v>0</v>
      </c>
      <c r="CH79" s="93" t="str">
        <f t="shared" si="228"/>
        <v>nebija plānots</v>
      </c>
      <c r="CI79" s="96">
        <f t="shared" si="229"/>
        <v>0</v>
      </c>
      <c r="CJ79" s="93" t="str">
        <f t="shared" si="230"/>
        <v>nebija plānots</v>
      </c>
      <c r="CK79" s="89">
        <v>0</v>
      </c>
      <c r="CL79" s="83">
        <v>0</v>
      </c>
      <c r="CM79" s="94">
        <v>0</v>
      </c>
      <c r="CN79" s="94">
        <f t="shared" si="177"/>
        <v>0</v>
      </c>
      <c r="CO79" s="93" t="str">
        <f t="shared" si="231"/>
        <v>nebija plānots</v>
      </c>
      <c r="CP79" s="96">
        <f t="shared" si="232"/>
        <v>0</v>
      </c>
      <c r="CQ79" s="93" t="str">
        <f t="shared" si="233"/>
        <v>nebija plānots</v>
      </c>
      <c r="CR79" s="96">
        <f t="shared" si="234"/>
        <v>0</v>
      </c>
      <c r="CS79" s="96">
        <f t="shared" si="234"/>
        <v>0</v>
      </c>
      <c r="CT79" s="96">
        <f t="shared" si="234"/>
        <v>0</v>
      </c>
      <c r="CU79" s="96">
        <f t="shared" si="235"/>
        <v>0</v>
      </c>
      <c r="CV79" s="93" t="str">
        <f t="shared" si="236"/>
        <v>nebija plānots</v>
      </c>
      <c r="CW79" s="96">
        <f t="shared" si="237"/>
        <v>0</v>
      </c>
      <c r="CX79" s="93" t="str">
        <f t="shared" si="238"/>
        <v>nebija plānots</v>
      </c>
      <c r="CY79" s="89">
        <v>0</v>
      </c>
      <c r="CZ79" s="83">
        <v>70795456.849999994</v>
      </c>
      <c r="DA79" s="94">
        <v>0</v>
      </c>
      <c r="DB79" s="94">
        <f t="shared" si="178"/>
        <v>70795456.849999994</v>
      </c>
      <c r="DC79" s="93" t="str">
        <f t="shared" si="239"/>
        <v>nebija plānots</v>
      </c>
      <c r="DD79" s="96">
        <f t="shared" si="240"/>
        <v>70795456.849999994</v>
      </c>
      <c r="DE79" s="93" t="str">
        <f t="shared" si="241"/>
        <v>nebija plānots</v>
      </c>
      <c r="DF79" s="96">
        <f t="shared" si="242"/>
        <v>0</v>
      </c>
      <c r="DG79" s="96">
        <f t="shared" si="242"/>
        <v>70795456.849999994</v>
      </c>
      <c r="DH79" s="96">
        <f t="shared" si="242"/>
        <v>0</v>
      </c>
      <c r="DI79" s="96">
        <f t="shared" si="243"/>
        <v>70795456.849999994</v>
      </c>
      <c r="DJ79" s="93" t="str">
        <f t="shared" si="244"/>
        <v>nebija plānots</v>
      </c>
      <c r="DK79" s="96">
        <f t="shared" si="245"/>
        <v>70795456.849999994</v>
      </c>
      <c r="DL79" s="93" t="str">
        <f t="shared" si="246"/>
        <v>nebija plānots</v>
      </c>
      <c r="DM79" s="89">
        <v>0</v>
      </c>
      <c r="DN79" s="83">
        <v>0</v>
      </c>
      <c r="DO79" s="94">
        <v>0</v>
      </c>
      <c r="DP79" s="94">
        <f t="shared" si="247"/>
        <v>0</v>
      </c>
      <c r="DQ79" s="93" t="str">
        <f t="shared" si="248"/>
        <v>nebija plānots</v>
      </c>
      <c r="DR79" s="96">
        <f t="shared" si="249"/>
        <v>0</v>
      </c>
      <c r="DS79" s="93" t="str">
        <f t="shared" si="250"/>
        <v>nebija plānots</v>
      </c>
      <c r="DT79" s="96">
        <f t="shared" si="251"/>
        <v>0</v>
      </c>
      <c r="DU79" s="96">
        <f t="shared" si="251"/>
        <v>70795456.849999994</v>
      </c>
      <c r="DV79" s="96">
        <f t="shared" si="251"/>
        <v>0</v>
      </c>
      <c r="DW79" s="96">
        <f t="shared" si="252"/>
        <v>70795456.849999994</v>
      </c>
      <c r="DX79" s="93" t="str">
        <f t="shared" si="253"/>
        <v>nebija plānots</v>
      </c>
      <c r="DY79" s="96">
        <f t="shared" si="254"/>
        <v>70795456.849999994</v>
      </c>
      <c r="DZ79" s="93" t="str">
        <f t="shared" si="255"/>
        <v>nebija plānots</v>
      </c>
      <c r="EA79" s="89">
        <v>0</v>
      </c>
      <c r="EB79" s="83">
        <v>0</v>
      </c>
      <c r="EC79" s="94">
        <v>0</v>
      </c>
      <c r="ED79" s="94">
        <f t="shared" si="256"/>
        <v>0</v>
      </c>
      <c r="EE79" s="93" t="str">
        <f t="shared" si="257"/>
        <v>nebija plānots</v>
      </c>
      <c r="EF79" s="94">
        <f t="shared" si="258"/>
        <v>0</v>
      </c>
      <c r="EG79" s="93" t="str">
        <f t="shared" si="259"/>
        <v>nebija plānots</v>
      </c>
      <c r="EH79" s="96">
        <f t="shared" si="260"/>
        <v>0</v>
      </c>
      <c r="EI79" s="96">
        <f t="shared" si="260"/>
        <v>70795456.849999994</v>
      </c>
      <c r="EJ79" s="96">
        <f t="shared" si="260"/>
        <v>0</v>
      </c>
      <c r="EK79" s="96">
        <f t="shared" si="261"/>
        <v>70795456.849999994</v>
      </c>
      <c r="EL79" s="93" t="str">
        <f t="shared" si="262"/>
        <v>nebija plānots</v>
      </c>
      <c r="EM79" s="96">
        <f t="shared" si="263"/>
        <v>70795456.849999994</v>
      </c>
      <c r="EN79" s="93" t="str">
        <f t="shared" si="264"/>
        <v>nebija plānots</v>
      </c>
      <c r="EO79" s="96">
        <f t="shared" si="265"/>
        <v>0</v>
      </c>
      <c r="EP79" s="96">
        <f>_xlfn.IFNA(INDEX('[1]01_Maks_FS_2025 (kopā)'!$B$12:$AJ$224,MATCH(A79,'[1]01_Maks_FS_2025 (kopā)'!$B$12:$B$224,0),35),0)</f>
        <v>0</v>
      </c>
      <c r="EQ79" s="96">
        <f t="shared" si="266"/>
        <v>0</v>
      </c>
      <c r="ER79" s="83">
        <f t="shared" si="179"/>
        <v>0</v>
      </c>
    </row>
    <row r="80" spans="1:148" s="29" customFormat="1" ht="31.5" x14ac:dyDescent="0.35">
      <c r="A80" s="18" t="str">
        <f t="shared" si="267"/>
        <v>2.1.3.3.3</v>
      </c>
      <c r="B80" s="63">
        <v>2</v>
      </c>
      <c r="C80" s="73" t="s">
        <v>102</v>
      </c>
      <c r="D80" s="65" t="s">
        <v>103</v>
      </c>
      <c r="E80" s="63" t="s">
        <v>126</v>
      </c>
      <c r="F80" s="65" t="s">
        <v>127</v>
      </c>
      <c r="G80" s="66" t="s">
        <v>132</v>
      </c>
      <c r="H80" s="65" t="s">
        <v>133</v>
      </c>
      <c r="I80" s="66">
        <v>3</v>
      </c>
      <c r="J80" s="68" t="s">
        <v>134</v>
      </c>
      <c r="K80" s="63" t="s">
        <v>16</v>
      </c>
      <c r="L80" s="83">
        <v>0</v>
      </c>
      <c r="M80" s="83">
        <v>0</v>
      </c>
      <c r="N80" s="83">
        <v>0</v>
      </c>
      <c r="O80" s="83">
        <v>0</v>
      </c>
      <c r="P80" s="83">
        <v>0</v>
      </c>
      <c r="Q80" s="93" t="str">
        <f t="shared" si="180"/>
        <v>nebija plānots</v>
      </c>
      <c r="R80" s="94">
        <f t="shared" si="181"/>
        <v>0</v>
      </c>
      <c r="S80" s="93" t="str">
        <f t="shared" si="182"/>
        <v>nebija plānots</v>
      </c>
      <c r="T80" s="96">
        <f t="shared" si="183"/>
        <v>0</v>
      </c>
      <c r="U80" s="96">
        <f t="shared" si="184"/>
        <v>0</v>
      </c>
      <c r="V80" s="93" t="str">
        <f t="shared" si="185"/>
        <v>nebija plānots</v>
      </c>
      <c r="W80" s="96">
        <f t="shared" si="186"/>
        <v>0</v>
      </c>
      <c r="X80" s="93" t="str">
        <f t="shared" si="187"/>
        <v>nebija plānots</v>
      </c>
      <c r="Y80" s="83">
        <v>0</v>
      </c>
      <c r="Z80" s="83">
        <v>0</v>
      </c>
      <c r="AA80" s="93" t="str">
        <f t="shared" si="188"/>
        <v>nebija plānots</v>
      </c>
      <c r="AB80" s="94">
        <f t="shared" si="189"/>
        <v>0</v>
      </c>
      <c r="AC80" s="93" t="str">
        <f t="shared" si="190"/>
        <v>nebija plānots</v>
      </c>
      <c r="AD80" s="96">
        <f t="shared" si="191"/>
        <v>0</v>
      </c>
      <c r="AE80" s="96">
        <f t="shared" si="191"/>
        <v>0</v>
      </c>
      <c r="AF80" s="93" t="str">
        <f t="shared" si="192"/>
        <v>nebija plānots</v>
      </c>
      <c r="AG80" s="96">
        <f t="shared" si="193"/>
        <v>0</v>
      </c>
      <c r="AH80" s="93" t="str">
        <f t="shared" si="194"/>
        <v>nebija plānots</v>
      </c>
      <c r="AI80" s="83">
        <v>0</v>
      </c>
      <c r="AJ80" s="83">
        <v>0</v>
      </c>
      <c r="AK80" s="93" t="str">
        <f t="shared" si="195"/>
        <v>nebija plānots</v>
      </c>
      <c r="AL80" s="96">
        <f t="shared" si="196"/>
        <v>0</v>
      </c>
      <c r="AM80" s="93" t="str">
        <f t="shared" si="197"/>
        <v>nebija plānots</v>
      </c>
      <c r="AN80" s="96">
        <f t="shared" si="198"/>
        <v>0</v>
      </c>
      <c r="AO80" s="96">
        <f t="shared" si="198"/>
        <v>0</v>
      </c>
      <c r="AP80" s="93" t="str">
        <f t="shared" si="199"/>
        <v>nebija plānots</v>
      </c>
      <c r="AQ80" s="96">
        <f t="shared" si="200"/>
        <v>0</v>
      </c>
      <c r="AR80" s="93" t="str">
        <f t="shared" si="201"/>
        <v>nebija plānots</v>
      </c>
      <c r="AS80" s="83">
        <v>0</v>
      </c>
      <c r="AT80" s="83">
        <v>0</v>
      </c>
      <c r="AU80" s="93" t="str">
        <f t="shared" si="202"/>
        <v>nebija plānots</v>
      </c>
      <c r="AV80" s="96">
        <f t="shared" si="203"/>
        <v>0</v>
      </c>
      <c r="AW80" s="93" t="str">
        <f t="shared" si="204"/>
        <v>nebija plānots</v>
      </c>
      <c r="AX80" s="96">
        <f t="shared" si="205"/>
        <v>0</v>
      </c>
      <c r="AY80" s="96">
        <f t="shared" si="205"/>
        <v>0</v>
      </c>
      <c r="AZ80" s="93" t="str">
        <f t="shared" si="206"/>
        <v>nebija plānots</v>
      </c>
      <c r="BA80" s="96">
        <f t="shared" si="207"/>
        <v>0</v>
      </c>
      <c r="BB80" s="93" t="str">
        <f t="shared" si="208"/>
        <v>nebija plānots</v>
      </c>
      <c r="BC80" s="83">
        <v>0</v>
      </c>
      <c r="BD80" s="83">
        <v>0</v>
      </c>
      <c r="BE80" s="93" t="str">
        <f t="shared" si="209"/>
        <v>nebija plānots</v>
      </c>
      <c r="BF80" s="96">
        <f t="shared" si="210"/>
        <v>0</v>
      </c>
      <c r="BG80" s="93" t="str">
        <f t="shared" si="211"/>
        <v>nebija plānots</v>
      </c>
      <c r="BH80" s="96">
        <f t="shared" si="212"/>
        <v>0</v>
      </c>
      <c r="BI80" s="96">
        <f t="shared" si="212"/>
        <v>0</v>
      </c>
      <c r="BJ80" s="93" t="str">
        <f t="shared" si="213"/>
        <v>nebija plānots</v>
      </c>
      <c r="BK80" s="96">
        <f t="shared" si="214"/>
        <v>0</v>
      </c>
      <c r="BL80" s="93" t="str">
        <f t="shared" si="215"/>
        <v>nebija plānots</v>
      </c>
      <c r="BM80" s="83">
        <v>0</v>
      </c>
      <c r="BN80" s="83">
        <v>0</v>
      </c>
      <c r="BO80" s="93" t="str">
        <f t="shared" si="216"/>
        <v>nebija plānots</v>
      </c>
      <c r="BP80" s="96">
        <f t="shared" si="217"/>
        <v>0</v>
      </c>
      <c r="BQ80" s="93" t="str">
        <f t="shared" si="218"/>
        <v>nebija plānots</v>
      </c>
      <c r="BR80" s="96">
        <f t="shared" si="219"/>
        <v>0</v>
      </c>
      <c r="BS80" s="96">
        <f t="shared" si="219"/>
        <v>0</v>
      </c>
      <c r="BT80" s="93" t="str">
        <f t="shared" si="220"/>
        <v>nebija plānots</v>
      </c>
      <c r="BU80" s="96">
        <f t="shared" si="221"/>
        <v>0</v>
      </c>
      <c r="BV80" s="93" t="str">
        <f t="shared" si="222"/>
        <v>nebija plānots</v>
      </c>
      <c r="BW80" s="83">
        <v>0</v>
      </c>
      <c r="BX80" s="83">
        <v>0</v>
      </c>
      <c r="BY80" s="94">
        <v>0</v>
      </c>
      <c r="BZ80" s="94">
        <f t="shared" si="175"/>
        <v>0</v>
      </c>
      <c r="CA80" s="93" t="str">
        <f t="shared" si="223"/>
        <v>nebija plānots</v>
      </c>
      <c r="CB80" s="96">
        <f t="shared" si="224"/>
        <v>0</v>
      </c>
      <c r="CC80" s="93" t="str">
        <f t="shared" si="225"/>
        <v>nebija plānots</v>
      </c>
      <c r="CD80" s="96">
        <f t="shared" si="176"/>
        <v>0</v>
      </c>
      <c r="CE80" s="96">
        <f t="shared" si="176"/>
        <v>0</v>
      </c>
      <c r="CF80" s="96">
        <f t="shared" si="226"/>
        <v>0</v>
      </c>
      <c r="CG80" s="96">
        <f t="shared" si="227"/>
        <v>0</v>
      </c>
      <c r="CH80" s="93" t="str">
        <f t="shared" si="228"/>
        <v>nebija plānots</v>
      </c>
      <c r="CI80" s="96">
        <f t="shared" si="229"/>
        <v>0</v>
      </c>
      <c r="CJ80" s="93" t="str">
        <f t="shared" si="230"/>
        <v>nebija plānots</v>
      </c>
      <c r="CK80" s="83">
        <v>0</v>
      </c>
      <c r="CL80" s="83">
        <v>0</v>
      </c>
      <c r="CM80" s="94">
        <v>0</v>
      </c>
      <c r="CN80" s="94">
        <f t="shared" si="177"/>
        <v>0</v>
      </c>
      <c r="CO80" s="93" t="str">
        <f t="shared" si="231"/>
        <v>nebija plānots</v>
      </c>
      <c r="CP80" s="96">
        <f t="shared" si="232"/>
        <v>0</v>
      </c>
      <c r="CQ80" s="93" t="str">
        <f t="shared" si="233"/>
        <v>nebija plānots</v>
      </c>
      <c r="CR80" s="96">
        <f t="shared" si="234"/>
        <v>0</v>
      </c>
      <c r="CS80" s="96">
        <f t="shared" si="234"/>
        <v>0</v>
      </c>
      <c r="CT80" s="96">
        <f t="shared" si="234"/>
        <v>0</v>
      </c>
      <c r="CU80" s="96">
        <f t="shared" si="235"/>
        <v>0</v>
      </c>
      <c r="CV80" s="93" t="str">
        <f t="shared" si="236"/>
        <v>nebija plānots</v>
      </c>
      <c r="CW80" s="96">
        <f t="shared" si="237"/>
        <v>0</v>
      </c>
      <c r="CX80" s="93" t="str">
        <f t="shared" si="238"/>
        <v>nebija plānots</v>
      </c>
      <c r="CY80" s="83">
        <v>0</v>
      </c>
      <c r="CZ80" s="83">
        <v>0</v>
      </c>
      <c r="DA80" s="94">
        <v>0</v>
      </c>
      <c r="DB80" s="94">
        <f t="shared" si="178"/>
        <v>0</v>
      </c>
      <c r="DC80" s="93" t="str">
        <f t="shared" si="239"/>
        <v>nebija plānots</v>
      </c>
      <c r="DD80" s="96">
        <f t="shared" si="240"/>
        <v>0</v>
      </c>
      <c r="DE80" s="93" t="str">
        <f t="shared" si="241"/>
        <v>nebija plānots</v>
      </c>
      <c r="DF80" s="96">
        <f t="shared" si="242"/>
        <v>0</v>
      </c>
      <c r="DG80" s="96">
        <f t="shared" si="242"/>
        <v>0</v>
      </c>
      <c r="DH80" s="96">
        <f t="shared" si="242"/>
        <v>0</v>
      </c>
      <c r="DI80" s="96">
        <f t="shared" si="243"/>
        <v>0</v>
      </c>
      <c r="DJ80" s="93" t="str">
        <f t="shared" si="244"/>
        <v>nebija plānots</v>
      </c>
      <c r="DK80" s="96">
        <f t="shared" si="245"/>
        <v>0</v>
      </c>
      <c r="DL80" s="93" t="str">
        <f t="shared" si="246"/>
        <v>nebija plānots</v>
      </c>
      <c r="DM80" s="83">
        <v>0</v>
      </c>
      <c r="DN80" s="83">
        <v>0</v>
      </c>
      <c r="DO80" s="94">
        <v>0</v>
      </c>
      <c r="DP80" s="94">
        <f t="shared" si="247"/>
        <v>0</v>
      </c>
      <c r="DQ80" s="93" t="str">
        <f t="shared" si="248"/>
        <v>nebija plānots</v>
      </c>
      <c r="DR80" s="96">
        <f t="shared" si="249"/>
        <v>0</v>
      </c>
      <c r="DS80" s="93" t="str">
        <f t="shared" si="250"/>
        <v>nebija plānots</v>
      </c>
      <c r="DT80" s="96">
        <f t="shared" si="251"/>
        <v>0</v>
      </c>
      <c r="DU80" s="96">
        <f t="shared" si="251"/>
        <v>0</v>
      </c>
      <c r="DV80" s="96">
        <f t="shared" si="251"/>
        <v>0</v>
      </c>
      <c r="DW80" s="96">
        <f t="shared" si="252"/>
        <v>0</v>
      </c>
      <c r="DX80" s="93" t="str">
        <f t="shared" si="253"/>
        <v>nebija plānots</v>
      </c>
      <c r="DY80" s="96">
        <f t="shared" si="254"/>
        <v>0</v>
      </c>
      <c r="DZ80" s="93" t="str">
        <f t="shared" si="255"/>
        <v>nebija plānots</v>
      </c>
      <c r="EA80" s="83">
        <v>0</v>
      </c>
      <c r="EB80" s="83">
        <v>0</v>
      </c>
      <c r="EC80" s="94">
        <v>0</v>
      </c>
      <c r="ED80" s="94">
        <f t="shared" si="256"/>
        <v>0</v>
      </c>
      <c r="EE80" s="93" t="str">
        <f t="shared" si="257"/>
        <v>nebija plānots</v>
      </c>
      <c r="EF80" s="94">
        <f t="shared" si="258"/>
        <v>0</v>
      </c>
      <c r="EG80" s="93" t="str">
        <f t="shared" si="259"/>
        <v>nebija plānots</v>
      </c>
      <c r="EH80" s="96">
        <f t="shared" si="260"/>
        <v>0</v>
      </c>
      <c r="EI80" s="96">
        <f t="shared" si="260"/>
        <v>0</v>
      </c>
      <c r="EJ80" s="96">
        <f t="shared" si="260"/>
        <v>0</v>
      </c>
      <c r="EK80" s="96">
        <f t="shared" si="261"/>
        <v>0</v>
      </c>
      <c r="EL80" s="93" t="str">
        <f t="shared" si="262"/>
        <v>nebija plānots</v>
      </c>
      <c r="EM80" s="96">
        <f t="shared" si="263"/>
        <v>0</v>
      </c>
      <c r="EN80" s="93" t="str">
        <f t="shared" si="264"/>
        <v>nebija plānots</v>
      </c>
      <c r="EO80" s="96">
        <f t="shared" si="265"/>
        <v>0</v>
      </c>
      <c r="EP80" s="96">
        <f>_xlfn.IFNA(INDEX('[1]01_Maks_FS_2025 (kopā)'!$B$12:$AJ$224,MATCH(A80,'[1]01_Maks_FS_2025 (kopā)'!$B$12:$B$224,0),35),0)</f>
        <v>0</v>
      </c>
      <c r="EQ80" s="96">
        <f t="shared" si="266"/>
        <v>0</v>
      </c>
      <c r="ER80" s="83">
        <f t="shared" si="179"/>
        <v>0</v>
      </c>
    </row>
    <row r="81" spans="1:148" s="29" customFormat="1" ht="31.5" x14ac:dyDescent="0.35">
      <c r="A81" s="18" t="str">
        <f t="shared" si="267"/>
        <v>2.1.3.3.4</v>
      </c>
      <c r="B81" s="63">
        <v>2</v>
      </c>
      <c r="C81" s="73" t="s">
        <v>102</v>
      </c>
      <c r="D81" s="65" t="s">
        <v>103</v>
      </c>
      <c r="E81" s="63" t="s">
        <v>126</v>
      </c>
      <c r="F81" s="65" t="s">
        <v>127</v>
      </c>
      <c r="G81" s="66" t="s">
        <v>132</v>
      </c>
      <c r="H81" s="65" t="s">
        <v>133</v>
      </c>
      <c r="I81" s="66">
        <v>4</v>
      </c>
      <c r="J81" s="68" t="s">
        <v>134</v>
      </c>
      <c r="K81" s="63" t="s">
        <v>16</v>
      </c>
      <c r="L81" s="83">
        <v>0</v>
      </c>
      <c r="M81" s="83">
        <v>0</v>
      </c>
      <c r="N81" s="83">
        <v>0</v>
      </c>
      <c r="O81" s="83">
        <v>0</v>
      </c>
      <c r="P81" s="83">
        <v>0</v>
      </c>
      <c r="Q81" s="93" t="str">
        <f t="shared" si="180"/>
        <v>nebija plānots</v>
      </c>
      <c r="R81" s="94">
        <f t="shared" si="181"/>
        <v>0</v>
      </c>
      <c r="S81" s="93" t="str">
        <f t="shared" si="182"/>
        <v>nebija plānots</v>
      </c>
      <c r="T81" s="96">
        <f t="shared" si="183"/>
        <v>0</v>
      </c>
      <c r="U81" s="96">
        <f t="shared" si="184"/>
        <v>0</v>
      </c>
      <c r="V81" s="93" t="str">
        <f t="shared" si="185"/>
        <v>nebija plānots</v>
      </c>
      <c r="W81" s="96">
        <f t="shared" si="186"/>
        <v>0</v>
      </c>
      <c r="X81" s="93" t="str">
        <f t="shared" si="187"/>
        <v>nebija plānots</v>
      </c>
      <c r="Y81" s="83">
        <v>0</v>
      </c>
      <c r="Z81" s="83">
        <v>0</v>
      </c>
      <c r="AA81" s="93" t="str">
        <f t="shared" si="188"/>
        <v>nebija plānots</v>
      </c>
      <c r="AB81" s="94">
        <f t="shared" si="189"/>
        <v>0</v>
      </c>
      <c r="AC81" s="93" t="str">
        <f t="shared" si="190"/>
        <v>nebija plānots</v>
      </c>
      <c r="AD81" s="96">
        <f t="shared" si="191"/>
        <v>0</v>
      </c>
      <c r="AE81" s="96">
        <f t="shared" si="191"/>
        <v>0</v>
      </c>
      <c r="AF81" s="93" t="str">
        <f t="shared" si="192"/>
        <v>nebija plānots</v>
      </c>
      <c r="AG81" s="96">
        <f t="shared" si="193"/>
        <v>0</v>
      </c>
      <c r="AH81" s="93" t="str">
        <f t="shared" si="194"/>
        <v>nebija plānots</v>
      </c>
      <c r="AI81" s="83">
        <v>0</v>
      </c>
      <c r="AJ81" s="83">
        <v>0</v>
      </c>
      <c r="AK81" s="93" t="str">
        <f t="shared" si="195"/>
        <v>nebija plānots</v>
      </c>
      <c r="AL81" s="96">
        <f t="shared" si="196"/>
        <v>0</v>
      </c>
      <c r="AM81" s="93" t="str">
        <f t="shared" si="197"/>
        <v>nebija plānots</v>
      </c>
      <c r="AN81" s="96">
        <f t="shared" si="198"/>
        <v>0</v>
      </c>
      <c r="AO81" s="96">
        <f t="shared" si="198"/>
        <v>0</v>
      </c>
      <c r="AP81" s="93" t="str">
        <f t="shared" si="199"/>
        <v>nebija plānots</v>
      </c>
      <c r="AQ81" s="96">
        <f t="shared" si="200"/>
        <v>0</v>
      </c>
      <c r="AR81" s="93" t="str">
        <f t="shared" si="201"/>
        <v>nebija plānots</v>
      </c>
      <c r="AS81" s="83">
        <v>0</v>
      </c>
      <c r="AT81" s="83">
        <v>0</v>
      </c>
      <c r="AU81" s="93" t="str">
        <f t="shared" si="202"/>
        <v>nebija plānots</v>
      </c>
      <c r="AV81" s="96">
        <f t="shared" si="203"/>
        <v>0</v>
      </c>
      <c r="AW81" s="93" t="str">
        <f t="shared" si="204"/>
        <v>nebija plānots</v>
      </c>
      <c r="AX81" s="96">
        <f t="shared" si="205"/>
        <v>0</v>
      </c>
      <c r="AY81" s="96">
        <f t="shared" si="205"/>
        <v>0</v>
      </c>
      <c r="AZ81" s="93" t="str">
        <f t="shared" si="206"/>
        <v>nebija plānots</v>
      </c>
      <c r="BA81" s="96">
        <f t="shared" si="207"/>
        <v>0</v>
      </c>
      <c r="BB81" s="93" t="str">
        <f t="shared" si="208"/>
        <v>nebija plānots</v>
      </c>
      <c r="BC81" s="83">
        <v>0</v>
      </c>
      <c r="BD81" s="83">
        <v>0</v>
      </c>
      <c r="BE81" s="93" t="str">
        <f t="shared" si="209"/>
        <v>nebija plānots</v>
      </c>
      <c r="BF81" s="96">
        <f t="shared" si="210"/>
        <v>0</v>
      </c>
      <c r="BG81" s="93" t="str">
        <f t="shared" si="211"/>
        <v>nebija plānots</v>
      </c>
      <c r="BH81" s="96">
        <f t="shared" si="212"/>
        <v>0</v>
      </c>
      <c r="BI81" s="96">
        <f t="shared" si="212"/>
        <v>0</v>
      </c>
      <c r="BJ81" s="93" t="str">
        <f t="shared" si="213"/>
        <v>nebija plānots</v>
      </c>
      <c r="BK81" s="96">
        <f t="shared" si="214"/>
        <v>0</v>
      </c>
      <c r="BL81" s="93" t="str">
        <f t="shared" si="215"/>
        <v>nebija plānots</v>
      </c>
      <c r="BM81" s="83">
        <v>0</v>
      </c>
      <c r="BN81" s="83">
        <v>0</v>
      </c>
      <c r="BO81" s="93" t="str">
        <f t="shared" si="216"/>
        <v>nebija plānots</v>
      </c>
      <c r="BP81" s="96">
        <f t="shared" si="217"/>
        <v>0</v>
      </c>
      <c r="BQ81" s="93" t="str">
        <f t="shared" si="218"/>
        <v>nebija plānots</v>
      </c>
      <c r="BR81" s="96">
        <f t="shared" si="219"/>
        <v>0</v>
      </c>
      <c r="BS81" s="96">
        <f t="shared" si="219"/>
        <v>0</v>
      </c>
      <c r="BT81" s="93" t="str">
        <f t="shared" si="220"/>
        <v>nebija plānots</v>
      </c>
      <c r="BU81" s="96">
        <f t="shared" si="221"/>
        <v>0</v>
      </c>
      <c r="BV81" s="93" t="str">
        <f t="shared" si="222"/>
        <v>nebija plānots</v>
      </c>
      <c r="BW81" s="83">
        <v>0</v>
      </c>
      <c r="BX81" s="83">
        <v>0</v>
      </c>
      <c r="BY81" s="94">
        <v>0</v>
      </c>
      <c r="BZ81" s="94">
        <f t="shared" si="175"/>
        <v>0</v>
      </c>
      <c r="CA81" s="93" t="str">
        <f t="shared" si="223"/>
        <v>nebija plānots</v>
      </c>
      <c r="CB81" s="96">
        <f t="shared" si="224"/>
        <v>0</v>
      </c>
      <c r="CC81" s="93" t="str">
        <f t="shared" si="225"/>
        <v>nebija plānots</v>
      </c>
      <c r="CD81" s="96">
        <f t="shared" si="176"/>
        <v>0</v>
      </c>
      <c r="CE81" s="96">
        <f t="shared" si="176"/>
        <v>0</v>
      </c>
      <c r="CF81" s="96">
        <f t="shared" si="226"/>
        <v>0</v>
      </c>
      <c r="CG81" s="96">
        <f t="shared" si="227"/>
        <v>0</v>
      </c>
      <c r="CH81" s="93" t="str">
        <f t="shared" si="228"/>
        <v>nebija plānots</v>
      </c>
      <c r="CI81" s="96">
        <f t="shared" si="229"/>
        <v>0</v>
      </c>
      <c r="CJ81" s="93" t="str">
        <f t="shared" si="230"/>
        <v>nebija plānots</v>
      </c>
      <c r="CK81" s="83">
        <v>0</v>
      </c>
      <c r="CL81" s="83">
        <v>2498188.02</v>
      </c>
      <c r="CM81" s="94">
        <v>0</v>
      </c>
      <c r="CN81" s="94">
        <f t="shared" si="177"/>
        <v>2498188.02</v>
      </c>
      <c r="CO81" s="93" t="str">
        <f t="shared" si="231"/>
        <v>nebija plānots</v>
      </c>
      <c r="CP81" s="96">
        <f t="shared" si="232"/>
        <v>2498188.02</v>
      </c>
      <c r="CQ81" s="93" t="str">
        <f t="shared" si="233"/>
        <v>nebija plānots</v>
      </c>
      <c r="CR81" s="96">
        <f t="shared" si="234"/>
        <v>0</v>
      </c>
      <c r="CS81" s="96">
        <f t="shared" si="234"/>
        <v>2498188.02</v>
      </c>
      <c r="CT81" s="96">
        <f t="shared" si="234"/>
        <v>0</v>
      </c>
      <c r="CU81" s="96">
        <f t="shared" si="235"/>
        <v>2498188.02</v>
      </c>
      <c r="CV81" s="93" t="str">
        <f t="shared" si="236"/>
        <v>nebija plānots</v>
      </c>
      <c r="CW81" s="96">
        <f t="shared" si="237"/>
        <v>2498188.02</v>
      </c>
      <c r="CX81" s="93" t="str">
        <f t="shared" si="238"/>
        <v>nebija plānots</v>
      </c>
      <c r="CY81" s="83">
        <v>1538483.7549248056</v>
      </c>
      <c r="CZ81" s="83">
        <v>1112924.47</v>
      </c>
      <c r="DA81" s="94">
        <v>0</v>
      </c>
      <c r="DB81" s="94">
        <f t="shared" si="178"/>
        <v>1112924.47</v>
      </c>
      <c r="DC81" s="93">
        <f t="shared" si="239"/>
        <v>0.72339045923458245</v>
      </c>
      <c r="DD81" s="96">
        <f t="shared" si="240"/>
        <v>-425559.28492480563</v>
      </c>
      <c r="DE81" s="93">
        <f t="shared" si="241"/>
        <v>-0.27660954076541749</v>
      </c>
      <c r="DF81" s="96">
        <f t="shared" si="242"/>
        <v>1538483.7549248056</v>
      </c>
      <c r="DG81" s="96">
        <f t="shared" si="242"/>
        <v>3611112.49</v>
      </c>
      <c r="DH81" s="96">
        <f t="shared" si="242"/>
        <v>0</v>
      </c>
      <c r="DI81" s="96">
        <f t="shared" si="243"/>
        <v>3611112.49</v>
      </c>
      <c r="DJ81" s="93">
        <f t="shared" si="244"/>
        <v>2.3471892234419438</v>
      </c>
      <c r="DK81" s="96">
        <f t="shared" si="245"/>
        <v>2072628.7350751946</v>
      </c>
      <c r="DL81" s="93">
        <f t="shared" si="246"/>
        <v>1.3471892234419438</v>
      </c>
      <c r="DM81" s="83">
        <v>0</v>
      </c>
      <c r="DN81" s="83">
        <v>0</v>
      </c>
      <c r="DO81" s="94">
        <v>0</v>
      </c>
      <c r="DP81" s="94">
        <f t="shared" si="247"/>
        <v>0</v>
      </c>
      <c r="DQ81" s="93" t="str">
        <f t="shared" si="248"/>
        <v>nebija plānots</v>
      </c>
      <c r="DR81" s="96">
        <f t="shared" si="249"/>
        <v>0</v>
      </c>
      <c r="DS81" s="93" t="str">
        <f t="shared" si="250"/>
        <v>nebija plānots</v>
      </c>
      <c r="DT81" s="96">
        <f t="shared" si="251"/>
        <v>1538483.7549248056</v>
      </c>
      <c r="DU81" s="96">
        <f t="shared" si="251"/>
        <v>3611112.49</v>
      </c>
      <c r="DV81" s="96">
        <f t="shared" si="251"/>
        <v>0</v>
      </c>
      <c r="DW81" s="96">
        <f t="shared" si="252"/>
        <v>3611112.49</v>
      </c>
      <c r="DX81" s="93">
        <f t="shared" si="253"/>
        <v>2.3471892234419438</v>
      </c>
      <c r="DY81" s="96">
        <f t="shared" si="254"/>
        <v>2072628.7350751946</v>
      </c>
      <c r="DZ81" s="93">
        <f t="shared" si="255"/>
        <v>1.3471892234419438</v>
      </c>
      <c r="EA81" s="83">
        <v>0</v>
      </c>
      <c r="EB81" s="83">
        <v>0</v>
      </c>
      <c r="EC81" s="94">
        <v>0</v>
      </c>
      <c r="ED81" s="94">
        <f t="shared" si="256"/>
        <v>0</v>
      </c>
      <c r="EE81" s="93" t="str">
        <f t="shared" si="257"/>
        <v>nebija plānots</v>
      </c>
      <c r="EF81" s="94">
        <f t="shared" si="258"/>
        <v>0</v>
      </c>
      <c r="EG81" s="93" t="str">
        <f t="shared" si="259"/>
        <v>nebija plānots</v>
      </c>
      <c r="EH81" s="96">
        <f t="shared" si="260"/>
        <v>1538483.7549248056</v>
      </c>
      <c r="EI81" s="96">
        <f t="shared" si="260"/>
        <v>3611112.49</v>
      </c>
      <c r="EJ81" s="96">
        <f t="shared" si="260"/>
        <v>0</v>
      </c>
      <c r="EK81" s="96">
        <f t="shared" si="261"/>
        <v>3611112.49</v>
      </c>
      <c r="EL81" s="93">
        <f t="shared" si="262"/>
        <v>2.3471892234419438</v>
      </c>
      <c r="EM81" s="96">
        <f t="shared" si="263"/>
        <v>2072628.7350751946</v>
      </c>
      <c r="EN81" s="93">
        <f t="shared" si="264"/>
        <v>1.3471892234419438</v>
      </c>
      <c r="EO81" s="96">
        <f t="shared" si="265"/>
        <v>0</v>
      </c>
      <c r="EP81" s="96">
        <f>_xlfn.IFNA(INDEX('[1]01_Maks_FS_2025 (kopā)'!$B$12:$AJ$224,MATCH(A81,'[1]01_Maks_FS_2025 (kopā)'!$B$12:$B$224,0),35),0)</f>
        <v>0</v>
      </c>
      <c r="EQ81" s="96">
        <f t="shared" si="266"/>
        <v>0</v>
      </c>
      <c r="ER81" s="83">
        <f t="shared" si="179"/>
        <v>1538483.7549248056</v>
      </c>
    </row>
    <row r="82" spans="1:148" s="90" customFormat="1" ht="31.5" x14ac:dyDescent="0.35">
      <c r="A82" s="18" t="str">
        <f t="shared" si="267"/>
        <v>2.1.3.3.4o</v>
      </c>
      <c r="B82" s="63">
        <v>2</v>
      </c>
      <c r="C82" s="73" t="s">
        <v>102</v>
      </c>
      <c r="D82" s="65" t="s">
        <v>103</v>
      </c>
      <c r="E82" s="63" t="s">
        <v>126</v>
      </c>
      <c r="F82" s="65" t="s">
        <v>127</v>
      </c>
      <c r="G82" s="66" t="s">
        <v>132</v>
      </c>
      <c r="H82" s="65" t="s">
        <v>133</v>
      </c>
      <c r="I82" s="66" t="s">
        <v>618</v>
      </c>
      <c r="J82" s="68" t="s">
        <v>134</v>
      </c>
      <c r="K82" s="63" t="s">
        <v>16</v>
      </c>
      <c r="L82" s="89">
        <v>0</v>
      </c>
      <c r="M82" s="89">
        <v>0</v>
      </c>
      <c r="N82" s="89">
        <v>0</v>
      </c>
      <c r="O82" s="89">
        <v>0</v>
      </c>
      <c r="P82" s="83">
        <v>0</v>
      </c>
      <c r="Q82" s="93" t="str">
        <f t="shared" si="180"/>
        <v>nebija plānots</v>
      </c>
      <c r="R82" s="94">
        <f t="shared" si="181"/>
        <v>0</v>
      </c>
      <c r="S82" s="93" t="str">
        <f t="shared" si="182"/>
        <v>nebija plānots</v>
      </c>
      <c r="T82" s="96">
        <f t="shared" si="183"/>
        <v>0</v>
      </c>
      <c r="U82" s="96">
        <f t="shared" si="184"/>
        <v>0</v>
      </c>
      <c r="V82" s="93" t="str">
        <f t="shared" si="185"/>
        <v>nebija plānots</v>
      </c>
      <c r="W82" s="96">
        <f t="shared" si="186"/>
        <v>0</v>
      </c>
      <c r="X82" s="93" t="str">
        <f t="shared" si="187"/>
        <v>nebija plānots</v>
      </c>
      <c r="Y82" s="89">
        <v>0</v>
      </c>
      <c r="Z82" s="83">
        <v>0</v>
      </c>
      <c r="AA82" s="93" t="str">
        <f t="shared" si="188"/>
        <v>nebija plānots</v>
      </c>
      <c r="AB82" s="94">
        <f t="shared" si="189"/>
        <v>0</v>
      </c>
      <c r="AC82" s="93" t="str">
        <f t="shared" si="190"/>
        <v>nebija plānots</v>
      </c>
      <c r="AD82" s="96">
        <f t="shared" si="191"/>
        <v>0</v>
      </c>
      <c r="AE82" s="96">
        <f t="shared" si="191"/>
        <v>0</v>
      </c>
      <c r="AF82" s="93" t="str">
        <f t="shared" si="192"/>
        <v>nebija plānots</v>
      </c>
      <c r="AG82" s="96">
        <f t="shared" si="193"/>
        <v>0</v>
      </c>
      <c r="AH82" s="93" t="str">
        <f t="shared" si="194"/>
        <v>nebija plānots</v>
      </c>
      <c r="AI82" s="89">
        <v>0</v>
      </c>
      <c r="AJ82" s="83">
        <v>0</v>
      </c>
      <c r="AK82" s="93" t="str">
        <f t="shared" si="195"/>
        <v>nebija plānots</v>
      </c>
      <c r="AL82" s="96">
        <f t="shared" si="196"/>
        <v>0</v>
      </c>
      <c r="AM82" s="93" t="str">
        <f t="shared" si="197"/>
        <v>nebija plānots</v>
      </c>
      <c r="AN82" s="96">
        <f t="shared" si="198"/>
        <v>0</v>
      </c>
      <c r="AO82" s="96">
        <f t="shared" si="198"/>
        <v>0</v>
      </c>
      <c r="AP82" s="93" t="str">
        <f t="shared" si="199"/>
        <v>nebija plānots</v>
      </c>
      <c r="AQ82" s="96">
        <f t="shared" si="200"/>
        <v>0</v>
      </c>
      <c r="AR82" s="93" t="str">
        <f t="shared" si="201"/>
        <v>nebija plānots</v>
      </c>
      <c r="AS82" s="89">
        <v>0</v>
      </c>
      <c r="AT82" s="83">
        <v>0</v>
      </c>
      <c r="AU82" s="93" t="str">
        <f t="shared" si="202"/>
        <v>nebija plānots</v>
      </c>
      <c r="AV82" s="96">
        <f t="shared" si="203"/>
        <v>0</v>
      </c>
      <c r="AW82" s="93" t="str">
        <f t="shared" si="204"/>
        <v>nebija plānots</v>
      </c>
      <c r="AX82" s="96">
        <f t="shared" si="205"/>
        <v>0</v>
      </c>
      <c r="AY82" s="96">
        <f t="shared" si="205"/>
        <v>0</v>
      </c>
      <c r="AZ82" s="93" t="str">
        <f t="shared" si="206"/>
        <v>nebija plānots</v>
      </c>
      <c r="BA82" s="96">
        <f t="shared" si="207"/>
        <v>0</v>
      </c>
      <c r="BB82" s="93" t="str">
        <f t="shared" si="208"/>
        <v>nebija plānots</v>
      </c>
      <c r="BC82" s="89">
        <v>0</v>
      </c>
      <c r="BD82" s="83">
        <v>0</v>
      </c>
      <c r="BE82" s="93" t="str">
        <f t="shared" si="209"/>
        <v>nebija plānots</v>
      </c>
      <c r="BF82" s="96">
        <f t="shared" si="210"/>
        <v>0</v>
      </c>
      <c r="BG82" s="93" t="str">
        <f t="shared" si="211"/>
        <v>nebija plānots</v>
      </c>
      <c r="BH82" s="96">
        <f t="shared" si="212"/>
        <v>0</v>
      </c>
      <c r="BI82" s="96">
        <f t="shared" si="212"/>
        <v>0</v>
      </c>
      <c r="BJ82" s="93" t="str">
        <f t="shared" si="213"/>
        <v>nebija plānots</v>
      </c>
      <c r="BK82" s="96">
        <f t="shared" si="214"/>
        <v>0</v>
      </c>
      <c r="BL82" s="93" t="str">
        <f t="shared" si="215"/>
        <v>nebija plānots</v>
      </c>
      <c r="BM82" s="89">
        <v>0</v>
      </c>
      <c r="BN82" s="83">
        <v>0</v>
      </c>
      <c r="BO82" s="93" t="str">
        <f t="shared" si="216"/>
        <v>nebija plānots</v>
      </c>
      <c r="BP82" s="96">
        <f t="shared" si="217"/>
        <v>0</v>
      </c>
      <c r="BQ82" s="93" t="str">
        <f t="shared" si="218"/>
        <v>nebija plānots</v>
      </c>
      <c r="BR82" s="96">
        <f t="shared" si="219"/>
        <v>0</v>
      </c>
      <c r="BS82" s="96">
        <f t="shared" si="219"/>
        <v>0</v>
      </c>
      <c r="BT82" s="93" t="str">
        <f t="shared" si="220"/>
        <v>nebija plānots</v>
      </c>
      <c r="BU82" s="96">
        <f t="shared" si="221"/>
        <v>0</v>
      </c>
      <c r="BV82" s="93" t="str">
        <f t="shared" si="222"/>
        <v>nebija plānots</v>
      </c>
      <c r="BW82" s="89">
        <v>0</v>
      </c>
      <c r="BX82" s="83">
        <v>0</v>
      </c>
      <c r="BY82" s="94">
        <v>0</v>
      </c>
      <c r="BZ82" s="94">
        <f t="shared" si="175"/>
        <v>0</v>
      </c>
      <c r="CA82" s="93" t="str">
        <f t="shared" si="223"/>
        <v>nebija plānots</v>
      </c>
      <c r="CB82" s="96">
        <f t="shared" si="224"/>
        <v>0</v>
      </c>
      <c r="CC82" s="93" t="str">
        <f t="shared" si="225"/>
        <v>nebija plānots</v>
      </c>
      <c r="CD82" s="96">
        <f t="shared" si="176"/>
        <v>0</v>
      </c>
      <c r="CE82" s="96">
        <f t="shared" si="176"/>
        <v>0</v>
      </c>
      <c r="CF82" s="96">
        <f t="shared" si="226"/>
        <v>0</v>
      </c>
      <c r="CG82" s="96">
        <f t="shared" si="227"/>
        <v>0</v>
      </c>
      <c r="CH82" s="93" t="str">
        <f t="shared" si="228"/>
        <v>nebija plānots</v>
      </c>
      <c r="CI82" s="96">
        <f t="shared" si="229"/>
        <v>0</v>
      </c>
      <c r="CJ82" s="93" t="str">
        <f t="shared" si="230"/>
        <v>nebija plānots</v>
      </c>
      <c r="CK82" s="89">
        <v>0</v>
      </c>
      <c r="CL82" s="83">
        <v>0</v>
      </c>
      <c r="CM82" s="94">
        <v>0</v>
      </c>
      <c r="CN82" s="94">
        <f t="shared" si="177"/>
        <v>0</v>
      </c>
      <c r="CO82" s="93" t="str">
        <f t="shared" si="231"/>
        <v>nebija plānots</v>
      </c>
      <c r="CP82" s="96">
        <f t="shared" si="232"/>
        <v>0</v>
      </c>
      <c r="CQ82" s="93" t="str">
        <f t="shared" si="233"/>
        <v>nebija plānots</v>
      </c>
      <c r="CR82" s="96">
        <f t="shared" si="234"/>
        <v>0</v>
      </c>
      <c r="CS82" s="96">
        <f t="shared" si="234"/>
        <v>0</v>
      </c>
      <c r="CT82" s="96">
        <f t="shared" si="234"/>
        <v>0</v>
      </c>
      <c r="CU82" s="96">
        <f t="shared" si="235"/>
        <v>0</v>
      </c>
      <c r="CV82" s="93" t="str">
        <f t="shared" si="236"/>
        <v>nebija plānots</v>
      </c>
      <c r="CW82" s="96">
        <f t="shared" si="237"/>
        <v>0</v>
      </c>
      <c r="CX82" s="93" t="str">
        <f t="shared" si="238"/>
        <v>nebija plānots</v>
      </c>
      <c r="CY82" s="89">
        <v>0</v>
      </c>
      <c r="CZ82" s="83">
        <v>0</v>
      </c>
      <c r="DA82" s="94">
        <v>0</v>
      </c>
      <c r="DB82" s="94">
        <f t="shared" si="178"/>
        <v>0</v>
      </c>
      <c r="DC82" s="93" t="str">
        <f t="shared" si="239"/>
        <v>nebija plānots</v>
      </c>
      <c r="DD82" s="96">
        <f t="shared" si="240"/>
        <v>0</v>
      </c>
      <c r="DE82" s="93" t="str">
        <f t="shared" si="241"/>
        <v>nebija plānots</v>
      </c>
      <c r="DF82" s="96">
        <f t="shared" si="242"/>
        <v>0</v>
      </c>
      <c r="DG82" s="96">
        <f t="shared" si="242"/>
        <v>0</v>
      </c>
      <c r="DH82" s="96">
        <f t="shared" si="242"/>
        <v>0</v>
      </c>
      <c r="DI82" s="96">
        <f t="shared" si="243"/>
        <v>0</v>
      </c>
      <c r="DJ82" s="93" t="str">
        <f t="shared" si="244"/>
        <v>nebija plānots</v>
      </c>
      <c r="DK82" s="96">
        <f t="shared" si="245"/>
        <v>0</v>
      </c>
      <c r="DL82" s="93" t="str">
        <f t="shared" si="246"/>
        <v>nebija plānots</v>
      </c>
      <c r="DM82" s="89">
        <v>0</v>
      </c>
      <c r="DN82" s="83">
        <v>0</v>
      </c>
      <c r="DO82" s="94">
        <v>0</v>
      </c>
      <c r="DP82" s="94">
        <f t="shared" si="247"/>
        <v>0</v>
      </c>
      <c r="DQ82" s="93" t="str">
        <f t="shared" si="248"/>
        <v>nebija plānots</v>
      </c>
      <c r="DR82" s="96">
        <f t="shared" si="249"/>
        <v>0</v>
      </c>
      <c r="DS82" s="93" t="str">
        <f t="shared" si="250"/>
        <v>nebija plānots</v>
      </c>
      <c r="DT82" s="96">
        <f t="shared" si="251"/>
        <v>0</v>
      </c>
      <c r="DU82" s="96">
        <f t="shared" si="251"/>
        <v>0</v>
      </c>
      <c r="DV82" s="96">
        <f t="shared" si="251"/>
        <v>0</v>
      </c>
      <c r="DW82" s="96">
        <f t="shared" si="252"/>
        <v>0</v>
      </c>
      <c r="DX82" s="93" t="str">
        <f t="shared" si="253"/>
        <v>nebija plānots</v>
      </c>
      <c r="DY82" s="96">
        <f t="shared" si="254"/>
        <v>0</v>
      </c>
      <c r="DZ82" s="93" t="str">
        <f t="shared" si="255"/>
        <v>nebija plānots</v>
      </c>
      <c r="EA82" s="89">
        <v>0</v>
      </c>
      <c r="EB82" s="83">
        <v>0</v>
      </c>
      <c r="EC82" s="94">
        <v>0</v>
      </c>
      <c r="ED82" s="94">
        <f t="shared" si="256"/>
        <v>0</v>
      </c>
      <c r="EE82" s="93" t="str">
        <f t="shared" si="257"/>
        <v>nebija plānots</v>
      </c>
      <c r="EF82" s="94">
        <f t="shared" si="258"/>
        <v>0</v>
      </c>
      <c r="EG82" s="93" t="str">
        <f t="shared" si="259"/>
        <v>nebija plānots</v>
      </c>
      <c r="EH82" s="96">
        <f t="shared" si="260"/>
        <v>0</v>
      </c>
      <c r="EI82" s="96">
        <f t="shared" si="260"/>
        <v>0</v>
      </c>
      <c r="EJ82" s="96">
        <f t="shared" si="260"/>
        <v>0</v>
      </c>
      <c r="EK82" s="96">
        <f t="shared" si="261"/>
        <v>0</v>
      </c>
      <c r="EL82" s="93" t="str">
        <f t="shared" si="262"/>
        <v>nebija plānots</v>
      </c>
      <c r="EM82" s="96">
        <f t="shared" si="263"/>
        <v>0</v>
      </c>
      <c r="EN82" s="93" t="str">
        <f t="shared" si="264"/>
        <v>nebija plānots</v>
      </c>
      <c r="EO82" s="96">
        <f t="shared" si="265"/>
        <v>0</v>
      </c>
      <c r="EP82" s="96">
        <f>_xlfn.IFNA(INDEX('[1]01_Maks_FS_2025 (kopā)'!$B$12:$AJ$224,MATCH(A82,'[1]01_Maks_FS_2025 (kopā)'!$B$12:$B$224,0),35),0)</f>
        <v>0</v>
      </c>
      <c r="EQ82" s="96">
        <f t="shared" si="266"/>
        <v>0</v>
      </c>
      <c r="ER82" s="83">
        <f t="shared" si="179"/>
        <v>0</v>
      </c>
    </row>
    <row r="83" spans="1:148" s="29" customFormat="1" ht="31.5" x14ac:dyDescent="0.35">
      <c r="A83" s="18" t="str">
        <f t="shared" si="267"/>
        <v>2.1.3.3.5</v>
      </c>
      <c r="B83" s="63">
        <v>2</v>
      </c>
      <c r="C83" s="73" t="s">
        <v>102</v>
      </c>
      <c r="D83" s="65" t="s">
        <v>103</v>
      </c>
      <c r="E83" s="63" t="s">
        <v>126</v>
      </c>
      <c r="F83" s="65" t="s">
        <v>127</v>
      </c>
      <c r="G83" s="66" t="s">
        <v>132</v>
      </c>
      <c r="H83" s="65" t="s">
        <v>133</v>
      </c>
      <c r="I83" s="66">
        <v>5</v>
      </c>
      <c r="J83" s="68" t="s">
        <v>134</v>
      </c>
      <c r="K83" s="63" t="s">
        <v>16</v>
      </c>
      <c r="L83" s="83">
        <v>0</v>
      </c>
      <c r="M83" s="83">
        <v>0</v>
      </c>
      <c r="N83" s="83">
        <v>0</v>
      </c>
      <c r="O83" s="83">
        <v>0</v>
      </c>
      <c r="P83" s="83">
        <v>0</v>
      </c>
      <c r="Q83" s="93" t="str">
        <f t="shared" si="180"/>
        <v>nebija plānots</v>
      </c>
      <c r="R83" s="94">
        <f t="shared" si="181"/>
        <v>0</v>
      </c>
      <c r="S83" s="93" t="str">
        <f t="shared" si="182"/>
        <v>nebija plānots</v>
      </c>
      <c r="T83" s="96">
        <f t="shared" si="183"/>
        <v>0</v>
      </c>
      <c r="U83" s="96">
        <f t="shared" si="184"/>
        <v>0</v>
      </c>
      <c r="V83" s="93" t="str">
        <f t="shared" si="185"/>
        <v>nebija plānots</v>
      </c>
      <c r="W83" s="96">
        <f t="shared" si="186"/>
        <v>0</v>
      </c>
      <c r="X83" s="93" t="str">
        <f t="shared" si="187"/>
        <v>nebija plānots</v>
      </c>
      <c r="Y83" s="83">
        <v>0</v>
      </c>
      <c r="Z83" s="83">
        <v>0</v>
      </c>
      <c r="AA83" s="93" t="str">
        <f t="shared" si="188"/>
        <v>nebija plānots</v>
      </c>
      <c r="AB83" s="94">
        <f t="shared" si="189"/>
        <v>0</v>
      </c>
      <c r="AC83" s="93" t="str">
        <f t="shared" si="190"/>
        <v>nebija plānots</v>
      </c>
      <c r="AD83" s="96">
        <f t="shared" si="191"/>
        <v>0</v>
      </c>
      <c r="AE83" s="96">
        <f t="shared" si="191"/>
        <v>0</v>
      </c>
      <c r="AF83" s="93" t="str">
        <f t="shared" si="192"/>
        <v>nebija plānots</v>
      </c>
      <c r="AG83" s="96">
        <f t="shared" si="193"/>
        <v>0</v>
      </c>
      <c r="AH83" s="93" t="str">
        <f t="shared" si="194"/>
        <v>nebija plānots</v>
      </c>
      <c r="AI83" s="83">
        <v>0</v>
      </c>
      <c r="AJ83" s="83">
        <v>0</v>
      </c>
      <c r="AK83" s="93" t="str">
        <f t="shared" si="195"/>
        <v>nebija plānots</v>
      </c>
      <c r="AL83" s="96">
        <f t="shared" si="196"/>
        <v>0</v>
      </c>
      <c r="AM83" s="93" t="str">
        <f t="shared" si="197"/>
        <v>nebija plānots</v>
      </c>
      <c r="AN83" s="96">
        <f t="shared" si="198"/>
        <v>0</v>
      </c>
      <c r="AO83" s="96">
        <f t="shared" si="198"/>
        <v>0</v>
      </c>
      <c r="AP83" s="93" t="str">
        <f t="shared" si="199"/>
        <v>nebija plānots</v>
      </c>
      <c r="AQ83" s="96">
        <f t="shared" si="200"/>
        <v>0</v>
      </c>
      <c r="AR83" s="93" t="str">
        <f t="shared" si="201"/>
        <v>nebija plānots</v>
      </c>
      <c r="AS83" s="83">
        <v>0</v>
      </c>
      <c r="AT83" s="83">
        <v>0</v>
      </c>
      <c r="AU83" s="93" t="str">
        <f t="shared" si="202"/>
        <v>nebija plānots</v>
      </c>
      <c r="AV83" s="96">
        <f t="shared" si="203"/>
        <v>0</v>
      </c>
      <c r="AW83" s="93" t="str">
        <f t="shared" si="204"/>
        <v>nebija plānots</v>
      </c>
      <c r="AX83" s="96">
        <f t="shared" si="205"/>
        <v>0</v>
      </c>
      <c r="AY83" s="96">
        <f t="shared" si="205"/>
        <v>0</v>
      </c>
      <c r="AZ83" s="93" t="str">
        <f t="shared" si="206"/>
        <v>nebija plānots</v>
      </c>
      <c r="BA83" s="96">
        <f t="shared" si="207"/>
        <v>0</v>
      </c>
      <c r="BB83" s="93" t="str">
        <f t="shared" si="208"/>
        <v>nebija plānots</v>
      </c>
      <c r="BC83" s="83">
        <v>0</v>
      </c>
      <c r="BD83" s="83">
        <v>0</v>
      </c>
      <c r="BE83" s="93" t="str">
        <f t="shared" si="209"/>
        <v>nebija plānots</v>
      </c>
      <c r="BF83" s="96">
        <f t="shared" si="210"/>
        <v>0</v>
      </c>
      <c r="BG83" s="93" t="str">
        <f t="shared" si="211"/>
        <v>nebija plānots</v>
      </c>
      <c r="BH83" s="96">
        <f t="shared" si="212"/>
        <v>0</v>
      </c>
      <c r="BI83" s="96">
        <f t="shared" si="212"/>
        <v>0</v>
      </c>
      <c r="BJ83" s="93" t="str">
        <f t="shared" si="213"/>
        <v>nebija plānots</v>
      </c>
      <c r="BK83" s="96">
        <f t="shared" si="214"/>
        <v>0</v>
      </c>
      <c r="BL83" s="93" t="str">
        <f t="shared" si="215"/>
        <v>nebija plānots</v>
      </c>
      <c r="BM83" s="83">
        <v>0</v>
      </c>
      <c r="BN83" s="83">
        <v>0</v>
      </c>
      <c r="BO83" s="93" t="str">
        <f t="shared" si="216"/>
        <v>nebija plānots</v>
      </c>
      <c r="BP83" s="96">
        <f t="shared" si="217"/>
        <v>0</v>
      </c>
      <c r="BQ83" s="93" t="str">
        <f t="shared" si="218"/>
        <v>nebija plānots</v>
      </c>
      <c r="BR83" s="96">
        <f t="shared" si="219"/>
        <v>0</v>
      </c>
      <c r="BS83" s="96">
        <f t="shared" si="219"/>
        <v>0</v>
      </c>
      <c r="BT83" s="93" t="str">
        <f t="shared" si="220"/>
        <v>nebija plānots</v>
      </c>
      <c r="BU83" s="96">
        <f t="shared" si="221"/>
        <v>0</v>
      </c>
      <c r="BV83" s="93" t="str">
        <f t="shared" si="222"/>
        <v>nebija plānots</v>
      </c>
      <c r="BW83" s="83">
        <v>0</v>
      </c>
      <c r="BX83" s="83">
        <v>0</v>
      </c>
      <c r="BY83" s="94">
        <v>0</v>
      </c>
      <c r="BZ83" s="94">
        <f t="shared" si="175"/>
        <v>0</v>
      </c>
      <c r="CA83" s="93" t="str">
        <f t="shared" si="223"/>
        <v>nebija plānots</v>
      </c>
      <c r="CB83" s="96">
        <f t="shared" si="224"/>
        <v>0</v>
      </c>
      <c r="CC83" s="93" t="str">
        <f t="shared" si="225"/>
        <v>nebija plānots</v>
      </c>
      <c r="CD83" s="96">
        <f t="shared" si="176"/>
        <v>0</v>
      </c>
      <c r="CE83" s="96">
        <f t="shared" si="176"/>
        <v>0</v>
      </c>
      <c r="CF83" s="96">
        <f t="shared" si="226"/>
        <v>0</v>
      </c>
      <c r="CG83" s="96">
        <f t="shared" si="227"/>
        <v>0</v>
      </c>
      <c r="CH83" s="93" t="str">
        <f t="shared" si="228"/>
        <v>nebija plānots</v>
      </c>
      <c r="CI83" s="96">
        <f t="shared" si="229"/>
        <v>0</v>
      </c>
      <c r="CJ83" s="93" t="str">
        <f t="shared" si="230"/>
        <v>nebija plānots</v>
      </c>
      <c r="CK83" s="83">
        <v>0</v>
      </c>
      <c r="CL83" s="83">
        <v>0</v>
      </c>
      <c r="CM83" s="94">
        <v>0</v>
      </c>
      <c r="CN83" s="94">
        <f t="shared" si="177"/>
        <v>0</v>
      </c>
      <c r="CO83" s="93" t="str">
        <f t="shared" si="231"/>
        <v>nebija plānots</v>
      </c>
      <c r="CP83" s="96">
        <f t="shared" si="232"/>
        <v>0</v>
      </c>
      <c r="CQ83" s="93" t="str">
        <f t="shared" si="233"/>
        <v>nebija plānots</v>
      </c>
      <c r="CR83" s="96">
        <f t="shared" si="234"/>
        <v>0</v>
      </c>
      <c r="CS83" s="96">
        <f t="shared" si="234"/>
        <v>0</v>
      </c>
      <c r="CT83" s="96">
        <f t="shared" si="234"/>
        <v>0</v>
      </c>
      <c r="CU83" s="96">
        <f t="shared" si="235"/>
        <v>0</v>
      </c>
      <c r="CV83" s="93" t="str">
        <f t="shared" si="236"/>
        <v>nebija plānots</v>
      </c>
      <c r="CW83" s="96">
        <f t="shared" si="237"/>
        <v>0</v>
      </c>
      <c r="CX83" s="93" t="str">
        <f t="shared" si="238"/>
        <v>nebija plānots</v>
      </c>
      <c r="CY83" s="83">
        <v>0</v>
      </c>
      <c r="CZ83" s="83">
        <v>0</v>
      </c>
      <c r="DA83" s="94">
        <v>0</v>
      </c>
      <c r="DB83" s="94">
        <f t="shared" si="178"/>
        <v>0</v>
      </c>
      <c r="DC83" s="93" t="str">
        <f t="shared" si="239"/>
        <v>nebija plānots</v>
      </c>
      <c r="DD83" s="96">
        <f t="shared" si="240"/>
        <v>0</v>
      </c>
      <c r="DE83" s="93" t="str">
        <f t="shared" si="241"/>
        <v>nebija plānots</v>
      </c>
      <c r="DF83" s="96">
        <f t="shared" si="242"/>
        <v>0</v>
      </c>
      <c r="DG83" s="96">
        <f t="shared" si="242"/>
        <v>0</v>
      </c>
      <c r="DH83" s="96">
        <f t="shared" si="242"/>
        <v>0</v>
      </c>
      <c r="DI83" s="96">
        <f t="shared" si="243"/>
        <v>0</v>
      </c>
      <c r="DJ83" s="93" t="str">
        <f t="shared" si="244"/>
        <v>nebija plānots</v>
      </c>
      <c r="DK83" s="96">
        <f t="shared" si="245"/>
        <v>0</v>
      </c>
      <c r="DL83" s="93" t="str">
        <f t="shared" si="246"/>
        <v>nebija plānots</v>
      </c>
      <c r="DM83" s="83">
        <v>0</v>
      </c>
      <c r="DN83" s="83">
        <v>0</v>
      </c>
      <c r="DO83" s="94">
        <v>0</v>
      </c>
      <c r="DP83" s="94">
        <f t="shared" si="247"/>
        <v>0</v>
      </c>
      <c r="DQ83" s="93" t="str">
        <f t="shared" si="248"/>
        <v>nebija plānots</v>
      </c>
      <c r="DR83" s="96">
        <f t="shared" si="249"/>
        <v>0</v>
      </c>
      <c r="DS83" s="93" t="str">
        <f t="shared" si="250"/>
        <v>nebija plānots</v>
      </c>
      <c r="DT83" s="96">
        <f t="shared" si="251"/>
        <v>0</v>
      </c>
      <c r="DU83" s="96">
        <f t="shared" si="251"/>
        <v>0</v>
      </c>
      <c r="DV83" s="96">
        <f t="shared" si="251"/>
        <v>0</v>
      </c>
      <c r="DW83" s="96">
        <f t="shared" si="252"/>
        <v>0</v>
      </c>
      <c r="DX83" s="93" t="str">
        <f t="shared" si="253"/>
        <v>nebija plānots</v>
      </c>
      <c r="DY83" s="96">
        <f t="shared" si="254"/>
        <v>0</v>
      </c>
      <c r="DZ83" s="93" t="str">
        <f t="shared" si="255"/>
        <v>nebija plānots</v>
      </c>
      <c r="EA83" s="83">
        <v>0</v>
      </c>
      <c r="EB83" s="83">
        <v>0</v>
      </c>
      <c r="EC83" s="94">
        <v>0</v>
      </c>
      <c r="ED83" s="94">
        <f t="shared" si="256"/>
        <v>0</v>
      </c>
      <c r="EE83" s="93" t="str">
        <f t="shared" si="257"/>
        <v>nebija plānots</v>
      </c>
      <c r="EF83" s="94">
        <f t="shared" si="258"/>
        <v>0</v>
      </c>
      <c r="EG83" s="93" t="str">
        <f t="shared" si="259"/>
        <v>nebija plānots</v>
      </c>
      <c r="EH83" s="96">
        <f t="shared" si="260"/>
        <v>0</v>
      </c>
      <c r="EI83" s="96">
        <f t="shared" si="260"/>
        <v>0</v>
      </c>
      <c r="EJ83" s="96">
        <f t="shared" si="260"/>
        <v>0</v>
      </c>
      <c r="EK83" s="96">
        <f t="shared" si="261"/>
        <v>0</v>
      </c>
      <c r="EL83" s="93" t="str">
        <f t="shared" si="262"/>
        <v>nebija plānots</v>
      </c>
      <c r="EM83" s="96">
        <f t="shared" si="263"/>
        <v>0</v>
      </c>
      <c r="EN83" s="93" t="str">
        <f t="shared" si="264"/>
        <v>nebija plānots</v>
      </c>
      <c r="EO83" s="96">
        <f t="shared" si="265"/>
        <v>0</v>
      </c>
      <c r="EP83" s="96">
        <f>_xlfn.IFNA(INDEX('[1]01_Maks_FS_2025 (kopā)'!$B$12:$AJ$224,MATCH(A83,'[1]01_Maks_FS_2025 (kopā)'!$B$12:$B$224,0),35),0)</f>
        <v>0</v>
      </c>
      <c r="EQ83" s="96">
        <f t="shared" si="266"/>
        <v>0</v>
      </c>
      <c r="ER83" s="83">
        <f t="shared" si="179"/>
        <v>0</v>
      </c>
    </row>
    <row r="84" spans="1:148" s="29" customFormat="1" ht="31.5" x14ac:dyDescent="0.35">
      <c r="A84" s="18" t="str">
        <f t="shared" si="267"/>
        <v>2.1.4.0._</v>
      </c>
      <c r="B84" s="66">
        <v>2</v>
      </c>
      <c r="C84" s="64" t="s">
        <v>102</v>
      </c>
      <c r="D84" s="65" t="s">
        <v>103</v>
      </c>
      <c r="E84" s="66" t="s">
        <v>135</v>
      </c>
      <c r="F84" s="65" t="s">
        <v>136</v>
      </c>
      <c r="G84" s="66" t="s">
        <v>137</v>
      </c>
      <c r="H84" s="65" t="s">
        <v>15</v>
      </c>
      <c r="I84" s="66" t="s">
        <v>27</v>
      </c>
      <c r="J84" s="71" t="s">
        <v>112</v>
      </c>
      <c r="K84" s="63" t="s">
        <v>17</v>
      </c>
      <c r="L84" s="83">
        <v>0</v>
      </c>
      <c r="M84" s="83">
        <v>0</v>
      </c>
      <c r="N84" s="83">
        <v>0</v>
      </c>
      <c r="O84" s="83">
        <v>0</v>
      </c>
      <c r="P84" s="83">
        <v>0</v>
      </c>
      <c r="Q84" s="93" t="str">
        <f t="shared" si="180"/>
        <v>nebija plānots</v>
      </c>
      <c r="R84" s="94">
        <f t="shared" si="181"/>
        <v>0</v>
      </c>
      <c r="S84" s="93" t="str">
        <f t="shared" si="182"/>
        <v>nebija plānots</v>
      </c>
      <c r="T84" s="96">
        <f t="shared" si="183"/>
        <v>0</v>
      </c>
      <c r="U84" s="96">
        <f t="shared" si="184"/>
        <v>0</v>
      </c>
      <c r="V84" s="93" t="str">
        <f t="shared" si="185"/>
        <v>nebija plānots</v>
      </c>
      <c r="W84" s="96">
        <f t="shared" si="186"/>
        <v>0</v>
      </c>
      <c r="X84" s="93" t="str">
        <f t="shared" si="187"/>
        <v>nebija plānots</v>
      </c>
      <c r="Y84" s="83">
        <v>0</v>
      </c>
      <c r="Z84" s="83">
        <v>0</v>
      </c>
      <c r="AA84" s="93" t="str">
        <f t="shared" si="188"/>
        <v>nebija plānots</v>
      </c>
      <c r="AB84" s="94">
        <f t="shared" si="189"/>
        <v>0</v>
      </c>
      <c r="AC84" s="93" t="str">
        <f t="shared" si="190"/>
        <v>nebija plānots</v>
      </c>
      <c r="AD84" s="96">
        <f t="shared" si="191"/>
        <v>0</v>
      </c>
      <c r="AE84" s="96">
        <f t="shared" si="191"/>
        <v>0</v>
      </c>
      <c r="AF84" s="93" t="str">
        <f t="shared" si="192"/>
        <v>nebija plānots</v>
      </c>
      <c r="AG84" s="96">
        <f t="shared" si="193"/>
        <v>0</v>
      </c>
      <c r="AH84" s="93" t="str">
        <f t="shared" si="194"/>
        <v>nebija plānots</v>
      </c>
      <c r="AI84" s="83">
        <v>0</v>
      </c>
      <c r="AJ84" s="83">
        <v>0</v>
      </c>
      <c r="AK84" s="93" t="str">
        <f t="shared" si="195"/>
        <v>nebija plānots</v>
      </c>
      <c r="AL84" s="96">
        <f t="shared" si="196"/>
        <v>0</v>
      </c>
      <c r="AM84" s="93" t="str">
        <f t="shared" si="197"/>
        <v>nebija plānots</v>
      </c>
      <c r="AN84" s="96">
        <f t="shared" si="198"/>
        <v>0</v>
      </c>
      <c r="AO84" s="96">
        <f t="shared" si="198"/>
        <v>0</v>
      </c>
      <c r="AP84" s="93" t="str">
        <f t="shared" si="199"/>
        <v>nebija plānots</v>
      </c>
      <c r="AQ84" s="96">
        <f t="shared" si="200"/>
        <v>0</v>
      </c>
      <c r="AR84" s="93" t="str">
        <f t="shared" si="201"/>
        <v>nebija plānots</v>
      </c>
      <c r="AS84" s="83">
        <v>0</v>
      </c>
      <c r="AT84" s="83">
        <v>0</v>
      </c>
      <c r="AU84" s="93" t="str">
        <f t="shared" si="202"/>
        <v>nebija plānots</v>
      </c>
      <c r="AV84" s="96">
        <f t="shared" si="203"/>
        <v>0</v>
      </c>
      <c r="AW84" s="93" t="str">
        <f t="shared" si="204"/>
        <v>nebija plānots</v>
      </c>
      <c r="AX84" s="96">
        <f t="shared" si="205"/>
        <v>0</v>
      </c>
      <c r="AY84" s="96">
        <f t="shared" si="205"/>
        <v>0</v>
      </c>
      <c r="AZ84" s="93" t="str">
        <f t="shared" si="206"/>
        <v>nebija plānots</v>
      </c>
      <c r="BA84" s="96">
        <f t="shared" si="207"/>
        <v>0</v>
      </c>
      <c r="BB84" s="93" t="str">
        <f t="shared" si="208"/>
        <v>nebija plānots</v>
      </c>
      <c r="BC84" s="83">
        <v>0</v>
      </c>
      <c r="BD84" s="83">
        <v>0</v>
      </c>
      <c r="BE84" s="93" t="str">
        <f t="shared" si="209"/>
        <v>nebija plānots</v>
      </c>
      <c r="BF84" s="96">
        <f t="shared" si="210"/>
        <v>0</v>
      </c>
      <c r="BG84" s="93" t="str">
        <f t="shared" si="211"/>
        <v>nebija plānots</v>
      </c>
      <c r="BH84" s="96">
        <f t="shared" si="212"/>
        <v>0</v>
      </c>
      <c r="BI84" s="96">
        <f t="shared" si="212"/>
        <v>0</v>
      </c>
      <c r="BJ84" s="93" t="str">
        <f t="shared" si="213"/>
        <v>nebija plānots</v>
      </c>
      <c r="BK84" s="96">
        <f t="shared" si="214"/>
        <v>0</v>
      </c>
      <c r="BL84" s="93" t="str">
        <f t="shared" si="215"/>
        <v>nebija plānots</v>
      </c>
      <c r="BM84" s="83">
        <v>0</v>
      </c>
      <c r="BN84" s="83">
        <v>0</v>
      </c>
      <c r="BO84" s="93" t="str">
        <f t="shared" si="216"/>
        <v>nebija plānots</v>
      </c>
      <c r="BP84" s="96">
        <f t="shared" si="217"/>
        <v>0</v>
      </c>
      <c r="BQ84" s="93" t="str">
        <f t="shared" si="218"/>
        <v>nebija plānots</v>
      </c>
      <c r="BR84" s="96">
        <f t="shared" si="219"/>
        <v>0</v>
      </c>
      <c r="BS84" s="96">
        <f t="shared" si="219"/>
        <v>0</v>
      </c>
      <c r="BT84" s="93" t="str">
        <f t="shared" si="220"/>
        <v>nebija plānots</v>
      </c>
      <c r="BU84" s="96">
        <f t="shared" si="221"/>
        <v>0</v>
      </c>
      <c r="BV84" s="93" t="str">
        <f t="shared" si="222"/>
        <v>nebija plānots</v>
      </c>
      <c r="BW84" s="83">
        <v>0</v>
      </c>
      <c r="BX84" s="83">
        <v>0</v>
      </c>
      <c r="BY84" s="94">
        <v>0</v>
      </c>
      <c r="BZ84" s="94">
        <f t="shared" si="175"/>
        <v>0</v>
      </c>
      <c r="CA84" s="93" t="str">
        <f t="shared" si="223"/>
        <v>nebija plānots</v>
      </c>
      <c r="CB84" s="96">
        <f t="shared" si="224"/>
        <v>0</v>
      </c>
      <c r="CC84" s="93" t="str">
        <f t="shared" si="225"/>
        <v>nebija plānots</v>
      </c>
      <c r="CD84" s="96">
        <f t="shared" si="176"/>
        <v>0</v>
      </c>
      <c r="CE84" s="96">
        <f t="shared" si="176"/>
        <v>0</v>
      </c>
      <c r="CF84" s="96">
        <f t="shared" si="226"/>
        <v>0</v>
      </c>
      <c r="CG84" s="96">
        <f t="shared" si="227"/>
        <v>0</v>
      </c>
      <c r="CH84" s="93" t="str">
        <f t="shared" si="228"/>
        <v>nebija plānots</v>
      </c>
      <c r="CI84" s="96">
        <f t="shared" si="229"/>
        <v>0</v>
      </c>
      <c r="CJ84" s="93" t="str">
        <f t="shared" si="230"/>
        <v>nebija plānots</v>
      </c>
      <c r="CK84" s="83">
        <v>0</v>
      </c>
      <c r="CL84" s="83">
        <v>0</v>
      </c>
      <c r="CM84" s="94">
        <v>0</v>
      </c>
      <c r="CN84" s="94">
        <f t="shared" si="177"/>
        <v>0</v>
      </c>
      <c r="CO84" s="93" t="str">
        <f t="shared" si="231"/>
        <v>nebija plānots</v>
      </c>
      <c r="CP84" s="96">
        <f t="shared" si="232"/>
        <v>0</v>
      </c>
      <c r="CQ84" s="93" t="str">
        <f t="shared" si="233"/>
        <v>nebija plānots</v>
      </c>
      <c r="CR84" s="96">
        <f t="shared" si="234"/>
        <v>0</v>
      </c>
      <c r="CS84" s="96">
        <f t="shared" si="234"/>
        <v>0</v>
      </c>
      <c r="CT84" s="96">
        <f t="shared" si="234"/>
        <v>0</v>
      </c>
      <c r="CU84" s="96">
        <f t="shared" si="235"/>
        <v>0</v>
      </c>
      <c r="CV84" s="93" t="str">
        <f t="shared" si="236"/>
        <v>nebija plānots</v>
      </c>
      <c r="CW84" s="96">
        <f t="shared" si="237"/>
        <v>0</v>
      </c>
      <c r="CX84" s="93" t="str">
        <f t="shared" si="238"/>
        <v>nebija plānots</v>
      </c>
      <c r="CY84" s="83">
        <v>0</v>
      </c>
      <c r="CZ84" s="83">
        <v>0</v>
      </c>
      <c r="DA84" s="94">
        <v>0</v>
      </c>
      <c r="DB84" s="94">
        <f t="shared" si="178"/>
        <v>0</v>
      </c>
      <c r="DC84" s="93" t="str">
        <f t="shared" si="239"/>
        <v>nebija plānots</v>
      </c>
      <c r="DD84" s="96">
        <f t="shared" si="240"/>
        <v>0</v>
      </c>
      <c r="DE84" s="93" t="str">
        <f t="shared" si="241"/>
        <v>nebija plānots</v>
      </c>
      <c r="DF84" s="96">
        <f t="shared" si="242"/>
        <v>0</v>
      </c>
      <c r="DG84" s="96">
        <f t="shared" si="242"/>
        <v>0</v>
      </c>
      <c r="DH84" s="96">
        <f t="shared" si="242"/>
        <v>0</v>
      </c>
      <c r="DI84" s="96">
        <f t="shared" si="243"/>
        <v>0</v>
      </c>
      <c r="DJ84" s="93" t="str">
        <f t="shared" si="244"/>
        <v>nebija plānots</v>
      </c>
      <c r="DK84" s="96">
        <f t="shared" si="245"/>
        <v>0</v>
      </c>
      <c r="DL84" s="93" t="str">
        <f t="shared" si="246"/>
        <v>nebija plānots</v>
      </c>
      <c r="DM84" s="83">
        <v>0</v>
      </c>
      <c r="DN84" s="83">
        <v>0</v>
      </c>
      <c r="DO84" s="94">
        <v>0</v>
      </c>
      <c r="DP84" s="94">
        <f t="shared" si="247"/>
        <v>0</v>
      </c>
      <c r="DQ84" s="93" t="str">
        <f t="shared" si="248"/>
        <v>nebija plānots</v>
      </c>
      <c r="DR84" s="96">
        <f t="shared" si="249"/>
        <v>0</v>
      </c>
      <c r="DS84" s="93" t="str">
        <f t="shared" si="250"/>
        <v>nebija plānots</v>
      </c>
      <c r="DT84" s="96">
        <f t="shared" si="251"/>
        <v>0</v>
      </c>
      <c r="DU84" s="96">
        <f t="shared" si="251"/>
        <v>0</v>
      </c>
      <c r="DV84" s="96">
        <f t="shared" si="251"/>
        <v>0</v>
      </c>
      <c r="DW84" s="96">
        <f t="shared" si="252"/>
        <v>0</v>
      </c>
      <c r="DX84" s="93" t="str">
        <f t="shared" si="253"/>
        <v>nebija plānots</v>
      </c>
      <c r="DY84" s="96">
        <f t="shared" si="254"/>
        <v>0</v>
      </c>
      <c r="DZ84" s="93" t="str">
        <f t="shared" si="255"/>
        <v>nebija plānots</v>
      </c>
      <c r="EA84" s="83">
        <v>0</v>
      </c>
      <c r="EB84" s="83">
        <v>0</v>
      </c>
      <c r="EC84" s="94">
        <v>0</v>
      </c>
      <c r="ED84" s="94">
        <f t="shared" si="256"/>
        <v>0</v>
      </c>
      <c r="EE84" s="93" t="str">
        <f t="shared" si="257"/>
        <v>nebija plānots</v>
      </c>
      <c r="EF84" s="94">
        <f t="shared" si="258"/>
        <v>0</v>
      </c>
      <c r="EG84" s="93" t="str">
        <f t="shared" si="259"/>
        <v>nebija plānots</v>
      </c>
      <c r="EH84" s="96">
        <f t="shared" si="260"/>
        <v>0</v>
      </c>
      <c r="EI84" s="96">
        <f t="shared" si="260"/>
        <v>0</v>
      </c>
      <c r="EJ84" s="96">
        <f t="shared" si="260"/>
        <v>0</v>
      </c>
      <c r="EK84" s="96">
        <f t="shared" si="261"/>
        <v>0</v>
      </c>
      <c r="EL84" s="93" t="str">
        <f t="shared" si="262"/>
        <v>nebija plānots</v>
      </c>
      <c r="EM84" s="96">
        <f t="shared" si="263"/>
        <v>0</v>
      </c>
      <c r="EN84" s="93" t="str">
        <f t="shared" si="264"/>
        <v>nebija plānots</v>
      </c>
      <c r="EO84" s="96">
        <f t="shared" si="265"/>
        <v>0</v>
      </c>
      <c r="EP84" s="96">
        <f>_xlfn.IFNA(INDEX('[1]01_Maks_FS_2025 (kopā)'!$B$12:$AJ$224,MATCH(A84,'[1]01_Maks_FS_2025 (kopā)'!$B$12:$B$224,0),35),0)</f>
        <v>0</v>
      </c>
      <c r="EQ84" s="96">
        <f t="shared" si="266"/>
        <v>0</v>
      </c>
      <c r="ER84" s="83">
        <f t="shared" si="179"/>
        <v>0</v>
      </c>
    </row>
    <row r="85" spans="1:148" s="29" customFormat="1" ht="31.5" x14ac:dyDescent="0.35">
      <c r="A85" s="18" t="str">
        <f t="shared" si="267"/>
        <v>2.2.1.1.1</v>
      </c>
      <c r="B85" s="63">
        <v>2</v>
      </c>
      <c r="C85" s="73" t="s">
        <v>138</v>
      </c>
      <c r="D85" s="65" t="s">
        <v>139</v>
      </c>
      <c r="E85" s="63" t="s">
        <v>140</v>
      </c>
      <c r="F85" s="65" t="s">
        <v>141</v>
      </c>
      <c r="G85" s="66" t="s">
        <v>142</v>
      </c>
      <c r="H85" s="65" t="s">
        <v>143</v>
      </c>
      <c r="I85" s="66">
        <v>1</v>
      </c>
      <c r="J85" s="71" t="s">
        <v>81</v>
      </c>
      <c r="K85" s="63" t="s">
        <v>16</v>
      </c>
      <c r="L85" s="83">
        <v>0</v>
      </c>
      <c r="M85" s="83">
        <v>0</v>
      </c>
      <c r="N85" s="83">
        <v>0</v>
      </c>
      <c r="O85" s="83">
        <v>0</v>
      </c>
      <c r="P85" s="83">
        <v>0</v>
      </c>
      <c r="Q85" s="93" t="str">
        <f t="shared" si="180"/>
        <v>nebija plānots</v>
      </c>
      <c r="R85" s="94">
        <f t="shared" si="181"/>
        <v>0</v>
      </c>
      <c r="S85" s="93" t="str">
        <f t="shared" si="182"/>
        <v>nebija plānots</v>
      </c>
      <c r="T85" s="96">
        <f t="shared" si="183"/>
        <v>0</v>
      </c>
      <c r="U85" s="96">
        <f t="shared" si="184"/>
        <v>0</v>
      </c>
      <c r="V85" s="93" t="str">
        <f t="shared" si="185"/>
        <v>nebija plānots</v>
      </c>
      <c r="W85" s="96">
        <f t="shared" si="186"/>
        <v>0</v>
      </c>
      <c r="X85" s="93" t="str">
        <f t="shared" si="187"/>
        <v>nebija plānots</v>
      </c>
      <c r="Y85" s="83">
        <v>0</v>
      </c>
      <c r="Z85" s="83">
        <v>0</v>
      </c>
      <c r="AA85" s="93" t="str">
        <f t="shared" si="188"/>
        <v>nebija plānots</v>
      </c>
      <c r="AB85" s="94">
        <f t="shared" si="189"/>
        <v>0</v>
      </c>
      <c r="AC85" s="93" t="str">
        <f t="shared" si="190"/>
        <v>nebija plānots</v>
      </c>
      <c r="AD85" s="96">
        <f t="shared" si="191"/>
        <v>0</v>
      </c>
      <c r="AE85" s="96">
        <f t="shared" si="191"/>
        <v>0</v>
      </c>
      <c r="AF85" s="93" t="str">
        <f t="shared" si="192"/>
        <v>nebija plānots</v>
      </c>
      <c r="AG85" s="96">
        <f t="shared" si="193"/>
        <v>0</v>
      </c>
      <c r="AH85" s="93" t="str">
        <f t="shared" si="194"/>
        <v>nebija plānots</v>
      </c>
      <c r="AI85" s="83">
        <v>0</v>
      </c>
      <c r="AJ85" s="83">
        <v>0</v>
      </c>
      <c r="AK85" s="93" t="str">
        <f t="shared" si="195"/>
        <v>nebija plānots</v>
      </c>
      <c r="AL85" s="96">
        <f t="shared" si="196"/>
        <v>0</v>
      </c>
      <c r="AM85" s="93" t="str">
        <f t="shared" si="197"/>
        <v>nebija plānots</v>
      </c>
      <c r="AN85" s="96">
        <f t="shared" si="198"/>
        <v>0</v>
      </c>
      <c r="AO85" s="96">
        <f t="shared" si="198"/>
        <v>0</v>
      </c>
      <c r="AP85" s="93" t="str">
        <f t="shared" si="199"/>
        <v>nebija plānots</v>
      </c>
      <c r="AQ85" s="96">
        <f t="shared" si="200"/>
        <v>0</v>
      </c>
      <c r="AR85" s="93" t="str">
        <f t="shared" si="201"/>
        <v>nebija plānots</v>
      </c>
      <c r="AS85" s="83">
        <v>0</v>
      </c>
      <c r="AT85" s="83">
        <v>0</v>
      </c>
      <c r="AU85" s="93" t="str">
        <f t="shared" si="202"/>
        <v>nebija plānots</v>
      </c>
      <c r="AV85" s="96">
        <f t="shared" si="203"/>
        <v>0</v>
      </c>
      <c r="AW85" s="93" t="str">
        <f t="shared" si="204"/>
        <v>nebija plānots</v>
      </c>
      <c r="AX85" s="96">
        <f t="shared" si="205"/>
        <v>0</v>
      </c>
      <c r="AY85" s="96">
        <f t="shared" si="205"/>
        <v>0</v>
      </c>
      <c r="AZ85" s="93" t="str">
        <f t="shared" si="206"/>
        <v>nebija plānots</v>
      </c>
      <c r="BA85" s="96">
        <f t="shared" si="207"/>
        <v>0</v>
      </c>
      <c r="BB85" s="93" t="str">
        <f t="shared" si="208"/>
        <v>nebija plānots</v>
      </c>
      <c r="BC85" s="83">
        <v>1261530</v>
      </c>
      <c r="BD85" s="83">
        <v>490000</v>
      </c>
      <c r="BE85" s="93">
        <f t="shared" si="209"/>
        <v>0.3884172393839227</v>
      </c>
      <c r="BF85" s="96">
        <f t="shared" si="210"/>
        <v>-771530</v>
      </c>
      <c r="BG85" s="93">
        <f t="shared" si="211"/>
        <v>-0.6115827606160773</v>
      </c>
      <c r="BH85" s="96">
        <f t="shared" si="212"/>
        <v>1261530</v>
      </c>
      <c r="BI85" s="96">
        <f t="shared" si="212"/>
        <v>490000</v>
      </c>
      <c r="BJ85" s="93">
        <f t="shared" si="213"/>
        <v>0.3884172393839227</v>
      </c>
      <c r="BK85" s="96">
        <f t="shared" si="214"/>
        <v>-771530</v>
      </c>
      <c r="BL85" s="93">
        <f t="shared" si="215"/>
        <v>-0.6115827606160773</v>
      </c>
      <c r="BM85" s="83">
        <v>0</v>
      </c>
      <c r="BN85" s="83">
        <v>0</v>
      </c>
      <c r="BO85" s="93" t="str">
        <f t="shared" si="216"/>
        <v>nebija plānots</v>
      </c>
      <c r="BP85" s="96">
        <f t="shared" si="217"/>
        <v>0</v>
      </c>
      <c r="BQ85" s="93" t="str">
        <f t="shared" si="218"/>
        <v>nebija plānots</v>
      </c>
      <c r="BR85" s="96">
        <f t="shared" si="219"/>
        <v>1261530</v>
      </c>
      <c r="BS85" s="96">
        <f t="shared" si="219"/>
        <v>490000</v>
      </c>
      <c r="BT85" s="93">
        <f t="shared" si="220"/>
        <v>0.3884172393839227</v>
      </c>
      <c r="BU85" s="96">
        <f t="shared" si="221"/>
        <v>-771530</v>
      </c>
      <c r="BV85" s="93">
        <f t="shared" si="222"/>
        <v>-0.6115827606160773</v>
      </c>
      <c r="BW85" s="83">
        <v>0</v>
      </c>
      <c r="BX85" s="83">
        <v>0</v>
      </c>
      <c r="BY85" s="94">
        <v>0</v>
      </c>
      <c r="BZ85" s="94">
        <f t="shared" si="175"/>
        <v>0</v>
      </c>
      <c r="CA85" s="93" t="str">
        <f t="shared" si="223"/>
        <v>nebija plānots</v>
      </c>
      <c r="CB85" s="96">
        <f t="shared" si="224"/>
        <v>0</v>
      </c>
      <c r="CC85" s="93" t="str">
        <f t="shared" si="225"/>
        <v>nebija plānots</v>
      </c>
      <c r="CD85" s="96">
        <f t="shared" si="176"/>
        <v>1261530</v>
      </c>
      <c r="CE85" s="96">
        <f t="shared" si="176"/>
        <v>490000</v>
      </c>
      <c r="CF85" s="96">
        <f t="shared" si="226"/>
        <v>0</v>
      </c>
      <c r="CG85" s="96">
        <f t="shared" si="227"/>
        <v>490000</v>
      </c>
      <c r="CH85" s="93">
        <f t="shared" si="228"/>
        <v>0.3884172393839227</v>
      </c>
      <c r="CI85" s="96">
        <f t="shared" si="229"/>
        <v>-771530</v>
      </c>
      <c r="CJ85" s="93">
        <f t="shared" si="230"/>
        <v>-0.6115827606160773</v>
      </c>
      <c r="CK85" s="83">
        <v>0</v>
      </c>
      <c r="CL85" s="83">
        <v>0</v>
      </c>
      <c r="CM85" s="94">
        <v>0</v>
      </c>
      <c r="CN85" s="94">
        <f t="shared" si="177"/>
        <v>0</v>
      </c>
      <c r="CO85" s="93" t="str">
        <f t="shared" si="231"/>
        <v>nebija plānots</v>
      </c>
      <c r="CP85" s="96">
        <f t="shared" si="232"/>
        <v>0</v>
      </c>
      <c r="CQ85" s="93" t="str">
        <f t="shared" si="233"/>
        <v>nebija plānots</v>
      </c>
      <c r="CR85" s="96">
        <f t="shared" si="234"/>
        <v>1261530</v>
      </c>
      <c r="CS85" s="96">
        <f t="shared" si="234"/>
        <v>490000</v>
      </c>
      <c r="CT85" s="96">
        <f t="shared" si="234"/>
        <v>0</v>
      </c>
      <c r="CU85" s="96">
        <f t="shared" si="235"/>
        <v>490000</v>
      </c>
      <c r="CV85" s="93">
        <f t="shared" si="236"/>
        <v>0.3884172393839227</v>
      </c>
      <c r="CW85" s="96">
        <f t="shared" si="237"/>
        <v>-771530</v>
      </c>
      <c r="CX85" s="93">
        <f t="shared" si="238"/>
        <v>-0.6115827606160773</v>
      </c>
      <c r="CY85" s="83">
        <v>5000000</v>
      </c>
      <c r="CZ85" s="83">
        <v>574544.97</v>
      </c>
      <c r="DA85" s="94">
        <v>0</v>
      </c>
      <c r="DB85" s="94">
        <f t="shared" si="178"/>
        <v>574544.97</v>
      </c>
      <c r="DC85" s="93">
        <f t="shared" si="239"/>
        <v>0.114908994</v>
      </c>
      <c r="DD85" s="96">
        <f t="shared" si="240"/>
        <v>-4425455.03</v>
      </c>
      <c r="DE85" s="93">
        <f t="shared" si="241"/>
        <v>-0.88509100600000001</v>
      </c>
      <c r="DF85" s="96">
        <f t="shared" si="242"/>
        <v>6261530</v>
      </c>
      <c r="DG85" s="96">
        <f t="shared" si="242"/>
        <v>1064544.97</v>
      </c>
      <c r="DH85" s="96">
        <f t="shared" si="242"/>
        <v>0</v>
      </c>
      <c r="DI85" s="96">
        <f t="shared" si="243"/>
        <v>1064544.97</v>
      </c>
      <c r="DJ85" s="93">
        <f t="shared" si="244"/>
        <v>0.17001355419522066</v>
      </c>
      <c r="DK85" s="96">
        <f t="shared" si="245"/>
        <v>-5196985.03</v>
      </c>
      <c r="DL85" s="93">
        <f t="shared" si="246"/>
        <v>-0.82998644580477943</v>
      </c>
      <c r="DM85" s="83">
        <v>0</v>
      </c>
      <c r="DN85" s="83">
        <v>84190.64</v>
      </c>
      <c r="DO85" s="94">
        <v>0</v>
      </c>
      <c r="DP85" s="94">
        <f t="shared" si="247"/>
        <v>84190.64</v>
      </c>
      <c r="DQ85" s="93" t="str">
        <f t="shared" si="248"/>
        <v>nebija plānots</v>
      </c>
      <c r="DR85" s="96">
        <f t="shared" si="249"/>
        <v>84190.64</v>
      </c>
      <c r="DS85" s="93" t="str">
        <f t="shared" si="250"/>
        <v>nebija plānots</v>
      </c>
      <c r="DT85" s="96">
        <f t="shared" si="251"/>
        <v>6261530</v>
      </c>
      <c r="DU85" s="96">
        <f t="shared" si="251"/>
        <v>1148735.6099999999</v>
      </c>
      <c r="DV85" s="96">
        <f t="shared" si="251"/>
        <v>0</v>
      </c>
      <c r="DW85" s="96">
        <f t="shared" si="252"/>
        <v>1148735.6099999999</v>
      </c>
      <c r="DX85" s="93">
        <f t="shared" si="253"/>
        <v>0.18345925197196211</v>
      </c>
      <c r="DY85" s="96">
        <f t="shared" si="254"/>
        <v>-5112794.3900000006</v>
      </c>
      <c r="DZ85" s="93">
        <f t="shared" si="255"/>
        <v>-0.816540748028038</v>
      </c>
      <c r="EA85" s="83">
        <v>0</v>
      </c>
      <c r="EB85" s="83">
        <v>337213.06</v>
      </c>
      <c r="EC85" s="94">
        <v>0</v>
      </c>
      <c r="ED85" s="94">
        <f t="shared" si="256"/>
        <v>337213.06</v>
      </c>
      <c r="EE85" s="93" t="str">
        <f t="shared" si="257"/>
        <v>nebija plānots</v>
      </c>
      <c r="EF85" s="94">
        <f t="shared" si="258"/>
        <v>337213.06</v>
      </c>
      <c r="EG85" s="93" t="str">
        <f t="shared" si="259"/>
        <v>nebija plānots</v>
      </c>
      <c r="EH85" s="96">
        <f t="shared" si="260"/>
        <v>6261530</v>
      </c>
      <c r="EI85" s="96">
        <f t="shared" si="260"/>
        <v>1485948.67</v>
      </c>
      <c r="EJ85" s="96">
        <f t="shared" si="260"/>
        <v>0</v>
      </c>
      <c r="EK85" s="96">
        <f t="shared" si="261"/>
        <v>1485948.67</v>
      </c>
      <c r="EL85" s="93">
        <f t="shared" si="262"/>
        <v>0.23731399035060119</v>
      </c>
      <c r="EM85" s="96">
        <f t="shared" si="263"/>
        <v>-4775581.33</v>
      </c>
      <c r="EN85" s="93">
        <f t="shared" si="264"/>
        <v>-0.76268600964939881</v>
      </c>
      <c r="EO85" s="96">
        <f t="shared" si="265"/>
        <v>421403.7</v>
      </c>
      <c r="EP85" s="96">
        <f>_xlfn.IFNA(INDEX('[1]01_Maks_FS_2025 (kopā)'!$B$12:$AJ$224,MATCH(A85,'[1]01_Maks_FS_2025 (kopā)'!$B$12:$B$224,0),35),0)</f>
        <v>421403.7</v>
      </c>
      <c r="EQ85" s="96">
        <f t="shared" si="266"/>
        <v>0</v>
      </c>
      <c r="ER85" s="83">
        <f t="shared" si="179"/>
        <v>6261530</v>
      </c>
    </row>
    <row r="86" spans="1:148" s="29" customFormat="1" ht="31.5" x14ac:dyDescent="0.35">
      <c r="A86" s="18" t="str">
        <f t="shared" si="267"/>
        <v>2.2.1.1.2</v>
      </c>
      <c r="B86" s="63">
        <v>2</v>
      </c>
      <c r="C86" s="73" t="s">
        <v>138</v>
      </c>
      <c r="D86" s="65" t="s">
        <v>139</v>
      </c>
      <c r="E86" s="63" t="s">
        <v>140</v>
      </c>
      <c r="F86" s="65" t="s">
        <v>141</v>
      </c>
      <c r="G86" s="66" t="s">
        <v>142</v>
      </c>
      <c r="H86" s="65" t="s">
        <v>143</v>
      </c>
      <c r="I86" s="66">
        <v>2</v>
      </c>
      <c r="J86" s="71" t="s">
        <v>81</v>
      </c>
      <c r="K86" s="63" t="s">
        <v>16</v>
      </c>
      <c r="L86" s="83">
        <v>0</v>
      </c>
      <c r="M86" s="83">
        <v>0</v>
      </c>
      <c r="N86" s="83">
        <v>0</v>
      </c>
      <c r="O86" s="83">
        <v>0</v>
      </c>
      <c r="P86" s="83">
        <v>0</v>
      </c>
      <c r="Q86" s="93" t="str">
        <f t="shared" si="180"/>
        <v>nebija plānots</v>
      </c>
      <c r="R86" s="94">
        <f t="shared" si="181"/>
        <v>0</v>
      </c>
      <c r="S86" s="93" t="str">
        <f t="shared" si="182"/>
        <v>nebija plānots</v>
      </c>
      <c r="T86" s="96">
        <f t="shared" si="183"/>
        <v>0</v>
      </c>
      <c r="U86" s="96">
        <f t="shared" si="184"/>
        <v>0</v>
      </c>
      <c r="V86" s="93" t="str">
        <f t="shared" si="185"/>
        <v>nebija plānots</v>
      </c>
      <c r="W86" s="96">
        <f t="shared" si="186"/>
        <v>0</v>
      </c>
      <c r="X86" s="93" t="str">
        <f t="shared" si="187"/>
        <v>nebija plānots</v>
      </c>
      <c r="Y86" s="83">
        <v>0</v>
      </c>
      <c r="Z86" s="83">
        <v>0</v>
      </c>
      <c r="AA86" s="93" t="str">
        <f t="shared" si="188"/>
        <v>nebija plānots</v>
      </c>
      <c r="AB86" s="94">
        <f t="shared" si="189"/>
        <v>0</v>
      </c>
      <c r="AC86" s="93" t="str">
        <f t="shared" si="190"/>
        <v>nebija plānots</v>
      </c>
      <c r="AD86" s="96">
        <f t="shared" si="191"/>
        <v>0</v>
      </c>
      <c r="AE86" s="96">
        <f t="shared" si="191"/>
        <v>0</v>
      </c>
      <c r="AF86" s="93" t="str">
        <f t="shared" si="192"/>
        <v>nebija plānots</v>
      </c>
      <c r="AG86" s="96">
        <f t="shared" si="193"/>
        <v>0</v>
      </c>
      <c r="AH86" s="93" t="str">
        <f t="shared" si="194"/>
        <v>nebija plānots</v>
      </c>
      <c r="AI86" s="83">
        <v>0</v>
      </c>
      <c r="AJ86" s="83">
        <v>0</v>
      </c>
      <c r="AK86" s="93" t="str">
        <f t="shared" si="195"/>
        <v>nebija plānots</v>
      </c>
      <c r="AL86" s="96">
        <f t="shared" si="196"/>
        <v>0</v>
      </c>
      <c r="AM86" s="93" t="str">
        <f t="shared" si="197"/>
        <v>nebija plānots</v>
      </c>
      <c r="AN86" s="96">
        <f t="shared" si="198"/>
        <v>0</v>
      </c>
      <c r="AO86" s="96">
        <f t="shared" si="198"/>
        <v>0</v>
      </c>
      <c r="AP86" s="93" t="str">
        <f t="shared" si="199"/>
        <v>nebija plānots</v>
      </c>
      <c r="AQ86" s="96">
        <f t="shared" si="200"/>
        <v>0</v>
      </c>
      <c r="AR86" s="93" t="str">
        <f t="shared" si="201"/>
        <v>nebija plānots</v>
      </c>
      <c r="AS86" s="83">
        <v>0</v>
      </c>
      <c r="AT86" s="83">
        <v>0</v>
      </c>
      <c r="AU86" s="93" t="str">
        <f t="shared" si="202"/>
        <v>nebija plānots</v>
      </c>
      <c r="AV86" s="96">
        <f t="shared" si="203"/>
        <v>0</v>
      </c>
      <c r="AW86" s="93" t="str">
        <f t="shared" si="204"/>
        <v>nebija plānots</v>
      </c>
      <c r="AX86" s="96">
        <f t="shared" si="205"/>
        <v>0</v>
      </c>
      <c r="AY86" s="96">
        <f t="shared" si="205"/>
        <v>0</v>
      </c>
      <c r="AZ86" s="93" t="str">
        <f t="shared" si="206"/>
        <v>nebija plānots</v>
      </c>
      <c r="BA86" s="96">
        <f t="shared" si="207"/>
        <v>0</v>
      </c>
      <c r="BB86" s="93" t="str">
        <f t="shared" si="208"/>
        <v>nebija plānots</v>
      </c>
      <c r="BC86" s="83">
        <v>0</v>
      </c>
      <c r="BD86" s="83">
        <v>0</v>
      </c>
      <c r="BE86" s="93" t="str">
        <f t="shared" si="209"/>
        <v>nebija plānots</v>
      </c>
      <c r="BF86" s="96">
        <f t="shared" si="210"/>
        <v>0</v>
      </c>
      <c r="BG86" s="93" t="str">
        <f t="shared" si="211"/>
        <v>nebija plānots</v>
      </c>
      <c r="BH86" s="96">
        <f t="shared" si="212"/>
        <v>0</v>
      </c>
      <c r="BI86" s="96">
        <f t="shared" si="212"/>
        <v>0</v>
      </c>
      <c r="BJ86" s="93" t="str">
        <f t="shared" si="213"/>
        <v>nebija plānots</v>
      </c>
      <c r="BK86" s="96">
        <f t="shared" si="214"/>
        <v>0</v>
      </c>
      <c r="BL86" s="93" t="str">
        <f t="shared" si="215"/>
        <v>nebija plānots</v>
      </c>
      <c r="BM86" s="83">
        <v>0</v>
      </c>
      <c r="BN86" s="83">
        <v>0</v>
      </c>
      <c r="BO86" s="93" t="str">
        <f t="shared" si="216"/>
        <v>nebija plānots</v>
      </c>
      <c r="BP86" s="96">
        <f t="shared" si="217"/>
        <v>0</v>
      </c>
      <c r="BQ86" s="93" t="str">
        <f t="shared" si="218"/>
        <v>nebija plānots</v>
      </c>
      <c r="BR86" s="96">
        <f t="shared" si="219"/>
        <v>0</v>
      </c>
      <c r="BS86" s="96">
        <f t="shared" si="219"/>
        <v>0</v>
      </c>
      <c r="BT86" s="93" t="str">
        <f t="shared" si="220"/>
        <v>nebija plānots</v>
      </c>
      <c r="BU86" s="96">
        <f t="shared" si="221"/>
        <v>0</v>
      </c>
      <c r="BV86" s="93" t="str">
        <f t="shared" si="222"/>
        <v>nebija plānots</v>
      </c>
      <c r="BW86" s="83">
        <v>0</v>
      </c>
      <c r="BX86" s="83">
        <v>0</v>
      </c>
      <c r="BY86" s="94">
        <v>0</v>
      </c>
      <c r="BZ86" s="94">
        <f t="shared" si="175"/>
        <v>0</v>
      </c>
      <c r="CA86" s="93" t="str">
        <f t="shared" si="223"/>
        <v>nebija plānots</v>
      </c>
      <c r="CB86" s="96">
        <f t="shared" si="224"/>
        <v>0</v>
      </c>
      <c r="CC86" s="93" t="str">
        <f t="shared" si="225"/>
        <v>nebija plānots</v>
      </c>
      <c r="CD86" s="96">
        <f t="shared" si="176"/>
        <v>0</v>
      </c>
      <c r="CE86" s="96">
        <f t="shared" si="176"/>
        <v>0</v>
      </c>
      <c r="CF86" s="96">
        <f t="shared" si="226"/>
        <v>0</v>
      </c>
      <c r="CG86" s="96">
        <f t="shared" si="227"/>
        <v>0</v>
      </c>
      <c r="CH86" s="93" t="str">
        <f t="shared" si="228"/>
        <v>nebija plānots</v>
      </c>
      <c r="CI86" s="96">
        <f t="shared" si="229"/>
        <v>0</v>
      </c>
      <c r="CJ86" s="93" t="str">
        <f t="shared" si="230"/>
        <v>nebija plānots</v>
      </c>
      <c r="CK86" s="83">
        <v>0</v>
      </c>
      <c r="CL86" s="83">
        <v>0</v>
      </c>
      <c r="CM86" s="94">
        <v>0</v>
      </c>
      <c r="CN86" s="94">
        <f t="shared" si="177"/>
        <v>0</v>
      </c>
      <c r="CO86" s="93" t="str">
        <f t="shared" si="231"/>
        <v>nebija plānots</v>
      </c>
      <c r="CP86" s="96">
        <f t="shared" si="232"/>
        <v>0</v>
      </c>
      <c r="CQ86" s="93" t="str">
        <f t="shared" si="233"/>
        <v>nebija plānots</v>
      </c>
      <c r="CR86" s="96">
        <f t="shared" si="234"/>
        <v>0</v>
      </c>
      <c r="CS86" s="96">
        <f t="shared" si="234"/>
        <v>0</v>
      </c>
      <c r="CT86" s="96">
        <f t="shared" si="234"/>
        <v>0</v>
      </c>
      <c r="CU86" s="96">
        <f t="shared" si="235"/>
        <v>0</v>
      </c>
      <c r="CV86" s="93" t="str">
        <f t="shared" si="236"/>
        <v>nebija plānots</v>
      </c>
      <c r="CW86" s="96">
        <f t="shared" si="237"/>
        <v>0</v>
      </c>
      <c r="CX86" s="93" t="str">
        <f t="shared" si="238"/>
        <v>nebija plānots</v>
      </c>
      <c r="CY86" s="83">
        <v>0</v>
      </c>
      <c r="CZ86" s="83">
        <v>0</v>
      </c>
      <c r="DA86" s="94">
        <v>0</v>
      </c>
      <c r="DB86" s="94">
        <f t="shared" si="178"/>
        <v>0</v>
      </c>
      <c r="DC86" s="93" t="str">
        <f t="shared" si="239"/>
        <v>nebija plānots</v>
      </c>
      <c r="DD86" s="96">
        <f t="shared" si="240"/>
        <v>0</v>
      </c>
      <c r="DE86" s="93" t="str">
        <f t="shared" si="241"/>
        <v>nebija plānots</v>
      </c>
      <c r="DF86" s="96">
        <f t="shared" si="242"/>
        <v>0</v>
      </c>
      <c r="DG86" s="96">
        <f t="shared" si="242"/>
        <v>0</v>
      </c>
      <c r="DH86" s="96">
        <f t="shared" si="242"/>
        <v>0</v>
      </c>
      <c r="DI86" s="96">
        <f t="shared" si="243"/>
        <v>0</v>
      </c>
      <c r="DJ86" s="93" t="str">
        <f t="shared" si="244"/>
        <v>nebija plānots</v>
      </c>
      <c r="DK86" s="96">
        <f t="shared" si="245"/>
        <v>0</v>
      </c>
      <c r="DL86" s="93" t="str">
        <f t="shared" si="246"/>
        <v>nebija plānots</v>
      </c>
      <c r="DM86" s="83">
        <v>0</v>
      </c>
      <c r="DN86" s="83">
        <v>0</v>
      </c>
      <c r="DO86" s="94">
        <v>0</v>
      </c>
      <c r="DP86" s="94">
        <f t="shared" si="247"/>
        <v>0</v>
      </c>
      <c r="DQ86" s="93" t="str">
        <f t="shared" si="248"/>
        <v>nebija plānots</v>
      </c>
      <c r="DR86" s="96">
        <f t="shared" si="249"/>
        <v>0</v>
      </c>
      <c r="DS86" s="93" t="str">
        <f t="shared" si="250"/>
        <v>nebija plānots</v>
      </c>
      <c r="DT86" s="96">
        <f t="shared" si="251"/>
        <v>0</v>
      </c>
      <c r="DU86" s="96">
        <f t="shared" si="251"/>
        <v>0</v>
      </c>
      <c r="DV86" s="96">
        <f t="shared" si="251"/>
        <v>0</v>
      </c>
      <c r="DW86" s="96">
        <f t="shared" si="252"/>
        <v>0</v>
      </c>
      <c r="DX86" s="93" t="str">
        <f t="shared" si="253"/>
        <v>nebija plānots</v>
      </c>
      <c r="DY86" s="96">
        <f t="shared" si="254"/>
        <v>0</v>
      </c>
      <c r="DZ86" s="93" t="str">
        <f t="shared" si="255"/>
        <v>nebija plānots</v>
      </c>
      <c r="EA86" s="83">
        <v>0</v>
      </c>
      <c r="EB86" s="83">
        <v>1893244.66</v>
      </c>
      <c r="EC86" s="94">
        <v>0</v>
      </c>
      <c r="ED86" s="94">
        <f t="shared" si="256"/>
        <v>1893244.66</v>
      </c>
      <c r="EE86" s="93" t="str">
        <f t="shared" si="257"/>
        <v>nebija plānots</v>
      </c>
      <c r="EF86" s="94">
        <f t="shared" si="258"/>
        <v>1893244.66</v>
      </c>
      <c r="EG86" s="93" t="str">
        <f t="shared" si="259"/>
        <v>nebija plānots</v>
      </c>
      <c r="EH86" s="96">
        <f t="shared" si="260"/>
        <v>0</v>
      </c>
      <c r="EI86" s="96">
        <f t="shared" si="260"/>
        <v>1893244.66</v>
      </c>
      <c r="EJ86" s="96">
        <f t="shared" si="260"/>
        <v>0</v>
      </c>
      <c r="EK86" s="96">
        <f t="shared" si="261"/>
        <v>1893244.66</v>
      </c>
      <c r="EL86" s="93" t="str">
        <f t="shared" si="262"/>
        <v>nebija plānots</v>
      </c>
      <c r="EM86" s="96">
        <f t="shared" si="263"/>
        <v>1893244.66</v>
      </c>
      <c r="EN86" s="93" t="str">
        <f t="shared" si="264"/>
        <v>nebija plānots</v>
      </c>
      <c r="EO86" s="96">
        <f t="shared" si="265"/>
        <v>1893244.66</v>
      </c>
      <c r="EP86" s="96">
        <f>_xlfn.IFNA(INDEX('[1]01_Maks_FS_2025 (kopā)'!$B$12:$AJ$224,MATCH(A86,'[1]01_Maks_FS_2025 (kopā)'!$B$12:$B$224,0),35),0)</f>
        <v>1893244.66</v>
      </c>
      <c r="EQ86" s="96">
        <f t="shared" si="266"/>
        <v>0</v>
      </c>
      <c r="ER86" s="83">
        <f t="shared" si="179"/>
        <v>0</v>
      </c>
    </row>
    <row r="87" spans="1:148" s="29" customFormat="1" ht="21" x14ac:dyDescent="0.35">
      <c r="A87" s="18" t="str">
        <f t="shared" si="267"/>
        <v>2.2.2.1.1</v>
      </c>
      <c r="B87" s="63">
        <v>2</v>
      </c>
      <c r="C87" s="73" t="s">
        <v>138</v>
      </c>
      <c r="D87" s="65" t="s">
        <v>139</v>
      </c>
      <c r="E87" s="63" t="s">
        <v>144</v>
      </c>
      <c r="F87" s="65" t="s">
        <v>145</v>
      </c>
      <c r="G87" s="76" t="s">
        <v>146</v>
      </c>
      <c r="H87" s="77" t="s">
        <v>147</v>
      </c>
      <c r="I87" s="66">
        <v>1</v>
      </c>
      <c r="J87" s="68" t="s">
        <v>81</v>
      </c>
      <c r="K87" s="63" t="s">
        <v>17</v>
      </c>
      <c r="L87" s="83">
        <v>0</v>
      </c>
      <c r="M87" s="83">
        <v>0</v>
      </c>
      <c r="N87" s="83">
        <v>357082.5</v>
      </c>
      <c r="O87" s="83">
        <v>769165</v>
      </c>
      <c r="P87" s="83">
        <v>769165</v>
      </c>
      <c r="Q87" s="93">
        <f t="shared" si="180"/>
        <v>1</v>
      </c>
      <c r="R87" s="94">
        <f t="shared" si="181"/>
        <v>0</v>
      </c>
      <c r="S87" s="93">
        <f t="shared" si="182"/>
        <v>0</v>
      </c>
      <c r="T87" s="96">
        <f t="shared" si="183"/>
        <v>1126247.5</v>
      </c>
      <c r="U87" s="96">
        <f t="shared" si="184"/>
        <v>1126247.5</v>
      </c>
      <c r="V87" s="93">
        <f t="shared" si="185"/>
        <v>1</v>
      </c>
      <c r="W87" s="96">
        <f t="shared" si="186"/>
        <v>0</v>
      </c>
      <c r="X87" s="93">
        <f t="shared" si="187"/>
        <v>0</v>
      </c>
      <c r="Y87" s="83">
        <v>0</v>
      </c>
      <c r="Z87" s="83">
        <v>531502.47</v>
      </c>
      <c r="AA87" s="93" t="str">
        <f t="shared" si="188"/>
        <v>nebija plānots</v>
      </c>
      <c r="AB87" s="94">
        <f t="shared" si="189"/>
        <v>531502.47</v>
      </c>
      <c r="AC87" s="93" t="str">
        <f t="shared" si="190"/>
        <v>nebija plānots</v>
      </c>
      <c r="AD87" s="96">
        <f t="shared" si="191"/>
        <v>1126247.5</v>
      </c>
      <c r="AE87" s="96">
        <f t="shared" si="191"/>
        <v>1657749.97</v>
      </c>
      <c r="AF87" s="93">
        <f t="shared" si="192"/>
        <v>1.4719233294635503</v>
      </c>
      <c r="AG87" s="96">
        <f t="shared" si="193"/>
        <v>531502.47</v>
      </c>
      <c r="AH87" s="93">
        <f t="shared" si="194"/>
        <v>0.47192332946355037</v>
      </c>
      <c r="AI87" s="83">
        <v>277314.98</v>
      </c>
      <c r="AJ87" s="83">
        <v>350178.39</v>
      </c>
      <c r="AK87" s="93">
        <f t="shared" si="195"/>
        <v>1.2627460298033666</v>
      </c>
      <c r="AL87" s="96">
        <f t="shared" si="196"/>
        <v>72863.410000000033</v>
      </c>
      <c r="AM87" s="93">
        <f t="shared" si="197"/>
        <v>0.2627460298033667</v>
      </c>
      <c r="AN87" s="96">
        <f t="shared" si="198"/>
        <v>1403562.48</v>
      </c>
      <c r="AO87" s="96">
        <f t="shared" si="198"/>
        <v>2007928.3599999999</v>
      </c>
      <c r="AP87" s="93">
        <f t="shared" si="199"/>
        <v>1.4305942119512911</v>
      </c>
      <c r="AQ87" s="96">
        <f t="shared" si="200"/>
        <v>604365.87999999989</v>
      </c>
      <c r="AR87" s="93">
        <f t="shared" si="201"/>
        <v>0.43059421195129116</v>
      </c>
      <c r="AS87" s="83">
        <v>397445.59</v>
      </c>
      <c r="AT87" s="83">
        <v>0</v>
      </c>
      <c r="AU87" s="93">
        <f t="shared" si="202"/>
        <v>0</v>
      </c>
      <c r="AV87" s="96">
        <f t="shared" si="203"/>
        <v>-397445.59</v>
      </c>
      <c r="AW87" s="93">
        <f t="shared" si="204"/>
        <v>-1</v>
      </c>
      <c r="AX87" s="96">
        <f t="shared" si="205"/>
        <v>1801008.07</v>
      </c>
      <c r="AY87" s="96">
        <f t="shared" si="205"/>
        <v>2007928.3599999999</v>
      </c>
      <c r="AZ87" s="93">
        <f t="shared" si="206"/>
        <v>1.114891373029772</v>
      </c>
      <c r="BA87" s="96">
        <f t="shared" si="207"/>
        <v>206920.2899999998</v>
      </c>
      <c r="BB87" s="93">
        <f t="shared" si="208"/>
        <v>0.11489137302977204</v>
      </c>
      <c r="BC87" s="83">
        <v>1032053.6449</v>
      </c>
      <c r="BD87" s="83">
        <v>827636.4</v>
      </c>
      <c r="BE87" s="93">
        <f t="shared" si="209"/>
        <v>0.80193157021425299</v>
      </c>
      <c r="BF87" s="96">
        <f t="shared" si="210"/>
        <v>-204417.24489999993</v>
      </c>
      <c r="BG87" s="93">
        <f t="shared" si="211"/>
        <v>-0.19806842978574701</v>
      </c>
      <c r="BH87" s="96">
        <f t="shared" si="212"/>
        <v>2833061.7149</v>
      </c>
      <c r="BI87" s="96">
        <f t="shared" si="212"/>
        <v>2835564.76</v>
      </c>
      <c r="BJ87" s="93">
        <f t="shared" si="213"/>
        <v>1.0008835123805582</v>
      </c>
      <c r="BK87" s="96">
        <f t="shared" si="214"/>
        <v>2503.0450999997556</v>
      </c>
      <c r="BL87" s="93">
        <f t="shared" si="215"/>
        <v>8.8351238055825649E-4</v>
      </c>
      <c r="BM87" s="83">
        <v>224216.24</v>
      </c>
      <c r="BN87" s="83">
        <v>1926071.11</v>
      </c>
      <c r="BO87" s="93">
        <f t="shared" si="216"/>
        <v>8.5902390924047261</v>
      </c>
      <c r="BP87" s="96">
        <f t="shared" si="217"/>
        <v>1701854.87</v>
      </c>
      <c r="BQ87" s="93">
        <f t="shared" si="218"/>
        <v>7.5902390924047261</v>
      </c>
      <c r="BR87" s="96">
        <f t="shared" si="219"/>
        <v>3057277.9549000002</v>
      </c>
      <c r="BS87" s="96">
        <f t="shared" si="219"/>
        <v>4761635.87</v>
      </c>
      <c r="BT87" s="93">
        <f t="shared" si="220"/>
        <v>1.5574756172785562</v>
      </c>
      <c r="BU87" s="96">
        <f t="shared" si="221"/>
        <v>1704357.9150999999</v>
      </c>
      <c r="BV87" s="93">
        <f t="shared" si="222"/>
        <v>0.55747561727855632</v>
      </c>
      <c r="BW87" s="83">
        <v>274184.40999999997</v>
      </c>
      <c r="BX87" s="83">
        <v>315750</v>
      </c>
      <c r="BY87" s="94">
        <v>0</v>
      </c>
      <c r="BZ87" s="94">
        <f t="shared" si="175"/>
        <v>315750</v>
      </c>
      <c r="CA87" s="93">
        <f t="shared" si="223"/>
        <v>1.1515972042319986</v>
      </c>
      <c r="CB87" s="96">
        <f t="shared" si="224"/>
        <v>41565.590000000026</v>
      </c>
      <c r="CC87" s="93">
        <f t="shared" si="225"/>
        <v>0.15159720423199857</v>
      </c>
      <c r="CD87" s="96">
        <f t="shared" si="176"/>
        <v>3331462.3649000004</v>
      </c>
      <c r="CE87" s="96">
        <f t="shared" si="176"/>
        <v>5077385.87</v>
      </c>
      <c r="CF87" s="96">
        <f t="shared" si="226"/>
        <v>0</v>
      </c>
      <c r="CG87" s="96">
        <f t="shared" si="227"/>
        <v>5077385.87</v>
      </c>
      <c r="CH87" s="93">
        <f t="shared" si="228"/>
        <v>1.5240712077359477</v>
      </c>
      <c r="CI87" s="96">
        <f t="shared" si="229"/>
        <v>1745923.5050999997</v>
      </c>
      <c r="CJ87" s="93">
        <f t="shared" si="230"/>
        <v>0.52407120773594773</v>
      </c>
      <c r="CK87" s="83">
        <v>922843.63936666655</v>
      </c>
      <c r="CL87" s="83">
        <v>850121.29</v>
      </c>
      <c r="CM87" s="94">
        <v>0</v>
      </c>
      <c r="CN87" s="94">
        <f t="shared" si="177"/>
        <v>850121.29</v>
      </c>
      <c r="CO87" s="93">
        <f t="shared" si="231"/>
        <v>0.92119753957823802</v>
      </c>
      <c r="CP87" s="96">
        <f t="shared" si="232"/>
        <v>-72722.349366666516</v>
      </c>
      <c r="CQ87" s="93">
        <f t="shared" si="233"/>
        <v>-7.8802460421761963E-2</v>
      </c>
      <c r="CR87" s="96">
        <f t="shared" si="234"/>
        <v>4254306.0042666672</v>
      </c>
      <c r="CS87" s="96">
        <f t="shared" si="234"/>
        <v>5927507.1600000001</v>
      </c>
      <c r="CT87" s="96">
        <f t="shared" si="234"/>
        <v>0</v>
      </c>
      <c r="CU87" s="96">
        <f t="shared" si="235"/>
        <v>5927507.1600000001</v>
      </c>
      <c r="CV87" s="93">
        <f t="shared" si="236"/>
        <v>1.3932959110264447</v>
      </c>
      <c r="CW87" s="96">
        <f t="shared" si="237"/>
        <v>1673201.155733333</v>
      </c>
      <c r="CX87" s="93">
        <f t="shared" si="238"/>
        <v>0.39329591102644479</v>
      </c>
      <c r="CY87" s="83">
        <v>887662.89936666656</v>
      </c>
      <c r="CZ87" s="83">
        <v>947295.65</v>
      </c>
      <c r="DA87" s="94">
        <v>0</v>
      </c>
      <c r="DB87" s="94">
        <f t="shared" si="178"/>
        <v>947295.65</v>
      </c>
      <c r="DC87" s="93">
        <f t="shared" si="239"/>
        <v>1.0671795009973724</v>
      </c>
      <c r="DD87" s="96">
        <f t="shared" si="240"/>
        <v>59632.75063333346</v>
      </c>
      <c r="DE87" s="93">
        <f t="shared" si="241"/>
        <v>6.717950099737241E-2</v>
      </c>
      <c r="DF87" s="96">
        <f t="shared" si="242"/>
        <v>5141968.9036333337</v>
      </c>
      <c r="DG87" s="96">
        <f t="shared" si="242"/>
        <v>6874802.8100000005</v>
      </c>
      <c r="DH87" s="96">
        <f t="shared" si="242"/>
        <v>0</v>
      </c>
      <c r="DI87" s="96">
        <f t="shared" si="243"/>
        <v>6874802.8100000005</v>
      </c>
      <c r="DJ87" s="93">
        <f t="shared" si="244"/>
        <v>1.3369981302575051</v>
      </c>
      <c r="DK87" s="96">
        <f t="shared" si="245"/>
        <v>1732833.9063666668</v>
      </c>
      <c r="DL87" s="93">
        <f t="shared" si="246"/>
        <v>0.33699813025750508</v>
      </c>
      <c r="DM87" s="83">
        <v>875000.57936666661</v>
      </c>
      <c r="DN87" s="83">
        <v>1429565.4</v>
      </c>
      <c r="DO87" s="94">
        <v>0</v>
      </c>
      <c r="DP87" s="94">
        <f t="shared" si="247"/>
        <v>1429565.4</v>
      </c>
      <c r="DQ87" s="93">
        <f t="shared" si="248"/>
        <v>1.6337879467859695</v>
      </c>
      <c r="DR87" s="96">
        <f t="shared" si="249"/>
        <v>554564.82063333329</v>
      </c>
      <c r="DS87" s="93">
        <f t="shared" si="250"/>
        <v>0.63378794678596939</v>
      </c>
      <c r="DT87" s="96">
        <f t="shared" si="251"/>
        <v>6016969.483</v>
      </c>
      <c r="DU87" s="96">
        <f t="shared" si="251"/>
        <v>8304368.2100000009</v>
      </c>
      <c r="DV87" s="96">
        <f t="shared" si="251"/>
        <v>0</v>
      </c>
      <c r="DW87" s="96">
        <f t="shared" si="252"/>
        <v>8304368.2100000009</v>
      </c>
      <c r="DX87" s="93">
        <f t="shared" si="253"/>
        <v>1.380157940548425</v>
      </c>
      <c r="DY87" s="96">
        <f t="shared" si="254"/>
        <v>2287398.7270000009</v>
      </c>
      <c r="DZ87" s="93">
        <f t="shared" si="255"/>
        <v>0.38015794054842489</v>
      </c>
      <c r="EA87" s="83">
        <v>133733</v>
      </c>
      <c r="EB87" s="83">
        <v>619470</v>
      </c>
      <c r="EC87" s="94">
        <v>0</v>
      </c>
      <c r="ED87" s="94">
        <f t="shared" si="256"/>
        <v>619470</v>
      </c>
      <c r="EE87" s="93">
        <f t="shared" si="257"/>
        <v>4.6321401598707874</v>
      </c>
      <c r="EF87" s="94">
        <f t="shared" si="258"/>
        <v>485737</v>
      </c>
      <c r="EG87" s="93">
        <f t="shared" si="259"/>
        <v>3.6321401598707874</v>
      </c>
      <c r="EH87" s="96">
        <f t="shared" si="260"/>
        <v>6150702.483</v>
      </c>
      <c r="EI87" s="96">
        <f t="shared" si="260"/>
        <v>8923838.2100000009</v>
      </c>
      <c r="EJ87" s="96">
        <f t="shared" si="260"/>
        <v>0</v>
      </c>
      <c r="EK87" s="96">
        <f t="shared" si="261"/>
        <v>8923838.2100000009</v>
      </c>
      <c r="EL87" s="93">
        <f t="shared" si="262"/>
        <v>1.4508648783882334</v>
      </c>
      <c r="EM87" s="96">
        <f t="shared" si="263"/>
        <v>2773135.7270000009</v>
      </c>
      <c r="EN87" s="93">
        <f t="shared" si="264"/>
        <v>0.45086487838823353</v>
      </c>
      <c r="EO87" s="96">
        <f t="shared" si="265"/>
        <v>2049035.4</v>
      </c>
      <c r="EP87" s="96">
        <f>_xlfn.IFNA(INDEX('[1]01_Maks_FS_2025 (kopā)'!$B$12:$AJ$224,MATCH(A87,'[1]01_Maks_FS_2025 (kopā)'!$B$12:$B$224,0),35),0)</f>
        <v>2049035.4</v>
      </c>
      <c r="EQ87" s="96">
        <f t="shared" si="266"/>
        <v>0</v>
      </c>
      <c r="ER87" s="83">
        <f t="shared" si="179"/>
        <v>6150702.483</v>
      </c>
    </row>
    <row r="88" spans="1:148" s="29" customFormat="1" ht="21" x14ac:dyDescent="0.35">
      <c r="A88" s="18" t="str">
        <f t="shared" si="267"/>
        <v>2.2.2.1.2</v>
      </c>
      <c r="B88" s="63">
        <v>2</v>
      </c>
      <c r="C88" s="73" t="s">
        <v>138</v>
      </c>
      <c r="D88" s="65" t="s">
        <v>139</v>
      </c>
      <c r="E88" s="63" t="s">
        <v>144</v>
      </c>
      <c r="F88" s="65" t="s">
        <v>145</v>
      </c>
      <c r="G88" s="76" t="s">
        <v>146</v>
      </c>
      <c r="H88" s="77" t="s">
        <v>147</v>
      </c>
      <c r="I88" s="66">
        <v>2</v>
      </c>
      <c r="J88" s="68" t="s">
        <v>81</v>
      </c>
      <c r="K88" s="63" t="s">
        <v>17</v>
      </c>
      <c r="L88" s="83">
        <v>0</v>
      </c>
      <c r="M88" s="83">
        <v>0</v>
      </c>
      <c r="N88" s="83">
        <v>0</v>
      </c>
      <c r="O88" s="83">
        <v>0</v>
      </c>
      <c r="P88" s="83">
        <v>0</v>
      </c>
      <c r="Q88" s="93" t="str">
        <f t="shared" si="180"/>
        <v>nebija plānots</v>
      </c>
      <c r="R88" s="94">
        <f t="shared" si="181"/>
        <v>0</v>
      </c>
      <c r="S88" s="93" t="str">
        <f t="shared" si="182"/>
        <v>nebija plānots</v>
      </c>
      <c r="T88" s="96">
        <f t="shared" si="183"/>
        <v>0</v>
      </c>
      <c r="U88" s="96">
        <f t="shared" si="184"/>
        <v>0</v>
      </c>
      <c r="V88" s="93" t="str">
        <f t="shared" si="185"/>
        <v>nebija plānots</v>
      </c>
      <c r="W88" s="96">
        <f t="shared" si="186"/>
        <v>0</v>
      </c>
      <c r="X88" s="93" t="str">
        <f t="shared" si="187"/>
        <v>nebija plānots</v>
      </c>
      <c r="Y88" s="83">
        <v>0</v>
      </c>
      <c r="Z88" s="83">
        <v>0</v>
      </c>
      <c r="AA88" s="93" t="str">
        <f t="shared" si="188"/>
        <v>nebija plānots</v>
      </c>
      <c r="AB88" s="94">
        <f t="shared" si="189"/>
        <v>0</v>
      </c>
      <c r="AC88" s="93" t="str">
        <f t="shared" si="190"/>
        <v>nebija plānots</v>
      </c>
      <c r="AD88" s="96">
        <f t="shared" si="191"/>
        <v>0</v>
      </c>
      <c r="AE88" s="96">
        <f t="shared" si="191"/>
        <v>0</v>
      </c>
      <c r="AF88" s="93" t="str">
        <f t="shared" si="192"/>
        <v>nebija plānots</v>
      </c>
      <c r="AG88" s="96">
        <f t="shared" si="193"/>
        <v>0</v>
      </c>
      <c r="AH88" s="93" t="str">
        <f t="shared" si="194"/>
        <v>nebija plānots</v>
      </c>
      <c r="AI88" s="83">
        <v>0</v>
      </c>
      <c r="AJ88" s="83">
        <v>0</v>
      </c>
      <c r="AK88" s="93" t="str">
        <f t="shared" si="195"/>
        <v>nebija plānots</v>
      </c>
      <c r="AL88" s="96">
        <f t="shared" si="196"/>
        <v>0</v>
      </c>
      <c r="AM88" s="93" t="str">
        <f t="shared" si="197"/>
        <v>nebija plānots</v>
      </c>
      <c r="AN88" s="96">
        <f t="shared" si="198"/>
        <v>0</v>
      </c>
      <c r="AO88" s="96">
        <f t="shared" si="198"/>
        <v>0</v>
      </c>
      <c r="AP88" s="93" t="str">
        <f t="shared" si="199"/>
        <v>nebija plānots</v>
      </c>
      <c r="AQ88" s="96">
        <f t="shared" si="200"/>
        <v>0</v>
      </c>
      <c r="AR88" s="93" t="str">
        <f t="shared" si="201"/>
        <v>nebija plānots</v>
      </c>
      <c r="AS88" s="83">
        <v>0</v>
      </c>
      <c r="AT88" s="83">
        <v>0</v>
      </c>
      <c r="AU88" s="93" t="str">
        <f t="shared" si="202"/>
        <v>nebija plānots</v>
      </c>
      <c r="AV88" s="96">
        <f t="shared" si="203"/>
        <v>0</v>
      </c>
      <c r="AW88" s="93" t="str">
        <f t="shared" si="204"/>
        <v>nebija plānots</v>
      </c>
      <c r="AX88" s="96">
        <f t="shared" si="205"/>
        <v>0</v>
      </c>
      <c r="AY88" s="96">
        <f t="shared" si="205"/>
        <v>0</v>
      </c>
      <c r="AZ88" s="93" t="str">
        <f t="shared" si="206"/>
        <v>nebija plānots</v>
      </c>
      <c r="BA88" s="96">
        <f t="shared" si="207"/>
        <v>0</v>
      </c>
      <c r="BB88" s="93" t="str">
        <f t="shared" si="208"/>
        <v>nebija plānots</v>
      </c>
      <c r="BC88" s="83">
        <v>0</v>
      </c>
      <c r="BD88" s="83">
        <v>0</v>
      </c>
      <c r="BE88" s="93" t="str">
        <f t="shared" si="209"/>
        <v>nebija plānots</v>
      </c>
      <c r="BF88" s="96">
        <f t="shared" si="210"/>
        <v>0</v>
      </c>
      <c r="BG88" s="93" t="str">
        <f t="shared" si="211"/>
        <v>nebija plānots</v>
      </c>
      <c r="BH88" s="96">
        <f t="shared" si="212"/>
        <v>0</v>
      </c>
      <c r="BI88" s="96">
        <f t="shared" si="212"/>
        <v>0</v>
      </c>
      <c r="BJ88" s="93" t="str">
        <f t="shared" si="213"/>
        <v>nebija plānots</v>
      </c>
      <c r="BK88" s="96">
        <f t="shared" si="214"/>
        <v>0</v>
      </c>
      <c r="BL88" s="93" t="str">
        <f t="shared" si="215"/>
        <v>nebija plānots</v>
      </c>
      <c r="BM88" s="83">
        <v>0</v>
      </c>
      <c r="BN88" s="83">
        <v>0</v>
      </c>
      <c r="BO88" s="93" t="str">
        <f t="shared" si="216"/>
        <v>nebija plānots</v>
      </c>
      <c r="BP88" s="96">
        <f t="shared" si="217"/>
        <v>0</v>
      </c>
      <c r="BQ88" s="93" t="str">
        <f t="shared" si="218"/>
        <v>nebija plānots</v>
      </c>
      <c r="BR88" s="96">
        <f t="shared" si="219"/>
        <v>0</v>
      </c>
      <c r="BS88" s="96">
        <f t="shared" si="219"/>
        <v>0</v>
      </c>
      <c r="BT88" s="93" t="str">
        <f t="shared" si="220"/>
        <v>nebija plānots</v>
      </c>
      <c r="BU88" s="96">
        <f t="shared" si="221"/>
        <v>0</v>
      </c>
      <c r="BV88" s="93" t="str">
        <f t="shared" si="222"/>
        <v>nebija plānots</v>
      </c>
      <c r="BW88" s="83">
        <v>0</v>
      </c>
      <c r="BX88" s="83">
        <v>0</v>
      </c>
      <c r="BY88" s="94">
        <v>0</v>
      </c>
      <c r="BZ88" s="94">
        <f t="shared" si="175"/>
        <v>0</v>
      </c>
      <c r="CA88" s="93" t="str">
        <f t="shared" si="223"/>
        <v>nebija plānots</v>
      </c>
      <c r="CB88" s="96">
        <f t="shared" si="224"/>
        <v>0</v>
      </c>
      <c r="CC88" s="93" t="str">
        <f t="shared" si="225"/>
        <v>nebija plānots</v>
      </c>
      <c r="CD88" s="96">
        <f t="shared" si="176"/>
        <v>0</v>
      </c>
      <c r="CE88" s="96">
        <f t="shared" si="176"/>
        <v>0</v>
      </c>
      <c r="CF88" s="96">
        <f t="shared" si="226"/>
        <v>0</v>
      </c>
      <c r="CG88" s="96">
        <f t="shared" si="227"/>
        <v>0</v>
      </c>
      <c r="CH88" s="93" t="str">
        <f t="shared" si="228"/>
        <v>nebija plānots</v>
      </c>
      <c r="CI88" s="96">
        <f t="shared" si="229"/>
        <v>0</v>
      </c>
      <c r="CJ88" s="93" t="str">
        <f t="shared" si="230"/>
        <v>nebija plānots</v>
      </c>
      <c r="CK88" s="83">
        <v>0</v>
      </c>
      <c r="CL88" s="83">
        <v>0</v>
      </c>
      <c r="CM88" s="94">
        <v>0</v>
      </c>
      <c r="CN88" s="94">
        <f t="shared" si="177"/>
        <v>0</v>
      </c>
      <c r="CO88" s="93" t="str">
        <f t="shared" si="231"/>
        <v>nebija plānots</v>
      </c>
      <c r="CP88" s="96">
        <f t="shared" si="232"/>
        <v>0</v>
      </c>
      <c r="CQ88" s="93" t="str">
        <f t="shared" si="233"/>
        <v>nebija plānots</v>
      </c>
      <c r="CR88" s="96">
        <f t="shared" si="234"/>
        <v>0</v>
      </c>
      <c r="CS88" s="96">
        <f t="shared" si="234"/>
        <v>0</v>
      </c>
      <c r="CT88" s="96">
        <f t="shared" si="234"/>
        <v>0</v>
      </c>
      <c r="CU88" s="96">
        <f t="shared" si="235"/>
        <v>0</v>
      </c>
      <c r="CV88" s="93" t="str">
        <f t="shared" si="236"/>
        <v>nebija plānots</v>
      </c>
      <c r="CW88" s="96">
        <f t="shared" si="237"/>
        <v>0</v>
      </c>
      <c r="CX88" s="93" t="str">
        <f t="shared" si="238"/>
        <v>nebija plānots</v>
      </c>
      <c r="CY88" s="83">
        <v>0</v>
      </c>
      <c r="CZ88" s="83">
        <v>0</v>
      </c>
      <c r="DA88" s="94">
        <v>0</v>
      </c>
      <c r="DB88" s="94">
        <f t="shared" si="178"/>
        <v>0</v>
      </c>
      <c r="DC88" s="93" t="str">
        <f t="shared" si="239"/>
        <v>nebija plānots</v>
      </c>
      <c r="DD88" s="96">
        <f t="shared" si="240"/>
        <v>0</v>
      </c>
      <c r="DE88" s="93" t="str">
        <f t="shared" si="241"/>
        <v>nebija plānots</v>
      </c>
      <c r="DF88" s="96">
        <f t="shared" si="242"/>
        <v>0</v>
      </c>
      <c r="DG88" s="96">
        <f t="shared" si="242"/>
        <v>0</v>
      </c>
      <c r="DH88" s="96">
        <f t="shared" si="242"/>
        <v>0</v>
      </c>
      <c r="DI88" s="96">
        <f t="shared" si="243"/>
        <v>0</v>
      </c>
      <c r="DJ88" s="93" t="str">
        <f t="shared" si="244"/>
        <v>nebija plānots</v>
      </c>
      <c r="DK88" s="96">
        <f t="shared" si="245"/>
        <v>0</v>
      </c>
      <c r="DL88" s="93" t="str">
        <f t="shared" si="246"/>
        <v>nebija plānots</v>
      </c>
      <c r="DM88" s="83">
        <v>5000000</v>
      </c>
      <c r="DN88" s="83">
        <v>112578.83</v>
      </c>
      <c r="DO88" s="94">
        <v>0</v>
      </c>
      <c r="DP88" s="94">
        <f t="shared" si="247"/>
        <v>112578.83</v>
      </c>
      <c r="DQ88" s="93">
        <f t="shared" si="248"/>
        <v>2.2515766E-2</v>
      </c>
      <c r="DR88" s="96">
        <f t="shared" si="249"/>
        <v>-4887421.17</v>
      </c>
      <c r="DS88" s="93">
        <f t="shared" si="250"/>
        <v>-0.97748423399999995</v>
      </c>
      <c r="DT88" s="96">
        <f t="shared" si="251"/>
        <v>5000000</v>
      </c>
      <c r="DU88" s="96">
        <f t="shared" si="251"/>
        <v>112578.83</v>
      </c>
      <c r="DV88" s="96">
        <f t="shared" si="251"/>
        <v>0</v>
      </c>
      <c r="DW88" s="96">
        <f t="shared" si="252"/>
        <v>112578.83</v>
      </c>
      <c r="DX88" s="93">
        <f t="shared" si="253"/>
        <v>2.2515766E-2</v>
      </c>
      <c r="DY88" s="96">
        <f t="shared" si="254"/>
        <v>-4887421.17</v>
      </c>
      <c r="DZ88" s="93">
        <f t="shared" si="255"/>
        <v>-0.97748423399999995</v>
      </c>
      <c r="EA88" s="83">
        <v>0</v>
      </c>
      <c r="EB88" s="83">
        <v>494550</v>
      </c>
      <c r="EC88" s="94">
        <v>0</v>
      </c>
      <c r="ED88" s="94">
        <f t="shared" si="256"/>
        <v>494550</v>
      </c>
      <c r="EE88" s="93" t="str">
        <f t="shared" si="257"/>
        <v>nebija plānots</v>
      </c>
      <c r="EF88" s="94">
        <f t="shared" si="258"/>
        <v>494550</v>
      </c>
      <c r="EG88" s="93" t="str">
        <f t="shared" si="259"/>
        <v>nebija plānots</v>
      </c>
      <c r="EH88" s="96">
        <f t="shared" si="260"/>
        <v>5000000</v>
      </c>
      <c r="EI88" s="96">
        <f t="shared" si="260"/>
        <v>607128.82999999996</v>
      </c>
      <c r="EJ88" s="96">
        <f t="shared" si="260"/>
        <v>0</v>
      </c>
      <c r="EK88" s="96">
        <f t="shared" si="261"/>
        <v>607128.82999999996</v>
      </c>
      <c r="EL88" s="93">
        <f t="shared" si="262"/>
        <v>0.12142576599999999</v>
      </c>
      <c r="EM88" s="96">
        <f t="shared" si="263"/>
        <v>-4392871.17</v>
      </c>
      <c r="EN88" s="93">
        <f t="shared" si="264"/>
        <v>-0.87857423400000001</v>
      </c>
      <c r="EO88" s="96">
        <f t="shared" si="265"/>
        <v>607128.82999999996</v>
      </c>
      <c r="EP88" s="96">
        <f>_xlfn.IFNA(INDEX('[1]01_Maks_FS_2025 (kopā)'!$B$12:$AJ$224,MATCH(A88,'[1]01_Maks_FS_2025 (kopā)'!$B$12:$B$224,0),35),0)</f>
        <v>607128.82999999996</v>
      </c>
      <c r="EQ88" s="96">
        <f t="shared" si="266"/>
        <v>0</v>
      </c>
      <c r="ER88" s="83">
        <f t="shared" si="179"/>
        <v>5000000</v>
      </c>
    </row>
    <row r="89" spans="1:148" s="29" customFormat="1" ht="21" x14ac:dyDescent="0.35">
      <c r="A89" s="18" t="str">
        <f t="shared" si="267"/>
        <v>2.2.2.1.3</v>
      </c>
      <c r="B89" s="63">
        <v>2</v>
      </c>
      <c r="C89" s="73" t="s">
        <v>138</v>
      </c>
      <c r="D89" s="65" t="s">
        <v>139</v>
      </c>
      <c r="E89" s="63" t="s">
        <v>144</v>
      </c>
      <c r="F89" s="65" t="s">
        <v>145</v>
      </c>
      <c r="G89" s="76" t="s">
        <v>146</v>
      </c>
      <c r="H89" s="77" t="s">
        <v>147</v>
      </c>
      <c r="I89" s="66">
        <v>3</v>
      </c>
      <c r="J89" s="68" t="s">
        <v>81</v>
      </c>
      <c r="K89" s="63" t="s">
        <v>17</v>
      </c>
      <c r="L89" s="83">
        <v>0</v>
      </c>
      <c r="M89" s="83">
        <v>0</v>
      </c>
      <c r="N89" s="83">
        <v>0</v>
      </c>
      <c r="O89" s="83">
        <v>0</v>
      </c>
      <c r="P89" s="83">
        <v>0</v>
      </c>
      <c r="Q89" s="93" t="str">
        <f t="shared" si="180"/>
        <v>nebija plānots</v>
      </c>
      <c r="R89" s="94">
        <f t="shared" si="181"/>
        <v>0</v>
      </c>
      <c r="S89" s="93" t="str">
        <f t="shared" si="182"/>
        <v>nebija plānots</v>
      </c>
      <c r="T89" s="96">
        <f t="shared" si="183"/>
        <v>0</v>
      </c>
      <c r="U89" s="96">
        <f t="shared" si="184"/>
        <v>0</v>
      </c>
      <c r="V89" s="93" t="str">
        <f t="shared" si="185"/>
        <v>nebija plānots</v>
      </c>
      <c r="W89" s="96">
        <f t="shared" si="186"/>
        <v>0</v>
      </c>
      <c r="X89" s="93" t="str">
        <f t="shared" si="187"/>
        <v>nebija plānots</v>
      </c>
      <c r="Y89" s="83">
        <v>0</v>
      </c>
      <c r="Z89" s="83">
        <v>0</v>
      </c>
      <c r="AA89" s="93" t="str">
        <f t="shared" si="188"/>
        <v>nebija plānots</v>
      </c>
      <c r="AB89" s="94">
        <f t="shared" si="189"/>
        <v>0</v>
      </c>
      <c r="AC89" s="93" t="str">
        <f t="shared" si="190"/>
        <v>nebija plānots</v>
      </c>
      <c r="AD89" s="96">
        <f t="shared" si="191"/>
        <v>0</v>
      </c>
      <c r="AE89" s="96">
        <f t="shared" si="191"/>
        <v>0</v>
      </c>
      <c r="AF89" s="93" t="str">
        <f t="shared" si="192"/>
        <v>nebija plānots</v>
      </c>
      <c r="AG89" s="96">
        <f t="shared" si="193"/>
        <v>0</v>
      </c>
      <c r="AH89" s="93" t="str">
        <f t="shared" si="194"/>
        <v>nebija plānots</v>
      </c>
      <c r="AI89" s="83">
        <v>0</v>
      </c>
      <c r="AJ89" s="83">
        <v>0</v>
      </c>
      <c r="AK89" s="93" t="str">
        <f t="shared" si="195"/>
        <v>nebija plānots</v>
      </c>
      <c r="AL89" s="96">
        <f t="shared" si="196"/>
        <v>0</v>
      </c>
      <c r="AM89" s="93" t="str">
        <f t="shared" si="197"/>
        <v>nebija plānots</v>
      </c>
      <c r="AN89" s="96">
        <f t="shared" si="198"/>
        <v>0</v>
      </c>
      <c r="AO89" s="96">
        <f t="shared" si="198"/>
        <v>0</v>
      </c>
      <c r="AP89" s="93" t="str">
        <f t="shared" si="199"/>
        <v>nebija plānots</v>
      </c>
      <c r="AQ89" s="96">
        <f t="shared" si="200"/>
        <v>0</v>
      </c>
      <c r="AR89" s="93" t="str">
        <f t="shared" si="201"/>
        <v>nebija plānots</v>
      </c>
      <c r="AS89" s="83">
        <v>0</v>
      </c>
      <c r="AT89" s="83">
        <v>0</v>
      </c>
      <c r="AU89" s="93" t="str">
        <f t="shared" si="202"/>
        <v>nebija plānots</v>
      </c>
      <c r="AV89" s="96">
        <f t="shared" si="203"/>
        <v>0</v>
      </c>
      <c r="AW89" s="93" t="str">
        <f t="shared" si="204"/>
        <v>nebija plānots</v>
      </c>
      <c r="AX89" s="96">
        <f t="shared" si="205"/>
        <v>0</v>
      </c>
      <c r="AY89" s="96">
        <f t="shared" si="205"/>
        <v>0</v>
      </c>
      <c r="AZ89" s="93" t="str">
        <f t="shared" si="206"/>
        <v>nebija plānots</v>
      </c>
      <c r="BA89" s="96">
        <f t="shared" si="207"/>
        <v>0</v>
      </c>
      <c r="BB89" s="93" t="str">
        <f t="shared" si="208"/>
        <v>nebija plānots</v>
      </c>
      <c r="BC89" s="83">
        <v>0</v>
      </c>
      <c r="BD89" s="83">
        <v>0</v>
      </c>
      <c r="BE89" s="93" t="str">
        <f t="shared" si="209"/>
        <v>nebija plānots</v>
      </c>
      <c r="BF89" s="96">
        <f t="shared" si="210"/>
        <v>0</v>
      </c>
      <c r="BG89" s="93" t="str">
        <f t="shared" si="211"/>
        <v>nebija plānots</v>
      </c>
      <c r="BH89" s="96">
        <f t="shared" si="212"/>
        <v>0</v>
      </c>
      <c r="BI89" s="96">
        <f t="shared" si="212"/>
        <v>0</v>
      </c>
      <c r="BJ89" s="93" t="str">
        <f t="shared" si="213"/>
        <v>nebija plānots</v>
      </c>
      <c r="BK89" s="96">
        <f t="shared" si="214"/>
        <v>0</v>
      </c>
      <c r="BL89" s="93" t="str">
        <f t="shared" si="215"/>
        <v>nebija plānots</v>
      </c>
      <c r="BM89" s="83">
        <v>0</v>
      </c>
      <c r="BN89" s="83">
        <v>0</v>
      </c>
      <c r="BO89" s="93" t="str">
        <f t="shared" si="216"/>
        <v>nebija plānots</v>
      </c>
      <c r="BP89" s="96">
        <f t="shared" si="217"/>
        <v>0</v>
      </c>
      <c r="BQ89" s="93" t="str">
        <f t="shared" si="218"/>
        <v>nebija plānots</v>
      </c>
      <c r="BR89" s="96">
        <f t="shared" si="219"/>
        <v>0</v>
      </c>
      <c r="BS89" s="96">
        <f t="shared" si="219"/>
        <v>0</v>
      </c>
      <c r="BT89" s="93" t="str">
        <f t="shared" si="220"/>
        <v>nebija plānots</v>
      </c>
      <c r="BU89" s="96">
        <f t="shared" si="221"/>
        <v>0</v>
      </c>
      <c r="BV89" s="93" t="str">
        <f t="shared" si="222"/>
        <v>nebija plānots</v>
      </c>
      <c r="BW89" s="83">
        <v>0</v>
      </c>
      <c r="BX89" s="83">
        <v>0</v>
      </c>
      <c r="BY89" s="94">
        <v>0</v>
      </c>
      <c r="BZ89" s="94">
        <f t="shared" si="175"/>
        <v>0</v>
      </c>
      <c r="CA89" s="93" t="str">
        <f t="shared" si="223"/>
        <v>nebija plānots</v>
      </c>
      <c r="CB89" s="96">
        <f t="shared" si="224"/>
        <v>0</v>
      </c>
      <c r="CC89" s="93" t="str">
        <f t="shared" si="225"/>
        <v>nebija plānots</v>
      </c>
      <c r="CD89" s="96">
        <f t="shared" si="176"/>
        <v>0</v>
      </c>
      <c r="CE89" s="96">
        <f t="shared" si="176"/>
        <v>0</v>
      </c>
      <c r="CF89" s="96">
        <f t="shared" si="226"/>
        <v>0</v>
      </c>
      <c r="CG89" s="96">
        <f t="shared" si="227"/>
        <v>0</v>
      </c>
      <c r="CH89" s="93" t="str">
        <f t="shared" si="228"/>
        <v>nebija plānots</v>
      </c>
      <c r="CI89" s="96">
        <f t="shared" si="229"/>
        <v>0</v>
      </c>
      <c r="CJ89" s="93" t="str">
        <f t="shared" si="230"/>
        <v>nebija plānots</v>
      </c>
      <c r="CK89" s="83">
        <v>0</v>
      </c>
      <c r="CL89" s="83">
        <v>0</v>
      </c>
      <c r="CM89" s="94">
        <v>0</v>
      </c>
      <c r="CN89" s="94">
        <f t="shared" si="177"/>
        <v>0</v>
      </c>
      <c r="CO89" s="93" t="str">
        <f t="shared" si="231"/>
        <v>nebija plānots</v>
      </c>
      <c r="CP89" s="96">
        <f t="shared" si="232"/>
        <v>0</v>
      </c>
      <c r="CQ89" s="93" t="str">
        <f t="shared" si="233"/>
        <v>nebija plānots</v>
      </c>
      <c r="CR89" s="96">
        <f t="shared" si="234"/>
        <v>0</v>
      </c>
      <c r="CS89" s="96">
        <f t="shared" si="234"/>
        <v>0</v>
      </c>
      <c r="CT89" s="96">
        <f t="shared" si="234"/>
        <v>0</v>
      </c>
      <c r="CU89" s="96">
        <f t="shared" si="235"/>
        <v>0</v>
      </c>
      <c r="CV89" s="93" t="str">
        <f t="shared" si="236"/>
        <v>nebija plānots</v>
      </c>
      <c r="CW89" s="96">
        <f t="shared" si="237"/>
        <v>0</v>
      </c>
      <c r="CX89" s="93" t="str">
        <f t="shared" si="238"/>
        <v>nebija plānots</v>
      </c>
      <c r="CY89" s="83">
        <v>0</v>
      </c>
      <c r="CZ89" s="83">
        <v>0</v>
      </c>
      <c r="DA89" s="94">
        <v>0</v>
      </c>
      <c r="DB89" s="94">
        <f t="shared" si="178"/>
        <v>0</v>
      </c>
      <c r="DC89" s="93" t="str">
        <f t="shared" si="239"/>
        <v>nebija plānots</v>
      </c>
      <c r="DD89" s="96">
        <f t="shared" si="240"/>
        <v>0</v>
      </c>
      <c r="DE89" s="93" t="str">
        <f t="shared" si="241"/>
        <v>nebija plānots</v>
      </c>
      <c r="DF89" s="96">
        <f t="shared" si="242"/>
        <v>0</v>
      </c>
      <c r="DG89" s="96">
        <f t="shared" si="242"/>
        <v>0</v>
      </c>
      <c r="DH89" s="96">
        <f t="shared" si="242"/>
        <v>0</v>
      </c>
      <c r="DI89" s="96">
        <f t="shared" si="243"/>
        <v>0</v>
      </c>
      <c r="DJ89" s="93" t="str">
        <f t="shared" si="244"/>
        <v>nebija plānots</v>
      </c>
      <c r="DK89" s="96">
        <f t="shared" si="245"/>
        <v>0</v>
      </c>
      <c r="DL89" s="93" t="str">
        <f t="shared" si="246"/>
        <v>nebija plānots</v>
      </c>
      <c r="DM89" s="83">
        <v>2500000</v>
      </c>
      <c r="DN89" s="83">
        <v>0</v>
      </c>
      <c r="DO89" s="94">
        <v>0</v>
      </c>
      <c r="DP89" s="94">
        <f t="shared" si="247"/>
        <v>0</v>
      </c>
      <c r="DQ89" s="93">
        <f t="shared" si="248"/>
        <v>0</v>
      </c>
      <c r="DR89" s="96">
        <f t="shared" si="249"/>
        <v>-2500000</v>
      </c>
      <c r="DS89" s="93">
        <f t="shared" si="250"/>
        <v>-1</v>
      </c>
      <c r="DT89" s="96">
        <f t="shared" si="251"/>
        <v>2500000</v>
      </c>
      <c r="DU89" s="96">
        <f t="shared" si="251"/>
        <v>0</v>
      </c>
      <c r="DV89" s="96">
        <f t="shared" si="251"/>
        <v>0</v>
      </c>
      <c r="DW89" s="96">
        <f t="shared" si="252"/>
        <v>0</v>
      </c>
      <c r="DX89" s="93">
        <f t="shared" si="253"/>
        <v>0</v>
      </c>
      <c r="DY89" s="96">
        <f t="shared" si="254"/>
        <v>-2500000</v>
      </c>
      <c r="DZ89" s="93">
        <f t="shared" si="255"/>
        <v>-1</v>
      </c>
      <c r="EA89" s="83">
        <v>0</v>
      </c>
      <c r="EB89" s="83">
        <v>0</v>
      </c>
      <c r="EC89" s="94">
        <v>0</v>
      </c>
      <c r="ED89" s="94">
        <f t="shared" si="256"/>
        <v>0</v>
      </c>
      <c r="EE89" s="93" t="str">
        <f t="shared" si="257"/>
        <v>nebija plānots</v>
      </c>
      <c r="EF89" s="94">
        <f t="shared" si="258"/>
        <v>0</v>
      </c>
      <c r="EG89" s="93" t="str">
        <f t="shared" si="259"/>
        <v>nebija plānots</v>
      </c>
      <c r="EH89" s="96">
        <f t="shared" si="260"/>
        <v>2500000</v>
      </c>
      <c r="EI89" s="96">
        <f t="shared" si="260"/>
        <v>0</v>
      </c>
      <c r="EJ89" s="96">
        <f t="shared" si="260"/>
        <v>0</v>
      </c>
      <c r="EK89" s="96">
        <f t="shared" si="261"/>
        <v>0</v>
      </c>
      <c r="EL89" s="93">
        <f t="shared" si="262"/>
        <v>0</v>
      </c>
      <c r="EM89" s="96">
        <f t="shared" si="263"/>
        <v>-2500000</v>
      </c>
      <c r="EN89" s="93">
        <f t="shared" si="264"/>
        <v>-1</v>
      </c>
      <c r="EO89" s="96">
        <f t="shared" si="265"/>
        <v>0</v>
      </c>
      <c r="EP89" s="96">
        <f>_xlfn.IFNA(INDEX('[1]01_Maks_FS_2025 (kopā)'!$B$12:$AJ$224,MATCH(A89,'[1]01_Maks_FS_2025 (kopā)'!$B$12:$B$224,0),35),0)</f>
        <v>0</v>
      </c>
      <c r="EQ89" s="96">
        <f t="shared" si="266"/>
        <v>0</v>
      </c>
      <c r="ER89" s="83">
        <f t="shared" si="179"/>
        <v>2500000</v>
      </c>
    </row>
    <row r="90" spans="1:148" s="29" customFormat="1" ht="21" x14ac:dyDescent="0.35">
      <c r="A90" s="18" t="str">
        <f t="shared" si="267"/>
        <v>2.2.2.2.1</v>
      </c>
      <c r="B90" s="63">
        <v>2</v>
      </c>
      <c r="C90" s="73" t="s">
        <v>138</v>
      </c>
      <c r="D90" s="65" t="s">
        <v>139</v>
      </c>
      <c r="E90" s="63" t="s">
        <v>144</v>
      </c>
      <c r="F90" s="65" t="s">
        <v>145</v>
      </c>
      <c r="G90" s="76" t="s">
        <v>148</v>
      </c>
      <c r="H90" s="65" t="s">
        <v>149</v>
      </c>
      <c r="I90" s="66">
        <v>1</v>
      </c>
      <c r="J90" s="68" t="s">
        <v>81</v>
      </c>
      <c r="K90" s="63" t="s">
        <v>17</v>
      </c>
      <c r="L90" s="83">
        <v>0</v>
      </c>
      <c r="M90" s="83">
        <v>0</v>
      </c>
      <c r="N90" s="83">
        <v>0</v>
      </c>
      <c r="O90" s="83">
        <v>0</v>
      </c>
      <c r="P90" s="83">
        <v>0</v>
      </c>
      <c r="Q90" s="93" t="str">
        <f t="shared" si="180"/>
        <v>nebija plānots</v>
      </c>
      <c r="R90" s="94">
        <f t="shared" si="181"/>
        <v>0</v>
      </c>
      <c r="S90" s="93" t="str">
        <f t="shared" si="182"/>
        <v>nebija plānots</v>
      </c>
      <c r="T90" s="96">
        <f t="shared" si="183"/>
        <v>0</v>
      </c>
      <c r="U90" s="96">
        <f t="shared" si="184"/>
        <v>0</v>
      </c>
      <c r="V90" s="93" t="str">
        <f t="shared" si="185"/>
        <v>nebija plānots</v>
      </c>
      <c r="W90" s="96">
        <f t="shared" si="186"/>
        <v>0</v>
      </c>
      <c r="X90" s="93" t="str">
        <f t="shared" si="187"/>
        <v>nebija plānots</v>
      </c>
      <c r="Y90" s="83">
        <v>0</v>
      </c>
      <c r="Z90" s="83">
        <v>0</v>
      </c>
      <c r="AA90" s="93" t="str">
        <f t="shared" si="188"/>
        <v>nebija plānots</v>
      </c>
      <c r="AB90" s="94">
        <f t="shared" si="189"/>
        <v>0</v>
      </c>
      <c r="AC90" s="93" t="str">
        <f t="shared" si="190"/>
        <v>nebija plānots</v>
      </c>
      <c r="AD90" s="96">
        <f t="shared" si="191"/>
        <v>0</v>
      </c>
      <c r="AE90" s="96">
        <f t="shared" si="191"/>
        <v>0</v>
      </c>
      <c r="AF90" s="93" t="str">
        <f t="shared" si="192"/>
        <v>nebija plānots</v>
      </c>
      <c r="AG90" s="96">
        <f t="shared" si="193"/>
        <v>0</v>
      </c>
      <c r="AH90" s="93" t="str">
        <f t="shared" si="194"/>
        <v>nebija plānots</v>
      </c>
      <c r="AI90" s="83">
        <v>0</v>
      </c>
      <c r="AJ90" s="83">
        <v>0</v>
      </c>
      <c r="AK90" s="93" t="str">
        <f t="shared" si="195"/>
        <v>nebija plānots</v>
      </c>
      <c r="AL90" s="96">
        <f t="shared" si="196"/>
        <v>0</v>
      </c>
      <c r="AM90" s="93" t="str">
        <f t="shared" si="197"/>
        <v>nebija plānots</v>
      </c>
      <c r="AN90" s="96">
        <f t="shared" si="198"/>
        <v>0</v>
      </c>
      <c r="AO90" s="96">
        <f t="shared" si="198"/>
        <v>0</v>
      </c>
      <c r="AP90" s="93" t="str">
        <f t="shared" si="199"/>
        <v>nebija plānots</v>
      </c>
      <c r="AQ90" s="96">
        <f t="shared" si="200"/>
        <v>0</v>
      </c>
      <c r="AR90" s="93" t="str">
        <f t="shared" si="201"/>
        <v>nebija plānots</v>
      </c>
      <c r="AS90" s="83">
        <v>0</v>
      </c>
      <c r="AT90" s="83">
        <v>0</v>
      </c>
      <c r="AU90" s="93" t="str">
        <f t="shared" si="202"/>
        <v>nebija plānots</v>
      </c>
      <c r="AV90" s="96">
        <f t="shared" si="203"/>
        <v>0</v>
      </c>
      <c r="AW90" s="93" t="str">
        <f t="shared" si="204"/>
        <v>nebija plānots</v>
      </c>
      <c r="AX90" s="96">
        <f t="shared" si="205"/>
        <v>0</v>
      </c>
      <c r="AY90" s="96">
        <f t="shared" si="205"/>
        <v>0</v>
      </c>
      <c r="AZ90" s="93" t="str">
        <f t="shared" si="206"/>
        <v>nebija plānots</v>
      </c>
      <c r="BA90" s="96">
        <f t="shared" si="207"/>
        <v>0</v>
      </c>
      <c r="BB90" s="93" t="str">
        <f t="shared" si="208"/>
        <v>nebija plānots</v>
      </c>
      <c r="BC90" s="83">
        <v>0</v>
      </c>
      <c r="BD90" s="83">
        <v>0</v>
      </c>
      <c r="BE90" s="93" t="str">
        <f t="shared" si="209"/>
        <v>nebija plānots</v>
      </c>
      <c r="BF90" s="96">
        <f t="shared" si="210"/>
        <v>0</v>
      </c>
      <c r="BG90" s="93" t="str">
        <f t="shared" si="211"/>
        <v>nebija plānots</v>
      </c>
      <c r="BH90" s="96">
        <f t="shared" si="212"/>
        <v>0</v>
      </c>
      <c r="BI90" s="96">
        <f t="shared" si="212"/>
        <v>0</v>
      </c>
      <c r="BJ90" s="93" t="str">
        <f t="shared" si="213"/>
        <v>nebija plānots</v>
      </c>
      <c r="BK90" s="96">
        <f t="shared" si="214"/>
        <v>0</v>
      </c>
      <c r="BL90" s="93" t="str">
        <f t="shared" si="215"/>
        <v>nebija plānots</v>
      </c>
      <c r="BM90" s="83">
        <v>0</v>
      </c>
      <c r="BN90" s="83">
        <v>0</v>
      </c>
      <c r="BO90" s="93" t="str">
        <f t="shared" si="216"/>
        <v>nebija plānots</v>
      </c>
      <c r="BP90" s="96">
        <f t="shared" si="217"/>
        <v>0</v>
      </c>
      <c r="BQ90" s="93" t="str">
        <f t="shared" si="218"/>
        <v>nebija plānots</v>
      </c>
      <c r="BR90" s="96">
        <f t="shared" si="219"/>
        <v>0</v>
      </c>
      <c r="BS90" s="96">
        <f t="shared" si="219"/>
        <v>0</v>
      </c>
      <c r="BT90" s="93" t="str">
        <f t="shared" si="220"/>
        <v>nebija plānots</v>
      </c>
      <c r="BU90" s="96">
        <f t="shared" si="221"/>
        <v>0</v>
      </c>
      <c r="BV90" s="93" t="str">
        <f t="shared" si="222"/>
        <v>nebija plānots</v>
      </c>
      <c r="BW90" s="83">
        <v>0</v>
      </c>
      <c r="BX90" s="83">
        <v>0</v>
      </c>
      <c r="BY90" s="94">
        <v>0</v>
      </c>
      <c r="BZ90" s="94">
        <f t="shared" si="175"/>
        <v>0</v>
      </c>
      <c r="CA90" s="93" t="str">
        <f t="shared" si="223"/>
        <v>nebija plānots</v>
      </c>
      <c r="CB90" s="96">
        <f t="shared" si="224"/>
        <v>0</v>
      </c>
      <c r="CC90" s="93" t="str">
        <f t="shared" si="225"/>
        <v>nebija plānots</v>
      </c>
      <c r="CD90" s="96">
        <f t="shared" si="176"/>
        <v>0</v>
      </c>
      <c r="CE90" s="96">
        <f t="shared" si="176"/>
        <v>0</v>
      </c>
      <c r="CF90" s="96">
        <f t="shared" si="226"/>
        <v>0</v>
      </c>
      <c r="CG90" s="96">
        <f t="shared" si="227"/>
        <v>0</v>
      </c>
      <c r="CH90" s="93" t="str">
        <f t="shared" si="228"/>
        <v>nebija plānots</v>
      </c>
      <c r="CI90" s="96">
        <f t="shared" si="229"/>
        <v>0</v>
      </c>
      <c r="CJ90" s="93" t="str">
        <f t="shared" si="230"/>
        <v>nebija plānots</v>
      </c>
      <c r="CK90" s="83">
        <v>17732.57</v>
      </c>
      <c r="CL90" s="83">
        <v>0</v>
      </c>
      <c r="CM90" s="94">
        <v>0</v>
      </c>
      <c r="CN90" s="94">
        <f t="shared" si="177"/>
        <v>0</v>
      </c>
      <c r="CO90" s="93">
        <f t="shared" si="231"/>
        <v>0</v>
      </c>
      <c r="CP90" s="96">
        <f t="shared" si="232"/>
        <v>-17732.57</v>
      </c>
      <c r="CQ90" s="93">
        <f t="shared" si="233"/>
        <v>-1</v>
      </c>
      <c r="CR90" s="96">
        <f t="shared" si="234"/>
        <v>17732.57</v>
      </c>
      <c r="CS90" s="96">
        <f t="shared" si="234"/>
        <v>0</v>
      </c>
      <c r="CT90" s="96">
        <f t="shared" si="234"/>
        <v>0</v>
      </c>
      <c r="CU90" s="96">
        <f t="shared" si="235"/>
        <v>0</v>
      </c>
      <c r="CV90" s="93">
        <f t="shared" si="236"/>
        <v>0</v>
      </c>
      <c r="CW90" s="96">
        <f t="shared" si="237"/>
        <v>-17732.57</v>
      </c>
      <c r="CX90" s="93">
        <f t="shared" si="238"/>
        <v>-1</v>
      </c>
      <c r="CY90" s="83">
        <v>339621.33</v>
      </c>
      <c r="CZ90" s="83">
        <v>130442.02</v>
      </c>
      <c r="DA90" s="94">
        <v>0</v>
      </c>
      <c r="DB90" s="94">
        <f t="shared" si="178"/>
        <v>130442.02</v>
      </c>
      <c r="DC90" s="93">
        <f t="shared" si="239"/>
        <v>0.38408076430299593</v>
      </c>
      <c r="DD90" s="96">
        <f t="shared" si="240"/>
        <v>-209179.31</v>
      </c>
      <c r="DE90" s="93">
        <f t="shared" si="241"/>
        <v>-0.61591923569700402</v>
      </c>
      <c r="DF90" s="96">
        <f t="shared" si="242"/>
        <v>357353.9</v>
      </c>
      <c r="DG90" s="96">
        <f t="shared" si="242"/>
        <v>130442.02</v>
      </c>
      <c r="DH90" s="96">
        <f t="shared" si="242"/>
        <v>0</v>
      </c>
      <c r="DI90" s="96">
        <f t="shared" si="243"/>
        <v>130442.02</v>
      </c>
      <c r="DJ90" s="93">
        <f t="shared" si="244"/>
        <v>0.36502195722503655</v>
      </c>
      <c r="DK90" s="96">
        <f t="shared" si="245"/>
        <v>-226911.88</v>
      </c>
      <c r="DL90" s="93">
        <f t="shared" si="246"/>
        <v>-0.63497804277496339</v>
      </c>
      <c r="DM90" s="83">
        <v>649657.61499999999</v>
      </c>
      <c r="DN90" s="83">
        <v>0</v>
      </c>
      <c r="DO90" s="94">
        <v>0</v>
      </c>
      <c r="DP90" s="94">
        <f t="shared" si="247"/>
        <v>0</v>
      </c>
      <c r="DQ90" s="93">
        <f t="shared" si="248"/>
        <v>0</v>
      </c>
      <c r="DR90" s="96">
        <f t="shared" si="249"/>
        <v>-649657.61499999999</v>
      </c>
      <c r="DS90" s="93">
        <f t="shared" si="250"/>
        <v>-1</v>
      </c>
      <c r="DT90" s="96">
        <f t="shared" si="251"/>
        <v>1007011.515</v>
      </c>
      <c r="DU90" s="96">
        <f t="shared" si="251"/>
        <v>130442.02</v>
      </c>
      <c r="DV90" s="96">
        <f t="shared" si="251"/>
        <v>0</v>
      </c>
      <c r="DW90" s="96">
        <f t="shared" si="252"/>
        <v>130442.02</v>
      </c>
      <c r="DX90" s="93">
        <f t="shared" si="253"/>
        <v>0.12953379187525974</v>
      </c>
      <c r="DY90" s="96">
        <f t="shared" si="254"/>
        <v>-876569.495</v>
      </c>
      <c r="DZ90" s="93">
        <f t="shared" si="255"/>
        <v>-0.87046620812474029</v>
      </c>
      <c r="EA90" s="83">
        <v>86924.86</v>
      </c>
      <c r="EB90" s="83">
        <v>81634.959999999992</v>
      </c>
      <c r="EC90" s="94">
        <v>0</v>
      </c>
      <c r="ED90" s="94">
        <f t="shared" si="256"/>
        <v>81634.959999999992</v>
      </c>
      <c r="EE90" s="93">
        <f t="shared" si="257"/>
        <v>0.93914399171882468</v>
      </c>
      <c r="EF90" s="94">
        <f t="shared" si="258"/>
        <v>-5289.9000000000087</v>
      </c>
      <c r="EG90" s="93">
        <f t="shared" si="259"/>
        <v>-6.0856008281175357E-2</v>
      </c>
      <c r="EH90" s="96">
        <f t="shared" si="260"/>
        <v>1093936.375</v>
      </c>
      <c r="EI90" s="96">
        <f t="shared" si="260"/>
        <v>212076.97999999998</v>
      </c>
      <c r="EJ90" s="96">
        <f t="shared" si="260"/>
        <v>0</v>
      </c>
      <c r="EK90" s="96">
        <f t="shared" si="261"/>
        <v>212076.97999999998</v>
      </c>
      <c r="EL90" s="93">
        <f t="shared" si="262"/>
        <v>0.19386591839036341</v>
      </c>
      <c r="EM90" s="96">
        <f t="shared" si="263"/>
        <v>-881859.39500000002</v>
      </c>
      <c r="EN90" s="93">
        <f t="shared" si="264"/>
        <v>-0.80613408160963662</v>
      </c>
      <c r="EO90" s="96">
        <f t="shared" si="265"/>
        <v>81634.959999999992</v>
      </c>
      <c r="EP90" s="96">
        <f>_xlfn.IFNA(INDEX('[1]01_Maks_FS_2025 (kopā)'!$B$12:$AJ$224,MATCH(A90,'[1]01_Maks_FS_2025 (kopā)'!$B$12:$B$224,0),35),0)</f>
        <v>81634.959999999992</v>
      </c>
      <c r="EQ90" s="96">
        <f t="shared" si="266"/>
        <v>0</v>
      </c>
      <c r="ER90" s="83">
        <f t="shared" si="179"/>
        <v>1093936.375</v>
      </c>
    </row>
    <row r="91" spans="1:148" s="29" customFormat="1" ht="21" x14ac:dyDescent="0.35">
      <c r="A91" s="18" t="str">
        <f t="shared" si="267"/>
        <v>2.2.2.2.2</v>
      </c>
      <c r="B91" s="63">
        <v>2</v>
      </c>
      <c r="C91" s="73" t="s">
        <v>138</v>
      </c>
      <c r="D91" s="65" t="s">
        <v>139</v>
      </c>
      <c r="E91" s="63" t="s">
        <v>144</v>
      </c>
      <c r="F91" s="65" t="s">
        <v>145</v>
      </c>
      <c r="G91" s="76" t="s">
        <v>148</v>
      </c>
      <c r="H91" s="65" t="s">
        <v>149</v>
      </c>
      <c r="I91" s="66">
        <v>2</v>
      </c>
      <c r="J91" s="68" t="s">
        <v>81</v>
      </c>
      <c r="K91" s="63" t="s">
        <v>17</v>
      </c>
      <c r="L91" s="83">
        <v>0</v>
      </c>
      <c r="M91" s="83">
        <v>0</v>
      </c>
      <c r="N91" s="83">
        <v>0</v>
      </c>
      <c r="O91" s="83">
        <v>0</v>
      </c>
      <c r="P91" s="83">
        <v>0</v>
      </c>
      <c r="Q91" s="93" t="str">
        <f t="shared" si="180"/>
        <v>nebija plānots</v>
      </c>
      <c r="R91" s="94">
        <f t="shared" si="181"/>
        <v>0</v>
      </c>
      <c r="S91" s="93" t="str">
        <f t="shared" si="182"/>
        <v>nebija plānots</v>
      </c>
      <c r="T91" s="96">
        <f t="shared" si="183"/>
        <v>0</v>
      </c>
      <c r="U91" s="96">
        <f t="shared" si="184"/>
        <v>0</v>
      </c>
      <c r="V91" s="93" t="str">
        <f t="shared" si="185"/>
        <v>nebija plānots</v>
      </c>
      <c r="W91" s="96">
        <f t="shared" si="186"/>
        <v>0</v>
      </c>
      <c r="X91" s="93" t="str">
        <f t="shared" si="187"/>
        <v>nebija plānots</v>
      </c>
      <c r="Y91" s="83">
        <v>0</v>
      </c>
      <c r="Z91" s="83">
        <v>0</v>
      </c>
      <c r="AA91" s="93" t="str">
        <f t="shared" si="188"/>
        <v>nebija plānots</v>
      </c>
      <c r="AB91" s="94">
        <f t="shared" si="189"/>
        <v>0</v>
      </c>
      <c r="AC91" s="93" t="str">
        <f t="shared" si="190"/>
        <v>nebija plānots</v>
      </c>
      <c r="AD91" s="96">
        <f t="shared" si="191"/>
        <v>0</v>
      </c>
      <c r="AE91" s="96">
        <f t="shared" si="191"/>
        <v>0</v>
      </c>
      <c r="AF91" s="93" t="str">
        <f t="shared" si="192"/>
        <v>nebija plānots</v>
      </c>
      <c r="AG91" s="96">
        <f t="shared" si="193"/>
        <v>0</v>
      </c>
      <c r="AH91" s="93" t="str">
        <f t="shared" si="194"/>
        <v>nebija plānots</v>
      </c>
      <c r="AI91" s="83">
        <v>0</v>
      </c>
      <c r="AJ91" s="83">
        <v>0</v>
      </c>
      <c r="AK91" s="93" t="str">
        <f t="shared" si="195"/>
        <v>nebija plānots</v>
      </c>
      <c r="AL91" s="96">
        <f t="shared" si="196"/>
        <v>0</v>
      </c>
      <c r="AM91" s="93" t="str">
        <f t="shared" si="197"/>
        <v>nebija plānots</v>
      </c>
      <c r="AN91" s="96">
        <f t="shared" si="198"/>
        <v>0</v>
      </c>
      <c r="AO91" s="96">
        <f t="shared" si="198"/>
        <v>0</v>
      </c>
      <c r="AP91" s="93" t="str">
        <f t="shared" si="199"/>
        <v>nebija plānots</v>
      </c>
      <c r="AQ91" s="96">
        <f t="shared" si="200"/>
        <v>0</v>
      </c>
      <c r="AR91" s="93" t="str">
        <f t="shared" si="201"/>
        <v>nebija plānots</v>
      </c>
      <c r="AS91" s="83">
        <v>0</v>
      </c>
      <c r="AT91" s="83">
        <v>0</v>
      </c>
      <c r="AU91" s="93" t="str">
        <f t="shared" si="202"/>
        <v>nebija plānots</v>
      </c>
      <c r="AV91" s="96">
        <f t="shared" si="203"/>
        <v>0</v>
      </c>
      <c r="AW91" s="93" t="str">
        <f t="shared" si="204"/>
        <v>nebija plānots</v>
      </c>
      <c r="AX91" s="96">
        <f t="shared" si="205"/>
        <v>0</v>
      </c>
      <c r="AY91" s="96">
        <f t="shared" si="205"/>
        <v>0</v>
      </c>
      <c r="AZ91" s="93" t="str">
        <f t="shared" si="206"/>
        <v>nebija plānots</v>
      </c>
      <c r="BA91" s="96">
        <f t="shared" si="207"/>
        <v>0</v>
      </c>
      <c r="BB91" s="93" t="str">
        <f t="shared" si="208"/>
        <v>nebija plānots</v>
      </c>
      <c r="BC91" s="83">
        <v>0</v>
      </c>
      <c r="BD91" s="83">
        <v>0</v>
      </c>
      <c r="BE91" s="93" t="str">
        <f t="shared" si="209"/>
        <v>nebija plānots</v>
      </c>
      <c r="BF91" s="96">
        <f t="shared" si="210"/>
        <v>0</v>
      </c>
      <c r="BG91" s="93" t="str">
        <f t="shared" si="211"/>
        <v>nebija plānots</v>
      </c>
      <c r="BH91" s="96">
        <f t="shared" si="212"/>
        <v>0</v>
      </c>
      <c r="BI91" s="96">
        <f t="shared" si="212"/>
        <v>0</v>
      </c>
      <c r="BJ91" s="93" t="str">
        <f t="shared" si="213"/>
        <v>nebija plānots</v>
      </c>
      <c r="BK91" s="96">
        <f t="shared" si="214"/>
        <v>0</v>
      </c>
      <c r="BL91" s="93" t="str">
        <f t="shared" si="215"/>
        <v>nebija plānots</v>
      </c>
      <c r="BM91" s="83">
        <v>0</v>
      </c>
      <c r="BN91" s="83">
        <v>0</v>
      </c>
      <c r="BO91" s="93" t="str">
        <f t="shared" si="216"/>
        <v>nebija plānots</v>
      </c>
      <c r="BP91" s="96">
        <f t="shared" si="217"/>
        <v>0</v>
      </c>
      <c r="BQ91" s="93" t="str">
        <f t="shared" si="218"/>
        <v>nebija plānots</v>
      </c>
      <c r="BR91" s="96">
        <f t="shared" si="219"/>
        <v>0</v>
      </c>
      <c r="BS91" s="96">
        <f t="shared" si="219"/>
        <v>0</v>
      </c>
      <c r="BT91" s="93" t="str">
        <f t="shared" si="220"/>
        <v>nebija plānots</v>
      </c>
      <c r="BU91" s="96">
        <f t="shared" si="221"/>
        <v>0</v>
      </c>
      <c r="BV91" s="93" t="str">
        <f t="shared" si="222"/>
        <v>nebija plānots</v>
      </c>
      <c r="BW91" s="83">
        <v>0</v>
      </c>
      <c r="BX91" s="83">
        <v>62000</v>
      </c>
      <c r="BY91" s="94">
        <v>0</v>
      </c>
      <c r="BZ91" s="94">
        <f t="shared" si="175"/>
        <v>62000</v>
      </c>
      <c r="CA91" s="93" t="str">
        <f t="shared" si="223"/>
        <v>nebija plānots</v>
      </c>
      <c r="CB91" s="96">
        <f t="shared" si="224"/>
        <v>62000</v>
      </c>
      <c r="CC91" s="93" t="str">
        <f t="shared" si="225"/>
        <v>nebija plānots</v>
      </c>
      <c r="CD91" s="96">
        <f t="shared" si="176"/>
        <v>0</v>
      </c>
      <c r="CE91" s="96">
        <f t="shared" si="176"/>
        <v>62000</v>
      </c>
      <c r="CF91" s="96">
        <f t="shared" si="226"/>
        <v>0</v>
      </c>
      <c r="CG91" s="96">
        <f t="shared" si="227"/>
        <v>62000</v>
      </c>
      <c r="CH91" s="93" t="str">
        <f t="shared" si="228"/>
        <v>nebija plānots</v>
      </c>
      <c r="CI91" s="96">
        <f t="shared" si="229"/>
        <v>62000</v>
      </c>
      <c r="CJ91" s="93" t="str">
        <f t="shared" si="230"/>
        <v>nebija plānots</v>
      </c>
      <c r="CK91" s="83">
        <v>0</v>
      </c>
      <c r="CL91" s="83">
        <v>0</v>
      </c>
      <c r="CM91" s="94">
        <v>0</v>
      </c>
      <c r="CN91" s="94">
        <f t="shared" si="177"/>
        <v>0</v>
      </c>
      <c r="CO91" s="93" t="str">
        <f t="shared" si="231"/>
        <v>nebija plānots</v>
      </c>
      <c r="CP91" s="96">
        <f t="shared" si="232"/>
        <v>0</v>
      </c>
      <c r="CQ91" s="93" t="str">
        <f t="shared" si="233"/>
        <v>nebija plānots</v>
      </c>
      <c r="CR91" s="96">
        <f t="shared" si="234"/>
        <v>0</v>
      </c>
      <c r="CS91" s="96">
        <f t="shared" si="234"/>
        <v>62000</v>
      </c>
      <c r="CT91" s="96">
        <f t="shared" si="234"/>
        <v>0</v>
      </c>
      <c r="CU91" s="96">
        <f t="shared" si="235"/>
        <v>62000</v>
      </c>
      <c r="CV91" s="93" t="str">
        <f t="shared" si="236"/>
        <v>nebija plānots</v>
      </c>
      <c r="CW91" s="96">
        <f t="shared" si="237"/>
        <v>62000</v>
      </c>
      <c r="CX91" s="93" t="str">
        <f t="shared" si="238"/>
        <v>nebija plānots</v>
      </c>
      <c r="CY91" s="83">
        <v>200000</v>
      </c>
      <c r="CZ91" s="83">
        <v>35232.230000000003</v>
      </c>
      <c r="DA91" s="94">
        <v>0</v>
      </c>
      <c r="DB91" s="94">
        <f t="shared" si="178"/>
        <v>35232.230000000003</v>
      </c>
      <c r="DC91" s="93">
        <f t="shared" si="239"/>
        <v>0.17616115000000002</v>
      </c>
      <c r="DD91" s="96">
        <f t="shared" si="240"/>
        <v>-164767.76999999999</v>
      </c>
      <c r="DE91" s="93">
        <f t="shared" si="241"/>
        <v>-0.8238388499999999</v>
      </c>
      <c r="DF91" s="96">
        <f t="shared" si="242"/>
        <v>200000</v>
      </c>
      <c r="DG91" s="96">
        <f t="shared" si="242"/>
        <v>97232.23000000001</v>
      </c>
      <c r="DH91" s="96">
        <f t="shared" si="242"/>
        <v>0</v>
      </c>
      <c r="DI91" s="96">
        <f t="shared" si="243"/>
        <v>97232.23000000001</v>
      </c>
      <c r="DJ91" s="93">
        <f t="shared" si="244"/>
        <v>0.48616115000000004</v>
      </c>
      <c r="DK91" s="96">
        <f t="shared" si="245"/>
        <v>-102767.76999999999</v>
      </c>
      <c r="DL91" s="93">
        <f t="shared" si="246"/>
        <v>-0.51383884999999996</v>
      </c>
      <c r="DM91" s="83">
        <v>400000</v>
      </c>
      <c r="DN91" s="83">
        <v>105000</v>
      </c>
      <c r="DO91" s="94">
        <v>0</v>
      </c>
      <c r="DP91" s="94">
        <f t="shared" si="247"/>
        <v>105000</v>
      </c>
      <c r="DQ91" s="93">
        <f t="shared" si="248"/>
        <v>0.26250000000000001</v>
      </c>
      <c r="DR91" s="96">
        <f t="shared" si="249"/>
        <v>-295000</v>
      </c>
      <c r="DS91" s="93">
        <f t="shared" si="250"/>
        <v>-0.73750000000000004</v>
      </c>
      <c r="DT91" s="96">
        <f t="shared" si="251"/>
        <v>600000</v>
      </c>
      <c r="DU91" s="96">
        <f t="shared" si="251"/>
        <v>202232.23</v>
      </c>
      <c r="DV91" s="96">
        <f t="shared" si="251"/>
        <v>0</v>
      </c>
      <c r="DW91" s="96">
        <f t="shared" si="252"/>
        <v>202232.23</v>
      </c>
      <c r="DX91" s="93">
        <f t="shared" si="253"/>
        <v>0.33705371666666667</v>
      </c>
      <c r="DY91" s="96">
        <f t="shared" si="254"/>
        <v>-397767.77</v>
      </c>
      <c r="DZ91" s="93">
        <f t="shared" si="255"/>
        <v>-0.66294628333333339</v>
      </c>
      <c r="EA91" s="83">
        <v>0</v>
      </c>
      <c r="EB91" s="83">
        <v>97338</v>
      </c>
      <c r="EC91" s="94">
        <v>0</v>
      </c>
      <c r="ED91" s="94">
        <f t="shared" si="256"/>
        <v>97338</v>
      </c>
      <c r="EE91" s="93" t="str">
        <f t="shared" si="257"/>
        <v>nebija plānots</v>
      </c>
      <c r="EF91" s="94">
        <f t="shared" si="258"/>
        <v>97338</v>
      </c>
      <c r="EG91" s="93" t="str">
        <f t="shared" si="259"/>
        <v>nebija plānots</v>
      </c>
      <c r="EH91" s="96">
        <f t="shared" si="260"/>
        <v>600000</v>
      </c>
      <c r="EI91" s="96">
        <f t="shared" si="260"/>
        <v>299570.23</v>
      </c>
      <c r="EJ91" s="96">
        <f t="shared" si="260"/>
        <v>0</v>
      </c>
      <c r="EK91" s="96">
        <f t="shared" si="261"/>
        <v>299570.23</v>
      </c>
      <c r="EL91" s="93">
        <f t="shared" si="262"/>
        <v>0.49928371666666665</v>
      </c>
      <c r="EM91" s="96">
        <f t="shared" si="263"/>
        <v>-300429.77</v>
      </c>
      <c r="EN91" s="93">
        <f t="shared" si="264"/>
        <v>-0.5007162833333334</v>
      </c>
      <c r="EO91" s="96">
        <f t="shared" si="265"/>
        <v>202338</v>
      </c>
      <c r="EP91" s="96">
        <f>_xlfn.IFNA(INDEX('[1]01_Maks_FS_2025 (kopā)'!$B$12:$AJ$224,MATCH(A91,'[1]01_Maks_FS_2025 (kopā)'!$B$12:$B$224,0),35),0)</f>
        <v>202338</v>
      </c>
      <c r="EQ91" s="96">
        <f t="shared" si="266"/>
        <v>0</v>
      </c>
      <c r="ER91" s="83">
        <f t="shared" si="179"/>
        <v>600000</v>
      </c>
    </row>
    <row r="92" spans="1:148" s="29" customFormat="1" ht="21" x14ac:dyDescent="0.35">
      <c r="A92" s="18" t="str">
        <f t="shared" si="267"/>
        <v>2.2.2.3.1</v>
      </c>
      <c r="B92" s="63">
        <v>2</v>
      </c>
      <c r="C92" s="73" t="s">
        <v>138</v>
      </c>
      <c r="D92" s="78" t="s">
        <v>139</v>
      </c>
      <c r="E92" s="63" t="s">
        <v>144</v>
      </c>
      <c r="F92" s="65" t="s">
        <v>145</v>
      </c>
      <c r="G92" s="76" t="s">
        <v>150</v>
      </c>
      <c r="H92" s="65" t="s">
        <v>151</v>
      </c>
      <c r="I92" s="66">
        <v>1</v>
      </c>
      <c r="J92" s="68" t="s">
        <v>112</v>
      </c>
      <c r="K92" s="63" t="s">
        <v>17</v>
      </c>
      <c r="L92" s="83">
        <v>0</v>
      </c>
      <c r="M92" s="83">
        <v>0</v>
      </c>
      <c r="N92" s="83">
        <v>0</v>
      </c>
      <c r="O92" s="83">
        <v>0</v>
      </c>
      <c r="P92" s="83">
        <v>0</v>
      </c>
      <c r="Q92" s="93" t="str">
        <f t="shared" si="180"/>
        <v>nebija plānots</v>
      </c>
      <c r="R92" s="94">
        <f t="shared" si="181"/>
        <v>0</v>
      </c>
      <c r="S92" s="93" t="str">
        <f t="shared" si="182"/>
        <v>nebija plānots</v>
      </c>
      <c r="T92" s="96">
        <f t="shared" si="183"/>
        <v>0</v>
      </c>
      <c r="U92" s="96">
        <f t="shared" si="184"/>
        <v>0</v>
      </c>
      <c r="V92" s="93" t="str">
        <f t="shared" si="185"/>
        <v>nebija plānots</v>
      </c>
      <c r="W92" s="96">
        <f t="shared" si="186"/>
        <v>0</v>
      </c>
      <c r="X92" s="93" t="str">
        <f t="shared" si="187"/>
        <v>nebija plānots</v>
      </c>
      <c r="Y92" s="83">
        <v>0</v>
      </c>
      <c r="Z92" s="83">
        <v>0</v>
      </c>
      <c r="AA92" s="93" t="str">
        <f t="shared" si="188"/>
        <v>nebija plānots</v>
      </c>
      <c r="AB92" s="94">
        <f t="shared" si="189"/>
        <v>0</v>
      </c>
      <c r="AC92" s="93" t="str">
        <f t="shared" si="190"/>
        <v>nebija plānots</v>
      </c>
      <c r="AD92" s="96">
        <f t="shared" si="191"/>
        <v>0</v>
      </c>
      <c r="AE92" s="96">
        <f t="shared" si="191"/>
        <v>0</v>
      </c>
      <c r="AF92" s="93" t="str">
        <f t="shared" si="192"/>
        <v>nebija plānots</v>
      </c>
      <c r="AG92" s="96">
        <f t="shared" si="193"/>
        <v>0</v>
      </c>
      <c r="AH92" s="93" t="str">
        <f t="shared" si="194"/>
        <v>nebija plānots</v>
      </c>
      <c r="AI92" s="83">
        <v>0</v>
      </c>
      <c r="AJ92" s="83">
        <v>0</v>
      </c>
      <c r="AK92" s="93" t="str">
        <f t="shared" si="195"/>
        <v>nebija plānots</v>
      </c>
      <c r="AL92" s="96">
        <f t="shared" si="196"/>
        <v>0</v>
      </c>
      <c r="AM92" s="93" t="str">
        <f t="shared" si="197"/>
        <v>nebija plānots</v>
      </c>
      <c r="AN92" s="96">
        <f t="shared" si="198"/>
        <v>0</v>
      </c>
      <c r="AO92" s="96">
        <f t="shared" si="198"/>
        <v>0</v>
      </c>
      <c r="AP92" s="93" t="str">
        <f t="shared" si="199"/>
        <v>nebija plānots</v>
      </c>
      <c r="AQ92" s="96">
        <f t="shared" si="200"/>
        <v>0</v>
      </c>
      <c r="AR92" s="93" t="str">
        <f t="shared" si="201"/>
        <v>nebija plānots</v>
      </c>
      <c r="AS92" s="83">
        <v>0</v>
      </c>
      <c r="AT92" s="83">
        <v>0</v>
      </c>
      <c r="AU92" s="93" t="str">
        <f t="shared" si="202"/>
        <v>nebija plānots</v>
      </c>
      <c r="AV92" s="96">
        <f t="shared" si="203"/>
        <v>0</v>
      </c>
      <c r="AW92" s="93" t="str">
        <f t="shared" si="204"/>
        <v>nebija plānots</v>
      </c>
      <c r="AX92" s="96">
        <f t="shared" si="205"/>
        <v>0</v>
      </c>
      <c r="AY92" s="96">
        <f t="shared" si="205"/>
        <v>0</v>
      </c>
      <c r="AZ92" s="93" t="str">
        <f t="shared" si="206"/>
        <v>nebija plānots</v>
      </c>
      <c r="BA92" s="96">
        <f t="shared" si="207"/>
        <v>0</v>
      </c>
      <c r="BB92" s="93" t="str">
        <f t="shared" si="208"/>
        <v>nebija plānots</v>
      </c>
      <c r="BC92" s="83">
        <v>0</v>
      </c>
      <c r="BD92" s="83">
        <v>0</v>
      </c>
      <c r="BE92" s="93" t="str">
        <f t="shared" si="209"/>
        <v>nebija plānots</v>
      </c>
      <c r="BF92" s="96">
        <f t="shared" si="210"/>
        <v>0</v>
      </c>
      <c r="BG92" s="93" t="str">
        <f t="shared" si="211"/>
        <v>nebija plānots</v>
      </c>
      <c r="BH92" s="96">
        <f t="shared" si="212"/>
        <v>0</v>
      </c>
      <c r="BI92" s="96">
        <f t="shared" si="212"/>
        <v>0</v>
      </c>
      <c r="BJ92" s="93" t="str">
        <f t="shared" si="213"/>
        <v>nebija plānots</v>
      </c>
      <c r="BK92" s="96">
        <f t="shared" si="214"/>
        <v>0</v>
      </c>
      <c r="BL92" s="93" t="str">
        <f t="shared" si="215"/>
        <v>nebija plānots</v>
      </c>
      <c r="BM92" s="83">
        <v>0</v>
      </c>
      <c r="BN92" s="83">
        <v>0</v>
      </c>
      <c r="BO92" s="93" t="str">
        <f t="shared" si="216"/>
        <v>nebija plānots</v>
      </c>
      <c r="BP92" s="96">
        <f t="shared" si="217"/>
        <v>0</v>
      </c>
      <c r="BQ92" s="93" t="str">
        <f t="shared" si="218"/>
        <v>nebija plānots</v>
      </c>
      <c r="BR92" s="96">
        <f t="shared" si="219"/>
        <v>0</v>
      </c>
      <c r="BS92" s="96">
        <f t="shared" si="219"/>
        <v>0</v>
      </c>
      <c r="BT92" s="93" t="str">
        <f t="shared" si="220"/>
        <v>nebija plānots</v>
      </c>
      <c r="BU92" s="96">
        <f t="shared" si="221"/>
        <v>0</v>
      </c>
      <c r="BV92" s="93" t="str">
        <f t="shared" si="222"/>
        <v>nebija plānots</v>
      </c>
      <c r="BW92" s="83">
        <v>0</v>
      </c>
      <c r="BX92" s="83">
        <v>0</v>
      </c>
      <c r="BY92" s="94">
        <v>0</v>
      </c>
      <c r="BZ92" s="94">
        <f t="shared" ref="BZ92:BZ157" si="268">BX92-BY92</f>
        <v>0</v>
      </c>
      <c r="CA92" s="93" t="str">
        <f t="shared" si="223"/>
        <v>nebija plānots</v>
      </c>
      <c r="CB92" s="96">
        <f t="shared" si="224"/>
        <v>0</v>
      </c>
      <c r="CC92" s="93" t="str">
        <f t="shared" si="225"/>
        <v>nebija plānots</v>
      </c>
      <c r="CD92" s="96">
        <f t="shared" ref="CD92:CE157" si="269">BR92+BW92</f>
        <v>0</v>
      </c>
      <c r="CE92" s="96">
        <f t="shared" si="269"/>
        <v>0</v>
      </c>
      <c r="CF92" s="96">
        <f t="shared" si="226"/>
        <v>0</v>
      </c>
      <c r="CG92" s="96">
        <f t="shared" si="227"/>
        <v>0</v>
      </c>
      <c r="CH92" s="93" t="str">
        <f t="shared" si="228"/>
        <v>nebija plānots</v>
      </c>
      <c r="CI92" s="96">
        <f t="shared" si="229"/>
        <v>0</v>
      </c>
      <c r="CJ92" s="93" t="str">
        <f t="shared" si="230"/>
        <v>nebija plānots</v>
      </c>
      <c r="CK92" s="83">
        <v>0</v>
      </c>
      <c r="CL92" s="83">
        <v>0</v>
      </c>
      <c r="CM92" s="94">
        <v>0</v>
      </c>
      <c r="CN92" s="94">
        <f t="shared" ref="CN92:CN157" si="270">CL92-CM92</f>
        <v>0</v>
      </c>
      <c r="CO92" s="93" t="str">
        <f t="shared" si="231"/>
        <v>nebija plānots</v>
      </c>
      <c r="CP92" s="96">
        <f t="shared" si="232"/>
        <v>0</v>
      </c>
      <c r="CQ92" s="93" t="str">
        <f t="shared" si="233"/>
        <v>nebija plānots</v>
      </c>
      <c r="CR92" s="96">
        <f t="shared" si="234"/>
        <v>0</v>
      </c>
      <c r="CS92" s="96">
        <f t="shared" si="234"/>
        <v>0</v>
      </c>
      <c r="CT92" s="96">
        <f t="shared" si="234"/>
        <v>0</v>
      </c>
      <c r="CU92" s="96">
        <f t="shared" si="235"/>
        <v>0</v>
      </c>
      <c r="CV92" s="93" t="str">
        <f t="shared" si="236"/>
        <v>nebija plānots</v>
      </c>
      <c r="CW92" s="96">
        <f t="shared" si="237"/>
        <v>0</v>
      </c>
      <c r="CX92" s="93" t="str">
        <f t="shared" si="238"/>
        <v>nebija plānots</v>
      </c>
      <c r="CY92" s="83">
        <v>0</v>
      </c>
      <c r="CZ92" s="83">
        <v>0</v>
      </c>
      <c r="DA92" s="94">
        <v>0</v>
      </c>
      <c r="DB92" s="94">
        <f t="shared" ref="DB92:DB157" si="271">CZ92-DA92</f>
        <v>0</v>
      </c>
      <c r="DC92" s="93" t="str">
        <f t="shared" si="239"/>
        <v>nebija plānots</v>
      </c>
      <c r="DD92" s="96">
        <f t="shared" si="240"/>
        <v>0</v>
      </c>
      <c r="DE92" s="93" t="str">
        <f t="shared" si="241"/>
        <v>nebija plānots</v>
      </c>
      <c r="DF92" s="96">
        <f t="shared" si="242"/>
        <v>0</v>
      </c>
      <c r="DG92" s="96">
        <f t="shared" si="242"/>
        <v>0</v>
      </c>
      <c r="DH92" s="96">
        <f t="shared" si="242"/>
        <v>0</v>
      </c>
      <c r="DI92" s="96">
        <f t="shared" si="243"/>
        <v>0</v>
      </c>
      <c r="DJ92" s="93" t="str">
        <f t="shared" si="244"/>
        <v>nebija plānots</v>
      </c>
      <c r="DK92" s="96">
        <f t="shared" si="245"/>
        <v>0</v>
      </c>
      <c r="DL92" s="93" t="str">
        <f t="shared" si="246"/>
        <v>nebija plānots</v>
      </c>
      <c r="DM92" s="83">
        <v>0</v>
      </c>
      <c r="DN92" s="83">
        <v>0</v>
      </c>
      <c r="DO92" s="94">
        <v>0</v>
      </c>
      <c r="DP92" s="94">
        <f t="shared" si="247"/>
        <v>0</v>
      </c>
      <c r="DQ92" s="93" t="str">
        <f t="shared" si="248"/>
        <v>nebija plānots</v>
      </c>
      <c r="DR92" s="96">
        <f t="shared" si="249"/>
        <v>0</v>
      </c>
      <c r="DS92" s="93" t="str">
        <f t="shared" si="250"/>
        <v>nebija plānots</v>
      </c>
      <c r="DT92" s="96">
        <f t="shared" si="251"/>
        <v>0</v>
      </c>
      <c r="DU92" s="96">
        <f t="shared" si="251"/>
        <v>0</v>
      </c>
      <c r="DV92" s="96">
        <f t="shared" si="251"/>
        <v>0</v>
      </c>
      <c r="DW92" s="96">
        <f t="shared" si="252"/>
        <v>0</v>
      </c>
      <c r="DX92" s="93" t="str">
        <f t="shared" si="253"/>
        <v>nebija plānots</v>
      </c>
      <c r="DY92" s="96">
        <f t="shared" si="254"/>
        <v>0</v>
      </c>
      <c r="DZ92" s="93" t="str">
        <f t="shared" si="255"/>
        <v>nebija plānots</v>
      </c>
      <c r="EA92" s="83">
        <v>0</v>
      </c>
      <c r="EB92" s="83">
        <v>0</v>
      </c>
      <c r="EC92" s="94">
        <v>0</v>
      </c>
      <c r="ED92" s="94">
        <f t="shared" si="256"/>
        <v>0</v>
      </c>
      <c r="EE92" s="93" t="str">
        <f t="shared" si="257"/>
        <v>nebija plānots</v>
      </c>
      <c r="EF92" s="94">
        <f t="shared" si="258"/>
        <v>0</v>
      </c>
      <c r="EG92" s="93" t="str">
        <f t="shared" si="259"/>
        <v>nebija plānots</v>
      </c>
      <c r="EH92" s="96">
        <f t="shared" si="260"/>
        <v>0</v>
      </c>
      <c r="EI92" s="96">
        <f t="shared" si="260"/>
        <v>0</v>
      </c>
      <c r="EJ92" s="96">
        <f t="shared" si="260"/>
        <v>0</v>
      </c>
      <c r="EK92" s="96">
        <f t="shared" si="261"/>
        <v>0</v>
      </c>
      <c r="EL92" s="93" t="str">
        <f t="shared" si="262"/>
        <v>nebija plānots</v>
      </c>
      <c r="EM92" s="96">
        <f t="shared" si="263"/>
        <v>0</v>
      </c>
      <c r="EN92" s="93" t="str">
        <f t="shared" si="264"/>
        <v>nebija plānots</v>
      </c>
      <c r="EO92" s="96">
        <f t="shared" si="265"/>
        <v>0</v>
      </c>
      <c r="EP92" s="96">
        <f>_xlfn.IFNA(INDEX('[1]01_Maks_FS_2025 (kopā)'!$B$12:$AJ$224,MATCH(A92,'[1]01_Maks_FS_2025 (kopā)'!$B$12:$B$224,0),35),0)</f>
        <v>0</v>
      </c>
      <c r="EQ92" s="96">
        <f t="shared" si="266"/>
        <v>0</v>
      </c>
      <c r="ER92" s="83">
        <f t="shared" ref="ER92:ER157" si="272">N92+O92+Y92+AI92+AS92+BC92+BM92+BW92+CK92+CY92+DM92+EA92</f>
        <v>0</v>
      </c>
    </row>
    <row r="93" spans="1:148" s="29" customFormat="1" ht="21" x14ac:dyDescent="0.35">
      <c r="A93" s="18" t="str">
        <f t="shared" si="267"/>
        <v>2.2.2.3.2</v>
      </c>
      <c r="B93" s="63">
        <v>2</v>
      </c>
      <c r="C93" s="73" t="s">
        <v>138</v>
      </c>
      <c r="D93" s="78" t="s">
        <v>139</v>
      </c>
      <c r="E93" s="63" t="s">
        <v>144</v>
      </c>
      <c r="F93" s="65" t="s">
        <v>145</v>
      </c>
      <c r="G93" s="76" t="s">
        <v>150</v>
      </c>
      <c r="H93" s="65" t="s">
        <v>151</v>
      </c>
      <c r="I93" s="66">
        <v>2</v>
      </c>
      <c r="J93" s="68" t="s">
        <v>112</v>
      </c>
      <c r="K93" s="63" t="s">
        <v>17</v>
      </c>
      <c r="L93" s="83">
        <v>0</v>
      </c>
      <c r="M93" s="83">
        <v>0</v>
      </c>
      <c r="N93" s="83">
        <v>0</v>
      </c>
      <c r="O93" s="83">
        <v>0</v>
      </c>
      <c r="P93" s="83">
        <v>0</v>
      </c>
      <c r="Q93" s="93" t="str">
        <f t="shared" ref="Q93:Q158" si="273">IFERROR(P93/O93,"nebija plānots")</f>
        <v>nebija plānots</v>
      </c>
      <c r="R93" s="94">
        <f t="shared" ref="R93:R158" si="274">P93-O93</f>
        <v>0</v>
      </c>
      <c r="S93" s="93" t="str">
        <f t="shared" ref="S93:S158" si="275">IFERROR(R93/O93,"nebija plānots")</f>
        <v>nebija plānots</v>
      </c>
      <c r="T93" s="96">
        <f t="shared" ref="T93:T158" si="276">N93+O93</f>
        <v>0</v>
      </c>
      <c r="U93" s="96">
        <f t="shared" ref="U93:U158" si="277">N93+P93</f>
        <v>0</v>
      </c>
      <c r="V93" s="93" t="str">
        <f t="shared" ref="V93:V158" si="278">IFERROR(U93/T93,"nebija plānots")</f>
        <v>nebija plānots</v>
      </c>
      <c r="W93" s="96">
        <f t="shared" ref="W93:W158" si="279">U93-T93</f>
        <v>0</v>
      </c>
      <c r="X93" s="93" t="str">
        <f t="shared" ref="X93:X158" si="280">IFERROR(W93/T93,"nebija plānots")</f>
        <v>nebija plānots</v>
      </c>
      <c r="Y93" s="83">
        <v>0</v>
      </c>
      <c r="Z93" s="83">
        <v>0</v>
      </c>
      <c r="AA93" s="93" t="str">
        <f t="shared" ref="AA93:AA158" si="281">IFERROR(Z93/Y93,"nebija plānots")</f>
        <v>nebija plānots</v>
      </c>
      <c r="AB93" s="94">
        <f t="shared" ref="AB93:AB158" si="282">Z93-Y93</f>
        <v>0</v>
      </c>
      <c r="AC93" s="93" t="str">
        <f t="shared" ref="AC93:AC158" si="283">IFERROR(AB93/Y93,"nebija plānots")</f>
        <v>nebija plānots</v>
      </c>
      <c r="AD93" s="96">
        <f t="shared" ref="AD93:AE158" si="284">T93+Y93</f>
        <v>0</v>
      </c>
      <c r="AE93" s="96">
        <f t="shared" si="284"/>
        <v>0</v>
      </c>
      <c r="AF93" s="93" t="str">
        <f t="shared" ref="AF93:AF158" si="285">IFERROR(AE93/AD93,"nebija plānots")</f>
        <v>nebija plānots</v>
      </c>
      <c r="AG93" s="96">
        <f t="shared" ref="AG93:AG158" si="286">AE93-AD93</f>
        <v>0</v>
      </c>
      <c r="AH93" s="93" t="str">
        <f t="shared" ref="AH93:AH158" si="287">IFERROR(AG93/AD93,"nebija plānots")</f>
        <v>nebija plānots</v>
      </c>
      <c r="AI93" s="83">
        <v>0</v>
      </c>
      <c r="AJ93" s="83">
        <v>0</v>
      </c>
      <c r="AK93" s="93" t="str">
        <f t="shared" ref="AK93:AK158" si="288">IFERROR(AJ93/AI93,"nebija plānots")</f>
        <v>nebija plānots</v>
      </c>
      <c r="AL93" s="96">
        <f t="shared" ref="AL93:AL158" si="289">AJ93-AI93</f>
        <v>0</v>
      </c>
      <c r="AM93" s="93" t="str">
        <f t="shared" ref="AM93:AM158" si="290">IFERROR(AL93/AI93,"nebija plānots")</f>
        <v>nebija plānots</v>
      </c>
      <c r="AN93" s="96">
        <f t="shared" ref="AN93:AO158" si="291">AD93+AI93</f>
        <v>0</v>
      </c>
      <c r="AO93" s="96">
        <f t="shared" si="291"/>
        <v>0</v>
      </c>
      <c r="AP93" s="93" t="str">
        <f t="shared" ref="AP93:AP158" si="292">IFERROR(AO93/AN93,"nebija plānots")</f>
        <v>nebija plānots</v>
      </c>
      <c r="AQ93" s="96">
        <f t="shared" ref="AQ93:AQ158" si="293">AO93-AN93</f>
        <v>0</v>
      </c>
      <c r="AR93" s="93" t="str">
        <f t="shared" ref="AR93:AR158" si="294">IFERROR(AQ93/AN93,"nebija plānots")</f>
        <v>nebija plānots</v>
      </c>
      <c r="AS93" s="83">
        <v>0</v>
      </c>
      <c r="AT93" s="83">
        <v>0</v>
      </c>
      <c r="AU93" s="93" t="str">
        <f t="shared" ref="AU93:AU158" si="295">IFERROR(AT93/AS93,"nebija plānots")</f>
        <v>nebija plānots</v>
      </c>
      <c r="AV93" s="96">
        <f t="shared" ref="AV93:AV158" si="296">AT93-AS93</f>
        <v>0</v>
      </c>
      <c r="AW93" s="93" t="str">
        <f t="shared" ref="AW93:AW158" si="297">IFERROR(AV93/AS93,"nebija plānots")</f>
        <v>nebija plānots</v>
      </c>
      <c r="AX93" s="96">
        <f t="shared" ref="AX93:AY158" si="298">AN93+AS93</f>
        <v>0</v>
      </c>
      <c r="AY93" s="96">
        <f t="shared" si="298"/>
        <v>0</v>
      </c>
      <c r="AZ93" s="93" t="str">
        <f t="shared" ref="AZ93:AZ158" si="299">IFERROR(AY93/AX93,"nebija plānots")</f>
        <v>nebija plānots</v>
      </c>
      <c r="BA93" s="96">
        <f t="shared" ref="BA93:BA158" si="300">AY93-AX93</f>
        <v>0</v>
      </c>
      <c r="BB93" s="93" t="str">
        <f t="shared" ref="BB93:BB158" si="301">IFERROR(BA93/AX93,"nebija plānots")</f>
        <v>nebija plānots</v>
      </c>
      <c r="BC93" s="83">
        <v>0</v>
      </c>
      <c r="BD93" s="83">
        <v>0</v>
      </c>
      <c r="BE93" s="93" t="str">
        <f t="shared" ref="BE93:BE158" si="302">IFERROR(BD93/BC93,"nebija plānots")</f>
        <v>nebija plānots</v>
      </c>
      <c r="BF93" s="96">
        <f t="shared" ref="BF93:BF158" si="303">BD93-BC93</f>
        <v>0</v>
      </c>
      <c r="BG93" s="93" t="str">
        <f t="shared" ref="BG93:BG158" si="304">IFERROR(BF93/BC93,"nebija plānots")</f>
        <v>nebija plānots</v>
      </c>
      <c r="BH93" s="96">
        <f t="shared" ref="BH93:BI158" si="305">AX93+BC93</f>
        <v>0</v>
      </c>
      <c r="BI93" s="96">
        <f t="shared" si="305"/>
        <v>0</v>
      </c>
      <c r="BJ93" s="93" t="str">
        <f t="shared" ref="BJ93:BJ158" si="306">IFERROR(BI93/BH93,"nebija plānots")</f>
        <v>nebija plānots</v>
      </c>
      <c r="BK93" s="96">
        <f t="shared" ref="BK93:BK158" si="307">BI93-BH93</f>
        <v>0</v>
      </c>
      <c r="BL93" s="93" t="str">
        <f t="shared" ref="BL93:BL158" si="308">IFERROR(BK93/BH93,"nebija plānots")</f>
        <v>nebija plānots</v>
      </c>
      <c r="BM93" s="83">
        <v>0</v>
      </c>
      <c r="BN93" s="83">
        <v>0</v>
      </c>
      <c r="BO93" s="93" t="str">
        <f t="shared" ref="BO93:BO158" si="309">IFERROR(BN93/BM93,"nebija plānots")</f>
        <v>nebija plānots</v>
      </c>
      <c r="BP93" s="96">
        <f t="shared" ref="BP93:BP158" si="310">BN93-BM93</f>
        <v>0</v>
      </c>
      <c r="BQ93" s="93" t="str">
        <f t="shared" ref="BQ93:BQ158" si="311">IFERROR(BP93/BM93,"nebija plānots")</f>
        <v>nebija plānots</v>
      </c>
      <c r="BR93" s="96">
        <f t="shared" ref="BR93:BS158" si="312">BH93+BM93</f>
        <v>0</v>
      </c>
      <c r="BS93" s="96">
        <f t="shared" si="312"/>
        <v>0</v>
      </c>
      <c r="BT93" s="93" t="str">
        <f t="shared" ref="BT93:BT158" si="313">IFERROR(BS93/BR93,"nebija plānots")</f>
        <v>nebija plānots</v>
      </c>
      <c r="BU93" s="96">
        <f t="shared" ref="BU93:BU158" si="314">BS93-BR93</f>
        <v>0</v>
      </c>
      <c r="BV93" s="93" t="str">
        <f t="shared" ref="BV93:BV158" si="315">IFERROR(BU93/BR93,"nebija plānots")</f>
        <v>nebija plānots</v>
      </c>
      <c r="BW93" s="83">
        <v>0</v>
      </c>
      <c r="BX93" s="83">
        <v>0</v>
      </c>
      <c r="BY93" s="94">
        <v>0</v>
      </c>
      <c r="BZ93" s="94">
        <f t="shared" si="268"/>
        <v>0</v>
      </c>
      <c r="CA93" s="93" t="str">
        <f t="shared" ref="CA93:CA158" si="316">IFERROR(BX93/BW93,"nebija plānots")</f>
        <v>nebija plānots</v>
      </c>
      <c r="CB93" s="96">
        <f t="shared" ref="CB93:CB158" si="317">BX93-BW93</f>
        <v>0</v>
      </c>
      <c r="CC93" s="93" t="str">
        <f t="shared" ref="CC93:CC158" si="318">IFERROR(CB93/BW93,"nebija plānots")</f>
        <v>nebija plānots</v>
      </c>
      <c r="CD93" s="96">
        <f t="shared" si="269"/>
        <v>0</v>
      </c>
      <c r="CE93" s="96">
        <f t="shared" si="269"/>
        <v>0</v>
      </c>
      <c r="CF93" s="96">
        <f t="shared" ref="CF93:CF158" si="319">BY93</f>
        <v>0</v>
      </c>
      <c r="CG93" s="96">
        <f t="shared" ref="CG93:CG158" si="320">CE93-CF93</f>
        <v>0</v>
      </c>
      <c r="CH93" s="93" t="str">
        <f t="shared" ref="CH93:CH158" si="321">IFERROR(CG93/CD93,"nebija plānots")</f>
        <v>nebija plānots</v>
      </c>
      <c r="CI93" s="96">
        <f t="shared" ref="CI93:CI158" si="322">CG93-CD93</f>
        <v>0</v>
      </c>
      <c r="CJ93" s="93" t="str">
        <f t="shared" ref="CJ93:CJ158" si="323">IFERROR(CI93/CD93,"nebija plānots")</f>
        <v>nebija plānots</v>
      </c>
      <c r="CK93" s="83">
        <v>0</v>
      </c>
      <c r="CL93" s="83">
        <v>0</v>
      </c>
      <c r="CM93" s="94">
        <v>0</v>
      </c>
      <c r="CN93" s="94">
        <f t="shared" si="270"/>
        <v>0</v>
      </c>
      <c r="CO93" s="93" t="str">
        <f t="shared" ref="CO93:CO158" si="324">IFERROR(CL93/CK93,"nebija plānots")</f>
        <v>nebija plānots</v>
      </c>
      <c r="CP93" s="96">
        <f t="shared" ref="CP93:CP158" si="325">CL93-CK93</f>
        <v>0</v>
      </c>
      <c r="CQ93" s="93" t="str">
        <f t="shared" ref="CQ93:CQ158" si="326">IFERROR(CP93/CK93,"nebija plānots")</f>
        <v>nebija plānots</v>
      </c>
      <c r="CR93" s="96">
        <f t="shared" ref="CR93:CT158" si="327">CD93+CK93</f>
        <v>0</v>
      </c>
      <c r="CS93" s="96">
        <f t="shared" si="327"/>
        <v>0</v>
      </c>
      <c r="CT93" s="96">
        <f t="shared" si="327"/>
        <v>0</v>
      </c>
      <c r="CU93" s="96">
        <f t="shared" ref="CU93:CU158" si="328">CS93-CT93</f>
        <v>0</v>
      </c>
      <c r="CV93" s="93" t="str">
        <f t="shared" ref="CV93:CV158" si="329">IFERROR(CS93/CR93,"nebija plānots")</f>
        <v>nebija plānots</v>
      </c>
      <c r="CW93" s="96">
        <f t="shared" ref="CW93:CW158" si="330">CS93-CR93</f>
        <v>0</v>
      </c>
      <c r="CX93" s="93" t="str">
        <f t="shared" ref="CX93:CX158" si="331">IFERROR(CW93/CR93,"nebija plānots")</f>
        <v>nebija plānots</v>
      </c>
      <c r="CY93" s="83">
        <v>0</v>
      </c>
      <c r="CZ93" s="83">
        <v>0</v>
      </c>
      <c r="DA93" s="94">
        <v>0</v>
      </c>
      <c r="DB93" s="94">
        <f t="shared" si="271"/>
        <v>0</v>
      </c>
      <c r="DC93" s="93" t="str">
        <f t="shared" ref="DC93:DC158" si="332">IFERROR(CZ93/CY93,"nebija plānots")</f>
        <v>nebija plānots</v>
      </c>
      <c r="DD93" s="96">
        <f t="shared" ref="DD93:DD158" si="333">CZ93-CY93</f>
        <v>0</v>
      </c>
      <c r="DE93" s="93" t="str">
        <f t="shared" ref="DE93:DE158" si="334">IFERROR(DD93/CY93,"nebija plānots")</f>
        <v>nebija plānots</v>
      </c>
      <c r="DF93" s="96">
        <f t="shared" ref="DF93:DH158" si="335">CR93+CY93</f>
        <v>0</v>
      </c>
      <c r="DG93" s="96">
        <f t="shared" si="335"/>
        <v>0</v>
      </c>
      <c r="DH93" s="96">
        <f t="shared" si="335"/>
        <v>0</v>
      </c>
      <c r="DI93" s="96">
        <f t="shared" ref="DI93:DI158" si="336">DG93-DH93</f>
        <v>0</v>
      </c>
      <c r="DJ93" s="93" t="str">
        <f t="shared" ref="DJ93:DJ158" si="337">IFERROR(DG93/DF93,"nebija plānots")</f>
        <v>nebija plānots</v>
      </c>
      <c r="DK93" s="96">
        <f t="shared" ref="DK93:DK158" si="338">DG93-DF93</f>
        <v>0</v>
      </c>
      <c r="DL93" s="93" t="str">
        <f t="shared" ref="DL93:DL158" si="339">IFERROR(DK93/DF93,"nebija plānots")</f>
        <v>nebija plānots</v>
      </c>
      <c r="DM93" s="83">
        <v>0</v>
      </c>
      <c r="DN93" s="83">
        <v>0</v>
      </c>
      <c r="DO93" s="94">
        <v>0</v>
      </c>
      <c r="DP93" s="94">
        <f t="shared" ref="DP93:DP158" si="340">DN93-DO93</f>
        <v>0</v>
      </c>
      <c r="DQ93" s="93" t="str">
        <f t="shared" ref="DQ93:DQ158" si="341">IFERROR(DN93/DM93,"nebija plānots")</f>
        <v>nebija plānots</v>
      </c>
      <c r="DR93" s="96">
        <f t="shared" ref="DR93:DR158" si="342">DN93-DM93</f>
        <v>0</v>
      </c>
      <c r="DS93" s="93" t="str">
        <f t="shared" ref="DS93:DS158" si="343">IFERROR(DR93/DM93,"nebija plānots")</f>
        <v>nebija plānots</v>
      </c>
      <c r="DT93" s="96">
        <f t="shared" ref="DT93:DV158" si="344">DF93+DM93</f>
        <v>0</v>
      </c>
      <c r="DU93" s="96">
        <f t="shared" si="344"/>
        <v>0</v>
      </c>
      <c r="DV93" s="96">
        <f t="shared" si="344"/>
        <v>0</v>
      </c>
      <c r="DW93" s="96">
        <f t="shared" ref="DW93:DW158" si="345">DU93-DV93</f>
        <v>0</v>
      </c>
      <c r="DX93" s="93" t="str">
        <f t="shared" ref="DX93:DX158" si="346">IFERROR(DU93/DT93,"nebija plānots")</f>
        <v>nebija plānots</v>
      </c>
      <c r="DY93" s="96">
        <f t="shared" ref="DY93:DY158" si="347">DU93-DT93</f>
        <v>0</v>
      </c>
      <c r="DZ93" s="93" t="str">
        <f t="shared" ref="DZ93:DZ158" si="348">IFERROR(DY93/DT93,"nebija plānots")</f>
        <v>nebija plānots</v>
      </c>
      <c r="EA93" s="83">
        <v>0</v>
      </c>
      <c r="EB93" s="83">
        <v>0</v>
      </c>
      <c r="EC93" s="94">
        <v>0</v>
      </c>
      <c r="ED93" s="94">
        <f t="shared" ref="ED93:ED158" si="349">EB93-EC93</f>
        <v>0</v>
      </c>
      <c r="EE93" s="93" t="str">
        <f t="shared" ref="EE93:EE158" si="350">IFERROR(EB93/EA93,"nebija plānots")</f>
        <v>nebija plānots</v>
      </c>
      <c r="EF93" s="94">
        <f t="shared" ref="EF93:EF156" si="351">ED93-EA93</f>
        <v>0</v>
      </c>
      <c r="EG93" s="93" t="str">
        <f t="shared" ref="EG93:EG158" si="352">IFERROR(EF93/EA93,"nebija plānots")</f>
        <v>nebija plānots</v>
      </c>
      <c r="EH93" s="96">
        <f t="shared" ref="EH93:EJ158" si="353">DT93+EA93</f>
        <v>0</v>
      </c>
      <c r="EI93" s="96">
        <f t="shared" si="353"/>
        <v>0</v>
      </c>
      <c r="EJ93" s="96">
        <f t="shared" si="353"/>
        <v>0</v>
      </c>
      <c r="EK93" s="96">
        <f t="shared" ref="EK93:EK158" si="354">EI93-EJ93</f>
        <v>0</v>
      </c>
      <c r="EL93" s="93" t="str">
        <f t="shared" ref="EL93:EL158" si="355">IFERROR(EI93/EH93,"nebija plānots")</f>
        <v>nebija plānots</v>
      </c>
      <c r="EM93" s="96">
        <f t="shared" ref="EM93:EM158" si="356">EI93-EH93</f>
        <v>0</v>
      </c>
      <c r="EN93" s="93" t="str">
        <f t="shared" ref="EN93:EN158" si="357">IFERROR(EM93/EH93,"nebija plānots")</f>
        <v>nebija plānots</v>
      </c>
      <c r="EO93" s="96">
        <f t="shared" ref="EO93:EO156" si="358">DP93+ED93</f>
        <v>0</v>
      </c>
      <c r="EP93" s="96">
        <f>_xlfn.IFNA(INDEX('[1]01_Maks_FS_2025 (kopā)'!$B$12:$AJ$224,MATCH(A93,'[1]01_Maks_FS_2025 (kopā)'!$B$12:$B$224,0),35),0)</f>
        <v>0</v>
      </c>
      <c r="EQ93" s="96">
        <f t="shared" ref="EQ93:EQ156" si="359">EO93-EP93</f>
        <v>0</v>
      </c>
      <c r="ER93" s="83">
        <f t="shared" si="272"/>
        <v>0</v>
      </c>
    </row>
    <row r="94" spans="1:148" s="29" customFormat="1" ht="21" x14ac:dyDescent="0.35">
      <c r="A94" s="18" t="str">
        <f t="shared" si="267"/>
        <v>2.2.2.4._</v>
      </c>
      <c r="B94" s="63">
        <v>2</v>
      </c>
      <c r="C94" s="73" t="s">
        <v>138</v>
      </c>
      <c r="D94" s="78" t="s">
        <v>139</v>
      </c>
      <c r="E94" s="63" t="s">
        <v>144</v>
      </c>
      <c r="F94" s="65" t="s">
        <v>145</v>
      </c>
      <c r="G94" s="76" t="s">
        <v>152</v>
      </c>
      <c r="H94" s="65" t="s">
        <v>153</v>
      </c>
      <c r="I94" s="66" t="s">
        <v>27</v>
      </c>
      <c r="J94" s="68" t="s">
        <v>112</v>
      </c>
      <c r="K94" s="63" t="s">
        <v>17</v>
      </c>
      <c r="L94" s="83">
        <v>0</v>
      </c>
      <c r="M94" s="83">
        <v>0</v>
      </c>
      <c r="N94" s="83">
        <v>0</v>
      </c>
      <c r="O94" s="83">
        <v>0</v>
      </c>
      <c r="P94" s="83">
        <v>0</v>
      </c>
      <c r="Q94" s="93" t="str">
        <f t="shared" si="273"/>
        <v>nebija plānots</v>
      </c>
      <c r="R94" s="94">
        <f t="shared" si="274"/>
        <v>0</v>
      </c>
      <c r="S94" s="93" t="str">
        <f t="shared" si="275"/>
        <v>nebija plānots</v>
      </c>
      <c r="T94" s="96">
        <f t="shared" si="276"/>
        <v>0</v>
      </c>
      <c r="U94" s="96">
        <f t="shared" si="277"/>
        <v>0</v>
      </c>
      <c r="V94" s="93" t="str">
        <f t="shared" si="278"/>
        <v>nebija plānots</v>
      </c>
      <c r="W94" s="96">
        <f t="shared" si="279"/>
        <v>0</v>
      </c>
      <c r="X94" s="93" t="str">
        <f t="shared" si="280"/>
        <v>nebija plānots</v>
      </c>
      <c r="Y94" s="83">
        <v>0</v>
      </c>
      <c r="Z94" s="83">
        <v>0</v>
      </c>
      <c r="AA94" s="93" t="str">
        <f t="shared" si="281"/>
        <v>nebija plānots</v>
      </c>
      <c r="AB94" s="94">
        <f t="shared" si="282"/>
        <v>0</v>
      </c>
      <c r="AC94" s="93" t="str">
        <f t="shared" si="283"/>
        <v>nebija plānots</v>
      </c>
      <c r="AD94" s="96">
        <f t="shared" si="284"/>
        <v>0</v>
      </c>
      <c r="AE94" s="96">
        <f t="shared" si="284"/>
        <v>0</v>
      </c>
      <c r="AF94" s="93" t="str">
        <f t="shared" si="285"/>
        <v>nebija plānots</v>
      </c>
      <c r="AG94" s="96">
        <f t="shared" si="286"/>
        <v>0</v>
      </c>
      <c r="AH94" s="93" t="str">
        <f t="shared" si="287"/>
        <v>nebija plānots</v>
      </c>
      <c r="AI94" s="83">
        <v>0</v>
      </c>
      <c r="AJ94" s="83">
        <v>0</v>
      </c>
      <c r="AK94" s="93" t="str">
        <f t="shared" si="288"/>
        <v>nebija plānots</v>
      </c>
      <c r="AL94" s="96">
        <f t="shared" si="289"/>
        <v>0</v>
      </c>
      <c r="AM94" s="93" t="str">
        <f t="shared" si="290"/>
        <v>nebija plānots</v>
      </c>
      <c r="AN94" s="96">
        <f t="shared" si="291"/>
        <v>0</v>
      </c>
      <c r="AO94" s="96">
        <f t="shared" si="291"/>
        <v>0</v>
      </c>
      <c r="AP94" s="93" t="str">
        <f t="shared" si="292"/>
        <v>nebija plānots</v>
      </c>
      <c r="AQ94" s="96">
        <f t="shared" si="293"/>
        <v>0</v>
      </c>
      <c r="AR94" s="93" t="str">
        <f t="shared" si="294"/>
        <v>nebija plānots</v>
      </c>
      <c r="AS94" s="83">
        <v>0</v>
      </c>
      <c r="AT94" s="83">
        <v>0</v>
      </c>
      <c r="AU94" s="93" t="str">
        <f t="shared" si="295"/>
        <v>nebija plānots</v>
      </c>
      <c r="AV94" s="96">
        <f t="shared" si="296"/>
        <v>0</v>
      </c>
      <c r="AW94" s="93" t="str">
        <f t="shared" si="297"/>
        <v>nebija plānots</v>
      </c>
      <c r="AX94" s="96">
        <f t="shared" si="298"/>
        <v>0</v>
      </c>
      <c r="AY94" s="96">
        <f t="shared" si="298"/>
        <v>0</v>
      </c>
      <c r="AZ94" s="93" t="str">
        <f t="shared" si="299"/>
        <v>nebija plānots</v>
      </c>
      <c r="BA94" s="96">
        <f t="shared" si="300"/>
        <v>0</v>
      </c>
      <c r="BB94" s="93" t="str">
        <f t="shared" si="301"/>
        <v>nebija plānots</v>
      </c>
      <c r="BC94" s="83">
        <v>0</v>
      </c>
      <c r="BD94" s="83">
        <v>0</v>
      </c>
      <c r="BE94" s="93" t="str">
        <f t="shared" si="302"/>
        <v>nebija plānots</v>
      </c>
      <c r="BF94" s="96">
        <f t="shared" si="303"/>
        <v>0</v>
      </c>
      <c r="BG94" s="93" t="str">
        <f t="shared" si="304"/>
        <v>nebija plānots</v>
      </c>
      <c r="BH94" s="96">
        <f t="shared" si="305"/>
        <v>0</v>
      </c>
      <c r="BI94" s="96">
        <f t="shared" si="305"/>
        <v>0</v>
      </c>
      <c r="BJ94" s="93" t="str">
        <f t="shared" si="306"/>
        <v>nebija plānots</v>
      </c>
      <c r="BK94" s="96">
        <f t="shared" si="307"/>
        <v>0</v>
      </c>
      <c r="BL94" s="93" t="str">
        <f t="shared" si="308"/>
        <v>nebija plānots</v>
      </c>
      <c r="BM94" s="83">
        <v>0</v>
      </c>
      <c r="BN94" s="83">
        <v>0</v>
      </c>
      <c r="BO94" s="93" t="str">
        <f t="shared" si="309"/>
        <v>nebija plānots</v>
      </c>
      <c r="BP94" s="96">
        <f t="shared" si="310"/>
        <v>0</v>
      </c>
      <c r="BQ94" s="93" t="str">
        <f t="shared" si="311"/>
        <v>nebija plānots</v>
      </c>
      <c r="BR94" s="96">
        <f t="shared" si="312"/>
        <v>0</v>
      </c>
      <c r="BS94" s="96">
        <f t="shared" si="312"/>
        <v>0</v>
      </c>
      <c r="BT94" s="93" t="str">
        <f t="shared" si="313"/>
        <v>nebija plānots</v>
      </c>
      <c r="BU94" s="96">
        <f t="shared" si="314"/>
        <v>0</v>
      </c>
      <c r="BV94" s="93" t="str">
        <f t="shared" si="315"/>
        <v>nebija plānots</v>
      </c>
      <c r="BW94" s="83">
        <v>0</v>
      </c>
      <c r="BX94" s="83">
        <v>0</v>
      </c>
      <c r="BY94" s="94">
        <v>0</v>
      </c>
      <c r="BZ94" s="94">
        <f t="shared" si="268"/>
        <v>0</v>
      </c>
      <c r="CA94" s="93" t="str">
        <f t="shared" si="316"/>
        <v>nebija plānots</v>
      </c>
      <c r="CB94" s="96">
        <f t="shared" si="317"/>
        <v>0</v>
      </c>
      <c r="CC94" s="93" t="str">
        <f t="shared" si="318"/>
        <v>nebija plānots</v>
      </c>
      <c r="CD94" s="96">
        <f t="shared" si="269"/>
        <v>0</v>
      </c>
      <c r="CE94" s="96">
        <f t="shared" si="269"/>
        <v>0</v>
      </c>
      <c r="CF94" s="96">
        <f t="shared" si="319"/>
        <v>0</v>
      </c>
      <c r="CG94" s="96">
        <f t="shared" si="320"/>
        <v>0</v>
      </c>
      <c r="CH94" s="93" t="str">
        <f t="shared" si="321"/>
        <v>nebija plānots</v>
      </c>
      <c r="CI94" s="96">
        <f t="shared" si="322"/>
        <v>0</v>
      </c>
      <c r="CJ94" s="93" t="str">
        <f t="shared" si="323"/>
        <v>nebija plānots</v>
      </c>
      <c r="CK94" s="83">
        <v>0</v>
      </c>
      <c r="CL94" s="83">
        <v>0</v>
      </c>
      <c r="CM94" s="94">
        <v>0</v>
      </c>
      <c r="CN94" s="94">
        <f t="shared" si="270"/>
        <v>0</v>
      </c>
      <c r="CO94" s="93" t="str">
        <f t="shared" si="324"/>
        <v>nebija plānots</v>
      </c>
      <c r="CP94" s="96">
        <f t="shared" si="325"/>
        <v>0</v>
      </c>
      <c r="CQ94" s="93" t="str">
        <f t="shared" si="326"/>
        <v>nebija plānots</v>
      </c>
      <c r="CR94" s="96">
        <f t="shared" si="327"/>
        <v>0</v>
      </c>
      <c r="CS94" s="96">
        <f t="shared" si="327"/>
        <v>0</v>
      </c>
      <c r="CT94" s="96">
        <f t="shared" si="327"/>
        <v>0</v>
      </c>
      <c r="CU94" s="96">
        <f t="shared" si="328"/>
        <v>0</v>
      </c>
      <c r="CV94" s="93" t="str">
        <f t="shared" si="329"/>
        <v>nebija plānots</v>
      </c>
      <c r="CW94" s="96">
        <f t="shared" si="330"/>
        <v>0</v>
      </c>
      <c r="CX94" s="93" t="str">
        <f t="shared" si="331"/>
        <v>nebija plānots</v>
      </c>
      <c r="CY94" s="83">
        <v>0</v>
      </c>
      <c r="CZ94" s="83">
        <v>0</v>
      </c>
      <c r="DA94" s="94">
        <v>0</v>
      </c>
      <c r="DB94" s="94">
        <f t="shared" si="271"/>
        <v>0</v>
      </c>
      <c r="DC94" s="93" t="str">
        <f t="shared" si="332"/>
        <v>nebija plānots</v>
      </c>
      <c r="DD94" s="96">
        <f t="shared" si="333"/>
        <v>0</v>
      </c>
      <c r="DE94" s="93" t="str">
        <f t="shared" si="334"/>
        <v>nebija plānots</v>
      </c>
      <c r="DF94" s="96">
        <f t="shared" si="335"/>
        <v>0</v>
      </c>
      <c r="DG94" s="96">
        <f t="shared" si="335"/>
        <v>0</v>
      </c>
      <c r="DH94" s="96">
        <f t="shared" si="335"/>
        <v>0</v>
      </c>
      <c r="DI94" s="96">
        <f t="shared" si="336"/>
        <v>0</v>
      </c>
      <c r="DJ94" s="93" t="str">
        <f t="shared" si="337"/>
        <v>nebija plānots</v>
      </c>
      <c r="DK94" s="96">
        <f t="shared" si="338"/>
        <v>0</v>
      </c>
      <c r="DL94" s="93" t="str">
        <f t="shared" si="339"/>
        <v>nebija plānots</v>
      </c>
      <c r="DM94" s="83">
        <v>0</v>
      </c>
      <c r="DN94" s="83">
        <v>0</v>
      </c>
      <c r="DO94" s="94">
        <v>0</v>
      </c>
      <c r="DP94" s="94">
        <f t="shared" si="340"/>
        <v>0</v>
      </c>
      <c r="DQ94" s="93" t="str">
        <f t="shared" si="341"/>
        <v>nebija plānots</v>
      </c>
      <c r="DR94" s="96">
        <f t="shared" si="342"/>
        <v>0</v>
      </c>
      <c r="DS94" s="93" t="str">
        <f t="shared" si="343"/>
        <v>nebija plānots</v>
      </c>
      <c r="DT94" s="96">
        <f t="shared" si="344"/>
        <v>0</v>
      </c>
      <c r="DU94" s="96">
        <f t="shared" si="344"/>
        <v>0</v>
      </c>
      <c r="DV94" s="96">
        <f t="shared" si="344"/>
        <v>0</v>
      </c>
      <c r="DW94" s="96">
        <f t="shared" si="345"/>
        <v>0</v>
      </c>
      <c r="DX94" s="93" t="str">
        <f t="shared" si="346"/>
        <v>nebija plānots</v>
      </c>
      <c r="DY94" s="96">
        <f t="shared" si="347"/>
        <v>0</v>
      </c>
      <c r="DZ94" s="93" t="str">
        <f t="shared" si="348"/>
        <v>nebija plānots</v>
      </c>
      <c r="EA94" s="83">
        <v>0</v>
      </c>
      <c r="EB94" s="83">
        <v>0</v>
      </c>
      <c r="EC94" s="94">
        <v>0</v>
      </c>
      <c r="ED94" s="94">
        <f t="shared" si="349"/>
        <v>0</v>
      </c>
      <c r="EE94" s="93" t="str">
        <f t="shared" si="350"/>
        <v>nebija plānots</v>
      </c>
      <c r="EF94" s="94">
        <f t="shared" si="351"/>
        <v>0</v>
      </c>
      <c r="EG94" s="93" t="str">
        <f t="shared" si="352"/>
        <v>nebija plānots</v>
      </c>
      <c r="EH94" s="96">
        <f t="shared" si="353"/>
        <v>0</v>
      </c>
      <c r="EI94" s="96">
        <f t="shared" si="353"/>
        <v>0</v>
      </c>
      <c r="EJ94" s="96">
        <f t="shared" si="353"/>
        <v>0</v>
      </c>
      <c r="EK94" s="96">
        <f t="shared" si="354"/>
        <v>0</v>
      </c>
      <c r="EL94" s="93" t="str">
        <f t="shared" si="355"/>
        <v>nebija plānots</v>
      </c>
      <c r="EM94" s="96">
        <f t="shared" si="356"/>
        <v>0</v>
      </c>
      <c r="EN94" s="93" t="str">
        <f t="shared" si="357"/>
        <v>nebija plānots</v>
      </c>
      <c r="EO94" s="96">
        <f t="shared" si="358"/>
        <v>0</v>
      </c>
      <c r="EP94" s="96">
        <f>_xlfn.IFNA(INDEX('[1]01_Maks_FS_2025 (kopā)'!$B$12:$AJ$224,MATCH(A94,'[1]01_Maks_FS_2025 (kopā)'!$B$12:$B$224,0),35),0)</f>
        <v>0</v>
      </c>
      <c r="EQ94" s="96">
        <f t="shared" si="359"/>
        <v>0</v>
      </c>
      <c r="ER94" s="83">
        <f t="shared" si="272"/>
        <v>0</v>
      </c>
    </row>
    <row r="95" spans="1:148" s="29" customFormat="1" ht="42" x14ac:dyDescent="0.35">
      <c r="A95" s="18" t="str">
        <f t="shared" si="267"/>
        <v>2.2.3.1._</v>
      </c>
      <c r="B95" s="63">
        <v>2</v>
      </c>
      <c r="C95" s="73" t="s">
        <v>138</v>
      </c>
      <c r="D95" s="65" t="s">
        <v>139</v>
      </c>
      <c r="E95" s="63" t="s">
        <v>154</v>
      </c>
      <c r="F95" s="65" t="s">
        <v>155</v>
      </c>
      <c r="G95" s="76" t="s">
        <v>156</v>
      </c>
      <c r="H95" s="65" t="s">
        <v>157</v>
      </c>
      <c r="I95" s="66" t="s">
        <v>27</v>
      </c>
      <c r="J95" s="71" t="s">
        <v>81</v>
      </c>
      <c r="K95" s="63" t="s">
        <v>16</v>
      </c>
      <c r="L95" s="83">
        <v>0</v>
      </c>
      <c r="M95" s="83">
        <v>0</v>
      </c>
      <c r="N95" s="83">
        <v>0</v>
      </c>
      <c r="O95" s="83">
        <v>0</v>
      </c>
      <c r="P95" s="83">
        <v>0</v>
      </c>
      <c r="Q95" s="93" t="str">
        <f t="shared" si="273"/>
        <v>nebija plānots</v>
      </c>
      <c r="R95" s="94">
        <f t="shared" si="274"/>
        <v>0</v>
      </c>
      <c r="S95" s="93" t="str">
        <f t="shared" si="275"/>
        <v>nebija plānots</v>
      </c>
      <c r="T95" s="96">
        <f t="shared" si="276"/>
        <v>0</v>
      </c>
      <c r="U95" s="96">
        <f t="shared" si="277"/>
        <v>0</v>
      </c>
      <c r="V95" s="93" t="str">
        <f t="shared" si="278"/>
        <v>nebija plānots</v>
      </c>
      <c r="W95" s="96">
        <f t="shared" si="279"/>
        <v>0</v>
      </c>
      <c r="X95" s="93" t="str">
        <f t="shared" si="280"/>
        <v>nebija plānots</v>
      </c>
      <c r="Y95" s="83">
        <v>0</v>
      </c>
      <c r="Z95" s="83">
        <v>0</v>
      </c>
      <c r="AA95" s="93" t="str">
        <f t="shared" si="281"/>
        <v>nebija plānots</v>
      </c>
      <c r="AB95" s="94">
        <f t="shared" si="282"/>
        <v>0</v>
      </c>
      <c r="AC95" s="93" t="str">
        <f t="shared" si="283"/>
        <v>nebija plānots</v>
      </c>
      <c r="AD95" s="96">
        <f t="shared" si="284"/>
        <v>0</v>
      </c>
      <c r="AE95" s="96">
        <f t="shared" si="284"/>
        <v>0</v>
      </c>
      <c r="AF95" s="93" t="str">
        <f t="shared" si="285"/>
        <v>nebija plānots</v>
      </c>
      <c r="AG95" s="96">
        <f t="shared" si="286"/>
        <v>0</v>
      </c>
      <c r="AH95" s="93" t="str">
        <f t="shared" si="287"/>
        <v>nebija plānots</v>
      </c>
      <c r="AI95" s="83">
        <v>0</v>
      </c>
      <c r="AJ95" s="83">
        <v>0</v>
      </c>
      <c r="AK95" s="93" t="str">
        <f t="shared" si="288"/>
        <v>nebija plānots</v>
      </c>
      <c r="AL95" s="96">
        <f t="shared" si="289"/>
        <v>0</v>
      </c>
      <c r="AM95" s="93" t="str">
        <f t="shared" si="290"/>
        <v>nebija plānots</v>
      </c>
      <c r="AN95" s="96">
        <f t="shared" si="291"/>
        <v>0</v>
      </c>
      <c r="AO95" s="96">
        <f t="shared" si="291"/>
        <v>0</v>
      </c>
      <c r="AP95" s="93" t="str">
        <f t="shared" si="292"/>
        <v>nebija plānots</v>
      </c>
      <c r="AQ95" s="96">
        <f t="shared" si="293"/>
        <v>0</v>
      </c>
      <c r="AR95" s="93" t="str">
        <f t="shared" si="294"/>
        <v>nebija plānots</v>
      </c>
      <c r="AS95" s="83">
        <v>0</v>
      </c>
      <c r="AT95" s="83">
        <v>0</v>
      </c>
      <c r="AU95" s="93" t="str">
        <f t="shared" si="295"/>
        <v>nebija plānots</v>
      </c>
      <c r="AV95" s="96">
        <f t="shared" si="296"/>
        <v>0</v>
      </c>
      <c r="AW95" s="93" t="str">
        <f t="shared" si="297"/>
        <v>nebija plānots</v>
      </c>
      <c r="AX95" s="96">
        <f t="shared" si="298"/>
        <v>0</v>
      </c>
      <c r="AY95" s="96">
        <f t="shared" si="298"/>
        <v>0</v>
      </c>
      <c r="AZ95" s="93" t="str">
        <f t="shared" si="299"/>
        <v>nebija plānots</v>
      </c>
      <c r="BA95" s="96">
        <f t="shared" si="300"/>
        <v>0</v>
      </c>
      <c r="BB95" s="93" t="str">
        <f t="shared" si="301"/>
        <v>nebija plānots</v>
      </c>
      <c r="BC95" s="83">
        <v>0</v>
      </c>
      <c r="BD95" s="83">
        <v>0</v>
      </c>
      <c r="BE95" s="93" t="str">
        <f t="shared" si="302"/>
        <v>nebija plānots</v>
      </c>
      <c r="BF95" s="96">
        <f t="shared" si="303"/>
        <v>0</v>
      </c>
      <c r="BG95" s="93" t="str">
        <f t="shared" si="304"/>
        <v>nebija plānots</v>
      </c>
      <c r="BH95" s="96">
        <f t="shared" si="305"/>
        <v>0</v>
      </c>
      <c r="BI95" s="96">
        <f t="shared" si="305"/>
        <v>0</v>
      </c>
      <c r="BJ95" s="93" t="str">
        <f t="shared" si="306"/>
        <v>nebija plānots</v>
      </c>
      <c r="BK95" s="96">
        <f t="shared" si="307"/>
        <v>0</v>
      </c>
      <c r="BL95" s="93" t="str">
        <f t="shared" si="308"/>
        <v>nebija plānots</v>
      </c>
      <c r="BM95" s="83">
        <v>0</v>
      </c>
      <c r="BN95" s="83">
        <v>0</v>
      </c>
      <c r="BO95" s="93" t="str">
        <f t="shared" si="309"/>
        <v>nebija plānots</v>
      </c>
      <c r="BP95" s="96">
        <f t="shared" si="310"/>
        <v>0</v>
      </c>
      <c r="BQ95" s="93" t="str">
        <f t="shared" si="311"/>
        <v>nebija plānots</v>
      </c>
      <c r="BR95" s="96">
        <f t="shared" si="312"/>
        <v>0</v>
      </c>
      <c r="BS95" s="96">
        <f t="shared" si="312"/>
        <v>0</v>
      </c>
      <c r="BT95" s="93" t="str">
        <f t="shared" si="313"/>
        <v>nebija plānots</v>
      </c>
      <c r="BU95" s="96">
        <f t="shared" si="314"/>
        <v>0</v>
      </c>
      <c r="BV95" s="93" t="str">
        <f t="shared" si="315"/>
        <v>nebija plānots</v>
      </c>
      <c r="BW95" s="83">
        <v>0</v>
      </c>
      <c r="BX95" s="83">
        <v>0</v>
      </c>
      <c r="BY95" s="94">
        <v>0</v>
      </c>
      <c r="BZ95" s="94">
        <f t="shared" si="268"/>
        <v>0</v>
      </c>
      <c r="CA95" s="93" t="str">
        <f t="shared" si="316"/>
        <v>nebija plānots</v>
      </c>
      <c r="CB95" s="96">
        <f t="shared" si="317"/>
        <v>0</v>
      </c>
      <c r="CC95" s="93" t="str">
        <f t="shared" si="318"/>
        <v>nebija plānots</v>
      </c>
      <c r="CD95" s="96">
        <f t="shared" si="269"/>
        <v>0</v>
      </c>
      <c r="CE95" s="96">
        <f t="shared" si="269"/>
        <v>0</v>
      </c>
      <c r="CF95" s="96">
        <f t="shared" si="319"/>
        <v>0</v>
      </c>
      <c r="CG95" s="96">
        <f t="shared" si="320"/>
        <v>0</v>
      </c>
      <c r="CH95" s="93" t="str">
        <f t="shared" si="321"/>
        <v>nebija plānots</v>
      </c>
      <c r="CI95" s="96">
        <f t="shared" si="322"/>
        <v>0</v>
      </c>
      <c r="CJ95" s="93" t="str">
        <f t="shared" si="323"/>
        <v>nebija plānots</v>
      </c>
      <c r="CK95" s="83">
        <v>0</v>
      </c>
      <c r="CL95" s="83">
        <v>0</v>
      </c>
      <c r="CM95" s="94">
        <v>0</v>
      </c>
      <c r="CN95" s="94">
        <f t="shared" si="270"/>
        <v>0</v>
      </c>
      <c r="CO95" s="93" t="str">
        <f t="shared" si="324"/>
        <v>nebija plānots</v>
      </c>
      <c r="CP95" s="96">
        <f t="shared" si="325"/>
        <v>0</v>
      </c>
      <c r="CQ95" s="93" t="str">
        <f t="shared" si="326"/>
        <v>nebija plānots</v>
      </c>
      <c r="CR95" s="96">
        <f t="shared" si="327"/>
        <v>0</v>
      </c>
      <c r="CS95" s="96">
        <f t="shared" si="327"/>
        <v>0</v>
      </c>
      <c r="CT95" s="96">
        <f t="shared" si="327"/>
        <v>0</v>
      </c>
      <c r="CU95" s="96">
        <f t="shared" si="328"/>
        <v>0</v>
      </c>
      <c r="CV95" s="93" t="str">
        <f t="shared" si="329"/>
        <v>nebija plānots</v>
      </c>
      <c r="CW95" s="96">
        <f t="shared" si="330"/>
        <v>0</v>
      </c>
      <c r="CX95" s="93" t="str">
        <f t="shared" si="331"/>
        <v>nebija plānots</v>
      </c>
      <c r="CY95" s="83">
        <v>0</v>
      </c>
      <c r="CZ95" s="83">
        <v>0</v>
      </c>
      <c r="DA95" s="94">
        <v>0</v>
      </c>
      <c r="DB95" s="94">
        <f t="shared" si="271"/>
        <v>0</v>
      </c>
      <c r="DC95" s="93" t="str">
        <f t="shared" si="332"/>
        <v>nebija plānots</v>
      </c>
      <c r="DD95" s="96">
        <f t="shared" si="333"/>
        <v>0</v>
      </c>
      <c r="DE95" s="93" t="str">
        <f t="shared" si="334"/>
        <v>nebija plānots</v>
      </c>
      <c r="DF95" s="96">
        <f t="shared" si="335"/>
        <v>0</v>
      </c>
      <c r="DG95" s="96">
        <f t="shared" si="335"/>
        <v>0</v>
      </c>
      <c r="DH95" s="96">
        <f t="shared" si="335"/>
        <v>0</v>
      </c>
      <c r="DI95" s="96">
        <f t="shared" si="336"/>
        <v>0</v>
      </c>
      <c r="DJ95" s="93" t="str">
        <f t="shared" si="337"/>
        <v>nebija plānots</v>
      </c>
      <c r="DK95" s="96">
        <f t="shared" si="338"/>
        <v>0</v>
      </c>
      <c r="DL95" s="93" t="str">
        <f t="shared" si="339"/>
        <v>nebija plānots</v>
      </c>
      <c r="DM95" s="83">
        <v>0</v>
      </c>
      <c r="DN95" s="83">
        <v>0</v>
      </c>
      <c r="DO95" s="94">
        <v>0</v>
      </c>
      <c r="DP95" s="94">
        <f t="shared" si="340"/>
        <v>0</v>
      </c>
      <c r="DQ95" s="93" t="str">
        <f t="shared" si="341"/>
        <v>nebija plānots</v>
      </c>
      <c r="DR95" s="96">
        <f t="shared" si="342"/>
        <v>0</v>
      </c>
      <c r="DS95" s="93" t="str">
        <f t="shared" si="343"/>
        <v>nebija plānots</v>
      </c>
      <c r="DT95" s="96">
        <f t="shared" si="344"/>
        <v>0</v>
      </c>
      <c r="DU95" s="96">
        <f t="shared" si="344"/>
        <v>0</v>
      </c>
      <c r="DV95" s="96">
        <f t="shared" si="344"/>
        <v>0</v>
      </c>
      <c r="DW95" s="96">
        <f t="shared" si="345"/>
        <v>0</v>
      </c>
      <c r="DX95" s="93" t="str">
        <f t="shared" si="346"/>
        <v>nebija plānots</v>
      </c>
      <c r="DY95" s="96">
        <f t="shared" si="347"/>
        <v>0</v>
      </c>
      <c r="DZ95" s="93" t="str">
        <f t="shared" si="348"/>
        <v>nebija plānots</v>
      </c>
      <c r="EA95" s="83">
        <v>0</v>
      </c>
      <c r="EB95" s="83">
        <v>0</v>
      </c>
      <c r="EC95" s="94">
        <v>0</v>
      </c>
      <c r="ED95" s="94">
        <f t="shared" si="349"/>
        <v>0</v>
      </c>
      <c r="EE95" s="93" t="str">
        <f t="shared" si="350"/>
        <v>nebija plānots</v>
      </c>
      <c r="EF95" s="94">
        <f t="shared" si="351"/>
        <v>0</v>
      </c>
      <c r="EG95" s="93" t="str">
        <f t="shared" si="352"/>
        <v>nebija plānots</v>
      </c>
      <c r="EH95" s="96">
        <f t="shared" si="353"/>
        <v>0</v>
      </c>
      <c r="EI95" s="96">
        <f t="shared" si="353"/>
        <v>0</v>
      </c>
      <c r="EJ95" s="96">
        <f t="shared" si="353"/>
        <v>0</v>
      </c>
      <c r="EK95" s="96">
        <f t="shared" si="354"/>
        <v>0</v>
      </c>
      <c r="EL95" s="93" t="str">
        <f t="shared" si="355"/>
        <v>nebija plānots</v>
      </c>
      <c r="EM95" s="96">
        <f t="shared" si="356"/>
        <v>0</v>
      </c>
      <c r="EN95" s="93" t="str">
        <f t="shared" si="357"/>
        <v>nebija plānots</v>
      </c>
      <c r="EO95" s="96">
        <f t="shared" si="358"/>
        <v>0</v>
      </c>
      <c r="EP95" s="96">
        <f>_xlfn.IFNA(INDEX('[1]01_Maks_FS_2025 (kopā)'!$B$12:$AJ$224,MATCH(A95,'[1]01_Maks_FS_2025 (kopā)'!$B$12:$B$224,0),35),0)</f>
        <v>0</v>
      </c>
      <c r="EQ95" s="96">
        <f t="shared" si="359"/>
        <v>0</v>
      </c>
      <c r="ER95" s="83">
        <f t="shared" si="272"/>
        <v>0</v>
      </c>
    </row>
    <row r="96" spans="1:148" s="29" customFormat="1" ht="42" x14ac:dyDescent="0.35">
      <c r="A96" s="18" t="str">
        <f t="shared" si="267"/>
        <v>2.2.3.2._</v>
      </c>
      <c r="B96" s="63">
        <v>2</v>
      </c>
      <c r="C96" s="73" t="s">
        <v>138</v>
      </c>
      <c r="D96" s="65" t="s">
        <v>139</v>
      </c>
      <c r="E96" s="63" t="s">
        <v>154</v>
      </c>
      <c r="F96" s="65" t="s">
        <v>155</v>
      </c>
      <c r="G96" s="76" t="s">
        <v>158</v>
      </c>
      <c r="H96" s="65" t="s">
        <v>159</v>
      </c>
      <c r="I96" s="66" t="s">
        <v>27</v>
      </c>
      <c r="J96" s="71" t="s">
        <v>81</v>
      </c>
      <c r="K96" s="63" t="s">
        <v>16</v>
      </c>
      <c r="L96" s="83">
        <v>0</v>
      </c>
      <c r="M96" s="83">
        <v>0</v>
      </c>
      <c r="N96" s="83">
        <v>0</v>
      </c>
      <c r="O96" s="83">
        <v>0</v>
      </c>
      <c r="P96" s="83">
        <v>0</v>
      </c>
      <c r="Q96" s="93" t="str">
        <f t="shared" si="273"/>
        <v>nebija plānots</v>
      </c>
      <c r="R96" s="94">
        <f t="shared" si="274"/>
        <v>0</v>
      </c>
      <c r="S96" s="93" t="str">
        <f t="shared" si="275"/>
        <v>nebija plānots</v>
      </c>
      <c r="T96" s="96">
        <f t="shared" si="276"/>
        <v>0</v>
      </c>
      <c r="U96" s="96">
        <f t="shared" si="277"/>
        <v>0</v>
      </c>
      <c r="V96" s="93" t="str">
        <f t="shared" si="278"/>
        <v>nebija plānots</v>
      </c>
      <c r="W96" s="96">
        <f t="shared" si="279"/>
        <v>0</v>
      </c>
      <c r="X96" s="93" t="str">
        <f t="shared" si="280"/>
        <v>nebija plānots</v>
      </c>
      <c r="Y96" s="83">
        <v>0</v>
      </c>
      <c r="Z96" s="83">
        <v>0</v>
      </c>
      <c r="AA96" s="93" t="str">
        <f t="shared" si="281"/>
        <v>nebija plānots</v>
      </c>
      <c r="AB96" s="94">
        <f t="shared" si="282"/>
        <v>0</v>
      </c>
      <c r="AC96" s="93" t="str">
        <f t="shared" si="283"/>
        <v>nebija plānots</v>
      </c>
      <c r="AD96" s="96">
        <f t="shared" si="284"/>
        <v>0</v>
      </c>
      <c r="AE96" s="96">
        <f t="shared" si="284"/>
        <v>0</v>
      </c>
      <c r="AF96" s="93" t="str">
        <f t="shared" si="285"/>
        <v>nebija plānots</v>
      </c>
      <c r="AG96" s="96">
        <f t="shared" si="286"/>
        <v>0</v>
      </c>
      <c r="AH96" s="93" t="str">
        <f t="shared" si="287"/>
        <v>nebija plānots</v>
      </c>
      <c r="AI96" s="83">
        <v>0</v>
      </c>
      <c r="AJ96" s="83">
        <v>0</v>
      </c>
      <c r="AK96" s="93" t="str">
        <f t="shared" si="288"/>
        <v>nebija plānots</v>
      </c>
      <c r="AL96" s="96">
        <f t="shared" si="289"/>
        <v>0</v>
      </c>
      <c r="AM96" s="93" t="str">
        <f t="shared" si="290"/>
        <v>nebija plānots</v>
      </c>
      <c r="AN96" s="96">
        <f t="shared" si="291"/>
        <v>0</v>
      </c>
      <c r="AO96" s="96">
        <f t="shared" si="291"/>
        <v>0</v>
      </c>
      <c r="AP96" s="93" t="str">
        <f t="shared" si="292"/>
        <v>nebija plānots</v>
      </c>
      <c r="AQ96" s="96">
        <f t="shared" si="293"/>
        <v>0</v>
      </c>
      <c r="AR96" s="93" t="str">
        <f t="shared" si="294"/>
        <v>nebija plānots</v>
      </c>
      <c r="AS96" s="83">
        <v>0</v>
      </c>
      <c r="AT96" s="83">
        <v>0</v>
      </c>
      <c r="AU96" s="93" t="str">
        <f t="shared" si="295"/>
        <v>nebija plānots</v>
      </c>
      <c r="AV96" s="96">
        <f t="shared" si="296"/>
        <v>0</v>
      </c>
      <c r="AW96" s="93" t="str">
        <f t="shared" si="297"/>
        <v>nebija plānots</v>
      </c>
      <c r="AX96" s="96">
        <f t="shared" si="298"/>
        <v>0</v>
      </c>
      <c r="AY96" s="96">
        <f t="shared" si="298"/>
        <v>0</v>
      </c>
      <c r="AZ96" s="93" t="str">
        <f t="shared" si="299"/>
        <v>nebija plānots</v>
      </c>
      <c r="BA96" s="96">
        <f t="shared" si="300"/>
        <v>0</v>
      </c>
      <c r="BB96" s="93" t="str">
        <f t="shared" si="301"/>
        <v>nebija plānots</v>
      </c>
      <c r="BC96" s="83">
        <v>0</v>
      </c>
      <c r="BD96" s="83">
        <v>0</v>
      </c>
      <c r="BE96" s="93" t="str">
        <f t="shared" si="302"/>
        <v>nebija plānots</v>
      </c>
      <c r="BF96" s="96">
        <f t="shared" si="303"/>
        <v>0</v>
      </c>
      <c r="BG96" s="93" t="str">
        <f t="shared" si="304"/>
        <v>nebija plānots</v>
      </c>
      <c r="BH96" s="96">
        <f t="shared" si="305"/>
        <v>0</v>
      </c>
      <c r="BI96" s="96">
        <f t="shared" si="305"/>
        <v>0</v>
      </c>
      <c r="BJ96" s="93" t="str">
        <f t="shared" si="306"/>
        <v>nebija plānots</v>
      </c>
      <c r="BK96" s="96">
        <f t="shared" si="307"/>
        <v>0</v>
      </c>
      <c r="BL96" s="93" t="str">
        <f t="shared" si="308"/>
        <v>nebija plānots</v>
      </c>
      <c r="BM96" s="83">
        <v>0</v>
      </c>
      <c r="BN96" s="83">
        <v>0</v>
      </c>
      <c r="BO96" s="93" t="str">
        <f t="shared" si="309"/>
        <v>nebija plānots</v>
      </c>
      <c r="BP96" s="96">
        <f t="shared" si="310"/>
        <v>0</v>
      </c>
      <c r="BQ96" s="93" t="str">
        <f t="shared" si="311"/>
        <v>nebija plānots</v>
      </c>
      <c r="BR96" s="96">
        <f t="shared" si="312"/>
        <v>0</v>
      </c>
      <c r="BS96" s="96">
        <f t="shared" si="312"/>
        <v>0</v>
      </c>
      <c r="BT96" s="93" t="str">
        <f t="shared" si="313"/>
        <v>nebija plānots</v>
      </c>
      <c r="BU96" s="96">
        <f t="shared" si="314"/>
        <v>0</v>
      </c>
      <c r="BV96" s="93" t="str">
        <f t="shared" si="315"/>
        <v>nebija plānots</v>
      </c>
      <c r="BW96" s="83">
        <v>0</v>
      </c>
      <c r="BX96" s="83">
        <v>8855.01</v>
      </c>
      <c r="BY96" s="94">
        <v>0</v>
      </c>
      <c r="BZ96" s="94">
        <f t="shared" si="268"/>
        <v>8855.01</v>
      </c>
      <c r="CA96" s="93" t="str">
        <f t="shared" si="316"/>
        <v>nebija plānots</v>
      </c>
      <c r="CB96" s="96">
        <f t="shared" si="317"/>
        <v>8855.01</v>
      </c>
      <c r="CC96" s="93" t="str">
        <f t="shared" si="318"/>
        <v>nebija plānots</v>
      </c>
      <c r="CD96" s="96">
        <f t="shared" si="269"/>
        <v>0</v>
      </c>
      <c r="CE96" s="96">
        <f t="shared" si="269"/>
        <v>8855.01</v>
      </c>
      <c r="CF96" s="96">
        <f t="shared" si="319"/>
        <v>0</v>
      </c>
      <c r="CG96" s="96">
        <f t="shared" si="320"/>
        <v>8855.01</v>
      </c>
      <c r="CH96" s="93" t="str">
        <f t="shared" si="321"/>
        <v>nebija plānots</v>
      </c>
      <c r="CI96" s="96">
        <f t="shared" si="322"/>
        <v>8855.01</v>
      </c>
      <c r="CJ96" s="93" t="str">
        <f t="shared" si="323"/>
        <v>nebija plānots</v>
      </c>
      <c r="CK96" s="83">
        <v>92000</v>
      </c>
      <c r="CL96" s="83">
        <v>0</v>
      </c>
      <c r="CM96" s="94">
        <v>0</v>
      </c>
      <c r="CN96" s="94">
        <f t="shared" si="270"/>
        <v>0</v>
      </c>
      <c r="CO96" s="93">
        <f t="shared" si="324"/>
        <v>0</v>
      </c>
      <c r="CP96" s="96">
        <f t="shared" si="325"/>
        <v>-92000</v>
      </c>
      <c r="CQ96" s="93">
        <f t="shared" si="326"/>
        <v>-1</v>
      </c>
      <c r="CR96" s="96">
        <f t="shared" si="327"/>
        <v>92000</v>
      </c>
      <c r="CS96" s="96">
        <f t="shared" si="327"/>
        <v>8855.01</v>
      </c>
      <c r="CT96" s="96">
        <f t="shared" si="327"/>
        <v>0</v>
      </c>
      <c r="CU96" s="96">
        <f t="shared" si="328"/>
        <v>8855.01</v>
      </c>
      <c r="CV96" s="93">
        <f t="shared" si="329"/>
        <v>9.6250108695652176E-2</v>
      </c>
      <c r="CW96" s="96">
        <f t="shared" si="330"/>
        <v>-83144.990000000005</v>
      </c>
      <c r="CX96" s="93">
        <f t="shared" si="331"/>
        <v>-0.90374989130434791</v>
      </c>
      <c r="CY96" s="83">
        <v>0</v>
      </c>
      <c r="CZ96" s="83">
        <v>0</v>
      </c>
      <c r="DA96" s="94">
        <v>0</v>
      </c>
      <c r="DB96" s="94">
        <f t="shared" si="271"/>
        <v>0</v>
      </c>
      <c r="DC96" s="93" t="str">
        <f t="shared" si="332"/>
        <v>nebija plānots</v>
      </c>
      <c r="DD96" s="96">
        <f t="shared" si="333"/>
        <v>0</v>
      </c>
      <c r="DE96" s="93" t="str">
        <f t="shared" si="334"/>
        <v>nebija plānots</v>
      </c>
      <c r="DF96" s="96">
        <f t="shared" si="335"/>
        <v>92000</v>
      </c>
      <c r="DG96" s="96">
        <f t="shared" si="335"/>
        <v>8855.01</v>
      </c>
      <c r="DH96" s="96">
        <f t="shared" si="335"/>
        <v>0</v>
      </c>
      <c r="DI96" s="96">
        <f t="shared" si="336"/>
        <v>8855.01</v>
      </c>
      <c r="DJ96" s="93">
        <f t="shared" si="337"/>
        <v>9.6250108695652176E-2</v>
      </c>
      <c r="DK96" s="96">
        <f t="shared" si="338"/>
        <v>-83144.990000000005</v>
      </c>
      <c r="DL96" s="93">
        <f t="shared" si="339"/>
        <v>-0.90374989130434791</v>
      </c>
      <c r="DM96" s="83">
        <v>700000</v>
      </c>
      <c r="DN96" s="83">
        <v>80357.09</v>
      </c>
      <c r="DO96" s="94">
        <v>0</v>
      </c>
      <c r="DP96" s="94">
        <f t="shared" si="340"/>
        <v>80357.09</v>
      </c>
      <c r="DQ96" s="93">
        <f t="shared" si="341"/>
        <v>0.11479584285714285</v>
      </c>
      <c r="DR96" s="96">
        <f t="shared" si="342"/>
        <v>-619642.91</v>
      </c>
      <c r="DS96" s="93">
        <f t="shared" si="343"/>
        <v>-0.88520415714285716</v>
      </c>
      <c r="DT96" s="96">
        <f t="shared" si="344"/>
        <v>792000</v>
      </c>
      <c r="DU96" s="96">
        <f t="shared" si="344"/>
        <v>89212.099999999991</v>
      </c>
      <c r="DV96" s="96">
        <f t="shared" si="344"/>
        <v>0</v>
      </c>
      <c r="DW96" s="96">
        <f t="shared" si="345"/>
        <v>89212.099999999991</v>
      </c>
      <c r="DX96" s="93">
        <f t="shared" si="346"/>
        <v>0.1126415404040404</v>
      </c>
      <c r="DY96" s="96">
        <f t="shared" si="347"/>
        <v>-702787.9</v>
      </c>
      <c r="DZ96" s="93">
        <f t="shared" si="348"/>
        <v>-0.8873584595959596</v>
      </c>
      <c r="EA96" s="83">
        <v>219011</v>
      </c>
      <c r="EB96" s="83">
        <v>1351592.25</v>
      </c>
      <c r="EC96" s="94">
        <v>0</v>
      </c>
      <c r="ED96" s="94">
        <f t="shared" si="349"/>
        <v>1351592.25</v>
      </c>
      <c r="EE96" s="93">
        <f t="shared" si="350"/>
        <v>6.1713441333996926</v>
      </c>
      <c r="EF96" s="94">
        <f t="shared" si="351"/>
        <v>1132581.25</v>
      </c>
      <c r="EG96" s="93">
        <f t="shared" si="352"/>
        <v>5.1713441333996926</v>
      </c>
      <c r="EH96" s="96">
        <f t="shared" si="353"/>
        <v>1011011</v>
      </c>
      <c r="EI96" s="96">
        <f t="shared" si="353"/>
        <v>1440804.35</v>
      </c>
      <c r="EJ96" s="96">
        <f t="shared" si="353"/>
        <v>0</v>
      </c>
      <c r="EK96" s="96">
        <f t="shared" si="354"/>
        <v>1440804.35</v>
      </c>
      <c r="EL96" s="93">
        <f t="shared" si="355"/>
        <v>1.4251124369566701</v>
      </c>
      <c r="EM96" s="96">
        <f t="shared" si="356"/>
        <v>429793.35000000009</v>
      </c>
      <c r="EN96" s="93">
        <f t="shared" si="357"/>
        <v>0.42511243695667017</v>
      </c>
      <c r="EO96" s="96">
        <f t="shared" si="358"/>
        <v>1431949.34</v>
      </c>
      <c r="EP96" s="96">
        <f>_xlfn.IFNA(INDEX('[1]01_Maks_FS_2025 (kopā)'!$B$12:$AJ$224,MATCH(A96,'[1]01_Maks_FS_2025 (kopā)'!$B$12:$B$224,0),35),0)</f>
        <v>1431949.34</v>
      </c>
      <c r="EQ96" s="96">
        <f t="shared" si="359"/>
        <v>0</v>
      </c>
      <c r="ER96" s="83">
        <f t="shared" si="272"/>
        <v>1011011</v>
      </c>
    </row>
    <row r="97" spans="1:148" s="29" customFormat="1" ht="42" x14ac:dyDescent="0.35">
      <c r="A97" s="18" t="str">
        <f t="shared" si="267"/>
        <v>2.2.3.2.2</v>
      </c>
      <c r="B97" s="63">
        <v>2</v>
      </c>
      <c r="C97" s="73" t="s">
        <v>138</v>
      </c>
      <c r="D97" s="65" t="s">
        <v>139</v>
      </c>
      <c r="E97" s="63" t="s">
        <v>154</v>
      </c>
      <c r="F97" s="65" t="s">
        <v>155</v>
      </c>
      <c r="G97" s="76" t="s">
        <v>158</v>
      </c>
      <c r="H97" s="65" t="s">
        <v>159</v>
      </c>
      <c r="I97" s="66">
        <v>2</v>
      </c>
      <c r="J97" s="71" t="s">
        <v>81</v>
      </c>
      <c r="K97" s="63" t="s">
        <v>16</v>
      </c>
      <c r="L97" s="83">
        <v>0</v>
      </c>
      <c r="M97" s="83">
        <v>0</v>
      </c>
      <c r="N97" s="83">
        <v>0</v>
      </c>
      <c r="O97" s="83">
        <v>0</v>
      </c>
      <c r="P97" s="83">
        <v>0</v>
      </c>
      <c r="Q97" s="93" t="str">
        <f t="shared" si="273"/>
        <v>nebija plānots</v>
      </c>
      <c r="R97" s="94">
        <f t="shared" si="274"/>
        <v>0</v>
      </c>
      <c r="S97" s="93" t="str">
        <f t="shared" si="275"/>
        <v>nebija plānots</v>
      </c>
      <c r="T97" s="96">
        <f t="shared" si="276"/>
        <v>0</v>
      </c>
      <c r="U97" s="96">
        <f t="shared" si="277"/>
        <v>0</v>
      </c>
      <c r="V97" s="93" t="str">
        <f t="shared" si="278"/>
        <v>nebija plānots</v>
      </c>
      <c r="W97" s="96">
        <f t="shared" si="279"/>
        <v>0</v>
      </c>
      <c r="X97" s="93" t="str">
        <f t="shared" si="280"/>
        <v>nebija plānots</v>
      </c>
      <c r="Y97" s="83">
        <v>0</v>
      </c>
      <c r="Z97" s="83">
        <v>0</v>
      </c>
      <c r="AA97" s="93" t="str">
        <f t="shared" si="281"/>
        <v>nebija plānots</v>
      </c>
      <c r="AB97" s="94">
        <f t="shared" si="282"/>
        <v>0</v>
      </c>
      <c r="AC97" s="93" t="str">
        <f t="shared" si="283"/>
        <v>nebija plānots</v>
      </c>
      <c r="AD97" s="96">
        <f t="shared" si="284"/>
        <v>0</v>
      </c>
      <c r="AE97" s="96">
        <f t="shared" si="284"/>
        <v>0</v>
      </c>
      <c r="AF97" s="93" t="str">
        <f t="shared" si="285"/>
        <v>nebija plānots</v>
      </c>
      <c r="AG97" s="96">
        <f t="shared" si="286"/>
        <v>0</v>
      </c>
      <c r="AH97" s="93" t="str">
        <f t="shared" si="287"/>
        <v>nebija plānots</v>
      </c>
      <c r="AI97" s="83">
        <v>0</v>
      </c>
      <c r="AJ97" s="83">
        <v>0</v>
      </c>
      <c r="AK97" s="93" t="str">
        <f t="shared" si="288"/>
        <v>nebija plānots</v>
      </c>
      <c r="AL97" s="96">
        <f t="shared" si="289"/>
        <v>0</v>
      </c>
      <c r="AM97" s="93" t="str">
        <f t="shared" si="290"/>
        <v>nebija plānots</v>
      </c>
      <c r="AN97" s="96">
        <f t="shared" si="291"/>
        <v>0</v>
      </c>
      <c r="AO97" s="96">
        <f t="shared" si="291"/>
        <v>0</v>
      </c>
      <c r="AP97" s="93" t="str">
        <f t="shared" si="292"/>
        <v>nebija plānots</v>
      </c>
      <c r="AQ97" s="96">
        <f t="shared" si="293"/>
        <v>0</v>
      </c>
      <c r="AR97" s="93" t="str">
        <f t="shared" si="294"/>
        <v>nebija plānots</v>
      </c>
      <c r="AS97" s="83">
        <v>0</v>
      </c>
      <c r="AT97" s="83">
        <v>0</v>
      </c>
      <c r="AU97" s="93" t="str">
        <f t="shared" si="295"/>
        <v>nebija plānots</v>
      </c>
      <c r="AV97" s="96">
        <f t="shared" si="296"/>
        <v>0</v>
      </c>
      <c r="AW97" s="93" t="str">
        <f t="shared" si="297"/>
        <v>nebija plānots</v>
      </c>
      <c r="AX97" s="96">
        <f t="shared" si="298"/>
        <v>0</v>
      </c>
      <c r="AY97" s="96">
        <f t="shared" si="298"/>
        <v>0</v>
      </c>
      <c r="AZ97" s="93" t="str">
        <f t="shared" si="299"/>
        <v>nebija plānots</v>
      </c>
      <c r="BA97" s="96">
        <f t="shared" si="300"/>
        <v>0</v>
      </c>
      <c r="BB97" s="93" t="str">
        <f t="shared" si="301"/>
        <v>nebija plānots</v>
      </c>
      <c r="BC97" s="83">
        <v>0</v>
      </c>
      <c r="BD97" s="83">
        <v>0</v>
      </c>
      <c r="BE97" s="93" t="str">
        <f t="shared" si="302"/>
        <v>nebija plānots</v>
      </c>
      <c r="BF97" s="96">
        <f t="shared" si="303"/>
        <v>0</v>
      </c>
      <c r="BG97" s="93" t="str">
        <f t="shared" si="304"/>
        <v>nebija plānots</v>
      </c>
      <c r="BH97" s="96">
        <f t="shared" si="305"/>
        <v>0</v>
      </c>
      <c r="BI97" s="96">
        <f t="shared" si="305"/>
        <v>0</v>
      </c>
      <c r="BJ97" s="93" t="str">
        <f t="shared" si="306"/>
        <v>nebija plānots</v>
      </c>
      <c r="BK97" s="96">
        <f t="shared" si="307"/>
        <v>0</v>
      </c>
      <c r="BL97" s="93" t="str">
        <f t="shared" si="308"/>
        <v>nebija plānots</v>
      </c>
      <c r="BM97" s="83">
        <v>0</v>
      </c>
      <c r="BN97" s="83">
        <v>0</v>
      </c>
      <c r="BO97" s="93" t="str">
        <f t="shared" si="309"/>
        <v>nebija plānots</v>
      </c>
      <c r="BP97" s="96">
        <f t="shared" si="310"/>
        <v>0</v>
      </c>
      <c r="BQ97" s="93" t="str">
        <f t="shared" si="311"/>
        <v>nebija plānots</v>
      </c>
      <c r="BR97" s="96">
        <f t="shared" si="312"/>
        <v>0</v>
      </c>
      <c r="BS97" s="96">
        <f t="shared" si="312"/>
        <v>0</v>
      </c>
      <c r="BT97" s="93" t="str">
        <f t="shared" si="313"/>
        <v>nebija plānots</v>
      </c>
      <c r="BU97" s="96">
        <f t="shared" si="314"/>
        <v>0</v>
      </c>
      <c r="BV97" s="93" t="str">
        <f t="shared" si="315"/>
        <v>nebija plānots</v>
      </c>
      <c r="BW97" s="83">
        <v>0</v>
      </c>
      <c r="BX97" s="83">
        <v>0</v>
      </c>
      <c r="BY97" s="94">
        <v>0</v>
      </c>
      <c r="BZ97" s="94">
        <f t="shared" si="268"/>
        <v>0</v>
      </c>
      <c r="CA97" s="93" t="str">
        <f t="shared" si="316"/>
        <v>nebija plānots</v>
      </c>
      <c r="CB97" s="96">
        <f t="shared" si="317"/>
        <v>0</v>
      </c>
      <c r="CC97" s="93" t="str">
        <f t="shared" si="318"/>
        <v>nebija plānots</v>
      </c>
      <c r="CD97" s="96">
        <f t="shared" si="269"/>
        <v>0</v>
      </c>
      <c r="CE97" s="96">
        <f t="shared" si="269"/>
        <v>0</v>
      </c>
      <c r="CF97" s="96">
        <f t="shared" si="319"/>
        <v>0</v>
      </c>
      <c r="CG97" s="96">
        <f t="shared" si="320"/>
        <v>0</v>
      </c>
      <c r="CH97" s="93" t="str">
        <f t="shared" si="321"/>
        <v>nebija plānots</v>
      </c>
      <c r="CI97" s="96">
        <f t="shared" si="322"/>
        <v>0</v>
      </c>
      <c r="CJ97" s="93" t="str">
        <f t="shared" si="323"/>
        <v>nebija plānots</v>
      </c>
      <c r="CK97" s="83">
        <v>0</v>
      </c>
      <c r="CL97" s="83">
        <v>0</v>
      </c>
      <c r="CM97" s="94">
        <v>0</v>
      </c>
      <c r="CN97" s="94">
        <f t="shared" si="270"/>
        <v>0</v>
      </c>
      <c r="CO97" s="93" t="str">
        <f t="shared" si="324"/>
        <v>nebija plānots</v>
      </c>
      <c r="CP97" s="96">
        <f t="shared" si="325"/>
        <v>0</v>
      </c>
      <c r="CQ97" s="93" t="str">
        <f t="shared" si="326"/>
        <v>nebija plānots</v>
      </c>
      <c r="CR97" s="96">
        <f t="shared" si="327"/>
        <v>0</v>
      </c>
      <c r="CS97" s="96">
        <f t="shared" si="327"/>
        <v>0</v>
      </c>
      <c r="CT97" s="96">
        <f t="shared" si="327"/>
        <v>0</v>
      </c>
      <c r="CU97" s="96">
        <f t="shared" si="328"/>
        <v>0</v>
      </c>
      <c r="CV97" s="93" t="str">
        <f t="shared" si="329"/>
        <v>nebija plānots</v>
      </c>
      <c r="CW97" s="96">
        <f t="shared" si="330"/>
        <v>0</v>
      </c>
      <c r="CX97" s="93" t="str">
        <f t="shared" si="331"/>
        <v>nebija plānots</v>
      </c>
      <c r="CY97" s="83">
        <v>0</v>
      </c>
      <c r="CZ97" s="83">
        <v>0</v>
      </c>
      <c r="DA97" s="94">
        <v>0</v>
      </c>
      <c r="DB97" s="94">
        <f t="shared" si="271"/>
        <v>0</v>
      </c>
      <c r="DC97" s="93" t="str">
        <f t="shared" si="332"/>
        <v>nebija plānots</v>
      </c>
      <c r="DD97" s="96">
        <f t="shared" si="333"/>
        <v>0</v>
      </c>
      <c r="DE97" s="93" t="str">
        <f t="shared" si="334"/>
        <v>nebija plānots</v>
      </c>
      <c r="DF97" s="96">
        <f t="shared" si="335"/>
        <v>0</v>
      </c>
      <c r="DG97" s="96">
        <f t="shared" si="335"/>
        <v>0</v>
      </c>
      <c r="DH97" s="96">
        <f t="shared" si="335"/>
        <v>0</v>
      </c>
      <c r="DI97" s="96">
        <f t="shared" si="336"/>
        <v>0</v>
      </c>
      <c r="DJ97" s="93" t="str">
        <f t="shared" si="337"/>
        <v>nebija plānots</v>
      </c>
      <c r="DK97" s="96">
        <f t="shared" si="338"/>
        <v>0</v>
      </c>
      <c r="DL97" s="93" t="str">
        <f t="shared" si="339"/>
        <v>nebija plānots</v>
      </c>
      <c r="DM97" s="83">
        <v>0</v>
      </c>
      <c r="DN97" s="83">
        <v>0</v>
      </c>
      <c r="DO97" s="94">
        <v>0</v>
      </c>
      <c r="DP97" s="94">
        <f t="shared" si="340"/>
        <v>0</v>
      </c>
      <c r="DQ97" s="93" t="str">
        <f t="shared" si="341"/>
        <v>nebija plānots</v>
      </c>
      <c r="DR97" s="96">
        <f t="shared" si="342"/>
        <v>0</v>
      </c>
      <c r="DS97" s="93" t="str">
        <f t="shared" si="343"/>
        <v>nebija plānots</v>
      </c>
      <c r="DT97" s="96">
        <f t="shared" si="344"/>
        <v>0</v>
      </c>
      <c r="DU97" s="96">
        <f t="shared" si="344"/>
        <v>0</v>
      </c>
      <c r="DV97" s="96">
        <f t="shared" si="344"/>
        <v>0</v>
      </c>
      <c r="DW97" s="96">
        <f t="shared" si="345"/>
        <v>0</v>
      </c>
      <c r="DX97" s="93" t="str">
        <f t="shared" si="346"/>
        <v>nebija plānots</v>
      </c>
      <c r="DY97" s="96">
        <f t="shared" si="347"/>
        <v>0</v>
      </c>
      <c r="DZ97" s="93" t="str">
        <f t="shared" si="348"/>
        <v>nebija plānots</v>
      </c>
      <c r="EA97" s="83">
        <v>0</v>
      </c>
      <c r="EB97" s="83">
        <v>0</v>
      </c>
      <c r="EC97" s="94">
        <v>0</v>
      </c>
      <c r="ED97" s="94">
        <f t="shared" si="349"/>
        <v>0</v>
      </c>
      <c r="EE97" s="93" t="str">
        <f t="shared" si="350"/>
        <v>nebija plānots</v>
      </c>
      <c r="EF97" s="94">
        <f t="shared" si="351"/>
        <v>0</v>
      </c>
      <c r="EG97" s="93" t="str">
        <f t="shared" si="352"/>
        <v>nebija plānots</v>
      </c>
      <c r="EH97" s="96">
        <f t="shared" si="353"/>
        <v>0</v>
      </c>
      <c r="EI97" s="96">
        <f t="shared" si="353"/>
        <v>0</v>
      </c>
      <c r="EJ97" s="96">
        <f t="shared" si="353"/>
        <v>0</v>
      </c>
      <c r="EK97" s="96">
        <f t="shared" si="354"/>
        <v>0</v>
      </c>
      <c r="EL97" s="93" t="str">
        <f t="shared" si="355"/>
        <v>nebija plānots</v>
      </c>
      <c r="EM97" s="96">
        <f t="shared" si="356"/>
        <v>0</v>
      </c>
      <c r="EN97" s="93" t="str">
        <f t="shared" si="357"/>
        <v>nebija plānots</v>
      </c>
      <c r="EO97" s="96">
        <f t="shared" si="358"/>
        <v>0</v>
      </c>
      <c r="EP97" s="96">
        <f>_xlfn.IFNA(INDEX('[1]01_Maks_FS_2025 (kopā)'!$B$12:$AJ$224,MATCH(A97,'[1]01_Maks_FS_2025 (kopā)'!$B$12:$B$224,0),35),0)</f>
        <v>0</v>
      </c>
      <c r="EQ97" s="96">
        <f t="shared" si="359"/>
        <v>0</v>
      </c>
      <c r="ER97" s="83">
        <f t="shared" si="272"/>
        <v>0</v>
      </c>
    </row>
    <row r="98" spans="1:148" s="29" customFormat="1" ht="42" x14ac:dyDescent="0.35">
      <c r="A98" s="18" t="str">
        <f t="shared" si="267"/>
        <v>2.2.3.3.1</v>
      </c>
      <c r="B98" s="63">
        <v>2</v>
      </c>
      <c r="C98" s="73" t="s">
        <v>138</v>
      </c>
      <c r="D98" s="65" t="s">
        <v>139</v>
      </c>
      <c r="E98" s="63" t="s">
        <v>154</v>
      </c>
      <c r="F98" s="65" t="s">
        <v>155</v>
      </c>
      <c r="G98" s="76" t="s">
        <v>160</v>
      </c>
      <c r="H98" s="65" t="s">
        <v>161</v>
      </c>
      <c r="I98" s="66">
        <v>1</v>
      </c>
      <c r="J98" s="71" t="s">
        <v>81</v>
      </c>
      <c r="K98" s="63" t="s">
        <v>16</v>
      </c>
      <c r="L98" s="83">
        <v>0</v>
      </c>
      <c r="M98" s="83">
        <v>5476.86</v>
      </c>
      <c r="N98" s="83">
        <v>0</v>
      </c>
      <c r="O98" s="83">
        <v>0</v>
      </c>
      <c r="P98" s="83">
        <v>0</v>
      </c>
      <c r="Q98" s="93" t="str">
        <f t="shared" si="273"/>
        <v>nebija plānots</v>
      </c>
      <c r="R98" s="94">
        <f t="shared" si="274"/>
        <v>0</v>
      </c>
      <c r="S98" s="93" t="str">
        <f t="shared" si="275"/>
        <v>nebija plānots</v>
      </c>
      <c r="T98" s="96">
        <f t="shared" si="276"/>
        <v>0</v>
      </c>
      <c r="U98" s="96">
        <f t="shared" si="277"/>
        <v>0</v>
      </c>
      <c r="V98" s="93" t="str">
        <f t="shared" si="278"/>
        <v>nebija plānots</v>
      </c>
      <c r="W98" s="96">
        <f t="shared" si="279"/>
        <v>0</v>
      </c>
      <c r="X98" s="93" t="str">
        <f t="shared" si="280"/>
        <v>nebija plānots</v>
      </c>
      <c r="Y98" s="83">
        <v>0</v>
      </c>
      <c r="Z98" s="83">
        <v>3747.93</v>
      </c>
      <c r="AA98" s="93" t="str">
        <f t="shared" si="281"/>
        <v>nebija plānots</v>
      </c>
      <c r="AB98" s="94">
        <f t="shared" si="282"/>
        <v>3747.93</v>
      </c>
      <c r="AC98" s="93" t="str">
        <f t="shared" si="283"/>
        <v>nebija plānots</v>
      </c>
      <c r="AD98" s="96">
        <f t="shared" si="284"/>
        <v>0</v>
      </c>
      <c r="AE98" s="96">
        <f t="shared" si="284"/>
        <v>3747.93</v>
      </c>
      <c r="AF98" s="93" t="str">
        <f t="shared" si="285"/>
        <v>nebija plānots</v>
      </c>
      <c r="AG98" s="96">
        <f t="shared" si="286"/>
        <v>3747.93</v>
      </c>
      <c r="AH98" s="93" t="str">
        <f t="shared" si="287"/>
        <v>nebija plānots</v>
      </c>
      <c r="AI98" s="83">
        <v>22376.25</v>
      </c>
      <c r="AJ98" s="83">
        <v>0</v>
      </c>
      <c r="AK98" s="93">
        <f t="shared" si="288"/>
        <v>0</v>
      </c>
      <c r="AL98" s="96">
        <f t="shared" si="289"/>
        <v>-22376.25</v>
      </c>
      <c r="AM98" s="93">
        <f t="shared" si="290"/>
        <v>-1</v>
      </c>
      <c r="AN98" s="96">
        <f t="shared" si="291"/>
        <v>22376.25</v>
      </c>
      <c r="AO98" s="96">
        <f t="shared" si="291"/>
        <v>3747.93</v>
      </c>
      <c r="AP98" s="93">
        <f t="shared" si="292"/>
        <v>0.16749589408412938</v>
      </c>
      <c r="AQ98" s="96">
        <f t="shared" si="293"/>
        <v>-18628.32</v>
      </c>
      <c r="AR98" s="93">
        <f t="shared" si="294"/>
        <v>-0.83250410591587065</v>
      </c>
      <c r="AS98" s="83">
        <v>0</v>
      </c>
      <c r="AT98" s="83">
        <v>0</v>
      </c>
      <c r="AU98" s="93" t="str">
        <f t="shared" si="295"/>
        <v>nebija plānots</v>
      </c>
      <c r="AV98" s="96">
        <f t="shared" si="296"/>
        <v>0</v>
      </c>
      <c r="AW98" s="93" t="str">
        <f t="shared" si="297"/>
        <v>nebija plānots</v>
      </c>
      <c r="AX98" s="96">
        <f t="shared" si="298"/>
        <v>22376.25</v>
      </c>
      <c r="AY98" s="96">
        <f t="shared" si="298"/>
        <v>3747.93</v>
      </c>
      <c r="AZ98" s="93">
        <f t="shared" si="299"/>
        <v>0.16749589408412938</v>
      </c>
      <c r="BA98" s="96">
        <f t="shared" si="300"/>
        <v>-18628.32</v>
      </c>
      <c r="BB98" s="93">
        <f t="shared" si="301"/>
        <v>-0.83250410591587065</v>
      </c>
      <c r="BC98" s="83">
        <v>0</v>
      </c>
      <c r="BD98" s="83">
        <v>0</v>
      </c>
      <c r="BE98" s="93" t="str">
        <f t="shared" si="302"/>
        <v>nebija plānots</v>
      </c>
      <c r="BF98" s="96">
        <f t="shared" si="303"/>
        <v>0</v>
      </c>
      <c r="BG98" s="93" t="str">
        <f t="shared" si="304"/>
        <v>nebija plānots</v>
      </c>
      <c r="BH98" s="96">
        <f t="shared" si="305"/>
        <v>22376.25</v>
      </c>
      <c r="BI98" s="96">
        <f t="shared" si="305"/>
        <v>3747.93</v>
      </c>
      <c r="BJ98" s="93">
        <f t="shared" si="306"/>
        <v>0.16749589408412938</v>
      </c>
      <c r="BK98" s="96">
        <f t="shared" si="307"/>
        <v>-18628.32</v>
      </c>
      <c r="BL98" s="93">
        <f t="shared" si="308"/>
        <v>-0.83250410591587065</v>
      </c>
      <c r="BM98" s="83">
        <v>0</v>
      </c>
      <c r="BN98" s="83">
        <v>0</v>
      </c>
      <c r="BO98" s="93" t="str">
        <f t="shared" si="309"/>
        <v>nebija plānots</v>
      </c>
      <c r="BP98" s="96">
        <f t="shared" si="310"/>
        <v>0</v>
      </c>
      <c r="BQ98" s="93" t="str">
        <f t="shared" si="311"/>
        <v>nebija plānots</v>
      </c>
      <c r="BR98" s="96">
        <f t="shared" si="312"/>
        <v>22376.25</v>
      </c>
      <c r="BS98" s="96">
        <f t="shared" si="312"/>
        <v>3747.93</v>
      </c>
      <c r="BT98" s="93">
        <f t="shared" si="313"/>
        <v>0.16749589408412938</v>
      </c>
      <c r="BU98" s="96">
        <f t="shared" si="314"/>
        <v>-18628.32</v>
      </c>
      <c r="BV98" s="93">
        <f t="shared" si="315"/>
        <v>-0.83250410591587065</v>
      </c>
      <c r="BW98" s="83">
        <v>0</v>
      </c>
      <c r="BX98" s="83">
        <v>0</v>
      </c>
      <c r="BY98" s="94">
        <v>0</v>
      </c>
      <c r="BZ98" s="94">
        <f t="shared" si="268"/>
        <v>0</v>
      </c>
      <c r="CA98" s="93" t="str">
        <f t="shared" si="316"/>
        <v>nebija plānots</v>
      </c>
      <c r="CB98" s="96">
        <f t="shared" si="317"/>
        <v>0</v>
      </c>
      <c r="CC98" s="93" t="str">
        <f t="shared" si="318"/>
        <v>nebija plānots</v>
      </c>
      <c r="CD98" s="96">
        <f t="shared" si="269"/>
        <v>22376.25</v>
      </c>
      <c r="CE98" s="96">
        <f t="shared" si="269"/>
        <v>3747.93</v>
      </c>
      <c r="CF98" s="96">
        <f t="shared" si="319"/>
        <v>0</v>
      </c>
      <c r="CG98" s="96">
        <f t="shared" si="320"/>
        <v>3747.93</v>
      </c>
      <c r="CH98" s="93">
        <f t="shared" si="321"/>
        <v>0.16749589408412938</v>
      </c>
      <c r="CI98" s="96">
        <f t="shared" si="322"/>
        <v>-18628.32</v>
      </c>
      <c r="CJ98" s="93">
        <f t="shared" si="323"/>
        <v>-0.83250410591587065</v>
      </c>
      <c r="CK98" s="83">
        <v>0</v>
      </c>
      <c r="CL98" s="83">
        <v>0</v>
      </c>
      <c r="CM98" s="94">
        <v>0</v>
      </c>
      <c r="CN98" s="94">
        <f t="shared" si="270"/>
        <v>0</v>
      </c>
      <c r="CO98" s="93" t="str">
        <f t="shared" si="324"/>
        <v>nebija plānots</v>
      </c>
      <c r="CP98" s="96">
        <f t="shared" si="325"/>
        <v>0</v>
      </c>
      <c r="CQ98" s="93" t="str">
        <f t="shared" si="326"/>
        <v>nebija plānots</v>
      </c>
      <c r="CR98" s="96">
        <f t="shared" si="327"/>
        <v>22376.25</v>
      </c>
      <c r="CS98" s="96">
        <f t="shared" si="327"/>
        <v>3747.93</v>
      </c>
      <c r="CT98" s="96">
        <f t="shared" si="327"/>
        <v>0</v>
      </c>
      <c r="CU98" s="96">
        <f t="shared" si="328"/>
        <v>3747.93</v>
      </c>
      <c r="CV98" s="93">
        <f t="shared" si="329"/>
        <v>0.16749589408412938</v>
      </c>
      <c r="CW98" s="96">
        <f t="shared" si="330"/>
        <v>-18628.32</v>
      </c>
      <c r="CX98" s="93">
        <f t="shared" si="331"/>
        <v>-0.83250410591587065</v>
      </c>
      <c r="CY98" s="83">
        <v>340539.73</v>
      </c>
      <c r="CZ98" s="83">
        <v>177278.52</v>
      </c>
      <c r="DA98" s="94">
        <v>0</v>
      </c>
      <c r="DB98" s="94">
        <f t="shared" si="271"/>
        <v>177278.52</v>
      </c>
      <c r="DC98" s="93">
        <f t="shared" si="332"/>
        <v>0.52058102001784046</v>
      </c>
      <c r="DD98" s="96">
        <f t="shared" si="333"/>
        <v>-163261.21</v>
      </c>
      <c r="DE98" s="93">
        <f t="shared" si="334"/>
        <v>-0.47941897998215949</v>
      </c>
      <c r="DF98" s="96">
        <f t="shared" si="335"/>
        <v>362915.98</v>
      </c>
      <c r="DG98" s="96">
        <f t="shared" si="335"/>
        <v>181026.44999999998</v>
      </c>
      <c r="DH98" s="96">
        <f t="shared" si="335"/>
        <v>0</v>
      </c>
      <c r="DI98" s="96">
        <f t="shared" si="336"/>
        <v>181026.44999999998</v>
      </c>
      <c r="DJ98" s="93">
        <f t="shared" si="337"/>
        <v>0.49881090934601446</v>
      </c>
      <c r="DK98" s="96">
        <f t="shared" si="338"/>
        <v>-181889.53</v>
      </c>
      <c r="DL98" s="93">
        <f t="shared" si="339"/>
        <v>-0.50118909065398554</v>
      </c>
      <c r="DM98" s="83">
        <v>0</v>
      </c>
      <c r="DN98" s="83">
        <v>166390.44</v>
      </c>
      <c r="DO98" s="94">
        <v>0</v>
      </c>
      <c r="DP98" s="94">
        <f t="shared" si="340"/>
        <v>166390.44</v>
      </c>
      <c r="DQ98" s="93" t="str">
        <f t="shared" si="341"/>
        <v>nebija plānots</v>
      </c>
      <c r="DR98" s="96">
        <f t="shared" si="342"/>
        <v>166390.44</v>
      </c>
      <c r="DS98" s="93" t="str">
        <f t="shared" si="343"/>
        <v>nebija plānots</v>
      </c>
      <c r="DT98" s="96">
        <f t="shared" si="344"/>
        <v>362915.98</v>
      </c>
      <c r="DU98" s="96">
        <f t="shared" si="344"/>
        <v>347416.89</v>
      </c>
      <c r="DV98" s="96">
        <f t="shared" si="344"/>
        <v>0</v>
      </c>
      <c r="DW98" s="96">
        <f t="shared" si="345"/>
        <v>347416.89</v>
      </c>
      <c r="DX98" s="93">
        <f t="shared" si="346"/>
        <v>0.9572928973808208</v>
      </c>
      <c r="DY98" s="96">
        <f t="shared" si="347"/>
        <v>-15499.089999999967</v>
      </c>
      <c r="DZ98" s="93">
        <f t="shared" si="348"/>
        <v>-4.2707102619179149E-2</v>
      </c>
      <c r="EA98" s="83">
        <v>0</v>
      </c>
      <c r="EB98" s="83">
        <v>0</v>
      </c>
      <c r="EC98" s="94">
        <v>0</v>
      </c>
      <c r="ED98" s="94">
        <f t="shared" si="349"/>
        <v>0</v>
      </c>
      <c r="EE98" s="93" t="str">
        <f t="shared" si="350"/>
        <v>nebija plānots</v>
      </c>
      <c r="EF98" s="94">
        <f t="shared" si="351"/>
        <v>0</v>
      </c>
      <c r="EG98" s="93" t="str">
        <f t="shared" si="352"/>
        <v>nebija plānots</v>
      </c>
      <c r="EH98" s="96">
        <f t="shared" si="353"/>
        <v>362915.98</v>
      </c>
      <c r="EI98" s="96">
        <f t="shared" si="353"/>
        <v>347416.89</v>
      </c>
      <c r="EJ98" s="96">
        <f t="shared" si="353"/>
        <v>0</v>
      </c>
      <c r="EK98" s="96">
        <f t="shared" si="354"/>
        <v>347416.89</v>
      </c>
      <c r="EL98" s="93">
        <f t="shared" si="355"/>
        <v>0.9572928973808208</v>
      </c>
      <c r="EM98" s="96">
        <f t="shared" si="356"/>
        <v>-15499.089999999967</v>
      </c>
      <c r="EN98" s="93">
        <f t="shared" si="357"/>
        <v>-4.2707102619179149E-2</v>
      </c>
      <c r="EO98" s="96">
        <f t="shared" si="358"/>
        <v>166390.44</v>
      </c>
      <c r="EP98" s="96">
        <f>_xlfn.IFNA(INDEX('[1]01_Maks_FS_2025 (kopā)'!$B$12:$AJ$224,MATCH(A98,'[1]01_Maks_FS_2025 (kopā)'!$B$12:$B$224,0),35),0)</f>
        <v>166390.44</v>
      </c>
      <c r="EQ98" s="96">
        <f t="shared" si="359"/>
        <v>0</v>
      </c>
      <c r="ER98" s="83">
        <f t="shared" si="272"/>
        <v>362915.98</v>
      </c>
    </row>
    <row r="99" spans="1:148" s="43" customFormat="1" ht="42" x14ac:dyDescent="0.35">
      <c r="A99" s="18" t="str">
        <f t="shared" si="267"/>
        <v>2.2.3.3.2</v>
      </c>
      <c r="B99" s="63">
        <v>2</v>
      </c>
      <c r="C99" s="73" t="s">
        <v>138</v>
      </c>
      <c r="D99" s="65" t="s">
        <v>139</v>
      </c>
      <c r="E99" s="63" t="s">
        <v>154</v>
      </c>
      <c r="F99" s="65" t="s">
        <v>155</v>
      </c>
      <c r="G99" s="76" t="s">
        <v>160</v>
      </c>
      <c r="H99" s="65" t="s">
        <v>161</v>
      </c>
      <c r="I99" s="66">
        <v>2</v>
      </c>
      <c r="J99" s="71" t="s">
        <v>81</v>
      </c>
      <c r="K99" s="63" t="s">
        <v>16</v>
      </c>
      <c r="L99" s="83">
        <v>0</v>
      </c>
      <c r="M99" s="83">
        <v>0</v>
      </c>
      <c r="N99" s="83">
        <v>0</v>
      </c>
      <c r="O99" s="83">
        <v>0</v>
      </c>
      <c r="P99" s="83">
        <v>0</v>
      </c>
      <c r="Q99" s="93" t="str">
        <f t="shared" si="273"/>
        <v>nebija plānots</v>
      </c>
      <c r="R99" s="94">
        <f t="shared" si="274"/>
        <v>0</v>
      </c>
      <c r="S99" s="93" t="str">
        <f t="shared" si="275"/>
        <v>nebija plānots</v>
      </c>
      <c r="T99" s="96">
        <f t="shared" si="276"/>
        <v>0</v>
      </c>
      <c r="U99" s="96">
        <f t="shared" si="277"/>
        <v>0</v>
      </c>
      <c r="V99" s="93" t="str">
        <f t="shared" si="278"/>
        <v>nebija plānots</v>
      </c>
      <c r="W99" s="96">
        <f t="shared" si="279"/>
        <v>0</v>
      </c>
      <c r="X99" s="93" t="str">
        <f t="shared" si="280"/>
        <v>nebija plānots</v>
      </c>
      <c r="Y99" s="83">
        <v>26775</v>
      </c>
      <c r="Z99" s="83">
        <v>0</v>
      </c>
      <c r="AA99" s="93">
        <f t="shared" si="281"/>
        <v>0</v>
      </c>
      <c r="AB99" s="94">
        <f t="shared" si="282"/>
        <v>-26775</v>
      </c>
      <c r="AC99" s="93">
        <f t="shared" si="283"/>
        <v>-1</v>
      </c>
      <c r="AD99" s="96">
        <f t="shared" si="284"/>
        <v>26775</v>
      </c>
      <c r="AE99" s="96">
        <f t="shared" si="284"/>
        <v>0</v>
      </c>
      <c r="AF99" s="93">
        <f t="shared" si="285"/>
        <v>0</v>
      </c>
      <c r="AG99" s="96">
        <f t="shared" si="286"/>
        <v>-26775</v>
      </c>
      <c r="AH99" s="93">
        <f t="shared" si="287"/>
        <v>-1</v>
      </c>
      <c r="AI99" s="83">
        <v>0</v>
      </c>
      <c r="AJ99" s="83">
        <v>0</v>
      </c>
      <c r="AK99" s="93" t="str">
        <f t="shared" si="288"/>
        <v>nebija plānots</v>
      </c>
      <c r="AL99" s="96">
        <f t="shared" si="289"/>
        <v>0</v>
      </c>
      <c r="AM99" s="93" t="str">
        <f t="shared" si="290"/>
        <v>nebija plānots</v>
      </c>
      <c r="AN99" s="96">
        <f t="shared" si="291"/>
        <v>26775</v>
      </c>
      <c r="AO99" s="96">
        <f t="shared" si="291"/>
        <v>0</v>
      </c>
      <c r="AP99" s="93">
        <f t="shared" si="292"/>
        <v>0</v>
      </c>
      <c r="AQ99" s="96">
        <f t="shared" si="293"/>
        <v>-26775</v>
      </c>
      <c r="AR99" s="93">
        <f t="shared" si="294"/>
        <v>-1</v>
      </c>
      <c r="AS99" s="83">
        <v>0</v>
      </c>
      <c r="AT99" s="83">
        <v>0</v>
      </c>
      <c r="AU99" s="93" t="str">
        <f t="shared" si="295"/>
        <v>nebija plānots</v>
      </c>
      <c r="AV99" s="96">
        <f t="shared" si="296"/>
        <v>0</v>
      </c>
      <c r="AW99" s="93" t="str">
        <f t="shared" si="297"/>
        <v>nebija plānots</v>
      </c>
      <c r="AX99" s="96">
        <f t="shared" si="298"/>
        <v>26775</v>
      </c>
      <c r="AY99" s="96">
        <f t="shared" si="298"/>
        <v>0</v>
      </c>
      <c r="AZ99" s="93">
        <f t="shared" si="299"/>
        <v>0</v>
      </c>
      <c r="BA99" s="96">
        <f t="shared" si="300"/>
        <v>-26775</v>
      </c>
      <c r="BB99" s="93">
        <f t="shared" si="301"/>
        <v>-1</v>
      </c>
      <c r="BC99" s="83">
        <v>15000</v>
      </c>
      <c r="BD99" s="83">
        <v>46904.44</v>
      </c>
      <c r="BE99" s="93">
        <f t="shared" si="302"/>
        <v>3.126962666666667</v>
      </c>
      <c r="BF99" s="96">
        <f t="shared" si="303"/>
        <v>31904.440000000002</v>
      </c>
      <c r="BG99" s="93">
        <f t="shared" si="304"/>
        <v>2.126962666666667</v>
      </c>
      <c r="BH99" s="96">
        <f t="shared" si="305"/>
        <v>41775</v>
      </c>
      <c r="BI99" s="96">
        <f t="shared" si="305"/>
        <v>46904.44</v>
      </c>
      <c r="BJ99" s="93">
        <f t="shared" si="306"/>
        <v>1.1227873129862358</v>
      </c>
      <c r="BK99" s="96">
        <f t="shared" si="307"/>
        <v>5129.4400000000023</v>
      </c>
      <c r="BL99" s="93">
        <f t="shared" si="308"/>
        <v>0.12278731298623584</v>
      </c>
      <c r="BM99" s="83">
        <v>174480.86</v>
      </c>
      <c r="BN99" s="83">
        <v>23122</v>
      </c>
      <c r="BO99" s="93">
        <f t="shared" si="309"/>
        <v>0.13251883329781847</v>
      </c>
      <c r="BP99" s="96">
        <f t="shared" si="310"/>
        <v>-151358.85999999999</v>
      </c>
      <c r="BQ99" s="93">
        <f t="shared" si="311"/>
        <v>-0.86748116670218156</v>
      </c>
      <c r="BR99" s="96">
        <f t="shared" si="312"/>
        <v>216255.86</v>
      </c>
      <c r="BS99" s="96">
        <f t="shared" si="312"/>
        <v>70026.44</v>
      </c>
      <c r="BT99" s="93">
        <f t="shared" si="313"/>
        <v>0.32381291309285215</v>
      </c>
      <c r="BU99" s="96">
        <f t="shared" si="314"/>
        <v>-146229.41999999998</v>
      </c>
      <c r="BV99" s="93">
        <f t="shared" si="315"/>
        <v>-0.67618708690714779</v>
      </c>
      <c r="BW99" s="83">
        <v>1500</v>
      </c>
      <c r="BX99" s="83">
        <v>43172.800000000003</v>
      </c>
      <c r="BY99" s="94">
        <v>0</v>
      </c>
      <c r="BZ99" s="94">
        <f t="shared" si="268"/>
        <v>43172.800000000003</v>
      </c>
      <c r="CA99" s="93">
        <f t="shared" si="316"/>
        <v>28.781866666666669</v>
      </c>
      <c r="CB99" s="96">
        <f t="shared" si="317"/>
        <v>41672.800000000003</v>
      </c>
      <c r="CC99" s="93">
        <f t="shared" si="318"/>
        <v>27.781866666666669</v>
      </c>
      <c r="CD99" s="96">
        <f t="shared" si="269"/>
        <v>217755.86</v>
      </c>
      <c r="CE99" s="96">
        <f t="shared" si="269"/>
        <v>113199.24</v>
      </c>
      <c r="CF99" s="96">
        <f t="shared" si="319"/>
        <v>0</v>
      </c>
      <c r="CG99" s="96">
        <f t="shared" si="320"/>
        <v>113199.24</v>
      </c>
      <c r="CH99" s="93">
        <f t="shared" si="321"/>
        <v>0.51984474723206076</v>
      </c>
      <c r="CI99" s="96">
        <f t="shared" si="322"/>
        <v>-104556.61999999998</v>
      </c>
      <c r="CJ99" s="93">
        <f t="shared" si="323"/>
        <v>-0.48015525276793924</v>
      </c>
      <c r="CK99" s="83">
        <v>0</v>
      </c>
      <c r="CL99" s="83">
        <v>42229</v>
      </c>
      <c r="CM99" s="94">
        <v>0</v>
      </c>
      <c r="CN99" s="94">
        <f t="shared" si="270"/>
        <v>42229</v>
      </c>
      <c r="CO99" s="93" t="str">
        <f t="shared" si="324"/>
        <v>nebija plānots</v>
      </c>
      <c r="CP99" s="96">
        <f t="shared" si="325"/>
        <v>42229</v>
      </c>
      <c r="CQ99" s="93" t="str">
        <f t="shared" si="326"/>
        <v>nebija plānots</v>
      </c>
      <c r="CR99" s="96">
        <f t="shared" si="327"/>
        <v>217755.86</v>
      </c>
      <c r="CS99" s="96">
        <f t="shared" si="327"/>
        <v>155428.24</v>
      </c>
      <c r="CT99" s="96">
        <f t="shared" si="327"/>
        <v>0</v>
      </c>
      <c r="CU99" s="96">
        <f t="shared" si="328"/>
        <v>155428.24</v>
      </c>
      <c r="CV99" s="93">
        <f t="shared" si="329"/>
        <v>0.71377293818866694</v>
      </c>
      <c r="CW99" s="96">
        <f t="shared" si="330"/>
        <v>-62327.619999999995</v>
      </c>
      <c r="CX99" s="93">
        <f t="shared" si="331"/>
        <v>-0.28622706181133312</v>
      </c>
      <c r="CY99" s="83">
        <v>0</v>
      </c>
      <c r="CZ99" s="83">
        <v>35894.65</v>
      </c>
      <c r="DA99" s="94">
        <v>0</v>
      </c>
      <c r="DB99" s="94">
        <f t="shared" si="271"/>
        <v>35894.65</v>
      </c>
      <c r="DC99" s="93" t="str">
        <f t="shared" si="332"/>
        <v>nebija plānots</v>
      </c>
      <c r="DD99" s="96">
        <f t="shared" si="333"/>
        <v>35894.65</v>
      </c>
      <c r="DE99" s="93" t="str">
        <f t="shared" si="334"/>
        <v>nebija plānots</v>
      </c>
      <c r="DF99" s="96">
        <f t="shared" si="335"/>
        <v>217755.86</v>
      </c>
      <c r="DG99" s="96">
        <f t="shared" si="335"/>
        <v>191322.88999999998</v>
      </c>
      <c r="DH99" s="96">
        <f t="shared" si="335"/>
        <v>0</v>
      </c>
      <c r="DI99" s="96">
        <f t="shared" si="336"/>
        <v>191322.88999999998</v>
      </c>
      <c r="DJ99" s="93">
        <f t="shared" si="337"/>
        <v>0.87861190050178217</v>
      </c>
      <c r="DK99" s="96">
        <f t="shared" si="338"/>
        <v>-26432.97</v>
      </c>
      <c r="DL99" s="93">
        <f t="shared" si="339"/>
        <v>-0.12138809949821788</v>
      </c>
      <c r="DM99" s="83">
        <v>0</v>
      </c>
      <c r="DN99" s="83">
        <v>35699.589999999997</v>
      </c>
      <c r="DO99" s="94">
        <v>0</v>
      </c>
      <c r="DP99" s="94">
        <f t="shared" si="340"/>
        <v>35699.589999999997</v>
      </c>
      <c r="DQ99" s="93" t="str">
        <f t="shared" si="341"/>
        <v>nebija plānots</v>
      </c>
      <c r="DR99" s="96">
        <f t="shared" si="342"/>
        <v>35699.589999999997</v>
      </c>
      <c r="DS99" s="93" t="str">
        <f t="shared" si="343"/>
        <v>nebija plānots</v>
      </c>
      <c r="DT99" s="96">
        <f t="shared" si="344"/>
        <v>217755.86</v>
      </c>
      <c r="DU99" s="96">
        <f t="shared" si="344"/>
        <v>227022.47999999998</v>
      </c>
      <c r="DV99" s="96">
        <f t="shared" si="344"/>
        <v>0</v>
      </c>
      <c r="DW99" s="96">
        <f t="shared" si="345"/>
        <v>227022.47999999998</v>
      </c>
      <c r="DX99" s="93">
        <f t="shared" si="346"/>
        <v>1.0425550889881907</v>
      </c>
      <c r="DY99" s="96">
        <f t="shared" si="347"/>
        <v>9266.6199999999953</v>
      </c>
      <c r="DZ99" s="93">
        <f t="shared" si="348"/>
        <v>4.2555088988190701E-2</v>
      </c>
      <c r="EA99" s="83">
        <v>222752.25</v>
      </c>
      <c r="EB99" s="83">
        <v>12170</v>
      </c>
      <c r="EC99" s="94">
        <v>0</v>
      </c>
      <c r="ED99" s="94">
        <f t="shared" si="349"/>
        <v>12170</v>
      </c>
      <c r="EE99" s="93">
        <f t="shared" si="350"/>
        <v>5.463468943635811E-2</v>
      </c>
      <c r="EF99" s="94">
        <f t="shared" si="351"/>
        <v>-210582.25</v>
      </c>
      <c r="EG99" s="93">
        <f t="shared" si="352"/>
        <v>-0.94536531056364193</v>
      </c>
      <c r="EH99" s="96">
        <f t="shared" si="353"/>
        <v>440508.11</v>
      </c>
      <c r="EI99" s="96">
        <f t="shared" si="353"/>
        <v>239192.47999999998</v>
      </c>
      <c r="EJ99" s="96">
        <f t="shared" si="353"/>
        <v>0</v>
      </c>
      <c r="EK99" s="96">
        <f t="shared" si="354"/>
        <v>239192.47999999998</v>
      </c>
      <c r="EL99" s="93">
        <f t="shared" si="355"/>
        <v>0.54299222777078948</v>
      </c>
      <c r="EM99" s="96">
        <f t="shared" si="356"/>
        <v>-201315.63</v>
      </c>
      <c r="EN99" s="93">
        <f t="shared" si="357"/>
        <v>-0.45700777222921052</v>
      </c>
      <c r="EO99" s="96">
        <f t="shared" si="358"/>
        <v>47869.59</v>
      </c>
      <c r="EP99" s="96">
        <f>_xlfn.IFNA(INDEX('[1]01_Maks_FS_2025 (kopā)'!$B$12:$AJ$224,MATCH(A99,'[1]01_Maks_FS_2025 (kopā)'!$B$12:$B$224,0),35),0)</f>
        <v>47869.59</v>
      </c>
      <c r="EQ99" s="96">
        <f t="shared" si="359"/>
        <v>0</v>
      </c>
      <c r="ER99" s="83">
        <f t="shared" si="272"/>
        <v>440508.11</v>
      </c>
    </row>
    <row r="100" spans="1:148" s="44" customFormat="1" ht="42" x14ac:dyDescent="0.25">
      <c r="A100" s="18" t="str">
        <f t="shared" si="267"/>
        <v>2.2.3.3.3</v>
      </c>
      <c r="B100" s="63">
        <v>2</v>
      </c>
      <c r="C100" s="73" t="s">
        <v>138</v>
      </c>
      <c r="D100" s="65" t="s">
        <v>139</v>
      </c>
      <c r="E100" s="63" t="s">
        <v>154</v>
      </c>
      <c r="F100" s="65" t="s">
        <v>155</v>
      </c>
      <c r="G100" s="76" t="s">
        <v>160</v>
      </c>
      <c r="H100" s="65" t="s">
        <v>161</v>
      </c>
      <c r="I100" s="66">
        <v>3</v>
      </c>
      <c r="J100" s="71" t="s">
        <v>81</v>
      </c>
      <c r="K100" s="63" t="s">
        <v>16</v>
      </c>
      <c r="L100" s="83">
        <v>0</v>
      </c>
      <c r="M100" s="83">
        <v>0</v>
      </c>
      <c r="N100" s="83">
        <v>0</v>
      </c>
      <c r="O100" s="83">
        <v>0</v>
      </c>
      <c r="P100" s="83">
        <v>0</v>
      </c>
      <c r="Q100" s="93" t="str">
        <f t="shared" si="273"/>
        <v>nebija plānots</v>
      </c>
      <c r="R100" s="94">
        <f t="shared" si="274"/>
        <v>0</v>
      </c>
      <c r="S100" s="93" t="str">
        <f t="shared" si="275"/>
        <v>nebija plānots</v>
      </c>
      <c r="T100" s="96">
        <f t="shared" si="276"/>
        <v>0</v>
      </c>
      <c r="U100" s="96">
        <f t="shared" si="277"/>
        <v>0</v>
      </c>
      <c r="V100" s="93" t="str">
        <f t="shared" si="278"/>
        <v>nebija plānots</v>
      </c>
      <c r="W100" s="96">
        <f t="shared" si="279"/>
        <v>0</v>
      </c>
      <c r="X100" s="93" t="str">
        <f t="shared" si="280"/>
        <v>nebija plānots</v>
      </c>
      <c r="Y100" s="83">
        <v>0</v>
      </c>
      <c r="Z100" s="83">
        <v>0</v>
      </c>
      <c r="AA100" s="93" t="str">
        <f t="shared" si="281"/>
        <v>nebija plānots</v>
      </c>
      <c r="AB100" s="94">
        <f t="shared" si="282"/>
        <v>0</v>
      </c>
      <c r="AC100" s="93" t="str">
        <f t="shared" si="283"/>
        <v>nebija plānots</v>
      </c>
      <c r="AD100" s="96">
        <f t="shared" si="284"/>
        <v>0</v>
      </c>
      <c r="AE100" s="96">
        <f t="shared" si="284"/>
        <v>0</v>
      </c>
      <c r="AF100" s="93" t="str">
        <f t="shared" si="285"/>
        <v>nebija plānots</v>
      </c>
      <c r="AG100" s="96">
        <f t="shared" si="286"/>
        <v>0</v>
      </c>
      <c r="AH100" s="93" t="str">
        <f t="shared" si="287"/>
        <v>nebija plānots</v>
      </c>
      <c r="AI100" s="83">
        <v>0</v>
      </c>
      <c r="AJ100" s="83">
        <v>0</v>
      </c>
      <c r="AK100" s="93" t="str">
        <f t="shared" si="288"/>
        <v>nebija plānots</v>
      </c>
      <c r="AL100" s="96">
        <f t="shared" si="289"/>
        <v>0</v>
      </c>
      <c r="AM100" s="93" t="str">
        <f t="shared" si="290"/>
        <v>nebija plānots</v>
      </c>
      <c r="AN100" s="96">
        <f t="shared" si="291"/>
        <v>0</v>
      </c>
      <c r="AO100" s="96">
        <f t="shared" si="291"/>
        <v>0</v>
      </c>
      <c r="AP100" s="93" t="str">
        <f t="shared" si="292"/>
        <v>nebija plānots</v>
      </c>
      <c r="AQ100" s="96">
        <f t="shared" si="293"/>
        <v>0</v>
      </c>
      <c r="AR100" s="93" t="str">
        <f t="shared" si="294"/>
        <v>nebija plānots</v>
      </c>
      <c r="AS100" s="83">
        <v>0</v>
      </c>
      <c r="AT100" s="83">
        <v>0</v>
      </c>
      <c r="AU100" s="93" t="str">
        <f t="shared" si="295"/>
        <v>nebija plānots</v>
      </c>
      <c r="AV100" s="96">
        <f t="shared" si="296"/>
        <v>0</v>
      </c>
      <c r="AW100" s="93" t="str">
        <f t="shared" si="297"/>
        <v>nebija plānots</v>
      </c>
      <c r="AX100" s="96">
        <f t="shared" si="298"/>
        <v>0</v>
      </c>
      <c r="AY100" s="96">
        <f t="shared" si="298"/>
        <v>0</v>
      </c>
      <c r="AZ100" s="93" t="str">
        <f t="shared" si="299"/>
        <v>nebija plānots</v>
      </c>
      <c r="BA100" s="96">
        <f t="shared" si="300"/>
        <v>0</v>
      </c>
      <c r="BB100" s="93" t="str">
        <f t="shared" si="301"/>
        <v>nebija plānots</v>
      </c>
      <c r="BC100" s="83">
        <v>0</v>
      </c>
      <c r="BD100" s="83">
        <v>0</v>
      </c>
      <c r="BE100" s="93" t="str">
        <f t="shared" si="302"/>
        <v>nebija plānots</v>
      </c>
      <c r="BF100" s="96">
        <f t="shared" si="303"/>
        <v>0</v>
      </c>
      <c r="BG100" s="93" t="str">
        <f t="shared" si="304"/>
        <v>nebija plānots</v>
      </c>
      <c r="BH100" s="96">
        <f t="shared" si="305"/>
        <v>0</v>
      </c>
      <c r="BI100" s="96">
        <f t="shared" si="305"/>
        <v>0</v>
      </c>
      <c r="BJ100" s="93" t="str">
        <f t="shared" si="306"/>
        <v>nebija plānots</v>
      </c>
      <c r="BK100" s="96">
        <f t="shared" si="307"/>
        <v>0</v>
      </c>
      <c r="BL100" s="93" t="str">
        <f t="shared" si="308"/>
        <v>nebija plānots</v>
      </c>
      <c r="BM100" s="83">
        <v>0</v>
      </c>
      <c r="BN100" s="83">
        <v>0</v>
      </c>
      <c r="BO100" s="93" t="str">
        <f t="shared" si="309"/>
        <v>nebija plānots</v>
      </c>
      <c r="BP100" s="96">
        <f t="shared" si="310"/>
        <v>0</v>
      </c>
      <c r="BQ100" s="93" t="str">
        <f t="shared" si="311"/>
        <v>nebija plānots</v>
      </c>
      <c r="BR100" s="96">
        <f t="shared" si="312"/>
        <v>0</v>
      </c>
      <c r="BS100" s="96">
        <f t="shared" si="312"/>
        <v>0</v>
      </c>
      <c r="BT100" s="93" t="str">
        <f t="shared" si="313"/>
        <v>nebija plānots</v>
      </c>
      <c r="BU100" s="96">
        <f t="shared" si="314"/>
        <v>0</v>
      </c>
      <c r="BV100" s="93" t="str">
        <f t="shared" si="315"/>
        <v>nebija plānots</v>
      </c>
      <c r="BW100" s="83">
        <v>0</v>
      </c>
      <c r="BX100" s="83">
        <v>0</v>
      </c>
      <c r="BY100" s="94">
        <v>0</v>
      </c>
      <c r="BZ100" s="94">
        <f t="shared" si="268"/>
        <v>0</v>
      </c>
      <c r="CA100" s="93" t="str">
        <f t="shared" si="316"/>
        <v>nebija plānots</v>
      </c>
      <c r="CB100" s="96">
        <f t="shared" si="317"/>
        <v>0</v>
      </c>
      <c r="CC100" s="93" t="str">
        <f t="shared" si="318"/>
        <v>nebija plānots</v>
      </c>
      <c r="CD100" s="96">
        <f t="shared" si="269"/>
        <v>0</v>
      </c>
      <c r="CE100" s="96">
        <f t="shared" si="269"/>
        <v>0</v>
      </c>
      <c r="CF100" s="96">
        <f t="shared" si="319"/>
        <v>0</v>
      </c>
      <c r="CG100" s="96">
        <f t="shared" si="320"/>
        <v>0</v>
      </c>
      <c r="CH100" s="93" t="str">
        <f t="shared" si="321"/>
        <v>nebija plānots</v>
      </c>
      <c r="CI100" s="96">
        <f t="shared" si="322"/>
        <v>0</v>
      </c>
      <c r="CJ100" s="93" t="str">
        <f t="shared" si="323"/>
        <v>nebija plānots</v>
      </c>
      <c r="CK100" s="83">
        <v>0</v>
      </c>
      <c r="CL100" s="83">
        <v>0</v>
      </c>
      <c r="CM100" s="94">
        <v>0</v>
      </c>
      <c r="CN100" s="94">
        <f t="shared" si="270"/>
        <v>0</v>
      </c>
      <c r="CO100" s="93" t="str">
        <f t="shared" si="324"/>
        <v>nebija plānots</v>
      </c>
      <c r="CP100" s="96">
        <f t="shared" si="325"/>
        <v>0</v>
      </c>
      <c r="CQ100" s="93" t="str">
        <f t="shared" si="326"/>
        <v>nebija plānots</v>
      </c>
      <c r="CR100" s="96">
        <f t="shared" si="327"/>
        <v>0</v>
      </c>
      <c r="CS100" s="96">
        <f t="shared" si="327"/>
        <v>0</v>
      </c>
      <c r="CT100" s="96">
        <f t="shared" si="327"/>
        <v>0</v>
      </c>
      <c r="CU100" s="96">
        <f t="shared" si="328"/>
        <v>0</v>
      </c>
      <c r="CV100" s="93" t="str">
        <f t="shared" si="329"/>
        <v>nebija plānots</v>
      </c>
      <c r="CW100" s="96">
        <f t="shared" si="330"/>
        <v>0</v>
      </c>
      <c r="CX100" s="93" t="str">
        <f t="shared" si="331"/>
        <v>nebija plānots</v>
      </c>
      <c r="CY100" s="83">
        <v>0</v>
      </c>
      <c r="CZ100" s="83">
        <v>0</v>
      </c>
      <c r="DA100" s="94">
        <v>0</v>
      </c>
      <c r="DB100" s="94">
        <f t="shared" si="271"/>
        <v>0</v>
      </c>
      <c r="DC100" s="93" t="str">
        <f t="shared" si="332"/>
        <v>nebija plānots</v>
      </c>
      <c r="DD100" s="96">
        <f t="shared" si="333"/>
        <v>0</v>
      </c>
      <c r="DE100" s="93" t="str">
        <f t="shared" si="334"/>
        <v>nebija plānots</v>
      </c>
      <c r="DF100" s="96">
        <f t="shared" si="335"/>
        <v>0</v>
      </c>
      <c r="DG100" s="96">
        <f t="shared" si="335"/>
        <v>0</v>
      </c>
      <c r="DH100" s="96">
        <f t="shared" si="335"/>
        <v>0</v>
      </c>
      <c r="DI100" s="96">
        <f t="shared" si="336"/>
        <v>0</v>
      </c>
      <c r="DJ100" s="93" t="str">
        <f t="shared" si="337"/>
        <v>nebija plānots</v>
      </c>
      <c r="DK100" s="96">
        <f t="shared" si="338"/>
        <v>0</v>
      </c>
      <c r="DL100" s="93" t="str">
        <f t="shared" si="339"/>
        <v>nebija plānots</v>
      </c>
      <c r="DM100" s="83">
        <v>100000</v>
      </c>
      <c r="DN100" s="83">
        <v>0</v>
      </c>
      <c r="DO100" s="94">
        <v>0</v>
      </c>
      <c r="DP100" s="94">
        <f t="shared" si="340"/>
        <v>0</v>
      </c>
      <c r="DQ100" s="93">
        <f t="shared" si="341"/>
        <v>0</v>
      </c>
      <c r="DR100" s="96">
        <f t="shared" si="342"/>
        <v>-100000</v>
      </c>
      <c r="DS100" s="93">
        <f t="shared" si="343"/>
        <v>-1</v>
      </c>
      <c r="DT100" s="96">
        <f t="shared" si="344"/>
        <v>100000</v>
      </c>
      <c r="DU100" s="96">
        <f t="shared" si="344"/>
        <v>0</v>
      </c>
      <c r="DV100" s="96">
        <f t="shared" si="344"/>
        <v>0</v>
      </c>
      <c r="DW100" s="96">
        <f t="shared" si="345"/>
        <v>0</v>
      </c>
      <c r="DX100" s="93">
        <f t="shared" si="346"/>
        <v>0</v>
      </c>
      <c r="DY100" s="96">
        <f t="shared" si="347"/>
        <v>-100000</v>
      </c>
      <c r="DZ100" s="93">
        <f t="shared" si="348"/>
        <v>-1</v>
      </c>
      <c r="EA100" s="83">
        <v>0</v>
      </c>
      <c r="EB100" s="83">
        <v>21599.51</v>
      </c>
      <c r="EC100" s="94">
        <v>0</v>
      </c>
      <c r="ED100" s="94">
        <f t="shared" si="349"/>
        <v>21599.51</v>
      </c>
      <c r="EE100" s="93" t="str">
        <f t="shared" si="350"/>
        <v>nebija plānots</v>
      </c>
      <c r="EF100" s="94">
        <f t="shared" si="351"/>
        <v>21599.51</v>
      </c>
      <c r="EG100" s="93" t="str">
        <f t="shared" si="352"/>
        <v>nebija plānots</v>
      </c>
      <c r="EH100" s="96">
        <f t="shared" si="353"/>
        <v>100000</v>
      </c>
      <c r="EI100" s="96">
        <f t="shared" si="353"/>
        <v>21599.51</v>
      </c>
      <c r="EJ100" s="96">
        <f t="shared" si="353"/>
        <v>0</v>
      </c>
      <c r="EK100" s="96">
        <f t="shared" si="354"/>
        <v>21599.51</v>
      </c>
      <c r="EL100" s="93">
        <f t="shared" si="355"/>
        <v>0.2159951</v>
      </c>
      <c r="EM100" s="96">
        <f t="shared" si="356"/>
        <v>-78400.490000000005</v>
      </c>
      <c r="EN100" s="93">
        <f t="shared" si="357"/>
        <v>-0.7840049</v>
      </c>
      <c r="EO100" s="96">
        <f t="shared" si="358"/>
        <v>21599.51</v>
      </c>
      <c r="EP100" s="96">
        <f>_xlfn.IFNA(INDEX('[1]01_Maks_FS_2025 (kopā)'!$B$12:$AJ$224,MATCH(A100,'[1]01_Maks_FS_2025 (kopā)'!$B$12:$B$224,0),35),0)</f>
        <v>21599.51</v>
      </c>
      <c r="EQ100" s="96">
        <f t="shared" si="359"/>
        <v>0</v>
      </c>
      <c r="ER100" s="83">
        <f t="shared" si="272"/>
        <v>100000</v>
      </c>
    </row>
    <row r="101" spans="1:148" s="44" customFormat="1" ht="42" x14ac:dyDescent="0.25">
      <c r="A101" s="18" t="str">
        <f t="shared" si="267"/>
        <v>2.2.3.3.4</v>
      </c>
      <c r="B101" s="63">
        <v>2</v>
      </c>
      <c r="C101" s="73" t="s">
        <v>138</v>
      </c>
      <c r="D101" s="65" t="s">
        <v>139</v>
      </c>
      <c r="E101" s="63" t="s">
        <v>154</v>
      </c>
      <c r="F101" s="65" t="s">
        <v>155</v>
      </c>
      <c r="G101" s="76" t="s">
        <v>160</v>
      </c>
      <c r="H101" s="65" t="s">
        <v>161</v>
      </c>
      <c r="I101" s="66">
        <v>4</v>
      </c>
      <c r="J101" s="71" t="s">
        <v>81</v>
      </c>
      <c r="K101" s="63" t="s">
        <v>16</v>
      </c>
      <c r="L101" s="83">
        <v>0</v>
      </c>
      <c r="M101" s="83">
        <v>0</v>
      </c>
      <c r="N101" s="83">
        <v>0</v>
      </c>
      <c r="O101" s="83">
        <v>0</v>
      </c>
      <c r="P101" s="83">
        <v>0</v>
      </c>
      <c r="Q101" s="93" t="str">
        <f t="shared" si="273"/>
        <v>nebija plānots</v>
      </c>
      <c r="R101" s="94">
        <f t="shared" si="274"/>
        <v>0</v>
      </c>
      <c r="S101" s="93" t="str">
        <f t="shared" si="275"/>
        <v>nebija plānots</v>
      </c>
      <c r="T101" s="96">
        <f t="shared" si="276"/>
        <v>0</v>
      </c>
      <c r="U101" s="96">
        <f t="shared" si="277"/>
        <v>0</v>
      </c>
      <c r="V101" s="93" t="str">
        <f t="shared" si="278"/>
        <v>nebija plānots</v>
      </c>
      <c r="W101" s="96">
        <f t="shared" si="279"/>
        <v>0</v>
      </c>
      <c r="X101" s="93" t="str">
        <f t="shared" si="280"/>
        <v>nebija plānots</v>
      </c>
      <c r="Y101" s="83">
        <v>0</v>
      </c>
      <c r="Z101" s="83">
        <v>0</v>
      </c>
      <c r="AA101" s="93" t="str">
        <f t="shared" si="281"/>
        <v>nebija plānots</v>
      </c>
      <c r="AB101" s="94">
        <f t="shared" si="282"/>
        <v>0</v>
      </c>
      <c r="AC101" s="93" t="str">
        <f t="shared" si="283"/>
        <v>nebija plānots</v>
      </c>
      <c r="AD101" s="96">
        <f t="shared" si="284"/>
        <v>0</v>
      </c>
      <c r="AE101" s="96">
        <f t="shared" si="284"/>
        <v>0</v>
      </c>
      <c r="AF101" s="93" t="str">
        <f t="shared" si="285"/>
        <v>nebija plānots</v>
      </c>
      <c r="AG101" s="96">
        <f t="shared" si="286"/>
        <v>0</v>
      </c>
      <c r="AH101" s="93" t="str">
        <f t="shared" si="287"/>
        <v>nebija plānots</v>
      </c>
      <c r="AI101" s="83">
        <v>0</v>
      </c>
      <c r="AJ101" s="83">
        <v>0</v>
      </c>
      <c r="AK101" s="93" t="str">
        <f t="shared" si="288"/>
        <v>nebija plānots</v>
      </c>
      <c r="AL101" s="96">
        <f t="shared" si="289"/>
        <v>0</v>
      </c>
      <c r="AM101" s="93" t="str">
        <f t="shared" si="290"/>
        <v>nebija plānots</v>
      </c>
      <c r="AN101" s="96">
        <f t="shared" si="291"/>
        <v>0</v>
      </c>
      <c r="AO101" s="96">
        <f t="shared" si="291"/>
        <v>0</v>
      </c>
      <c r="AP101" s="93" t="str">
        <f t="shared" si="292"/>
        <v>nebija plānots</v>
      </c>
      <c r="AQ101" s="96">
        <f t="shared" si="293"/>
        <v>0</v>
      </c>
      <c r="AR101" s="93" t="str">
        <f t="shared" si="294"/>
        <v>nebija plānots</v>
      </c>
      <c r="AS101" s="83">
        <v>0</v>
      </c>
      <c r="AT101" s="83">
        <v>0</v>
      </c>
      <c r="AU101" s="93" t="str">
        <f t="shared" si="295"/>
        <v>nebija plānots</v>
      </c>
      <c r="AV101" s="96">
        <f t="shared" si="296"/>
        <v>0</v>
      </c>
      <c r="AW101" s="93" t="str">
        <f t="shared" si="297"/>
        <v>nebija plānots</v>
      </c>
      <c r="AX101" s="96">
        <f t="shared" si="298"/>
        <v>0</v>
      </c>
      <c r="AY101" s="96">
        <f t="shared" si="298"/>
        <v>0</v>
      </c>
      <c r="AZ101" s="93" t="str">
        <f t="shared" si="299"/>
        <v>nebija plānots</v>
      </c>
      <c r="BA101" s="96">
        <f t="shared" si="300"/>
        <v>0</v>
      </c>
      <c r="BB101" s="93" t="str">
        <f t="shared" si="301"/>
        <v>nebija plānots</v>
      </c>
      <c r="BC101" s="83">
        <v>0</v>
      </c>
      <c r="BD101" s="83">
        <v>0</v>
      </c>
      <c r="BE101" s="93" t="str">
        <f t="shared" si="302"/>
        <v>nebija plānots</v>
      </c>
      <c r="BF101" s="96">
        <f t="shared" si="303"/>
        <v>0</v>
      </c>
      <c r="BG101" s="93" t="str">
        <f t="shared" si="304"/>
        <v>nebija plānots</v>
      </c>
      <c r="BH101" s="96">
        <f t="shared" si="305"/>
        <v>0</v>
      </c>
      <c r="BI101" s="96">
        <f t="shared" si="305"/>
        <v>0</v>
      </c>
      <c r="BJ101" s="93" t="str">
        <f t="shared" si="306"/>
        <v>nebija plānots</v>
      </c>
      <c r="BK101" s="96">
        <f t="shared" si="307"/>
        <v>0</v>
      </c>
      <c r="BL101" s="93" t="str">
        <f t="shared" si="308"/>
        <v>nebija plānots</v>
      </c>
      <c r="BM101" s="83">
        <v>0</v>
      </c>
      <c r="BN101" s="83">
        <v>0</v>
      </c>
      <c r="BO101" s="93" t="str">
        <f t="shared" si="309"/>
        <v>nebija plānots</v>
      </c>
      <c r="BP101" s="96">
        <f t="shared" si="310"/>
        <v>0</v>
      </c>
      <c r="BQ101" s="93" t="str">
        <f t="shared" si="311"/>
        <v>nebija plānots</v>
      </c>
      <c r="BR101" s="96">
        <f t="shared" si="312"/>
        <v>0</v>
      </c>
      <c r="BS101" s="96">
        <f t="shared" si="312"/>
        <v>0</v>
      </c>
      <c r="BT101" s="93" t="str">
        <f t="shared" si="313"/>
        <v>nebija plānots</v>
      </c>
      <c r="BU101" s="96">
        <f t="shared" si="314"/>
        <v>0</v>
      </c>
      <c r="BV101" s="93" t="str">
        <f t="shared" si="315"/>
        <v>nebija plānots</v>
      </c>
      <c r="BW101" s="83">
        <v>0</v>
      </c>
      <c r="BX101" s="83">
        <v>0</v>
      </c>
      <c r="BY101" s="94">
        <v>0</v>
      </c>
      <c r="BZ101" s="94">
        <f t="shared" si="268"/>
        <v>0</v>
      </c>
      <c r="CA101" s="93" t="str">
        <f t="shared" si="316"/>
        <v>nebija plānots</v>
      </c>
      <c r="CB101" s="96">
        <f t="shared" si="317"/>
        <v>0</v>
      </c>
      <c r="CC101" s="93" t="str">
        <f t="shared" si="318"/>
        <v>nebija plānots</v>
      </c>
      <c r="CD101" s="96">
        <f t="shared" si="269"/>
        <v>0</v>
      </c>
      <c r="CE101" s="96">
        <f t="shared" si="269"/>
        <v>0</v>
      </c>
      <c r="CF101" s="96">
        <f t="shared" si="319"/>
        <v>0</v>
      </c>
      <c r="CG101" s="96">
        <f t="shared" si="320"/>
        <v>0</v>
      </c>
      <c r="CH101" s="93" t="str">
        <f t="shared" si="321"/>
        <v>nebija plānots</v>
      </c>
      <c r="CI101" s="96">
        <f t="shared" si="322"/>
        <v>0</v>
      </c>
      <c r="CJ101" s="93" t="str">
        <f t="shared" si="323"/>
        <v>nebija plānots</v>
      </c>
      <c r="CK101" s="83">
        <v>0</v>
      </c>
      <c r="CL101" s="83">
        <v>0</v>
      </c>
      <c r="CM101" s="94">
        <v>0</v>
      </c>
      <c r="CN101" s="94">
        <f t="shared" si="270"/>
        <v>0</v>
      </c>
      <c r="CO101" s="93" t="str">
        <f t="shared" si="324"/>
        <v>nebija plānots</v>
      </c>
      <c r="CP101" s="96">
        <f t="shared" si="325"/>
        <v>0</v>
      </c>
      <c r="CQ101" s="93" t="str">
        <f t="shared" si="326"/>
        <v>nebija plānots</v>
      </c>
      <c r="CR101" s="96">
        <f t="shared" si="327"/>
        <v>0</v>
      </c>
      <c r="CS101" s="96">
        <f t="shared" si="327"/>
        <v>0</v>
      </c>
      <c r="CT101" s="96">
        <f t="shared" si="327"/>
        <v>0</v>
      </c>
      <c r="CU101" s="96">
        <f t="shared" si="328"/>
        <v>0</v>
      </c>
      <c r="CV101" s="93" t="str">
        <f t="shared" si="329"/>
        <v>nebija plānots</v>
      </c>
      <c r="CW101" s="96">
        <f t="shared" si="330"/>
        <v>0</v>
      </c>
      <c r="CX101" s="93" t="str">
        <f t="shared" si="331"/>
        <v>nebija plānots</v>
      </c>
      <c r="CY101" s="83">
        <v>0</v>
      </c>
      <c r="CZ101" s="83">
        <v>0</v>
      </c>
      <c r="DA101" s="94">
        <v>0</v>
      </c>
      <c r="DB101" s="94">
        <f t="shared" si="271"/>
        <v>0</v>
      </c>
      <c r="DC101" s="93" t="str">
        <f t="shared" si="332"/>
        <v>nebija plānots</v>
      </c>
      <c r="DD101" s="96">
        <f t="shared" si="333"/>
        <v>0</v>
      </c>
      <c r="DE101" s="93" t="str">
        <f t="shared" si="334"/>
        <v>nebija plānots</v>
      </c>
      <c r="DF101" s="96">
        <f t="shared" si="335"/>
        <v>0</v>
      </c>
      <c r="DG101" s="96">
        <f t="shared" si="335"/>
        <v>0</v>
      </c>
      <c r="DH101" s="96">
        <f t="shared" si="335"/>
        <v>0</v>
      </c>
      <c r="DI101" s="96">
        <f t="shared" si="336"/>
        <v>0</v>
      </c>
      <c r="DJ101" s="93" t="str">
        <f t="shared" si="337"/>
        <v>nebija plānots</v>
      </c>
      <c r="DK101" s="96">
        <f t="shared" si="338"/>
        <v>0</v>
      </c>
      <c r="DL101" s="93" t="str">
        <f t="shared" si="339"/>
        <v>nebija plānots</v>
      </c>
      <c r="DM101" s="83">
        <v>0</v>
      </c>
      <c r="DN101" s="83">
        <v>0</v>
      </c>
      <c r="DO101" s="94">
        <v>0</v>
      </c>
      <c r="DP101" s="94">
        <f t="shared" si="340"/>
        <v>0</v>
      </c>
      <c r="DQ101" s="93" t="str">
        <f t="shared" si="341"/>
        <v>nebija plānots</v>
      </c>
      <c r="DR101" s="96">
        <f t="shared" si="342"/>
        <v>0</v>
      </c>
      <c r="DS101" s="93" t="str">
        <f t="shared" si="343"/>
        <v>nebija plānots</v>
      </c>
      <c r="DT101" s="96">
        <f t="shared" si="344"/>
        <v>0</v>
      </c>
      <c r="DU101" s="96">
        <f t="shared" si="344"/>
        <v>0</v>
      </c>
      <c r="DV101" s="96">
        <f t="shared" si="344"/>
        <v>0</v>
      </c>
      <c r="DW101" s="96">
        <f t="shared" si="345"/>
        <v>0</v>
      </c>
      <c r="DX101" s="93" t="str">
        <f t="shared" si="346"/>
        <v>nebija plānots</v>
      </c>
      <c r="DY101" s="96">
        <f t="shared" si="347"/>
        <v>0</v>
      </c>
      <c r="DZ101" s="93" t="str">
        <f t="shared" si="348"/>
        <v>nebija plānots</v>
      </c>
      <c r="EA101" s="83">
        <v>0</v>
      </c>
      <c r="EB101" s="83">
        <v>0</v>
      </c>
      <c r="EC101" s="94">
        <v>0</v>
      </c>
      <c r="ED101" s="94">
        <f t="shared" si="349"/>
        <v>0</v>
      </c>
      <c r="EE101" s="93" t="str">
        <f t="shared" si="350"/>
        <v>nebija plānots</v>
      </c>
      <c r="EF101" s="94">
        <f t="shared" si="351"/>
        <v>0</v>
      </c>
      <c r="EG101" s="93" t="str">
        <f t="shared" si="352"/>
        <v>nebija plānots</v>
      </c>
      <c r="EH101" s="96">
        <f t="shared" si="353"/>
        <v>0</v>
      </c>
      <c r="EI101" s="96">
        <f t="shared" si="353"/>
        <v>0</v>
      </c>
      <c r="EJ101" s="96">
        <f t="shared" si="353"/>
        <v>0</v>
      </c>
      <c r="EK101" s="96">
        <f t="shared" si="354"/>
        <v>0</v>
      </c>
      <c r="EL101" s="93" t="str">
        <f t="shared" si="355"/>
        <v>nebija plānots</v>
      </c>
      <c r="EM101" s="96">
        <f t="shared" si="356"/>
        <v>0</v>
      </c>
      <c r="EN101" s="93" t="str">
        <f t="shared" si="357"/>
        <v>nebija plānots</v>
      </c>
      <c r="EO101" s="96">
        <f t="shared" si="358"/>
        <v>0</v>
      </c>
      <c r="EP101" s="96">
        <f>_xlfn.IFNA(INDEX('[1]01_Maks_FS_2025 (kopā)'!$B$12:$AJ$224,MATCH(A101,'[1]01_Maks_FS_2025 (kopā)'!$B$12:$B$224,0),35),0)</f>
        <v>0</v>
      </c>
      <c r="EQ101" s="96">
        <f t="shared" si="359"/>
        <v>0</v>
      </c>
      <c r="ER101" s="83">
        <f t="shared" si="272"/>
        <v>0</v>
      </c>
    </row>
    <row r="102" spans="1:148" ht="42" x14ac:dyDescent="0.25">
      <c r="A102" s="18" t="str">
        <f t="shared" si="267"/>
        <v>2.2.3.4.1</v>
      </c>
      <c r="B102" s="63">
        <v>2</v>
      </c>
      <c r="C102" s="73" t="s">
        <v>138</v>
      </c>
      <c r="D102" s="65" t="s">
        <v>139</v>
      </c>
      <c r="E102" s="63" t="s">
        <v>154</v>
      </c>
      <c r="F102" s="65" t="s">
        <v>155</v>
      </c>
      <c r="G102" s="76" t="s">
        <v>162</v>
      </c>
      <c r="H102" s="65" t="s">
        <v>163</v>
      </c>
      <c r="I102" s="66">
        <v>1</v>
      </c>
      <c r="J102" s="71" t="s">
        <v>81</v>
      </c>
      <c r="K102" s="63" t="s">
        <v>16</v>
      </c>
      <c r="L102" s="83">
        <v>0</v>
      </c>
      <c r="M102" s="83">
        <v>1038171.2400000001</v>
      </c>
      <c r="N102" s="83">
        <v>133705</v>
      </c>
      <c r="O102" s="83">
        <v>0</v>
      </c>
      <c r="P102" s="83">
        <v>0</v>
      </c>
      <c r="Q102" s="93" t="str">
        <f t="shared" si="273"/>
        <v>nebija plānots</v>
      </c>
      <c r="R102" s="94">
        <f t="shared" si="274"/>
        <v>0</v>
      </c>
      <c r="S102" s="93" t="str">
        <f t="shared" si="275"/>
        <v>nebija plānots</v>
      </c>
      <c r="T102" s="96">
        <f t="shared" si="276"/>
        <v>133705</v>
      </c>
      <c r="U102" s="96">
        <f t="shared" si="277"/>
        <v>133705</v>
      </c>
      <c r="V102" s="93">
        <f t="shared" si="278"/>
        <v>1</v>
      </c>
      <c r="W102" s="96">
        <f t="shared" si="279"/>
        <v>0</v>
      </c>
      <c r="X102" s="93">
        <f t="shared" si="280"/>
        <v>0</v>
      </c>
      <c r="Y102" s="83">
        <v>59010.19</v>
      </c>
      <c r="Z102" s="83">
        <v>0</v>
      </c>
      <c r="AA102" s="93">
        <f t="shared" si="281"/>
        <v>0</v>
      </c>
      <c r="AB102" s="94">
        <f t="shared" si="282"/>
        <v>-59010.19</v>
      </c>
      <c r="AC102" s="93">
        <f t="shared" si="283"/>
        <v>-1</v>
      </c>
      <c r="AD102" s="96">
        <f t="shared" si="284"/>
        <v>192715.19</v>
      </c>
      <c r="AE102" s="96">
        <f t="shared" si="284"/>
        <v>133705</v>
      </c>
      <c r="AF102" s="93">
        <f t="shared" si="285"/>
        <v>0.69379585490899809</v>
      </c>
      <c r="AG102" s="96">
        <f t="shared" si="286"/>
        <v>-59010.19</v>
      </c>
      <c r="AH102" s="93">
        <f t="shared" si="287"/>
        <v>-0.30620414509100191</v>
      </c>
      <c r="AI102" s="83">
        <v>0</v>
      </c>
      <c r="AJ102" s="83">
        <v>73196.89</v>
      </c>
      <c r="AK102" s="93" t="str">
        <f t="shared" si="288"/>
        <v>nebija plānots</v>
      </c>
      <c r="AL102" s="96">
        <f t="shared" si="289"/>
        <v>73196.89</v>
      </c>
      <c r="AM102" s="93" t="str">
        <f t="shared" si="290"/>
        <v>nebija plānots</v>
      </c>
      <c r="AN102" s="96">
        <f t="shared" si="291"/>
        <v>192715.19</v>
      </c>
      <c r="AO102" s="96">
        <f t="shared" si="291"/>
        <v>206901.89</v>
      </c>
      <c r="AP102" s="93">
        <f t="shared" si="292"/>
        <v>1.0736148510140795</v>
      </c>
      <c r="AQ102" s="96">
        <f t="shared" si="293"/>
        <v>14186.700000000012</v>
      </c>
      <c r="AR102" s="93">
        <f t="shared" si="294"/>
        <v>7.3614851014079441E-2</v>
      </c>
      <c r="AS102" s="83">
        <v>1927812.75</v>
      </c>
      <c r="AT102" s="83">
        <v>0</v>
      </c>
      <c r="AU102" s="93">
        <f t="shared" si="295"/>
        <v>0</v>
      </c>
      <c r="AV102" s="96">
        <f t="shared" si="296"/>
        <v>-1927812.75</v>
      </c>
      <c r="AW102" s="93">
        <f t="shared" si="297"/>
        <v>-1</v>
      </c>
      <c r="AX102" s="96">
        <f t="shared" si="298"/>
        <v>2120527.94</v>
      </c>
      <c r="AY102" s="96">
        <f t="shared" si="298"/>
        <v>206901.89</v>
      </c>
      <c r="AZ102" s="93">
        <f t="shared" si="299"/>
        <v>9.7570933208265112E-2</v>
      </c>
      <c r="BA102" s="96">
        <f t="shared" si="300"/>
        <v>-1913626.0499999998</v>
      </c>
      <c r="BB102" s="93">
        <f t="shared" si="301"/>
        <v>-0.90242906679173485</v>
      </c>
      <c r="BC102" s="83">
        <v>28687.5</v>
      </c>
      <c r="BD102" s="83">
        <v>0</v>
      </c>
      <c r="BE102" s="93">
        <f t="shared" si="302"/>
        <v>0</v>
      </c>
      <c r="BF102" s="96">
        <f t="shared" si="303"/>
        <v>-28687.5</v>
      </c>
      <c r="BG102" s="93">
        <f t="shared" si="304"/>
        <v>-1</v>
      </c>
      <c r="BH102" s="96">
        <f t="shared" si="305"/>
        <v>2149215.44</v>
      </c>
      <c r="BI102" s="96">
        <f t="shared" si="305"/>
        <v>206901.89</v>
      </c>
      <c r="BJ102" s="93">
        <f t="shared" si="306"/>
        <v>9.6268566728703583E-2</v>
      </c>
      <c r="BK102" s="96">
        <f t="shared" si="307"/>
        <v>-1942313.5499999998</v>
      </c>
      <c r="BL102" s="93">
        <f t="shared" si="308"/>
        <v>-0.90373143327129635</v>
      </c>
      <c r="BM102" s="83">
        <v>91793.63</v>
      </c>
      <c r="BN102" s="83">
        <v>33476.32</v>
      </c>
      <c r="BO102" s="93">
        <f t="shared" si="309"/>
        <v>0.36469110111453268</v>
      </c>
      <c r="BP102" s="96">
        <f t="shared" si="310"/>
        <v>-58317.310000000005</v>
      </c>
      <c r="BQ102" s="93">
        <f t="shared" si="311"/>
        <v>-0.63530889888546738</v>
      </c>
      <c r="BR102" s="96">
        <f t="shared" si="312"/>
        <v>2241009.0699999998</v>
      </c>
      <c r="BS102" s="96">
        <f t="shared" si="312"/>
        <v>240378.21000000002</v>
      </c>
      <c r="BT102" s="93">
        <f t="shared" si="313"/>
        <v>0.10726338113392822</v>
      </c>
      <c r="BU102" s="96">
        <f t="shared" si="314"/>
        <v>-2000630.8599999999</v>
      </c>
      <c r="BV102" s="93">
        <f t="shared" si="315"/>
        <v>-0.89273661886607181</v>
      </c>
      <c r="BW102" s="83">
        <v>0</v>
      </c>
      <c r="BX102" s="83">
        <v>0</v>
      </c>
      <c r="BY102" s="94">
        <v>0</v>
      </c>
      <c r="BZ102" s="94">
        <f t="shared" si="268"/>
        <v>0</v>
      </c>
      <c r="CA102" s="93" t="str">
        <f t="shared" si="316"/>
        <v>nebija plānots</v>
      </c>
      <c r="CB102" s="96">
        <f t="shared" si="317"/>
        <v>0</v>
      </c>
      <c r="CC102" s="93" t="str">
        <f t="shared" si="318"/>
        <v>nebija plānots</v>
      </c>
      <c r="CD102" s="96">
        <f t="shared" si="269"/>
        <v>2241009.0699999998</v>
      </c>
      <c r="CE102" s="96">
        <f t="shared" si="269"/>
        <v>240378.21000000002</v>
      </c>
      <c r="CF102" s="96">
        <f t="shared" si="319"/>
        <v>0</v>
      </c>
      <c r="CG102" s="96">
        <f t="shared" si="320"/>
        <v>240378.21000000002</v>
      </c>
      <c r="CH102" s="93">
        <f t="shared" si="321"/>
        <v>0.10726338113392822</v>
      </c>
      <c r="CI102" s="96">
        <f t="shared" si="322"/>
        <v>-2000630.8599999999</v>
      </c>
      <c r="CJ102" s="93">
        <f t="shared" si="323"/>
        <v>-0.89273661886607181</v>
      </c>
      <c r="CK102" s="83">
        <v>0</v>
      </c>
      <c r="CL102" s="83">
        <v>0</v>
      </c>
      <c r="CM102" s="94">
        <v>0</v>
      </c>
      <c r="CN102" s="94">
        <f t="shared" si="270"/>
        <v>0</v>
      </c>
      <c r="CO102" s="93" t="str">
        <f t="shared" si="324"/>
        <v>nebija plānots</v>
      </c>
      <c r="CP102" s="96">
        <f t="shared" si="325"/>
        <v>0</v>
      </c>
      <c r="CQ102" s="93" t="str">
        <f t="shared" si="326"/>
        <v>nebija plānots</v>
      </c>
      <c r="CR102" s="96">
        <f t="shared" si="327"/>
        <v>2241009.0699999998</v>
      </c>
      <c r="CS102" s="96">
        <f t="shared" si="327"/>
        <v>240378.21000000002</v>
      </c>
      <c r="CT102" s="96">
        <f t="shared" si="327"/>
        <v>0</v>
      </c>
      <c r="CU102" s="96">
        <f t="shared" si="328"/>
        <v>240378.21000000002</v>
      </c>
      <c r="CV102" s="93">
        <f t="shared" si="329"/>
        <v>0.10726338113392822</v>
      </c>
      <c r="CW102" s="96">
        <f t="shared" si="330"/>
        <v>-2000630.8599999999</v>
      </c>
      <c r="CX102" s="93">
        <f t="shared" si="331"/>
        <v>-0.89273661886607181</v>
      </c>
      <c r="CY102" s="83">
        <v>0</v>
      </c>
      <c r="CZ102" s="83">
        <v>64319.7</v>
      </c>
      <c r="DA102" s="94">
        <v>0</v>
      </c>
      <c r="DB102" s="94">
        <f t="shared" si="271"/>
        <v>64319.7</v>
      </c>
      <c r="DC102" s="93" t="str">
        <f t="shared" si="332"/>
        <v>nebija plānots</v>
      </c>
      <c r="DD102" s="96">
        <f t="shared" si="333"/>
        <v>64319.7</v>
      </c>
      <c r="DE102" s="93" t="str">
        <f t="shared" si="334"/>
        <v>nebija plānots</v>
      </c>
      <c r="DF102" s="96">
        <f t="shared" si="335"/>
        <v>2241009.0699999998</v>
      </c>
      <c r="DG102" s="96">
        <f t="shared" si="335"/>
        <v>304697.91000000003</v>
      </c>
      <c r="DH102" s="96">
        <f t="shared" si="335"/>
        <v>0</v>
      </c>
      <c r="DI102" s="96">
        <f t="shared" si="336"/>
        <v>304697.91000000003</v>
      </c>
      <c r="DJ102" s="93">
        <f t="shared" si="337"/>
        <v>0.13596460365954702</v>
      </c>
      <c r="DK102" s="96">
        <f t="shared" si="338"/>
        <v>-1936311.1599999997</v>
      </c>
      <c r="DL102" s="93">
        <f t="shared" si="339"/>
        <v>-0.8640353963404529</v>
      </c>
      <c r="DM102" s="83">
        <v>0</v>
      </c>
      <c r="DN102" s="83">
        <v>0</v>
      </c>
      <c r="DO102" s="94">
        <v>0</v>
      </c>
      <c r="DP102" s="94">
        <f t="shared" si="340"/>
        <v>0</v>
      </c>
      <c r="DQ102" s="93" t="str">
        <f t="shared" si="341"/>
        <v>nebija plānots</v>
      </c>
      <c r="DR102" s="96">
        <f t="shared" si="342"/>
        <v>0</v>
      </c>
      <c r="DS102" s="93" t="str">
        <f t="shared" si="343"/>
        <v>nebija plānots</v>
      </c>
      <c r="DT102" s="96">
        <f t="shared" si="344"/>
        <v>2241009.0699999998</v>
      </c>
      <c r="DU102" s="96">
        <f t="shared" si="344"/>
        <v>304697.91000000003</v>
      </c>
      <c r="DV102" s="96">
        <f t="shared" si="344"/>
        <v>0</v>
      </c>
      <c r="DW102" s="96">
        <f t="shared" si="345"/>
        <v>304697.91000000003</v>
      </c>
      <c r="DX102" s="93">
        <f t="shared" si="346"/>
        <v>0.13596460365954702</v>
      </c>
      <c r="DY102" s="96">
        <f t="shared" si="347"/>
        <v>-1936311.1599999997</v>
      </c>
      <c r="DZ102" s="93">
        <f t="shared" si="348"/>
        <v>-0.8640353963404529</v>
      </c>
      <c r="EA102" s="83">
        <v>0</v>
      </c>
      <c r="EB102" s="83">
        <v>95713.55</v>
      </c>
      <c r="EC102" s="94">
        <v>0</v>
      </c>
      <c r="ED102" s="94">
        <f t="shared" si="349"/>
        <v>95713.55</v>
      </c>
      <c r="EE102" s="93" t="str">
        <f t="shared" si="350"/>
        <v>nebija plānots</v>
      </c>
      <c r="EF102" s="94">
        <f t="shared" si="351"/>
        <v>95713.55</v>
      </c>
      <c r="EG102" s="93" t="str">
        <f t="shared" si="352"/>
        <v>nebija plānots</v>
      </c>
      <c r="EH102" s="96">
        <f t="shared" si="353"/>
        <v>2241009.0699999998</v>
      </c>
      <c r="EI102" s="96">
        <f t="shared" si="353"/>
        <v>400411.46</v>
      </c>
      <c r="EJ102" s="96">
        <f t="shared" si="353"/>
        <v>0</v>
      </c>
      <c r="EK102" s="96">
        <f t="shared" si="354"/>
        <v>400411.46</v>
      </c>
      <c r="EL102" s="93">
        <f t="shared" si="355"/>
        <v>0.17867462714017487</v>
      </c>
      <c r="EM102" s="96">
        <f t="shared" si="356"/>
        <v>-1840597.6099999999</v>
      </c>
      <c r="EN102" s="93">
        <f t="shared" si="357"/>
        <v>-0.8213253728598251</v>
      </c>
      <c r="EO102" s="96">
        <f t="shared" si="358"/>
        <v>95713.55</v>
      </c>
      <c r="EP102" s="96">
        <f>_xlfn.IFNA(INDEX('[1]01_Maks_FS_2025 (kopā)'!$B$12:$AJ$224,MATCH(A102,'[1]01_Maks_FS_2025 (kopā)'!$B$12:$B$224,0),35),0)</f>
        <v>95713.55</v>
      </c>
      <c r="EQ102" s="96">
        <f t="shared" si="359"/>
        <v>0</v>
      </c>
      <c r="ER102" s="83">
        <f t="shared" si="272"/>
        <v>2241009.0699999998</v>
      </c>
    </row>
    <row r="103" spans="1:148" ht="42" x14ac:dyDescent="0.25">
      <c r="A103" s="18" t="str">
        <f t="shared" si="267"/>
        <v>2.2.3.4.2</v>
      </c>
      <c r="B103" s="63">
        <v>2</v>
      </c>
      <c r="C103" s="73" t="s">
        <v>138</v>
      </c>
      <c r="D103" s="65" t="s">
        <v>139</v>
      </c>
      <c r="E103" s="63" t="s">
        <v>154</v>
      </c>
      <c r="F103" s="65" t="s">
        <v>155</v>
      </c>
      <c r="G103" s="76" t="s">
        <v>162</v>
      </c>
      <c r="H103" s="65" t="s">
        <v>163</v>
      </c>
      <c r="I103" s="66">
        <v>2</v>
      </c>
      <c r="J103" s="71" t="s">
        <v>164</v>
      </c>
      <c r="K103" s="63" t="s">
        <v>16</v>
      </c>
      <c r="L103" s="83">
        <v>0</v>
      </c>
      <c r="M103" s="83">
        <v>0</v>
      </c>
      <c r="N103" s="83">
        <v>0</v>
      </c>
      <c r="O103" s="83">
        <v>0</v>
      </c>
      <c r="P103" s="83">
        <v>0</v>
      </c>
      <c r="Q103" s="93" t="str">
        <f t="shared" si="273"/>
        <v>nebija plānots</v>
      </c>
      <c r="R103" s="94">
        <f t="shared" si="274"/>
        <v>0</v>
      </c>
      <c r="S103" s="93" t="str">
        <f t="shared" si="275"/>
        <v>nebija plānots</v>
      </c>
      <c r="T103" s="96">
        <f t="shared" si="276"/>
        <v>0</v>
      </c>
      <c r="U103" s="96">
        <f t="shared" si="277"/>
        <v>0</v>
      </c>
      <c r="V103" s="93" t="str">
        <f t="shared" si="278"/>
        <v>nebija plānots</v>
      </c>
      <c r="W103" s="96">
        <f t="shared" si="279"/>
        <v>0</v>
      </c>
      <c r="X103" s="93" t="str">
        <f t="shared" si="280"/>
        <v>nebija plānots</v>
      </c>
      <c r="Y103" s="83">
        <v>0</v>
      </c>
      <c r="Z103" s="83">
        <v>0</v>
      </c>
      <c r="AA103" s="93" t="str">
        <f t="shared" si="281"/>
        <v>nebija plānots</v>
      </c>
      <c r="AB103" s="94">
        <f t="shared" si="282"/>
        <v>0</v>
      </c>
      <c r="AC103" s="93" t="str">
        <f t="shared" si="283"/>
        <v>nebija plānots</v>
      </c>
      <c r="AD103" s="96">
        <f t="shared" si="284"/>
        <v>0</v>
      </c>
      <c r="AE103" s="96">
        <f t="shared" si="284"/>
        <v>0</v>
      </c>
      <c r="AF103" s="93" t="str">
        <f t="shared" si="285"/>
        <v>nebija plānots</v>
      </c>
      <c r="AG103" s="96">
        <f t="shared" si="286"/>
        <v>0</v>
      </c>
      <c r="AH103" s="93" t="str">
        <f t="shared" si="287"/>
        <v>nebija plānots</v>
      </c>
      <c r="AI103" s="83">
        <v>0</v>
      </c>
      <c r="AJ103" s="83">
        <v>0</v>
      </c>
      <c r="AK103" s="93" t="str">
        <f t="shared" si="288"/>
        <v>nebija plānots</v>
      </c>
      <c r="AL103" s="96">
        <f t="shared" si="289"/>
        <v>0</v>
      </c>
      <c r="AM103" s="93" t="str">
        <f t="shared" si="290"/>
        <v>nebija plānots</v>
      </c>
      <c r="AN103" s="96">
        <f t="shared" si="291"/>
        <v>0</v>
      </c>
      <c r="AO103" s="96">
        <f t="shared" si="291"/>
        <v>0</v>
      </c>
      <c r="AP103" s="93" t="str">
        <f t="shared" si="292"/>
        <v>nebija plānots</v>
      </c>
      <c r="AQ103" s="96">
        <f t="shared" si="293"/>
        <v>0</v>
      </c>
      <c r="AR103" s="93" t="str">
        <f t="shared" si="294"/>
        <v>nebija plānots</v>
      </c>
      <c r="AS103" s="83">
        <v>0</v>
      </c>
      <c r="AT103" s="83">
        <v>0</v>
      </c>
      <c r="AU103" s="93" t="str">
        <f t="shared" si="295"/>
        <v>nebija plānots</v>
      </c>
      <c r="AV103" s="96">
        <f t="shared" si="296"/>
        <v>0</v>
      </c>
      <c r="AW103" s="93" t="str">
        <f t="shared" si="297"/>
        <v>nebija plānots</v>
      </c>
      <c r="AX103" s="96">
        <f t="shared" si="298"/>
        <v>0</v>
      </c>
      <c r="AY103" s="96">
        <f t="shared" si="298"/>
        <v>0</v>
      </c>
      <c r="AZ103" s="93" t="str">
        <f t="shared" si="299"/>
        <v>nebija plānots</v>
      </c>
      <c r="BA103" s="96">
        <f t="shared" si="300"/>
        <v>0</v>
      </c>
      <c r="BB103" s="93" t="str">
        <f t="shared" si="301"/>
        <v>nebija plānots</v>
      </c>
      <c r="BC103" s="83">
        <v>0</v>
      </c>
      <c r="BD103" s="83">
        <v>0</v>
      </c>
      <c r="BE103" s="93" t="str">
        <f t="shared" si="302"/>
        <v>nebija plānots</v>
      </c>
      <c r="BF103" s="96">
        <f t="shared" si="303"/>
        <v>0</v>
      </c>
      <c r="BG103" s="93" t="str">
        <f t="shared" si="304"/>
        <v>nebija plānots</v>
      </c>
      <c r="BH103" s="96">
        <f t="shared" si="305"/>
        <v>0</v>
      </c>
      <c r="BI103" s="96">
        <f t="shared" si="305"/>
        <v>0</v>
      </c>
      <c r="BJ103" s="93" t="str">
        <f t="shared" si="306"/>
        <v>nebija plānots</v>
      </c>
      <c r="BK103" s="96">
        <f t="shared" si="307"/>
        <v>0</v>
      </c>
      <c r="BL103" s="93" t="str">
        <f t="shared" si="308"/>
        <v>nebija plānots</v>
      </c>
      <c r="BM103" s="83">
        <v>0</v>
      </c>
      <c r="BN103" s="83">
        <v>0</v>
      </c>
      <c r="BO103" s="93" t="str">
        <f t="shared" si="309"/>
        <v>nebija plānots</v>
      </c>
      <c r="BP103" s="96">
        <f t="shared" si="310"/>
        <v>0</v>
      </c>
      <c r="BQ103" s="93" t="str">
        <f t="shared" si="311"/>
        <v>nebija plānots</v>
      </c>
      <c r="BR103" s="96">
        <f t="shared" si="312"/>
        <v>0</v>
      </c>
      <c r="BS103" s="96">
        <f t="shared" si="312"/>
        <v>0</v>
      </c>
      <c r="BT103" s="93" t="str">
        <f t="shared" si="313"/>
        <v>nebija plānots</v>
      </c>
      <c r="BU103" s="96">
        <f t="shared" si="314"/>
        <v>0</v>
      </c>
      <c r="BV103" s="93" t="str">
        <f t="shared" si="315"/>
        <v>nebija plānots</v>
      </c>
      <c r="BW103" s="83">
        <v>0</v>
      </c>
      <c r="BX103" s="83">
        <v>0</v>
      </c>
      <c r="BY103" s="94">
        <v>0</v>
      </c>
      <c r="BZ103" s="94">
        <f t="shared" si="268"/>
        <v>0</v>
      </c>
      <c r="CA103" s="93" t="str">
        <f t="shared" si="316"/>
        <v>nebija plānots</v>
      </c>
      <c r="CB103" s="96">
        <f t="shared" si="317"/>
        <v>0</v>
      </c>
      <c r="CC103" s="93" t="str">
        <f t="shared" si="318"/>
        <v>nebija plānots</v>
      </c>
      <c r="CD103" s="96">
        <f t="shared" si="269"/>
        <v>0</v>
      </c>
      <c r="CE103" s="96">
        <f t="shared" si="269"/>
        <v>0</v>
      </c>
      <c r="CF103" s="96">
        <f t="shared" si="319"/>
        <v>0</v>
      </c>
      <c r="CG103" s="96">
        <f t="shared" si="320"/>
        <v>0</v>
      </c>
      <c r="CH103" s="93" t="str">
        <f t="shared" si="321"/>
        <v>nebija plānots</v>
      </c>
      <c r="CI103" s="96">
        <f t="shared" si="322"/>
        <v>0</v>
      </c>
      <c r="CJ103" s="93" t="str">
        <f t="shared" si="323"/>
        <v>nebija plānots</v>
      </c>
      <c r="CK103" s="83">
        <v>0</v>
      </c>
      <c r="CL103" s="83">
        <v>0</v>
      </c>
      <c r="CM103" s="94">
        <v>0</v>
      </c>
      <c r="CN103" s="94">
        <f t="shared" si="270"/>
        <v>0</v>
      </c>
      <c r="CO103" s="93" t="str">
        <f t="shared" si="324"/>
        <v>nebija plānots</v>
      </c>
      <c r="CP103" s="96">
        <f t="shared" si="325"/>
        <v>0</v>
      </c>
      <c r="CQ103" s="93" t="str">
        <f t="shared" si="326"/>
        <v>nebija plānots</v>
      </c>
      <c r="CR103" s="96">
        <f t="shared" si="327"/>
        <v>0</v>
      </c>
      <c r="CS103" s="96">
        <f t="shared" si="327"/>
        <v>0</v>
      </c>
      <c r="CT103" s="96">
        <f t="shared" si="327"/>
        <v>0</v>
      </c>
      <c r="CU103" s="96">
        <f t="shared" si="328"/>
        <v>0</v>
      </c>
      <c r="CV103" s="93" t="str">
        <f t="shared" si="329"/>
        <v>nebija plānots</v>
      </c>
      <c r="CW103" s="96">
        <f t="shared" si="330"/>
        <v>0</v>
      </c>
      <c r="CX103" s="93" t="str">
        <f t="shared" si="331"/>
        <v>nebija plānots</v>
      </c>
      <c r="CY103" s="83">
        <v>0</v>
      </c>
      <c r="CZ103" s="83">
        <v>0</v>
      </c>
      <c r="DA103" s="94">
        <v>0</v>
      </c>
      <c r="DB103" s="94">
        <f t="shared" si="271"/>
        <v>0</v>
      </c>
      <c r="DC103" s="93" t="str">
        <f t="shared" si="332"/>
        <v>nebija plānots</v>
      </c>
      <c r="DD103" s="96">
        <f t="shared" si="333"/>
        <v>0</v>
      </c>
      <c r="DE103" s="93" t="str">
        <f t="shared" si="334"/>
        <v>nebija plānots</v>
      </c>
      <c r="DF103" s="96">
        <f t="shared" si="335"/>
        <v>0</v>
      </c>
      <c r="DG103" s="96">
        <f t="shared" si="335"/>
        <v>0</v>
      </c>
      <c r="DH103" s="96">
        <f t="shared" si="335"/>
        <v>0</v>
      </c>
      <c r="DI103" s="96">
        <f t="shared" si="336"/>
        <v>0</v>
      </c>
      <c r="DJ103" s="93" t="str">
        <f t="shared" si="337"/>
        <v>nebija plānots</v>
      </c>
      <c r="DK103" s="96">
        <f t="shared" si="338"/>
        <v>0</v>
      </c>
      <c r="DL103" s="93" t="str">
        <f t="shared" si="339"/>
        <v>nebija plānots</v>
      </c>
      <c r="DM103" s="83">
        <v>0</v>
      </c>
      <c r="DN103" s="83">
        <v>0</v>
      </c>
      <c r="DO103" s="94">
        <v>0</v>
      </c>
      <c r="DP103" s="94">
        <f t="shared" si="340"/>
        <v>0</v>
      </c>
      <c r="DQ103" s="93" t="str">
        <f t="shared" si="341"/>
        <v>nebija plānots</v>
      </c>
      <c r="DR103" s="96">
        <f t="shared" si="342"/>
        <v>0</v>
      </c>
      <c r="DS103" s="93" t="str">
        <f t="shared" si="343"/>
        <v>nebija plānots</v>
      </c>
      <c r="DT103" s="96">
        <f t="shared" si="344"/>
        <v>0</v>
      </c>
      <c r="DU103" s="96">
        <f t="shared" si="344"/>
        <v>0</v>
      </c>
      <c r="DV103" s="96">
        <f t="shared" si="344"/>
        <v>0</v>
      </c>
      <c r="DW103" s="96">
        <f t="shared" si="345"/>
        <v>0</v>
      </c>
      <c r="DX103" s="93" t="str">
        <f t="shared" si="346"/>
        <v>nebija plānots</v>
      </c>
      <c r="DY103" s="96">
        <f t="shared" si="347"/>
        <v>0</v>
      </c>
      <c r="DZ103" s="93" t="str">
        <f t="shared" si="348"/>
        <v>nebija plānots</v>
      </c>
      <c r="EA103" s="83">
        <v>0</v>
      </c>
      <c r="EB103" s="83">
        <v>0</v>
      </c>
      <c r="EC103" s="94">
        <v>0</v>
      </c>
      <c r="ED103" s="94">
        <f t="shared" si="349"/>
        <v>0</v>
      </c>
      <c r="EE103" s="93" t="str">
        <f t="shared" si="350"/>
        <v>nebija plānots</v>
      </c>
      <c r="EF103" s="94">
        <f t="shared" si="351"/>
        <v>0</v>
      </c>
      <c r="EG103" s="93" t="str">
        <f t="shared" si="352"/>
        <v>nebija plānots</v>
      </c>
      <c r="EH103" s="96">
        <f t="shared" si="353"/>
        <v>0</v>
      </c>
      <c r="EI103" s="96">
        <f t="shared" si="353"/>
        <v>0</v>
      </c>
      <c r="EJ103" s="96">
        <f t="shared" si="353"/>
        <v>0</v>
      </c>
      <c r="EK103" s="96">
        <f t="shared" si="354"/>
        <v>0</v>
      </c>
      <c r="EL103" s="93" t="str">
        <f t="shared" si="355"/>
        <v>nebija plānots</v>
      </c>
      <c r="EM103" s="96">
        <f t="shared" si="356"/>
        <v>0</v>
      </c>
      <c r="EN103" s="93" t="str">
        <f t="shared" si="357"/>
        <v>nebija plānots</v>
      </c>
      <c r="EO103" s="96">
        <f t="shared" si="358"/>
        <v>0</v>
      </c>
      <c r="EP103" s="96">
        <f>_xlfn.IFNA(INDEX('[1]01_Maks_FS_2025 (kopā)'!$B$12:$AJ$224,MATCH(A103,'[1]01_Maks_FS_2025 (kopā)'!$B$12:$B$224,0),35),0)</f>
        <v>0</v>
      </c>
      <c r="EQ103" s="96">
        <f t="shared" si="359"/>
        <v>0</v>
      </c>
      <c r="ER103" s="83">
        <f t="shared" si="272"/>
        <v>0</v>
      </c>
    </row>
    <row r="104" spans="1:148" ht="42" x14ac:dyDescent="0.25">
      <c r="A104" s="18" t="str">
        <f t="shared" si="267"/>
        <v>2.2.3.5.1</v>
      </c>
      <c r="B104" s="63">
        <v>2</v>
      </c>
      <c r="C104" s="73" t="s">
        <v>138</v>
      </c>
      <c r="D104" s="65" t="s">
        <v>139</v>
      </c>
      <c r="E104" s="63" t="s">
        <v>154</v>
      </c>
      <c r="F104" s="65" t="s">
        <v>155</v>
      </c>
      <c r="G104" s="66" t="s">
        <v>165</v>
      </c>
      <c r="H104" s="65" t="s">
        <v>166</v>
      </c>
      <c r="I104" s="66">
        <v>1</v>
      </c>
      <c r="J104" s="68" t="s">
        <v>81</v>
      </c>
      <c r="K104" s="63" t="s">
        <v>16</v>
      </c>
      <c r="L104" s="83">
        <v>0</v>
      </c>
      <c r="M104" s="83">
        <v>1015058.72</v>
      </c>
      <c r="N104" s="83">
        <v>23655.5</v>
      </c>
      <c r="O104" s="83">
        <v>0</v>
      </c>
      <c r="P104" s="83">
        <v>0</v>
      </c>
      <c r="Q104" s="93" t="str">
        <f t="shared" si="273"/>
        <v>nebija plānots</v>
      </c>
      <c r="R104" s="94">
        <f t="shared" si="274"/>
        <v>0</v>
      </c>
      <c r="S104" s="93" t="str">
        <f t="shared" si="275"/>
        <v>nebija plānots</v>
      </c>
      <c r="T104" s="96">
        <f t="shared" si="276"/>
        <v>23655.5</v>
      </c>
      <c r="U104" s="96">
        <f t="shared" si="277"/>
        <v>23655.5</v>
      </c>
      <c r="V104" s="93">
        <f t="shared" si="278"/>
        <v>1</v>
      </c>
      <c r="W104" s="96">
        <f t="shared" si="279"/>
        <v>0</v>
      </c>
      <c r="X104" s="93">
        <f t="shared" si="280"/>
        <v>0</v>
      </c>
      <c r="Y104" s="83">
        <v>18000</v>
      </c>
      <c r="Z104" s="83">
        <v>0</v>
      </c>
      <c r="AA104" s="93">
        <f t="shared" si="281"/>
        <v>0</v>
      </c>
      <c r="AB104" s="94">
        <f t="shared" si="282"/>
        <v>-18000</v>
      </c>
      <c r="AC104" s="93">
        <f t="shared" si="283"/>
        <v>-1</v>
      </c>
      <c r="AD104" s="96">
        <f t="shared" si="284"/>
        <v>41655.5</v>
      </c>
      <c r="AE104" s="96">
        <f t="shared" si="284"/>
        <v>23655.5</v>
      </c>
      <c r="AF104" s="93">
        <f t="shared" si="285"/>
        <v>0.56788419296371428</v>
      </c>
      <c r="AG104" s="96">
        <f t="shared" si="286"/>
        <v>-18000</v>
      </c>
      <c r="AH104" s="93">
        <f t="shared" si="287"/>
        <v>-0.43211580703628572</v>
      </c>
      <c r="AI104" s="83">
        <v>0</v>
      </c>
      <c r="AJ104" s="83">
        <v>0</v>
      </c>
      <c r="AK104" s="93" t="str">
        <f t="shared" si="288"/>
        <v>nebija plānots</v>
      </c>
      <c r="AL104" s="96">
        <f t="shared" si="289"/>
        <v>0</v>
      </c>
      <c r="AM104" s="93" t="str">
        <f t="shared" si="290"/>
        <v>nebija plānots</v>
      </c>
      <c r="AN104" s="96">
        <f t="shared" si="291"/>
        <v>41655.5</v>
      </c>
      <c r="AO104" s="96">
        <f t="shared" si="291"/>
        <v>23655.5</v>
      </c>
      <c r="AP104" s="93">
        <f t="shared" si="292"/>
        <v>0.56788419296371428</v>
      </c>
      <c r="AQ104" s="96">
        <f t="shared" si="293"/>
        <v>-18000</v>
      </c>
      <c r="AR104" s="93">
        <f t="shared" si="294"/>
        <v>-0.43211580703628572</v>
      </c>
      <c r="AS104" s="83">
        <v>0</v>
      </c>
      <c r="AT104" s="83">
        <v>199940.4</v>
      </c>
      <c r="AU104" s="93" t="str">
        <f t="shared" si="295"/>
        <v>nebija plānots</v>
      </c>
      <c r="AV104" s="96">
        <f t="shared" si="296"/>
        <v>199940.4</v>
      </c>
      <c r="AW104" s="93" t="str">
        <f t="shared" si="297"/>
        <v>nebija plānots</v>
      </c>
      <c r="AX104" s="96">
        <f t="shared" si="298"/>
        <v>41655.5</v>
      </c>
      <c r="AY104" s="96">
        <f t="shared" si="298"/>
        <v>223595.9</v>
      </c>
      <c r="AZ104" s="93">
        <f t="shared" si="299"/>
        <v>5.3677401543613685</v>
      </c>
      <c r="BA104" s="96">
        <f t="shared" si="300"/>
        <v>181940.4</v>
      </c>
      <c r="BB104" s="93">
        <f t="shared" si="301"/>
        <v>4.3677401543613685</v>
      </c>
      <c r="BC104" s="83">
        <v>15300</v>
      </c>
      <c r="BD104" s="83">
        <v>0</v>
      </c>
      <c r="BE104" s="93">
        <f t="shared" si="302"/>
        <v>0</v>
      </c>
      <c r="BF104" s="96">
        <f t="shared" si="303"/>
        <v>-15300</v>
      </c>
      <c r="BG104" s="93">
        <f t="shared" si="304"/>
        <v>-1</v>
      </c>
      <c r="BH104" s="96">
        <f t="shared" si="305"/>
        <v>56955.5</v>
      </c>
      <c r="BI104" s="96">
        <f t="shared" si="305"/>
        <v>223595.9</v>
      </c>
      <c r="BJ104" s="93">
        <f t="shared" si="306"/>
        <v>3.9257999666406227</v>
      </c>
      <c r="BK104" s="96">
        <f t="shared" si="307"/>
        <v>166640.4</v>
      </c>
      <c r="BL104" s="93">
        <f t="shared" si="308"/>
        <v>2.9257999666406227</v>
      </c>
      <c r="BM104" s="83">
        <v>193772.23</v>
      </c>
      <c r="BN104" s="83">
        <v>5929</v>
      </c>
      <c r="BO104" s="93">
        <f t="shared" si="309"/>
        <v>3.0597779671524654E-2</v>
      </c>
      <c r="BP104" s="96">
        <f t="shared" si="310"/>
        <v>-187843.23</v>
      </c>
      <c r="BQ104" s="93">
        <f t="shared" si="311"/>
        <v>-0.96940222032847534</v>
      </c>
      <c r="BR104" s="96">
        <f t="shared" si="312"/>
        <v>250727.73</v>
      </c>
      <c r="BS104" s="96">
        <f t="shared" si="312"/>
        <v>229524.9</v>
      </c>
      <c r="BT104" s="93">
        <f t="shared" si="313"/>
        <v>0.91543484240853612</v>
      </c>
      <c r="BU104" s="96">
        <f t="shared" si="314"/>
        <v>-21202.830000000016</v>
      </c>
      <c r="BV104" s="93">
        <f t="shared" si="315"/>
        <v>-8.4565157591463921E-2</v>
      </c>
      <c r="BW104" s="83">
        <v>0</v>
      </c>
      <c r="BX104" s="83">
        <v>0</v>
      </c>
      <c r="BY104" s="94">
        <v>0</v>
      </c>
      <c r="BZ104" s="94">
        <f t="shared" si="268"/>
        <v>0</v>
      </c>
      <c r="CA104" s="93" t="str">
        <f t="shared" si="316"/>
        <v>nebija plānots</v>
      </c>
      <c r="CB104" s="96">
        <f t="shared" si="317"/>
        <v>0</v>
      </c>
      <c r="CC104" s="93" t="str">
        <f t="shared" si="318"/>
        <v>nebija plānots</v>
      </c>
      <c r="CD104" s="96">
        <f t="shared" si="269"/>
        <v>250727.73</v>
      </c>
      <c r="CE104" s="96">
        <f t="shared" si="269"/>
        <v>229524.9</v>
      </c>
      <c r="CF104" s="96">
        <f t="shared" si="319"/>
        <v>0</v>
      </c>
      <c r="CG104" s="96">
        <f t="shared" si="320"/>
        <v>229524.9</v>
      </c>
      <c r="CH104" s="93">
        <f t="shared" si="321"/>
        <v>0.91543484240853612</v>
      </c>
      <c r="CI104" s="96">
        <f t="shared" si="322"/>
        <v>-21202.830000000016</v>
      </c>
      <c r="CJ104" s="93">
        <f t="shared" si="323"/>
        <v>-8.4565157591463921E-2</v>
      </c>
      <c r="CK104" s="83">
        <v>0</v>
      </c>
      <c r="CL104" s="83">
        <v>490989.44</v>
      </c>
      <c r="CM104" s="94">
        <v>0</v>
      </c>
      <c r="CN104" s="94">
        <f t="shared" si="270"/>
        <v>490989.44</v>
      </c>
      <c r="CO104" s="93" t="str">
        <f t="shared" si="324"/>
        <v>nebija plānots</v>
      </c>
      <c r="CP104" s="96">
        <f t="shared" si="325"/>
        <v>490989.44</v>
      </c>
      <c r="CQ104" s="93" t="str">
        <f t="shared" si="326"/>
        <v>nebija plānots</v>
      </c>
      <c r="CR104" s="96">
        <f t="shared" si="327"/>
        <v>250727.73</v>
      </c>
      <c r="CS104" s="96">
        <f t="shared" si="327"/>
        <v>720514.34</v>
      </c>
      <c r="CT104" s="96">
        <f t="shared" si="327"/>
        <v>0</v>
      </c>
      <c r="CU104" s="96">
        <f t="shared" si="328"/>
        <v>720514.34</v>
      </c>
      <c r="CV104" s="93">
        <f t="shared" si="329"/>
        <v>2.8736922716924846</v>
      </c>
      <c r="CW104" s="96">
        <f t="shared" si="330"/>
        <v>469786.61</v>
      </c>
      <c r="CX104" s="93">
        <f t="shared" si="331"/>
        <v>1.8736922716924849</v>
      </c>
      <c r="CY104" s="83">
        <v>0</v>
      </c>
      <c r="CZ104" s="83">
        <v>5039.6499999999996</v>
      </c>
      <c r="DA104" s="94">
        <v>0</v>
      </c>
      <c r="DB104" s="94">
        <f t="shared" si="271"/>
        <v>5039.6499999999996</v>
      </c>
      <c r="DC104" s="93" t="str">
        <f t="shared" si="332"/>
        <v>nebija plānots</v>
      </c>
      <c r="DD104" s="96">
        <f t="shared" si="333"/>
        <v>5039.6499999999996</v>
      </c>
      <c r="DE104" s="93" t="str">
        <f t="shared" si="334"/>
        <v>nebija plānots</v>
      </c>
      <c r="DF104" s="96">
        <f t="shared" si="335"/>
        <v>250727.73</v>
      </c>
      <c r="DG104" s="96">
        <f t="shared" si="335"/>
        <v>725553.99</v>
      </c>
      <c r="DH104" s="96">
        <f t="shared" si="335"/>
        <v>0</v>
      </c>
      <c r="DI104" s="96">
        <f t="shared" si="336"/>
        <v>725553.99</v>
      </c>
      <c r="DJ104" s="93">
        <f t="shared" si="337"/>
        <v>2.8937923619377881</v>
      </c>
      <c r="DK104" s="96">
        <f t="shared" si="338"/>
        <v>474826.26</v>
      </c>
      <c r="DL104" s="93">
        <f t="shared" si="339"/>
        <v>1.8937923619377881</v>
      </c>
      <c r="DM104" s="83">
        <v>61869.38</v>
      </c>
      <c r="DN104" s="83">
        <v>308417.32</v>
      </c>
      <c r="DO104" s="94">
        <v>0</v>
      </c>
      <c r="DP104" s="94">
        <f t="shared" si="340"/>
        <v>308417.32</v>
      </c>
      <c r="DQ104" s="93">
        <f t="shared" si="341"/>
        <v>4.9849751201644503</v>
      </c>
      <c r="DR104" s="96">
        <f t="shared" si="342"/>
        <v>246547.94</v>
      </c>
      <c r="DS104" s="93">
        <f t="shared" si="343"/>
        <v>3.9849751201644499</v>
      </c>
      <c r="DT104" s="96">
        <f t="shared" si="344"/>
        <v>312597.11</v>
      </c>
      <c r="DU104" s="96">
        <f t="shared" si="344"/>
        <v>1033971.31</v>
      </c>
      <c r="DV104" s="96">
        <f t="shared" si="344"/>
        <v>0</v>
      </c>
      <c r="DW104" s="96">
        <f t="shared" si="345"/>
        <v>1033971.31</v>
      </c>
      <c r="DX104" s="93">
        <f t="shared" si="346"/>
        <v>3.3076803237240426</v>
      </c>
      <c r="DY104" s="96">
        <f t="shared" si="347"/>
        <v>721374.20000000007</v>
      </c>
      <c r="DZ104" s="93">
        <f t="shared" si="348"/>
        <v>2.3076803237240426</v>
      </c>
      <c r="EA104" s="83">
        <v>0</v>
      </c>
      <c r="EB104" s="83">
        <v>46496.46</v>
      </c>
      <c r="EC104" s="94">
        <v>0</v>
      </c>
      <c r="ED104" s="94">
        <f t="shared" si="349"/>
        <v>46496.46</v>
      </c>
      <c r="EE104" s="93" t="str">
        <f t="shared" si="350"/>
        <v>nebija plānots</v>
      </c>
      <c r="EF104" s="94">
        <f t="shared" si="351"/>
        <v>46496.46</v>
      </c>
      <c r="EG104" s="93" t="str">
        <f t="shared" si="352"/>
        <v>nebija plānots</v>
      </c>
      <c r="EH104" s="96">
        <f t="shared" si="353"/>
        <v>312597.11</v>
      </c>
      <c r="EI104" s="96">
        <f t="shared" si="353"/>
        <v>1080467.77</v>
      </c>
      <c r="EJ104" s="96">
        <f t="shared" si="353"/>
        <v>0</v>
      </c>
      <c r="EK104" s="96">
        <f t="shared" si="354"/>
        <v>1080467.77</v>
      </c>
      <c r="EL104" s="93">
        <f t="shared" si="355"/>
        <v>3.4564227737102242</v>
      </c>
      <c r="EM104" s="96">
        <f t="shared" si="356"/>
        <v>767870.66</v>
      </c>
      <c r="EN104" s="93">
        <f t="shared" si="357"/>
        <v>2.4564227737102242</v>
      </c>
      <c r="EO104" s="96">
        <f t="shared" si="358"/>
        <v>354913.78</v>
      </c>
      <c r="EP104" s="96">
        <f>_xlfn.IFNA(INDEX('[1]01_Maks_FS_2025 (kopā)'!$B$12:$AJ$224,MATCH(A104,'[1]01_Maks_FS_2025 (kopā)'!$B$12:$B$224,0),35),0)</f>
        <v>354913.78</v>
      </c>
      <c r="EQ104" s="96">
        <f t="shared" si="359"/>
        <v>0</v>
      </c>
      <c r="ER104" s="83">
        <f t="shared" si="272"/>
        <v>312597.11</v>
      </c>
    </row>
    <row r="105" spans="1:148" ht="42" x14ac:dyDescent="0.25">
      <c r="A105" s="18" t="str">
        <f t="shared" si="267"/>
        <v>2.2.3.5.2</v>
      </c>
      <c r="B105" s="63">
        <v>2</v>
      </c>
      <c r="C105" s="73" t="s">
        <v>138</v>
      </c>
      <c r="D105" s="65" t="s">
        <v>139</v>
      </c>
      <c r="E105" s="63" t="s">
        <v>154</v>
      </c>
      <c r="F105" s="65" t="s">
        <v>155</v>
      </c>
      <c r="G105" s="66" t="s">
        <v>165</v>
      </c>
      <c r="H105" s="65" t="s">
        <v>166</v>
      </c>
      <c r="I105" s="66">
        <v>2</v>
      </c>
      <c r="J105" s="68" t="s">
        <v>81</v>
      </c>
      <c r="K105" s="63" t="s">
        <v>16</v>
      </c>
      <c r="L105" s="83">
        <v>0</v>
      </c>
      <c r="M105" s="83">
        <v>0</v>
      </c>
      <c r="N105" s="83">
        <v>0</v>
      </c>
      <c r="O105" s="83">
        <v>0</v>
      </c>
      <c r="P105" s="83">
        <v>0</v>
      </c>
      <c r="Q105" s="93" t="str">
        <f t="shared" si="273"/>
        <v>nebija plānots</v>
      </c>
      <c r="R105" s="94">
        <f t="shared" si="274"/>
        <v>0</v>
      </c>
      <c r="S105" s="93" t="str">
        <f t="shared" si="275"/>
        <v>nebija plānots</v>
      </c>
      <c r="T105" s="96">
        <f t="shared" si="276"/>
        <v>0</v>
      </c>
      <c r="U105" s="96">
        <f t="shared" si="277"/>
        <v>0</v>
      </c>
      <c r="V105" s="93" t="str">
        <f t="shared" si="278"/>
        <v>nebija plānots</v>
      </c>
      <c r="W105" s="96">
        <f t="shared" si="279"/>
        <v>0</v>
      </c>
      <c r="X105" s="93" t="str">
        <f t="shared" si="280"/>
        <v>nebija plānots</v>
      </c>
      <c r="Y105" s="83">
        <v>0</v>
      </c>
      <c r="Z105" s="83">
        <v>0</v>
      </c>
      <c r="AA105" s="93" t="str">
        <f t="shared" si="281"/>
        <v>nebija plānots</v>
      </c>
      <c r="AB105" s="94">
        <f t="shared" si="282"/>
        <v>0</v>
      </c>
      <c r="AC105" s="93" t="str">
        <f t="shared" si="283"/>
        <v>nebija plānots</v>
      </c>
      <c r="AD105" s="96">
        <f t="shared" si="284"/>
        <v>0</v>
      </c>
      <c r="AE105" s="96">
        <f t="shared" si="284"/>
        <v>0</v>
      </c>
      <c r="AF105" s="93" t="str">
        <f t="shared" si="285"/>
        <v>nebija plānots</v>
      </c>
      <c r="AG105" s="96">
        <f t="shared" si="286"/>
        <v>0</v>
      </c>
      <c r="AH105" s="93" t="str">
        <f t="shared" si="287"/>
        <v>nebija plānots</v>
      </c>
      <c r="AI105" s="83">
        <v>0</v>
      </c>
      <c r="AJ105" s="83">
        <v>0</v>
      </c>
      <c r="AK105" s="93" t="str">
        <f t="shared" si="288"/>
        <v>nebija plānots</v>
      </c>
      <c r="AL105" s="96">
        <f t="shared" si="289"/>
        <v>0</v>
      </c>
      <c r="AM105" s="93" t="str">
        <f t="shared" si="290"/>
        <v>nebija plānots</v>
      </c>
      <c r="AN105" s="96">
        <f t="shared" si="291"/>
        <v>0</v>
      </c>
      <c r="AO105" s="96">
        <f t="shared" si="291"/>
        <v>0</v>
      </c>
      <c r="AP105" s="93" t="str">
        <f t="shared" si="292"/>
        <v>nebija plānots</v>
      </c>
      <c r="AQ105" s="96">
        <f t="shared" si="293"/>
        <v>0</v>
      </c>
      <c r="AR105" s="93" t="str">
        <f t="shared" si="294"/>
        <v>nebija plānots</v>
      </c>
      <c r="AS105" s="83">
        <v>0</v>
      </c>
      <c r="AT105" s="83">
        <v>0</v>
      </c>
      <c r="AU105" s="93" t="str">
        <f t="shared" si="295"/>
        <v>nebija plānots</v>
      </c>
      <c r="AV105" s="96">
        <f t="shared" si="296"/>
        <v>0</v>
      </c>
      <c r="AW105" s="93" t="str">
        <f t="shared" si="297"/>
        <v>nebija plānots</v>
      </c>
      <c r="AX105" s="96">
        <f t="shared" si="298"/>
        <v>0</v>
      </c>
      <c r="AY105" s="96">
        <f t="shared" si="298"/>
        <v>0</v>
      </c>
      <c r="AZ105" s="93" t="str">
        <f t="shared" si="299"/>
        <v>nebija plānots</v>
      </c>
      <c r="BA105" s="96">
        <f t="shared" si="300"/>
        <v>0</v>
      </c>
      <c r="BB105" s="93" t="str">
        <f t="shared" si="301"/>
        <v>nebija plānots</v>
      </c>
      <c r="BC105" s="83">
        <v>0</v>
      </c>
      <c r="BD105" s="83">
        <v>0</v>
      </c>
      <c r="BE105" s="93" t="str">
        <f t="shared" si="302"/>
        <v>nebija plānots</v>
      </c>
      <c r="BF105" s="96">
        <f t="shared" si="303"/>
        <v>0</v>
      </c>
      <c r="BG105" s="93" t="str">
        <f t="shared" si="304"/>
        <v>nebija plānots</v>
      </c>
      <c r="BH105" s="96">
        <f t="shared" si="305"/>
        <v>0</v>
      </c>
      <c r="BI105" s="96">
        <f t="shared" si="305"/>
        <v>0</v>
      </c>
      <c r="BJ105" s="93" t="str">
        <f t="shared" si="306"/>
        <v>nebija plānots</v>
      </c>
      <c r="BK105" s="96">
        <f t="shared" si="307"/>
        <v>0</v>
      </c>
      <c r="BL105" s="93" t="str">
        <f t="shared" si="308"/>
        <v>nebija plānots</v>
      </c>
      <c r="BM105" s="83">
        <v>0</v>
      </c>
      <c r="BN105" s="83">
        <v>0</v>
      </c>
      <c r="BO105" s="93" t="str">
        <f t="shared" si="309"/>
        <v>nebija plānots</v>
      </c>
      <c r="BP105" s="96">
        <f t="shared" si="310"/>
        <v>0</v>
      </c>
      <c r="BQ105" s="93" t="str">
        <f t="shared" si="311"/>
        <v>nebija plānots</v>
      </c>
      <c r="BR105" s="96">
        <f t="shared" si="312"/>
        <v>0</v>
      </c>
      <c r="BS105" s="96">
        <f t="shared" si="312"/>
        <v>0</v>
      </c>
      <c r="BT105" s="93" t="str">
        <f t="shared" si="313"/>
        <v>nebija plānots</v>
      </c>
      <c r="BU105" s="96">
        <f t="shared" si="314"/>
        <v>0</v>
      </c>
      <c r="BV105" s="93" t="str">
        <f t="shared" si="315"/>
        <v>nebija plānots</v>
      </c>
      <c r="BW105" s="83">
        <v>0</v>
      </c>
      <c r="BX105" s="83">
        <v>0</v>
      </c>
      <c r="BY105" s="94">
        <v>0</v>
      </c>
      <c r="BZ105" s="94">
        <f t="shared" si="268"/>
        <v>0</v>
      </c>
      <c r="CA105" s="93" t="str">
        <f t="shared" si="316"/>
        <v>nebija plānots</v>
      </c>
      <c r="CB105" s="96">
        <f t="shared" si="317"/>
        <v>0</v>
      </c>
      <c r="CC105" s="93" t="str">
        <f t="shared" si="318"/>
        <v>nebija plānots</v>
      </c>
      <c r="CD105" s="96">
        <f t="shared" si="269"/>
        <v>0</v>
      </c>
      <c r="CE105" s="96">
        <f t="shared" si="269"/>
        <v>0</v>
      </c>
      <c r="CF105" s="96">
        <f t="shared" si="319"/>
        <v>0</v>
      </c>
      <c r="CG105" s="96">
        <f t="shared" si="320"/>
        <v>0</v>
      </c>
      <c r="CH105" s="93" t="str">
        <f t="shared" si="321"/>
        <v>nebija plānots</v>
      </c>
      <c r="CI105" s="96">
        <f t="shared" si="322"/>
        <v>0</v>
      </c>
      <c r="CJ105" s="93" t="str">
        <f t="shared" si="323"/>
        <v>nebija plānots</v>
      </c>
      <c r="CK105" s="83">
        <v>0</v>
      </c>
      <c r="CL105" s="83">
        <v>0</v>
      </c>
      <c r="CM105" s="94">
        <v>0</v>
      </c>
      <c r="CN105" s="94">
        <f t="shared" si="270"/>
        <v>0</v>
      </c>
      <c r="CO105" s="93" t="str">
        <f t="shared" si="324"/>
        <v>nebija plānots</v>
      </c>
      <c r="CP105" s="96">
        <f t="shared" si="325"/>
        <v>0</v>
      </c>
      <c r="CQ105" s="93" t="str">
        <f t="shared" si="326"/>
        <v>nebija plānots</v>
      </c>
      <c r="CR105" s="96">
        <f t="shared" si="327"/>
        <v>0</v>
      </c>
      <c r="CS105" s="96">
        <f t="shared" si="327"/>
        <v>0</v>
      </c>
      <c r="CT105" s="96">
        <f t="shared" si="327"/>
        <v>0</v>
      </c>
      <c r="CU105" s="96">
        <f t="shared" si="328"/>
        <v>0</v>
      </c>
      <c r="CV105" s="93" t="str">
        <f t="shared" si="329"/>
        <v>nebija plānots</v>
      </c>
      <c r="CW105" s="96">
        <f t="shared" si="330"/>
        <v>0</v>
      </c>
      <c r="CX105" s="93" t="str">
        <f t="shared" si="331"/>
        <v>nebija plānots</v>
      </c>
      <c r="CY105" s="83">
        <v>0</v>
      </c>
      <c r="CZ105" s="83">
        <v>0</v>
      </c>
      <c r="DA105" s="94">
        <v>0</v>
      </c>
      <c r="DB105" s="94">
        <f t="shared" si="271"/>
        <v>0</v>
      </c>
      <c r="DC105" s="93" t="str">
        <f t="shared" si="332"/>
        <v>nebija plānots</v>
      </c>
      <c r="DD105" s="96">
        <f t="shared" si="333"/>
        <v>0</v>
      </c>
      <c r="DE105" s="93" t="str">
        <f t="shared" si="334"/>
        <v>nebija plānots</v>
      </c>
      <c r="DF105" s="96">
        <f t="shared" si="335"/>
        <v>0</v>
      </c>
      <c r="DG105" s="96">
        <f t="shared" si="335"/>
        <v>0</v>
      </c>
      <c r="DH105" s="96">
        <f t="shared" si="335"/>
        <v>0</v>
      </c>
      <c r="DI105" s="96">
        <f t="shared" si="336"/>
        <v>0</v>
      </c>
      <c r="DJ105" s="93" t="str">
        <f t="shared" si="337"/>
        <v>nebija plānots</v>
      </c>
      <c r="DK105" s="96">
        <f t="shared" si="338"/>
        <v>0</v>
      </c>
      <c r="DL105" s="93" t="str">
        <f t="shared" si="339"/>
        <v>nebija plānots</v>
      </c>
      <c r="DM105" s="83">
        <v>0</v>
      </c>
      <c r="DN105" s="83">
        <v>0</v>
      </c>
      <c r="DO105" s="94">
        <v>0</v>
      </c>
      <c r="DP105" s="94">
        <f t="shared" si="340"/>
        <v>0</v>
      </c>
      <c r="DQ105" s="93" t="str">
        <f t="shared" si="341"/>
        <v>nebija plānots</v>
      </c>
      <c r="DR105" s="96">
        <f t="shared" si="342"/>
        <v>0</v>
      </c>
      <c r="DS105" s="93" t="str">
        <f t="shared" si="343"/>
        <v>nebija plānots</v>
      </c>
      <c r="DT105" s="96">
        <f t="shared" si="344"/>
        <v>0</v>
      </c>
      <c r="DU105" s="96">
        <f t="shared" si="344"/>
        <v>0</v>
      </c>
      <c r="DV105" s="96">
        <f t="shared" si="344"/>
        <v>0</v>
      </c>
      <c r="DW105" s="96">
        <f t="shared" si="345"/>
        <v>0</v>
      </c>
      <c r="DX105" s="93" t="str">
        <f t="shared" si="346"/>
        <v>nebija plānots</v>
      </c>
      <c r="DY105" s="96">
        <f t="shared" si="347"/>
        <v>0</v>
      </c>
      <c r="DZ105" s="93" t="str">
        <f t="shared" si="348"/>
        <v>nebija plānots</v>
      </c>
      <c r="EA105" s="83">
        <v>38963.5760475758</v>
      </c>
      <c r="EB105" s="83">
        <v>0</v>
      </c>
      <c r="EC105" s="94">
        <v>0</v>
      </c>
      <c r="ED105" s="94">
        <f t="shared" si="349"/>
        <v>0</v>
      </c>
      <c r="EE105" s="93">
        <f t="shared" si="350"/>
        <v>0</v>
      </c>
      <c r="EF105" s="94">
        <f t="shared" si="351"/>
        <v>-38963.5760475758</v>
      </c>
      <c r="EG105" s="93">
        <f t="shared" si="352"/>
        <v>-1</v>
      </c>
      <c r="EH105" s="96">
        <f t="shared" si="353"/>
        <v>38963.5760475758</v>
      </c>
      <c r="EI105" s="96">
        <f t="shared" si="353"/>
        <v>0</v>
      </c>
      <c r="EJ105" s="96">
        <f t="shared" si="353"/>
        <v>0</v>
      </c>
      <c r="EK105" s="96">
        <f t="shared" si="354"/>
        <v>0</v>
      </c>
      <c r="EL105" s="93">
        <f t="shared" si="355"/>
        <v>0</v>
      </c>
      <c r="EM105" s="96">
        <f t="shared" si="356"/>
        <v>-38963.5760475758</v>
      </c>
      <c r="EN105" s="93">
        <f t="shared" si="357"/>
        <v>-1</v>
      </c>
      <c r="EO105" s="96">
        <f t="shared" si="358"/>
        <v>0</v>
      </c>
      <c r="EP105" s="96">
        <f>_xlfn.IFNA(INDEX('[1]01_Maks_FS_2025 (kopā)'!$B$12:$AJ$224,MATCH(A105,'[1]01_Maks_FS_2025 (kopā)'!$B$12:$B$224,0),35),0)</f>
        <v>0</v>
      </c>
      <c r="EQ105" s="96">
        <f t="shared" si="359"/>
        <v>0</v>
      </c>
      <c r="ER105" s="83">
        <f t="shared" si="272"/>
        <v>38963.5760475758</v>
      </c>
    </row>
    <row r="106" spans="1:148" ht="42" x14ac:dyDescent="0.25">
      <c r="A106" s="18" t="str">
        <f t="shared" si="267"/>
        <v>2.2.3.6.1</v>
      </c>
      <c r="B106" s="63">
        <v>2</v>
      </c>
      <c r="C106" s="73" t="s">
        <v>138</v>
      </c>
      <c r="D106" s="65" t="s">
        <v>139</v>
      </c>
      <c r="E106" s="63" t="s">
        <v>154</v>
      </c>
      <c r="F106" s="65" t="s">
        <v>155</v>
      </c>
      <c r="G106" s="76" t="s">
        <v>167</v>
      </c>
      <c r="H106" s="65" t="s">
        <v>168</v>
      </c>
      <c r="I106" s="66">
        <v>1</v>
      </c>
      <c r="J106" s="68" t="s">
        <v>81</v>
      </c>
      <c r="K106" s="63" t="s">
        <v>16</v>
      </c>
      <c r="L106" s="83">
        <v>0</v>
      </c>
      <c r="M106" s="83">
        <v>0</v>
      </c>
      <c r="N106" s="83">
        <v>15029</v>
      </c>
      <c r="O106" s="83">
        <v>0</v>
      </c>
      <c r="P106" s="83">
        <v>0</v>
      </c>
      <c r="Q106" s="93" t="str">
        <f t="shared" si="273"/>
        <v>nebija plānots</v>
      </c>
      <c r="R106" s="94">
        <f t="shared" si="274"/>
        <v>0</v>
      </c>
      <c r="S106" s="93" t="str">
        <f t="shared" si="275"/>
        <v>nebija plānots</v>
      </c>
      <c r="T106" s="96">
        <f t="shared" si="276"/>
        <v>15029</v>
      </c>
      <c r="U106" s="96">
        <f t="shared" si="277"/>
        <v>15029</v>
      </c>
      <c r="V106" s="93">
        <f t="shared" si="278"/>
        <v>1</v>
      </c>
      <c r="W106" s="96">
        <f t="shared" si="279"/>
        <v>0</v>
      </c>
      <c r="X106" s="93">
        <f t="shared" si="280"/>
        <v>0</v>
      </c>
      <c r="Y106" s="83">
        <v>0</v>
      </c>
      <c r="Z106" s="83">
        <v>0</v>
      </c>
      <c r="AA106" s="93" t="str">
        <f t="shared" si="281"/>
        <v>nebija plānots</v>
      </c>
      <c r="AB106" s="94">
        <f t="shared" si="282"/>
        <v>0</v>
      </c>
      <c r="AC106" s="93" t="str">
        <f t="shared" si="283"/>
        <v>nebija plānots</v>
      </c>
      <c r="AD106" s="96">
        <f t="shared" si="284"/>
        <v>15029</v>
      </c>
      <c r="AE106" s="96">
        <f t="shared" si="284"/>
        <v>15029</v>
      </c>
      <c r="AF106" s="93">
        <f t="shared" si="285"/>
        <v>1</v>
      </c>
      <c r="AG106" s="96">
        <f t="shared" si="286"/>
        <v>0</v>
      </c>
      <c r="AH106" s="93">
        <f t="shared" si="287"/>
        <v>0</v>
      </c>
      <c r="AI106" s="83">
        <v>0</v>
      </c>
      <c r="AJ106" s="83">
        <v>0</v>
      </c>
      <c r="AK106" s="93" t="str">
        <f t="shared" si="288"/>
        <v>nebija plānots</v>
      </c>
      <c r="AL106" s="96">
        <f t="shared" si="289"/>
        <v>0</v>
      </c>
      <c r="AM106" s="93" t="str">
        <f t="shared" si="290"/>
        <v>nebija plānots</v>
      </c>
      <c r="AN106" s="96">
        <f t="shared" si="291"/>
        <v>15029</v>
      </c>
      <c r="AO106" s="96">
        <f t="shared" si="291"/>
        <v>15029</v>
      </c>
      <c r="AP106" s="93">
        <f t="shared" si="292"/>
        <v>1</v>
      </c>
      <c r="AQ106" s="96">
        <f t="shared" si="293"/>
        <v>0</v>
      </c>
      <c r="AR106" s="93">
        <f t="shared" si="294"/>
        <v>0</v>
      </c>
      <c r="AS106" s="83">
        <v>0</v>
      </c>
      <c r="AT106" s="83">
        <v>0</v>
      </c>
      <c r="AU106" s="93" t="str">
        <f t="shared" si="295"/>
        <v>nebija plānots</v>
      </c>
      <c r="AV106" s="96">
        <f t="shared" si="296"/>
        <v>0</v>
      </c>
      <c r="AW106" s="93" t="str">
        <f t="shared" si="297"/>
        <v>nebija plānots</v>
      </c>
      <c r="AX106" s="96">
        <f t="shared" si="298"/>
        <v>15029</v>
      </c>
      <c r="AY106" s="96">
        <f t="shared" si="298"/>
        <v>15029</v>
      </c>
      <c r="AZ106" s="93">
        <f t="shared" si="299"/>
        <v>1</v>
      </c>
      <c r="BA106" s="96">
        <f t="shared" si="300"/>
        <v>0</v>
      </c>
      <c r="BB106" s="93">
        <f t="shared" si="301"/>
        <v>0</v>
      </c>
      <c r="BC106" s="83">
        <v>0</v>
      </c>
      <c r="BD106" s="83">
        <v>0</v>
      </c>
      <c r="BE106" s="93" t="str">
        <f t="shared" si="302"/>
        <v>nebija plānots</v>
      </c>
      <c r="BF106" s="96">
        <f t="shared" si="303"/>
        <v>0</v>
      </c>
      <c r="BG106" s="93" t="str">
        <f t="shared" si="304"/>
        <v>nebija plānots</v>
      </c>
      <c r="BH106" s="96">
        <f t="shared" si="305"/>
        <v>15029</v>
      </c>
      <c r="BI106" s="96">
        <f t="shared" si="305"/>
        <v>15029</v>
      </c>
      <c r="BJ106" s="93">
        <f t="shared" si="306"/>
        <v>1</v>
      </c>
      <c r="BK106" s="96">
        <f t="shared" si="307"/>
        <v>0</v>
      </c>
      <c r="BL106" s="93">
        <f t="shared" si="308"/>
        <v>0</v>
      </c>
      <c r="BM106" s="83">
        <v>0</v>
      </c>
      <c r="BN106" s="83">
        <v>0</v>
      </c>
      <c r="BO106" s="93" t="str">
        <f t="shared" si="309"/>
        <v>nebija plānots</v>
      </c>
      <c r="BP106" s="96">
        <f t="shared" si="310"/>
        <v>0</v>
      </c>
      <c r="BQ106" s="93" t="str">
        <f t="shared" si="311"/>
        <v>nebija plānots</v>
      </c>
      <c r="BR106" s="96">
        <f t="shared" si="312"/>
        <v>15029</v>
      </c>
      <c r="BS106" s="96">
        <f t="shared" si="312"/>
        <v>15029</v>
      </c>
      <c r="BT106" s="93">
        <f t="shared" si="313"/>
        <v>1</v>
      </c>
      <c r="BU106" s="96">
        <f t="shared" si="314"/>
        <v>0</v>
      </c>
      <c r="BV106" s="93">
        <f t="shared" si="315"/>
        <v>0</v>
      </c>
      <c r="BW106" s="83">
        <v>0</v>
      </c>
      <c r="BX106" s="83">
        <v>0</v>
      </c>
      <c r="BY106" s="94">
        <v>0</v>
      </c>
      <c r="BZ106" s="94">
        <f t="shared" si="268"/>
        <v>0</v>
      </c>
      <c r="CA106" s="93" t="str">
        <f t="shared" si="316"/>
        <v>nebija plānots</v>
      </c>
      <c r="CB106" s="96">
        <f t="shared" si="317"/>
        <v>0</v>
      </c>
      <c r="CC106" s="93" t="str">
        <f t="shared" si="318"/>
        <v>nebija plānots</v>
      </c>
      <c r="CD106" s="96">
        <f t="shared" si="269"/>
        <v>15029</v>
      </c>
      <c r="CE106" s="96">
        <f t="shared" si="269"/>
        <v>15029</v>
      </c>
      <c r="CF106" s="96">
        <f t="shared" si="319"/>
        <v>0</v>
      </c>
      <c r="CG106" s="96">
        <f t="shared" si="320"/>
        <v>15029</v>
      </c>
      <c r="CH106" s="93">
        <f t="shared" si="321"/>
        <v>1</v>
      </c>
      <c r="CI106" s="96">
        <f t="shared" si="322"/>
        <v>0</v>
      </c>
      <c r="CJ106" s="93">
        <f t="shared" si="323"/>
        <v>0</v>
      </c>
      <c r="CK106" s="83">
        <v>22000</v>
      </c>
      <c r="CL106" s="83">
        <v>0</v>
      </c>
      <c r="CM106" s="94">
        <v>0</v>
      </c>
      <c r="CN106" s="94">
        <f t="shared" si="270"/>
        <v>0</v>
      </c>
      <c r="CO106" s="93">
        <f t="shared" si="324"/>
        <v>0</v>
      </c>
      <c r="CP106" s="96">
        <f t="shared" si="325"/>
        <v>-22000</v>
      </c>
      <c r="CQ106" s="93">
        <f t="shared" si="326"/>
        <v>-1</v>
      </c>
      <c r="CR106" s="96">
        <f t="shared" si="327"/>
        <v>37029</v>
      </c>
      <c r="CS106" s="96">
        <f t="shared" si="327"/>
        <v>15029</v>
      </c>
      <c r="CT106" s="96">
        <f t="shared" si="327"/>
        <v>0</v>
      </c>
      <c r="CU106" s="96">
        <f t="shared" si="328"/>
        <v>15029</v>
      </c>
      <c r="CV106" s="93">
        <f t="shared" si="329"/>
        <v>0.40587107402306299</v>
      </c>
      <c r="CW106" s="96">
        <f t="shared" si="330"/>
        <v>-22000</v>
      </c>
      <c r="CX106" s="93">
        <f t="shared" si="331"/>
        <v>-0.59412892597693701</v>
      </c>
      <c r="CY106" s="83">
        <v>0</v>
      </c>
      <c r="CZ106" s="83">
        <v>0</v>
      </c>
      <c r="DA106" s="94">
        <v>0</v>
      </c>
      <c r="DB106" s="94">
        <f t="shared" si="271"/>
        <v>0</v>
      </c>
      <c r="DC106" s="93" t="str">
        <f t="shared" si="332"/>
        <v>nebija plānots</v>
      </c>
      <c r="DD106" s="96">
        <f t="shared" si="333"/>
        <v>0</v>
      </c>
      <c r="DE106" s="93" t="str">
        <f t="shared" si="334"/>
        <v>nebija plānots</v>
      </c>
      <c r="DF106" s="96">
        <f t="shared" si="335"/>
        <v>37029</v>
      </c>
      <c r="DG106" s="96">
        <f t="shared" si="335"/>
        <v>15029</v>
      </c>
      <c r="DH106" s="96">
        <f t="shared" si="335"/>
        <v>0</v>
      </c>
      <c r="DI106" s="96">
        <f t="shared" si="336"/>
        <v>15029</v>
      </c>
      <c r="DJ106" s="93">
        <f t="shared" si="337"/>
        <v>0.40587107402306299</v>
      </c>
      <c r="DK106" s="96">
        <f t="shared" si="338"/>
        <v>-22000</v>
      </c>
      <c r="DL106" s="93">
        <f t="shared" si="339"/>
        <v>-0.59412892597693701</v>
      </c>
      <c r="DM106" s="83">
        <v>0</v>
      </c>
      <c r="DN106" s="83">
        <v>0</v>
      </c>
      <c r="DO106" s="94">
        <v>0</v>
      </c>
      <c r="DP106" s="94">
        <f t="shared" si="340"/>
        <v>0</v>
      </c>
      <c r="DQ106" s="93" t="str">
        <f t="shared" si="341"/>
        <v>nebija plānots</v>
      </c>
      <c r="DR106" s="96">
        <f t="shared" si="342"/>
        <v>0</v>
      </c>
      <c r="DS106" s="93" t="str">
        <f t="shared" si="343"/>
        <v>nebija plānots</v>
      </c>
      <c r="DT106" s="96">
        <f t="shared" si="344"/>
        <v>37029</v>
      </c>
      <c r="DU106" s="96">
        <f t="shared" si="344"/>
        <v>15029</v>
      </c>
      <c r="DV106" s="96">
        <f t="shared" si="344"/>
        <v>0</v>
      </c>
      <c r="DW106" s="96">
        <f t="shared" si="345"/>
        <v>15029</v>
      </c>
      <c r="DX106" s="93">
        <f t="shared" si="346"/>
        <v>0.40587107402306299</v>
      </c>
      <c r="DY106" s="96">
        <f t="shared" si="347"/>
        <v>-22000</v>
      </c>
      <c r="DZ106" s="93">
        <f t="shared" si="348"/>
        <v>-0.59412892597693701</v>
      </c>
      <c r="EA106" s="83">
        <v>37782.449999999997</v>
      </c>
      <c r="EB106" s="83">
        <v>0</v>
      </c>
      <c r="EC106" s="94">
        <v>0</v>
      </c>
      <c r="ED106" s="94">
        <f t="shared" si="349"/>
        <v>0</v>
      </c>
      <c r="EE106" s="93">
        <f t="shared" si="350"/>
        <v>0</v>
      </c>
      <c r="EF106" s="94">
        <f t="shared" si="351"/>
        <v>-37782.449999999997</v>
      </c>
      <c r="EG106" s="93">
        <f t="shared" si="352"/>
        <v>-1</v>
      </c>
      <c r="EH106" s="96">
        <f t="shared" si="353"/>
        <v>74811.45</v>
      </c>
      <c r="EI106" s="96">
        <f t="shared" si="353"/>
        <v>15029</v>
      </c>
      <c r="EJ106" s="96">
        <f t="shared" si="353"/>
        <v>0</v>
      </c>
      <c r="EK106" s="96">
        <f t="shared" si="354"/>
        <v>15029</v>
      </c>
      <c r="EL106" s="93">
        <f t="shared" si="355"/>
        <v>0.20089170842163867</v>
      </c>
      <c r="EM106" s="96">
        <f t="shared" si="356"/>
        <v>-59782.45</v>
      </c>
      <c r="EN106" s="93">
        <f t="shared" si="357"/>
        <v>-0.79910829157836127</v>
      </c>
      <c r="EO106" s="96">
        <f t="shared" si="358"/>
        <v>0</v>
      </c>
      <c r="EP106" s="96">
        <f>_xlfn.IFNA(INDEX('[1]01_Maks_FS_2025 (kopā)'!$B$12:$AJ$224,MATCH(A106,'[1]01_Maks_FS_2025 (kopā)'!$B$12:$B$224,0),35),0)</f>
        <v>0</v>
      </c>
      <c r="EQ106" s="96">
        <f t="shared" si="359"/>
        <v>0</v>
      </c>
      <c r="ER106" s="83">
        <f t="shared" si="272"/>
        <v>74811.45</v>
      </c>
    </row>
    <row r="107" spans="1:148" ht="42" x14ac:dyDescent="0.25">
      <c r="A107" s="18" t="str">
        <f t="shared" si="267"/>
        <v>2.2.3.6.2</v>
      </c>
      <c r="B107" s="63">
        <v>2</v>
      </c>
      <c r="C107" s="73" t="s">
        <v>138</v>
      </c>
      <c r="D107" s="65" t="s">
        <v>139</v>
      </c>
      <c r="E107" s="63" t="s">
        <v>154</v>
      </c>
      <c r="F107" s="65" t="s">
        <v>155</v>
      </c>
      <c r="G107" s="76" t="s">
        <v>167</v>
      </c>
      <c r="H107" s="65" t="s">
        <v>168</v>
      </c>
      <c r="I107" s="66">
        <v>2</v>
      </c>
      <c r="J107" s="68" t="s">
        <v>81</v>
      </c>
      <c r="K107" s="63" t="s">
        <v>16</v>
      </c>
      <c r="L107" s="83">
        <v>0</v>
      </c>
      <c r="M107" s="83">
        <v>1167177.9199999997</v>
      </c>
      <c r="N107" s="83">
        <v>75343.55</v>
      </c>
      <c r="O107" s="83">
        <v>34245.800000000003</v>
      </c>
      <c r="P107" s="83">
        <v>34245.800000000003</v>
      </c>
      <c r="Q107" s="93">
        <f t="shared" si="273"/>
        <v>1</v>
      </c>
      <c r="R107" s="94">
        <f t="shared" si="274"/>
        <v>0</v>
      </c>
      <c r="S107" s="93">
        <f t="shared" si="275"/>
        <v>0</v>
      </c>
      <c r="T107" s="96">
        <f t="shared" si="276"/>
        <v>109589.35</v>
      </c>
      <c r="U107" s="96">
        <f t="shared" si="277"/>
        <v>109589.35</v>
      </c>
      <c r="V107" s="93">
        <f t="shared" si="278"/>
        <v>1</v>
      </c>
      <c r="W107" s="96">
        <f t="shared" si="279"/>
        <v>0</v>
      </c>
      <c r="X107" s="93">
        <f t="shared" si="280"/>
        <v>0</v>
      </c>
      <c r="Y107" s="83">
        <v>20469.82</v>
      </c>
      <c r="Z107" s="83">
        <v>27620.02</v>
      </c>
      <c r="AA107" s="93">
        <f t="shared" si="281"/>
        <v>1.3493044882661402</v>
      </c>
      <c r="AB107" s="94">
        <f t="shared" si="282"/>
        <v>7150.2000000000007</v>
      </c>
      <c r="AC107" s="93">
        <f t="shared" si="283"/>
        <v>0.34930448826614013</v>
      </c>
      <c r="AD107" s="96">
        <f t="shared" si="284"/>
        <v>130059.17000000001</v>
      </c>
      <c r="AE107" s="96">
        <f t="shared" si="284"/>
        <v>137209.37</v>
      </c>
      <c r="AF107" s="93">
        <f t="shared" si="285"/>
        <v>1.0549765156889743</v>
      </c>
      <c r="AG107" s="96">
        <f t="shared" si="286"/>
        <v>7150.1999999999825</v>
      </c>
      <c r="AH107" s="93">
        <f t="shared" si="287"/>
        <v>5.4976515688974346E-2</v>
      </c>
      <c r="AI107" s="83">
        <v>8644.5</v>
      </c>
      <c r="AJ107" s="83">
        <v>37536.85</v>
      </c>
      <c r="AK107" s="93">
        <f t="shared" si="288"/>
        <v>4.3422812192723699</v>
      </c>
      <c r="AL107" s="96">
        <f t="shared" si="289"/>
        <v>28892.35</v>
      </c>
      <c r="AM107" s="93">
        <f t="shared" si="290"/>
        <v>3.3422812192723694</v>
      </c>
      <c r="AN107" s="96">
        <f t="shared" si="291"/>
        <v>138703.67000000001</v>
      </c>
      <c r="AO107" s="96">
        <f t="shared" si="291"/>
        <v>174746.22</v>
      </c>
      <c r="AP107" s="93">
        <f t="shared" si="292"/>
        <v>1.259852893582412</v>
      </c>
      <c r="AQ107" s="96">
        <f t="shared" si="293"/>
        <v>36042.549999999988</v>
      </c>
      <c r="AR107" s="93">
        <f t="shared" si="294"/>
        <v>0.25985289358241193</v>
      </c>
      <c r="AS107" s="83">
        <v>6341.85</v>
      </c>
      <c r="AT107" s="83">
        <v>34741.68</v>
      </c>
      <c r="AU107" s="93">
        <f t="shared" si="295"/>
        <v>5.4781617351403771</v>
      </c>
      <c r="AV107" s="96">
        <f t="shared" si="296"/>
        <v>28399.83</v>
      </c>
      <c r="AW107" s="93">
        <f t="shared" si="297"/>
        <v>4.4781617351403771</v>
      </c>
      <c r="AX107" s="96">
        <f t="shared" si="298"/>
        <v>145045.52000000002</v>
      </c>
      <c r="AY107" s="96">
        <f t="shared" si="298"/>
        <v>209487.9</v>
      </c>
      <c r="AZ107" s="93">
        <f t="shared" si="299"/>
        <v>1.4442907302479937</v>
      </c>
      <c r="BA107" s="96">
        <f t="shared" si="300"/>
        <v>64442.379999999976</v>
      </c>
      <c r="BB107" s="93">
        <f t="shared" si="301"/>
        <v>0.44429073024799365</v>
      </c>
      <c r="BC107" s="83">
        <v>6134.45</v>
      </c>
      <c r="BD107" s="83">
        <v>15556.119999999999</v>
      </c>
      <c r="BE107" s="93">
        <f t="shared" si="302"/>
        <v>2.5358622207369854</v>
      </c>
      <c r="BF107" s="96">
        <f t="shared" si="303"/>
        <v>9421.6699999999983</v>
      </c>
      <c r="BG107" s="93">
        <f t="shared" si="304"/>
        <v>1.5358622207369852</v>
      </c>
      <c r="BH107" s="96">
        <f t="shared" si="305"/>
        <v>151179.97000000003</v>
      </c>
      <c r="BI107" s="96">
        <f t="shared" si="305"/>
        <v>225044.02</v>
      </c>
      <c r="BJ107" s="93">
        <f t="shared" si="306"/>
        <v>1.48858357360436</v>
      </c>
      <c r="BK107" s="96">
        <f t="shared" si="307"/>
        <v>73864.049999999959</v>
      </c>
      <c r="BL107" s="93">
        <f t="shared" si="308"/>
        <v>0.48858357360436006</v>
      </c>
      <c r="BM107" s="83">
        <v>42053.599999999999</v>
      </c>
      <c r="BN107" s="83">
        <v>21704.11</v>
      </c>
      <c r="BO107" s="93">
        <f t="shared" si="309"/>
        <v>0.51610587440789857</v>
      </c>
      <c r="BP107" s="96">
        <f t="shared" si="310"/>
        <v>-20349.489999999998</v>
      </c>
      <c r="BQ107" s="93">
        <f t="shared" si="311"/>
        <v>-0.48389412559210149</v>
      </c>
      <c r="BR107" s="96">
        <f t="shared" si="312"/>
        <v>193233.57000000004</v>
      </c>
      <c r="BS107" s="96">
        <f t="shared" si="312"/>
        <v>246748.13</v>
      </c>
      <c r="BT107" s="93">
        <f t="shared" si="313"/>
        <v>1.2769423553060679</v>
      </c>
      <c r="BU107" s="96">
        <f t="shared" si="314"/>
        <v>53514.559999999969</v>
      </c>
      <c r="BV107" s="93">
        <f t="shared" si="315"/>
        <v>0.27694235530606798</v>
      </c>
      <c r="BW107" s="83">
        <v>4400</v>
      </c>
      <c r="BX107" s="83">
        <v>32832.369999999995</v>
      </c>
      <c r="BY107" s="94">
        <v>0</v>
      </c>
      <c r="BZ107" s="94">
        <f t="shared" si="268"/>
        <v>32832.369999999995</v>
      </c>
      <c r="CA107" s="93">
        <f t="shared" si="316"/>
        <v>7.4619022727272712</v>
      </c>
      <c r="CB107" s="96">
        <f t="shared" si="317"/>
        <v>28432.369999999995</v>
      </c>
      <c r="CC107" s="93">
        <f t="shared" si="318"/>
        <v>6.4619022727272712</v>
      </c>
      <c r="CD107" s="96">
        <f t="shared" si="269"/>
        <v>197633.57000000004</v>
      </c>
      <c r="CE107" s="96">
        <f t="shared" si="269"/>
        <v>279580.5</v>
      </c>
      <c r="CF107" s="96">
        <f t="shared" si="319"/>
        <v>0</v>
      </c>
      <c r="CG107" s="96">
        <f t="shared" si="320"/>
        <v>279580.5</v>
      </c>
      <c r="CH107" s="93">
        <f t="shared" si="321"/>
        <v>1.4146407414489348</v>
      </c>
      <c r="CI107" s="96">
        <f t="shared" si="322"/>
        <v>81946.929999999964</v>
      </c>
      <c r="CJ107" s="93">
        <f t="shared" si="323"/>
        <v>0.41464074144893476</v>
      </c>
      <c r="CK107" s="83">
        <v>88595.6</v>
      </c>
      <c r="CL107" s="83">
        <v>41481.599999999999</v>
      </c>
      <c r="CM107" s="94">
        <v>0</v>
      </c>
      <c r="CN107" s="94">
        <f t="shared" si="270"/>
        <v>41481.599999999999</v>
      </c>
      <c r="CO107" s="93">
        <f t="shared" si="324"/>
        <v>0.46821286835915099</v>
      </c>
      <c r="CP107" s="96">
        <f t="shared" si="325"/>
        <v>-47114.000000000007</v>
      </c>
      <c r="CQ107" s="93">
        <f t="shared" si="326"/>
        <v>-0.53178713164084901</v>
      </c>
      <c r="CR107" s="96">
        <f t="shared" si="327"/>
        <v>286229.17000000004</v>
      </c>
      <c r="CS107" s="96">
        <f t="shared" si="327"/>
        <v>321062.09999999998</v>
      </c>
      <c r="CT107" s="96">
        <f t="shared" si="327"/>
        <v>0</v>
      </c>
      <c r="CU107" s="96">
        <f t="shared" si="328"/>
        <v>321062.09999999998</v>
      </c>
      <c r="CV107" s="93">
        <f t="shared" si="329"/>
        <v>1.1216959473417749</v>
      </c>
      <c r="CW107" s="96">
        <f t="shared" si="330"/>
        <v>34832.929999999935</v>
      </c>
      <c r="CX107" s="93">
        <f t="shared" si="331"/>
        <v>0.12169594734177488</v>
      </c>
      <c r="CY107" s="83">
        <v>55724.07</v>
      </c>
      <c r="CZ107" s="83">
        <v>55000.950000000004</v>
      </c>
      <c r="DA107" s="94">
        <v>0</v>
      </c>
      <c r="DB107" s="94">
        <f t="shared" si="271"/>
        <v>55000.950000000004</v>
      </c>
      <c r="DC107" s="93">
        <f t="shared" si="332"/>
        <v>0.98702320200229465</v>
      </c>
      <c r="DD107" s="96">
        <f t="shared" si="333"/>
        <v>-723.11999999999534</v>
      </c>
      <c r="DE107" s="93">
        <f t="shared" si="334"/>
        <v>-1.2976797997705396E-2</v>
      </c>
      <c r="DF107" s="96">
        <f t="shared" si="335"/>
        <v>341953.24000000005</v>
      </c>
      <c r="DG107" s="96">
        <f t="shared" si="335"/>
        <v>376063.05</v>
      </c>
      <c r="DH107" s="96">
        <f t="shared" si="335"/>
        <v>0</v>
      </c>
      <c r="DI107" s="96">
        <f t="shared" si="336"/>
        <v>376063.05</v>
      </c>
      <c r="DJ107" s="93">
        <f t="shared" si="337"/>
        <v>1.0997499248727689</v>
      </c>
      <c r="DK107" s="96">
        <f t="shared" si="338"/>
        <v>34109.809999999939</v>
      </c>
      <c r="DL107" s="93">
        <f t="shared" si="339"/>
        <v>9.9749924872768958E-2</v>
      </c>
      <c r="DM107" s="83">
        <v>17579.7</v>
      </c>
      <c r="DN107" s="83">
        <v>25650.400000000001</v>
      </c>
      <c r="DO107" s="94">
        <v>0</v>
      </c>
      <c r="DP107" s="94">
        <f t="shared" si="340"/>
        <v>25650.400000000001</v>
      </c>
      <c r="DQ107" s="93">
        <f t="shared" si="341"/>
        <v>1.4590920209104821</v>
      </c>
      <c r="DR107" s="96">
        <f t="shared" si="342"/>
        <v>8070.7000000000007</v>
      </c>
      <c r="DS107" s="93">
        <f t="shared" si="343"/>
        <v>0.45909202091048201</v>
      </c>
      <c r="DT107" s="96">
        <f t="shared" si="344"/>
        <v>359532.94000000006</v>
      </c>
      <c r="DU107" s="96">
        <f t="shared" si="344"/>
        <v>401713.45</v>
      </c>
      <c r="DV107" s="96">
        <f t="shared" si="344"/>
        <v>0</v>
      </c>
      <c r="DW107" s="96">
        <f t="shared" si="345"/>
        <v>401713.45</v>
      </c>
      <c r="DX107" s="93">
        <f t="shared" si="346"/>
        <v>1.1173202933784034</v>
      </c>
      <c r="DY107" s="96">
        <f t="shared" si="347"/>
        <v>42180.509999999951</v>
      </c>
      <c r="DZ107" s="93">
        <f t="shared" si="348"/>
        <v>0.11732029337840351</v>
      </c>
      <c r="EA107" s="83">
        <v>9884.92</v>
      </c>
      <c r="EB107" s="83">
        <v>90161.9</v>
      </c>
      <c r="EC107" s="94">
        <v>0</v>
      </c>
      <c r="ED107" s="94">
        <f t="shared" si="349"/>
        <v>90161.9</v>
      </c>
      <c r="EE107" s="93">
        <f t="shared" si="350"/>
        <v>9.1211562663127257</v>
      </c>
      <c r="EF107" s="94">
        <f t="shared" si="351"/>
        <v>80276.98</v>
      </c>
      <c r="EG107" s="93">
        <f t="shared" si="352"/>
        <v>8.1211562663127257</v>
      </c>
      <c r="EH107" s="96">
        <f t="shared" si="353"/>
        <v>369417.86000000004</v>
      </c>
      <c r="EI107" s="96">
        <f t="shared" si="353"/>
        <v>491875.35</v>
      </c>
      <c r="EJ107" s="96">
        <f t="shared" si="353"/>
        <v>0</v>
      </c>
      <c r="EK107" s="96">
        <f t="shared" si="354"/>
        <v>491875.35</v>
      </c>
      <c r="EL107" s="93">
        <f t="shared" si="355"/>
        <v>1.3314877358663708</v>
      </c>
      <c r="EM107" s="96">
        <f t="shared" si="356"/>
        <v>122457.48999999993</v>
      </c>
      <c r="EN107" s="93">
        <f t="shared" si="357"/>
        <v>0.3314877358663707</v>
      </c>
      <c r="EO107" s="96">
        <f t="shared" si="358"/>
        <v>115812.29999999999</v>
      </c>
      <c r="EP107" s="96">
        <f>_xlfn.IFNA(INDEX('[1]01_Maks_FS_2025 (kopā)'!$B$12:$AJ$224,MATCH(A107,'[1]01_Maks_FS_2025 (kopā)'!$B$12:$B$224,0),35),0)</f>
        <v>115812.29999999999</v>
      </c>
      <c r="EQ107" s="96">
        <f t="shared" si="359"/>
        <v>0</v>
      </c>
      <c r="ER107" s="83">
        <f t="shared" si="272"/>
        <v>369417.86000000004</v>
      </c>
    </row>
    <row r="108" spans="1:148" ht="42" x14ac:dyDescent="0.25">
      <c r="A108" s="18" t="str">
        <f t="shared" si="267"/>
        <v>2.2.3.6.3</v>
      </c>
      <c r="B108" s="63">
        <v>2</v>
      </c>
      <c r="C108" s="73" t="s">
        <v>138</v>
      </c>
      <c r="D108" s="65" t="s">
        <v>139</v>
      </c>
      <c r="E108" s="63" t="s">
        <v>154</v>
      </c>
      <c r="F108" s="65" t="s">
        <v>155</v>
      </c>
      <c r="G108" s="76" t="s">
        <v>167</v>
      </c>
      <c r="H108" s="65" t="s">
        <v>168</v>
      </c>
      <c r="I108" s="66">
        <v>3</v>
      </c>
      <c r="J108" s="68" t="s">
        <v>81</v>
      </c>
      <c r="K108" s="63" t="s">
        <v>16</v>
      </c>
      <c r="L108" s="83">
        <v>0</v>
      </c>
      <c r="M108" s="83">
        <v>279153.60000000003</v>
      </c>
      <c r="N108" s="83">
        <v>24856.3</v>
      </c>
      <c r="O108" s="83">
        <v>7522.9</v>
      </c>
      <c r="P108" s="83">
        <v>7522.9</v>
      </c>
      <c r="Q108" s="93">
        <f t="shared" si="273"/>
        <v>1</v>
      </c>
      <c r="R108" s="94">
        <f t="shared" si="274"/>
        <v>0</v>
      </c>
      <c r="S108" s="93">
        <f t="shared" si="275"/>
        <v>0</v>
      </c>
      <c r="T108" s="96">
        <f t="shared" si="276"/>
        <v>32379.199999999997</v>
      </c>
      <c r="U108" s="96">
        <f t="shared" si="277"/>
        <v>32379.199999999997</v>
      </c>
      <c r="V108" s="93">
        <f t="shared" si="278"/>
        <v>1</v>
      </c>
      <c r="W108" s="96">
        <f t="shared" si="279"/>
        <v>0</v>
      </c>
      <c r="X108" s="93">
        <f t="shared" si="280"/>
        <v>0</v>
      </c>
      <c r="Y108" s="83">
        <v>0</v>
      </c>
      <c r="Z108" s="83">
        <v>7280.7</v>
      </c>
      <c r="AA108" s="93" t="str">
        <f t="shared" si="281"/>
        <v>nebija plānots</v>
      </c>
      <c r="AB108" s="94">
        <f t="shared" si="282"/>
        <v>7280.7</v>
      </c>
      <c r="AC108" s="93" t="str">
        <f t="shared" si="283"/>
        <v>nebija plānots</v>
      </c>
      <c r="AD108" s="96">
        <f t="shared" si="284"/>
        <v>32379.199999999997</v>
      </c>
      <c r="AE108" s="96">
        <f t="shared" si="284"/>
        <v>39659.899999999994</v>
      </c>
      <c r="AF108" s="93">
        <f t="shared" si="285"/>
        <v>1.224857315807679</v>
      </c>
      <c r="AG108" s="96">
        <f t="shared" si="286"/>
        <v>7280.6999999999971</v>
      </c>
      <c r="AH108" s="93">
        <f t="shared" si="287"/>
        <v>0.22485731580767893</v>
      </c>
      <c r="AI108" s="83">
        <v>0</v>
      </c>
      <c r="AJ108" s="83">
        <v>3707.2</v>
      </c>
      <c r="AK108" s="93" t="str">
        <f t="shared" si="288"/>
        <v>nebija plānots</v>
      </c>
      <c r="AL108" s="96">
        <f t="shared" si="289"/>
        <v>3707.2</v>
      </c>
      <c r="AM108" s="93" t="str">
        <f t="shared" si="290"/>
        <v>nebija plānots</v>
      </c>
      <c r="AN108" s="96">
        <f t="shared" si="291"/>
        <v>32379.199999999997</v>
      </c>
      <c r="AO108" s="96">
        <f t="shared" si="291"/>
        <v>43367.099999999991</v>
      </c>
      <c r="AP108" s="93">
        <f t="shared" si="292"/>
        <v>1.3393505707367692</v>
      </c>
      <c r="AQ108" s="96">
        <f t="shared" si="293"/>
        <v>10987.899999999994</v>
      </c>
      <c r="AR108" s="93">
        <f t="shared" si="294"/>
        <v>0.33935057073676911</v>
      </c>
      <c r="AS108" s="83">
        <v>7464.8</v>
      </c>
      <c r="AT108" s="83">
        <v>0</v>
      </c>
      <c r="AU108" s="93">
        <f t="shared" si="295"/>
        <v>0</v>
      </c>
      <c r="AV108" s="96">
        <f t="shared" si="296"/>
        <v>-7464.8</v>
      </c>
      <c r="AW108" s="93">
        <f t="shared" si="297"/>
        <v>-1</v>
      </c>
      <c r="AX108" s="96">
        <f t="shared" si="298"/>
        <v>39844</v>
      </c>
      <c r="AY108" s="96">
        <f t="shared" si="298"/>
        <v>43367.099999999991</v>
      </c>
      <c r="AZ108" s="93">
        <f t="shared" si="299"/>
        <v>1.0884223471539001</v>
      </c>
      <c r="BA108" s="96">
        <f t="shared" si="300"/>
        <v>3523.0999999999913</v>
      </c>
      <c r="BB108" s="93">
        <f t="shared" si="301"/>
        <v>8.8422347153899988E-2</v>
      </c>
      <c r="BC108" s="83">
        <v>0</v>
      </c>
      <c r="BD108" s="83">
        <v>11523.4</v>
      </c>
      <c r="BE108" s="93" t="str">
        <f t="shared" si="302"/>
        <v>nebija plānots</v>
      </c>
      <c r="BF108" s="96">
        <f t="shared" si="303"/>
        <v>11523.4</v>
      </c>
      <c r="BG108" s="93" t="str">
        <f t="shared" si="304"/>
        <v>nebija plānots</v>
      </c>
      <c r="BH108" s="96">
        <f t="shared" si="305"/>
        <v>39844</v>
      </c>
      <c r="BI108" s="96">
        <f t="shared" si="305"/>
        <v>54890.499999999993</v>
      </c>
      <c r="BJ108" s="93">
        <f t="shared" si="306"/>
        <v>1.3776352775825718</v>
      </c>
      <c r="BK108" s="96">
        <f t="shared" si="307"/>
        <v>15046.499999999993</v>
      </c>
      <c r="BL108" s="93">
        <f t="shared" si="308"/>
        <v>0.37763527758257187</v>
      </c>
      <c r="BM108" s="83">
        <v>10973.9</v>
      </c>
      <c r="BN108" s="83">
        <v>23054.5</v>
      </c>
      <c r="BO108" s="93">
        <f t="shared" si="309"/>
        <v>2.1008483766026664</v>
      </c>
      <c r="BP108" s="96">
        <f t="shared" si="310"/>
        <v>12080.6</v>
      </c>
      <c r="BQ108" s="93">
        <f t="shared" si="311"/>
        <v>1.1008483766026664</v>
      </c>
      <c r="BR108" s="96">
        <f t="shared" si="312"/>
        <v>50817.9</v>
      </c>
      <c r="BS108" s="96">
        <f t="shared" si="312"/>
        <v>77945</v>
      </c>
      <c r="BT108" s="93">
        <f t="shared" si="313"/>
        <v>1.5338099370497402</v>
      </c>
      <c r="BU108" s="96">
        <f t="shared" si="314"/>
        <v>27127.1</v>
      </c>
      <c r="BV108" s="93">
        <f t="shared" si="315"/>
        <v>0.53380993704974034</v>
      </c>
      <c r="BW108" s="83">
        <v>0</v>
      </c>
      <c r="BX108" s="83">
        <v>7515.2</v>
      </c>
      <c r="BY108" s="94">
        <v>0</v>
      </c>
      <c r="BZ108" s="94">
        <f t="shared" si="268"/>
        <v>7515.2</v>
      </c>
      <c r="CA108" s="93" t="str">
        <f t="shared" si="316"/>
        <v>nebija plānots</v>
      </c>
      <c r="CB108" s="96">
        <f t="shared" si="317"/>
        <v>7515.2</v>
      </c>
      <c r="CC108" s="93" t="str">
        <f t="shared" si="318"/>
        <v>nebija plānots</v>
      </c>
      <c r="CD108" s="96">
        <f t="shared" si="269"/>
        <v>50817.9</v>
      </c>
      <c r="CE108" s="96">
        <f t="shared" si="269"/>
        <v>85460.2</v>
      </c>
      <c r="CF108" s="96">
        <f t="shared" si="319"/>
        <v>0</v>
      </c>
      <c r="CG108" s="96">
        <f t="shared" si="320"/>
        <v>85460.2</v>
      </c>
      <c r="CH108" s="93">
        <f t="shared" si="321"/>
        <v>1.6816948358747605</v>
      </c>
      <c r="CI108" s="96">
        <f t="shared" si="322"/>
        <v>34642.299999999996</v>
      </c>
      <c r="CJ108" s="93">
        <f t="shared" si="323"/>
        <v>0.68169483587476054</v>
      </c>
      <c r="CK108" s="83">
        <v>11847.5</v>
      </c>
      <c r="CL108" s="83">
        <v>7684.6</v>
      </c>
      <c r="CM108" s="94">
        <v>0</v>
      </c>
      <c r="CN108" s="94">
        <f t="shared" si="270"/>
        <v>7684.6</v>
      </c>
      <c r="CO108" s="93">
        <f t="shared" si="324"/>
        <v>0.64862629246676518</v>
      </c>
      <c r="CP108" s="96">
        <f t="shared" si="325"/>
        <v>-4162.8999999999996</v>
      </c>
      <c r="CQ108" s="93">
        <f t="shared" si="326"/>
        <v>-0.35137370753323482</v>
      </c>
      <c r="CR108" s="96">
        <f t="shared" si="327"/>
        <v>62665.4</v>
      </c>
      <c r="CS108" s="96">
        <f t="shared" si="327"/>
        <v>93144.8</v>
      </c>
      <c r="CT108" s="96">
        <f t="shared" si="327"/>
        <v>0</v>
      </c>
      <c r="CU108" s="96">
        <f t="shared" si="328"/>
        <v>93144.8</v>
      </c>
      <c r="CV108" s="93">
        <f t="shared" si="329"/>
        <v>1.486383235405822</v>
      </c>
      <c r="CW108" s="96">
        <f t="shared" si="330"/>
        <v>30479.4</v>
      </c>
      <c r="CX108" s="93">
        <f t="shared" si="331"/>
        <v>0.48638323540582207</v>
      </c>
      <c r="CY108" s="83">
        <v>0</v>
      </c>
      <c r="CZ108" s="83">
        <v>8857.7999999999993</v>
      </c>
      <c r="DA108" s="94">
        <v>0</v>
      </c>
      <c r="DB108" s="94">
        <f t="shared" si="271"/>
        <v>8857.7999999999993</v>
      </c>
      <c r="DC108" s="93" t="str">
        <f t="shared" si="332"/>
        <v>nebija plānots</v>
      </c>
      <c r="DD108" s="96">
        <f t="shared" si="333"/>
        <v>8857.7999999999993</v>
      </c>
      <c r="DE108" s="93" t="str">
        <f t="shared" si="334"/>
        <v>nebija plānots</v>
      </c>
      <c r="DF108" s="96">
        <f t="shared" si="335"/>
        <v>62665.4</v>
      </c>
      <c r="DG108" s="96">
        <f t="shared" si="335"/>
        <v>102002.6</v>
      </c>
      <c r="DH108" s="96">
        <f t="shared" si="335"/>
        <v>0</v>
      </c>
      <c r="DI108" s="96">
        <f t="shared" si="336"/>
        <v>102002.6</v>
      </c>
      <c r="DJ108" s="93">
        <f t="shared" si="337"/>
        <v>1.6277339648354594</v>
      </c>
      <c r="DK108" s="96">
        <f t="shared" si="338"/>
        <v>39337.200000000004</v>
      </c>
      <c r="DL108" s="93">
        <f t="shared" si="339"/>
        <v>0.62773396483545951</v>
      </c>
      <c r="DM108" s="83">
        <v>15934.1</v>
      </c>
      <c r="DN108" s="83">
        <v>0</v>
      </c>
      <c r="DO108" s="94">
        <v>0</v>
      </c>
      <c r="DP108" s="94">
        <f t="shared" si="340"/>
        <v>0</v>
      </c>
      <c r="DQ108" s="93">
        <f t="shared" si="341"/>
        <v>0</v>
      </c>
      <c r="DR108" s="96">
        <f t="shared" si="342"/>
        <v>-15934.1</v>
      </c>
      <c r="DS108" s="93">
        <f t="shared" si="343"/>
        <v>-1</v>
      </c>
      <c r="DT108" s="96">
        <f t="shared" si="344"/>
        <v>78599.5</v>
      </c>
      <c r="DU108" s="96">
        <f t="shared" si="344"/>
        <v>102002.6</v>
      </c>
      <c r="DV108" s="96">
        <f t="shared" si="344"/>
        <v>0</v>
      </c>
      <c r="DW108" s="96">
        <f t="shared" si="345"/>
        <v>102002.6</v>
      </c>
      <c r="DX108" s="93">
        <f t="shared" si="346"/>
        <v>1.2977512579596564</v>
      </c>
      <c r="DY108" s="96">
        <f t="shared" si="347"/>
        <v>23403.100000000006</v>
      </c>
      <c r="DZ108" s="93">
        <f t="shared" si="348"/>
        <v>0.29775125795965629</v>
      </c>
      <c r="EA108" s="83">
        <v>31577</v>
      </c>
      <c r="EB108" s="83">
        <v>3602.9</v>
      </c>
      <c r="EC108" s="94">
        <v>0</v>
      </c>
      <c r="ED108" s="94">
        <f t="shared" si="349"/>
        <v>3602.9</v>
      </c>
      <c r="EE108" s="93">
        <f t="shared" si="350"/>
        <v>0.11409886943028154</v>
      </c>
      <c r="EF108" s="94">
        <f t="shared" si="351"/>
        <v>-27974.1</v>
      </c>
      <c r="EG108" s="93">
        <f t="shared" si="352"/>
        <v>-0.88590113056971842</v>
      </c>
      <c r="EH108" s="96">
        <f t="shared" si="353"/>
        <v>110176.5</v>
      </c>
      <c r="EI108" s="96">
        <f t="shared" si="353"/>
        <v>105605.5</v>
      </c>
      <c r="EJ108" s="96">
        <f t="shared" si="353"/>
        <v>0</v>
      </c>
      <c r="EK108" s="96">
        <f t="shared" si="354"/>
        <v>105605.5</v>
      </c>
      <c r="EL108" s="93">
        <f t="shared" si="355"/>
        <v>0.95851202388894186</v>
      </c>
      <c r="EM108" s="96">
        <f t="shared" si="356"/>
        <v>-4571</v>
      </c>
      <c r="EN108" s="93">
        <f t="shared" si="357"/>
        <v>-4.1487976111058165E-2</v>
      </c>
      <c r="EO108" s="96">
        <f t="shared" si="358"/>
        <v>3602.9</v>
      </c>
      <c r="EP108" s="96">
        <f>_xlfn.IFNA(INDEX('[1]01_Maks_FS_2025 (kopā)'!$B$12:$AJ$224,MATCH(A108,'[1]01_Maks_FS_2025 (kopā)'!$B$12:$B$224,0),35),0)</f>
        <v>3602.9</v>
      </c>
      <c r="EQ108" s="96">
        <f t="shared" si="359"/>
        <v>0</v>
      </c>
      <c r="ER108" s="83">
        <f t="shared" si="272"/>
        <v>110176.5</v>
      </c>
    </row>
    <row r="109" spans="1:148" ht="42" x14ac:dyDescent="0.25">
      <c r="A109" s="18" t="str">
        <f t="shared" si="267"/>
        <v>2.2.3.6.4</v>
      </c>
      <c r="B109" s="63">
        <v>2</v>
      </c>
      <c r="C109" s="73" t="s">
        <v>138</v>
      </c>
      <c r="D109" s="65" t="s">
        <v>139</v>
      </c>
      <c r="E109" s="63" t="s">
        <v>154</v>
      </c>
      <c r="F109" s="65" t="s">
        <v>155</v>
      </c>
      <c r="G109" s="76" t="s">
        <v>167</v>
      </c>
      <c r="H109" s="65" t="s">
        <v>168</v>
      </c>
      <c r="I109" s="66">
        <v>4</v>
      </c>
      <c r="J109" s="68" t="s">
        <v>81</v>
      </c>
      <c r="K109" s="63" t="s">
        <v>16</v>
      </c>
      <c r="L109" s="83">
        <v>0</v>
      </c>
      <c r="M109" s="83">
        <v>306569.07000000007</v>
      </c>
      <c r="N109" s="83">
        <v>143845.26</v>
      </c>
      <c r="O109" s="83">
        <v>124901.75</v>
      </c>
      <c r="P109" s="83">
        <v>124901.75</v>
      </c>
      <c r="Q109" s="93">
        <f t="shared" si="273"/>
        <v>1</v>
      </c>
      <c r="R109" s="94">
        <f t="shared" si="274"/>
        <v>0</v>
      </c>
      <c r="S109" s="93">
        <f t="shared" si="275"/>
        <v>0</v>
      </c>
      <c r="T109" s="96">
        <f t="shared" si="276"/>
        <v>268747.01</v>
      </c>
      <c r="U109" s="96">
        <f t="shared" si="277"/>
        <v>268747.01</v>
      </c>
      <c r="V109" s="93">
        <f t="shared" si="278"/>
        <v>1</v>
      </c>
      <c r="W109" s="96">
        <f t="shared" si="279"/>
        <v>0</v>
      </c>
      <c r="X109" s="93">
        <f t="shared" si="280"/>
        <v>0</v>
      </c>
      <c r="Y109" s="83">
        <v>0</v>
      </c>
      <c r="Z109" s="83">
        <v>123327.46999999999</v>
      </c>
      <c r="AA109" s="93" t="str">
        <f t="shared" si="281"/>
        <v>nebija plānots</v>
      </c>
      <c r="AB109" s="94">
        <f t="shared" si="282"/>
        <v>123327.46999999999</v>
      </c>
      <c r="AC109" s="93" t="str">
        <f t="shared" si="283"/>
        <v>nebija plānots</v>
      </c>
      <c r="AD109" s="96">
        <f t="shared" si="284"/>
        <v>268747.01</v>
      </c>
      <c r="AE109" s="96">
        <f t="shared" si="284"/>
        <v>392074.48</v>
      </c>
      <c r="AF109" s="93">
        <f t="shared" si="285"/>
        <v>1.4588980171351487</v>
      </c>
      <c r="AG109" s="96">
        <f t="shared" si="286"/>
        <v>123327.46999999997</v>
      </c>
      <c r="AH109" s="93">
        <f t="shared" si="287"/>
        <v>0.45889801713514866</v>
      </c>
      <c r="AI109" s="83">
        <v>11178.35</v>
      </c>
      <c r="AJ109" s="83">
        <v>58146.85</v>
      </c>
      <c r="AK109" s="93">
        <f t="shared" si="288"/>
        <v>5.2017381813952861</v>
      </c>
      <c r="AL109" s="96">
        <f t="shared" si="289"/>
        <v>46968.5</v>
      </c>
      <c r="AM109" s="93">
        <f t="shared" si="290"/>
        <v>4.2017381813952861</v>
      </c>
      <c r="AN109" s="96">
        <f t="shared" si="291"/>
        <v>279925.36</v>
      </c>
      <c r="AO109" s="96">
        <f t="shared" si="291"/>
        <v>450221.32999999996</v>
      </c>
      <c r="AP109" s="93">
        <f t="shared" si="292"/>
        <v>1.6083620648018457</v>
      </c>
      <c r="AQ109" s="96">
        <f t="shared" si="293"/>
        <v>170295.96999999997</v>
      </c>
      <c r="AR109" s="93">
        <f t="shared" si="294"/>
        <v>0.60836206480184563</v>
      </c>
      <c r="AS109" s="83">
        <v>20977.599999999999</v>
      </c>
      <c r="AT109" s="83">
        <v>114908.24999999999</v>
      </c>
      <c r="AU109" s="93">
        <f t="shared" si="295"/>
        <v>5.4776642704599192</v>
      </c>
      <c r="AV109" s="96">
        <f t="shared" si="296"/>
        <v>93930.65</v>
      </c>
      <c r="AW109" s="93">
        <f t="shared" si="297"/>
        <v>4.4776642704599192</v>
      </c>
      <c r="AX109" s="96">
        <f t="shared" si="298"/>
        <v>300902.95999999996</v>
      </c>
      <c r="AY109" s="96">
        <f t="shared" si="298"/>
        <v>565129.57999999996</v>
      </c>
      <c r="AZ109" s="93">
        <f t="shared" si="299"/>
        <v>1.8781123987613815</v>
      </c>
      <c r="BA109" s="96">
        <f t="shared" si="300"/>
        <v>264226.62</v>
      </c>
      <c r="BB109" s="93">
        <f t="shared" si="301"/>
        <v>0.87811239876138147</v>
      </c>
      <c r="BC109" s="83">
        <v>37978.35</v>
      </c>
      <c r="BD109" s="83">
        <v>95389.85000000002</v>
      </c>
      <c r="BE109" s="93">
        <f t="shared" si="302"/>
        <v>2.5116902129766046</v>
      </c>
      <c r="BF109" s="96">
        <f t="shared" si="303"/>
        <v>57411.500000000022</v>
      </c>
      <c r="BG109" s="93">
        <f t="shared" si="304"/>
        <v>1.5116902129766043</v>
      </c>
      <c r="BH109" s="96">
        <f t="shared" si="305"/>
        <v>338881.30999999994</v>
      </c>
      <c r="BI109" s="96">
        <f t="shared" si="305"/>
        <v>660519.42999999993</v>
      </c>
      <c r="BJ109" s="93">
        <f t="shared" si="306"/>
        <v>1.949117317800737</v>
      </c>
      <c r="BK109" s="96">
        <f t="shared" si="307"/>
        <v>321638.12</v>
      </c>
      <c r="BL109" s="93">
        <f t="shared" si="308"/>
        <v>0.94911731780073694</v>
      </c>
      <c r="BM109" s="83">
        <v>44517.15</v>
      </c>
      <c r="BN109" s="83">
        <v>48408.9</v>
      </c>
      <c r="BO109" s="93">
        <f t="shared" si="309"/>
        <v>1.0874213645752255</v>
      </c>
      <c r="BP109" s="96">
        <f t="shared" si="310"/>
        <v>3891.75</v>
      </c>
      <c r="BQ109" s="93">
        <f t="shared" si="311"/>
        <v>8.7421364575225494E-2</v>
      </c>
      <c r="BR109" s="96">
        <f t="shared" si="312"/>
        <v>383398.45999999996</v>
      </c>
      <c r="BS109" s="96">
        <f t="shared" si="312"/>
        <v>708928.33</v>
      </c>
      <c r="BT109" s="93">
        <f t="shared" si="313"/>
        <v>1.8490641042220148</v>
      </c>
      <c r="BU109" s="96">
        <f t="shared" si="314"/>
        <v>325529.87</v>
      </c>
      <c r="BV109" s="93">
        <f t="shared" si="315"/>
        <v>0.84906410422201495</v>
      </c>
      <c r="BW109" s="83">
        <v>61875.12</v>
      </c>
      <c r="BX109" s="83">
        <v>154830</v>
      </c>
      <c r="BY109" s="94">
        <v>0</v>
      </c>
      <c r="BZ109" s="94">
        <f t="shared" si="268"/>
        <v>154830</v>
      </c>
      <c r="CA109" s="93">
        <f t="shared" si="316"/>
        <v>2.5022981773611104</v>
      </c>
      <c r="CB109" s="96">
        <f t="shared" si="317"/>
        <v>92954.880000000005</v>
      </c>
      <c r="CC109" s="93">
        <f t="shared" si="318"/>
        <v>1.5022981773611106</v>
      </c>
      <c r="CD109" s="96">
        <f t="shared" si="269"/>
        <v>445273.57999999996</v>
      </c>
      <c r="CE109" s="96">
        <f t="shared" si="269"/>
        <v>863758.33</v>
      </c>
      <c r="CF109" s="96">
        <f t="shared" si="319"/>
        <v>0</v>
      </c>
      <c r="CG109" s="96">
        <f t="shared" si="320"/>
        <v>863758.33</v>
      </c>
      <c r="CH109" s="93">
        <f t="shared" si="321"/>
        <v>1.9398373691967083</v>
      </c>
      <c r="CI109" s="96">
        <f t="shared" si="322"/>
        <v>418484.75</v>
      </c>
      <c r="CJ109" s="93">
        <f t="shared" si="323"/>
        <v>0.93983736919670835</v>
      </c>
      <c r="CK109" s="83">
        <v>86286.399999999994</v>
      </c>
      <c r="CL109" s="83">
        <v>119701.1</v>
      </c>
      <c r="CM109" s="94">
        <v>0</v>
      </c>
      <c r="CN109" s="94">
        <f t="shared" si="270"/>
        <v>119701.1</v>
      </c>
      <c r="CO109" s="93">
        <f t="shared" si="324"/>
        <v>1.3872533794433424</v>
      </c>
      <c r="CP109" s="96">
        <f t="shared" si="325"/>
        <v>33414.700000000012</v>
      </c>
      <c r="CQ109" s="93">
        <f t="shared" si="326"/>
        <v>0.38725337944334232</v>
      </c>
      <c r="CR109" s="96">
        <f t="shared" si="327"/>
        <v>531559.98</v>
      </c>
      <c r="CS109" s="96">
        <f t="shared" si="327"/>
        <v>983459.42999999993</v>
      </c>
      <c r="CT109" s="96">
        <f t="shared" si="327"/>
        <v>0</v>
      </c>
      <c r="CU109" s="96">
        <f t="shared" si="328"/>
        <v>983459.42999999993</v>
      </c>
      <c r="CV109" s="93">
        <f t="shared" si="329"/>
        <v>1.850138210179028</v>
      </c>
      <c r="CW109" s="96">
        <f t="shared" si="330"/>
        <v>451899.44999999995</v>
      </c>
      <c r="CX109" s="93">
        <f t="shared" si="331"/>
        <v>0.85013821017902813</v>
      </c>
      <c r="CY109" s="83">
        <v>1438457.0999999999</v>
      </c>
      <c r="CZ109" s="83">
        <v>204937.52999999997</v>
      </c>
      <c r="DA109" s="94">
        <v>0</v>
      </c>
      <c r="DB109" s="94">
        <f t="shared" si="271"/>
        <v>204937.52999999997</v>
      </c>
      <c r="DC109" s="93">
        <f t="shared" si="332"/>
        <v>0.14247038024283101</v>
      </c>
      <c r="DD109" s="96">
        <f t="shared" si="333"/>
        <v>-1233519.5699999998</v>
      </c>
      <c r="DE109" s="93">
        <f t="shared" si="334"/>
        <v>-0.8575296197571689</v>
      </c>
      <c r="DF109" s="96">
        <f t="shared" si="335"/>
        <v>1970017.0799999998</v>
      </c>
      <c r="DG109" s="96">
        <f t="shared" si="335"/>
        <v>1188396.96</v>
      </c>
      <c r="DH109" s="96">
        <f t="shared" si="335"/>
        <v>0</v>
      </c>
      <c r="DI109" s="96">
        <f t="shared" si="336"/>
        <v>1188396.96</v>
      </c>
      <c r="DJ109" s="93">
        <f t="shared" si="337"/>
        <v>0.60324195767886446</v>
      </c>
      <c r="DK109" s="96">
        <f t="shared" si="338"/>
        <v>-781620.11999999988</v>
      </c>
      <c r="DL109" s="93">
        <f t="shared" si="339"/>
        <v>-0.3967580423211356</v>
      </c>
      <c r="DM109" s="83">
        <v>57927.85</v>
      </c>
      <c r="DN109" s="83">
        <v>200425.44999999995</v>
      </c>
      <c r="DO109" s="94">
        <v>0</v>
      </c>
      <c r="DP109" s="94">
        <f t="shared" si="340"/>
        <v>200425.44999999995</v>
      </c>
      <c r="DQ109" s="93">
        <f t="shared" si="341"/>
        <v>3.4599152221254537</v>
      </c>
      <c r="DR109" s="96">
        <f t="shared" si="342"/>
        <v>142497.59999999995</v>
      </c>
      <c r="DS109" s="93">
        <f t="shared" si="343"/>
        <v>2.4599152221254537</v>
      </c>
      <c r="DT109" s="96">
        <f t="shared" si="344"/>
        <v>2027944.93</v>
      </c>
      <c r="DU109" s="96">
        <f t="shared" si="344"/>
        <v>1388822.41</v>
      </c>
      <c r="DV109" s="96">
        <f t="shared" si="344"/>
        <v>0</v>
      </c>
      <c r="DW109" s="96">
        <f t="shared" si="345"/>
        <v>1388822.41</v>
      </c>
      <c r="DX109" s="93">
        <f t="shared" si="346"/>
        <v>0.68484227034705525</v>
      </c>
      <c r="DY109" s="96">
        <f t="shared" si="347"/>
        <v>-639122.52</v>
      </c>
      <c r="DZ109" s="93">
        <f t="shared" si="348"/>
        <v>-0.31515772965294481</v>
      </c>
      <c r="EA109" s="83">
        <v>22021</v>
      </c>
      <c r="EB109" s="83">
        <v>167847.4</v>
      </c>
      <c r="EC109" s="94">
        <v>0</v>
      </c>
      <c r="ED109" s="94">
        <f t="shared" si="349"/>
        <v>167847.4</v>
      </c>
      <c r="EE109" s="93">
        <f t="shared" si="350"/>
        <v>7.6221515825802637</v>
      </c>
      <c r="EF109" s="94">
        <f t="shared" si="351"/>
        <v>145826.4</v>
      </c>
      <c r="EG109" s="93">
        <f t="shared" si="352"/>
        <v>6.6221515825802637</v>
      </c>
      <c r="EH109" s="96">
        <f t="shared" si="353"/>
        <v>2049965.93</v>
      </c>
      <c r="EI109" s="96">
        <f t="shared" si="353"/>
        <v>1556669.8099999998</v>
      </c>
      <c r="EJ109" s="96">
        <f t="shared" si="353"/>
        <v>0</v>
      </c>
      <c r="EK109" s="96">
        <f t="shared" si="354"/>
        <v>1556669.8099999998</v>
      </c>
      <c r="EL109" s="93">
        <f t="shared" si="355"/>
        <v>0.75936374708432341</v>
      </c>
      <c r="EM109" s="96">
        <f t="shared" si="356"/>
        <v>-493296.12000000011</v>
      </c>
      <c r="EN109" s="93">
        <f t="shared" si="357"/>
        <v>-0.24063625291567656</v>
      </c>
      <c r="EO109" s="96">
        <f t="shared" si="358"/>
        <v>368272.85</v>
      </c>
      <c r="EP109" s="96">
        <f>_xlfn.IFNA(INDEX('[1]01_Maks_FS_2025 (kopā)'!$B$12:$AJ$224,MATCH(A109,'[1]01_Maks_FS_2025 (kopā)'!$B$12:$B$224,0),35),0)</f>
        <v>368272.85</v>
      </c>
      <c r="EQ109" s="96">
        <f t="shared" si="359"/>
        <v>0</v>
      </c>
      <c r="ER109" s="83">
        <f t="shared" si="272"/>
        <v>2049965.93</v>
      </c>
    </row>
    <row r="110" spans="1:148" ht="42" x14ac:dyDescent="0.25">
      <c r="A110" s="18" t="str">
        <f t="shared" si="267"/>
        <v>2.2.3.6.5</v>
      </c>
      <c r="B110" s="63">
        <v>2</v>
      </c>
      <c r="C110" s="73" t="s">
        <v>138</v>
      </c>
      <c r="D110" s="65" t="s">
        <v>139</v>
      </c>
      <c r="E110" s="63" t="s">
        <v>154</v>
      </c>
      <c r="F110" s="65" t="s">
        <v>155</v>
      </c>
      <c r="G110" s="76" t="s">
        <v>167</v>
      </c>
      <c r="H110" s="65" t="s">
        <v>168</v>
      </c>
      <c r="I110" s="66">
        <v>5</v>
      </c>
      <c r="J110" s="68" t="s">
        <v>81</v>
      </c>
      <c r="K110" s="63" t="s">
        <v>16</v>
      </c>
      <c r="L110" s="83">
        <v>0</v>
      </c>
      <c r="M110" s="83">
        <v>0</v>
      </c>
      <c r="N110" s="83">
        <v>0</v>
      </c>
      <c r="O110" s="83">
        <v>0</v>
      </c>
      <c r="P110" s="83">
        <v>0</v>
      </c>
      <c r="Q110" s="83">
        <v>0</v>
      </c>
      <c r="R110" s="83">
        <v>0</v>
      </c>
      <c r="S110" s="83">
        <v>0</v>
      </c>
      <c r="T110" s="83">
        <v>0</v>
      </c>
      <c r="U110" s="83">
        <v>0</v>
      </c>
      <c r="V110" s="83">
        <v>0</v>
      </c>
      <c r="W110" s="83">
        <v>0</v>
      </c>
      <c r="X110" s="83">
        <v>0</v>
      </c>
      <c r="Y110" s="83">
        <v>0</v>
      </c>
      <c r="Z110" s="83">
        <v>0</v>
      </c>
      <c r="AA110" s="83">
        <v>0</v>
      </c>
      <c r="AB110" s="83">
        <v>0</v>
      </c>
      <c r="AC110" s="83">
        <v>0</v>
      </c>
      <c r="AD110" s="83">
        <v>0</v>
      </c>
      <c r="AE110" s="83">
        <v>0</v>
      </c>
      <c r="AF110" s="83">
        <v>0</v>
      </c>
      <c r="AG110" s="83">
        <v>0</v>
      </c>
      <c r="AH110" s="83">
        <v>0</v>
      </c>
      <c r="AI110" s="83">
        <v>0</v>
      </c>
      <c r="AJ110" s="83">
        <v>0</v>
      </c>
      <c r="AK110" s="83">
        <v>0</v>
      </c>
      <c r="AL110" s="83">
        <v>0</v>
      </c>
      <c r="AM110" s="83">
        <v>0</v>
      </c>
      <c r="AN110" s="83">
        <v>0</v>
      </c>
      <c r="AO110" s="83">
        <v>0</v>
      </c>
      <c r="AP110" s="83">
        <v>0</v>
      </c>
      <c r="AQ110" s="83">
        <v>0</v>
      </c>
      <c r="AR110" s="83">
        <v>0</v>
      </c>
      <c r="AS110" s="83">
        <v>0</v>
      </c>
      <c r="AT110" s="83">
        <v>0</v>
      </c>
      <c r="AU110" s="83">
        <v>0</v>
      </c>
      <c r="AV110" s="83">
        <v>0</v>
      </c>
      <c r="AW110" s="83">
        <v>0</v>
      </c>
      <c r="AX110" s="83">
        <v>0</v>
      </c>
      <c r="AY110" s="83">
        <v>0</v>
      </c>
      <c r="AZ110" s="83">
        <v>0</v>
      </c>
      <c r="BA110" s="83">
        <v>0</v>
      </c>
      <c r="BB110" s="83">
        <v>0</v>
      </c>
      <c r="BC110" s="83">
        <v>0</v>
      </c>
      <c r="BD110" s="83">
        <v>0</v>
      </c>
      <c r="BE110" s="83">
        <v>0</v>
      </c>
      <c r="BF110" s="83">
        <v>0</v>
      </c>
      <c r="BG110" s="83">
        <v>0</v>
      </c>
      <c r="BH110" s="83">
        <v>0</v>
      </c>
      <c r="BI110" s="83">
        <v>0</v>
      </c>
      <c r="BJ110" s="83">
        <v>0</v>
      </c>
      <c r="BK110" s="83">
        <v>0</v>
      </c>
      <c r="BL110" s="83">
        <v>0</v>
      </c>
      <c r="BM110" s="83">
        <v>0</v>
      </c>
      <c r="BN110" s="83">
        <v>0</v>
      </c>
      <c r="BO110" s="83">
        <v>0</v>
      </c>
      <c r="BP110" s="83">
        <v>0</v>
      </c>
      <c r="BQ110" s="83">
        <v>0</v>
      </c>
      <c r="BR110" s="83">
        <v>0</v>
      </c>
      <c r="BS110" s="83">
        <v>0</v>
      </c>
      <c r="BT110" s="83">
        <v>0</v>
      </c>
      <c r="BU110" s="83">
        <v>0</v>
      </c>
      <c r="BV110" s="83">
        <v>0</v>
      </c>
      <c r="BW110" s="83">
        <v>0</v>
      </c>
      <c r="BX110" s="83">
        <v>0</v>
      </c>
      <c r="BY110" s="83">
        <v>0</v>
      </c>
      <c r="BZ110" s="83">
        <v>0</v>
      </c>
      <c r="CA110" s="83">
        <v>0</v>
      </c>
      <c r="CB110" s="83">
        <v>0</v>
      </c>
      <c r="CC110" s="83">
        <v>0</v>
      </c>
      <c r="CD110" s="83">
        <v>0</v>
      </c>
      <c r="CE110" s="83">
        <v>0</v>
      </c>
      <c r="CF110" s="83">
        <v>0</v>
      </c>
      <c r="CG110" s="83">
        <v>0</v>
      </c>
      <c r="CH110" s="83">
        <v>0</v>
      </c>
      <c r="CI110" s="83">
        <v>0</v>
      </c>
      <c r="CJ110" s="83">
        <v>0</v>
      </c>
      <c r="CK110" s="83">
        <v>0</v>
      </c>
      <c r="CL110" s="83">
        <v>0</v>
      </c>
      <c r="CM110" s="83">
        <v>0</v>
      </c>
      <c r="CN110" s="83">
        <v>0</v>
      </c>
      <c r="CO110" s="83">
        <v>0</v>
      </c>
      <c r="CP110" s="83">
        <v>0</v>
      </c>
      <c r="CQ110" s="83">
        <v>0</v>
      </c>
      <c r="CR110" s="83">
        <v>0</v>
      </c>
      <c r="CS110" s="83">
        <v>0</v>
      </c>
      <c r="CT110" s="83">
        <v>0</v>
      </c>
      <c r="CU110" s="83">
        <v>0</v>
      </c>
      <c r="CV110" s="83">
        <v>0</v>
      </c>
      <c r="CW110" s="83">
        <v>0</v>
      </c>
      <c r="CX110" s="83">
        <v>0</v>
      </c>
      <c r="CY110" s="83">
        <v>0</v>
      </c>
      <c r="CZ110" s="83">
        <v>0</v>
      </c>
      <c r="DA110" s="83">
        <v>0</v>
      </c>
      <c r="DB110" s="94">
        <f t="shared" si="271"/>
        <v>0</v>
      </c>
      <c r="DC110" s="93" t="str">
        <f t="shared" si="332"/>
        <v>nebija plānots</v>
      </c>
      <c r="DD110" s="96">
        <f t="shared" si="333"/>
        <v>0</v>
      </c>
      <c r="DE110" s="93" t="str">
        <f t="shared" si="334"/>
        <v>nebija plānots</v>
      </c>
      <c r="DF110" s="96">
        <f t="shared" si="335"/>
        <v>0</v>
      </c>
      <c r="DG110" s="96">
        <f t="shared" si="335"/>
        <v>0</v>
      </c>
      <c r="DH110" s="96">
        <f t="shared" si="335"/>
        <v>0</v>
      </c>
      <c r="DI110" s="96">
        <f t="shared" si="336"/>
        <v>0</v>
      </c>
      <c r="DJ110" s="93" t="str">
        <f t="shared" si="337"/>
        <v>nebija plānots</v>
      </c>
      <c r="DK110" s="96">
        <f t="shared" si="338"/>
        <v>0</v>
      </c>
      <c r="DL110" s="93" t="str">
        <f t="shared" si="339"/>
        <v>nebija plānots</v>
      </c>
      <c r="DM110" s="83">
        <v>0</v>
      </c>
      <c r="DN110" s="83">
        <v>28434.750000000004</v>
      </c>
      <c r="DO110" s="94">
        <v>0</v>
      </c>
      <c r="DP110" s="94">
        <f t="shared" si="340"/>
        <v>28434.750000000004</v>
      </c>
      <c r="DQ110" s="93" t="str">
        <f t="shared" si="341"/>
        <v>nebija plānots</v>
      </c>
      <c r="DR110" s="96">
        <f t="shared" si="342"/>
        <v>28434.750000000004</v>
      </c>
      <c r="DS110" s="93" t="str">
        <f t="shared" si="343"/>
        <v>nebija plānots</v>
      </c>
      <c r="DT110" s="96">
        <f t="shared" si="344"/>
        <v>0</v>
      </c>
      <c r="DU110" s="96">
        <f t="shared" si="344"/>
        <v>28434.750000000004</v>
      </c>
      <c r="DV110" s="96">
        <f t="shared" si="344"/>
        <v>0</v>
      </c>
      <c r="DW110" s="96">
        <f t="shared" si="345"/>
        <v>28434.750000000004</v>
      </c>
      <c r="DX110" s="93" t="str">
        <f t="shared" si="346"/>
        <v>nebija plānots</v>
      </c>
      <c r="DY110" s="96">
        <f t="shared" si="347"/>
        <v>28434.750000000004</v>
      </c>
      <c r="DZ110" s="93" t="str">
        <f t="shared" si="348"/>
        <v>nebija plānots</v>
      </c>
      <c r="EA110" s="83">
        <v>0</v>
      </c>
      <c r="EB110" s="83">
        <v>160892.65</v>
      </c>
      <c r="EC110" s="94">
        <v>0</v>
      </c>
      <c r="ED110" s="94">
        <f t="shared" si="349"/>
        <v>160892.65</v>
      </c>
      <c r="EE110" s="93" t="str">
        <f t="shared" si="350"/>
        <v>nebija plānots</v>
      </c>
      <c r="EF110" s="94">
        <f t="shared" si="351"/>
        <v>160892.65</v>
      </c>
      <c r="EG110" s="93" t="str">
        <f t="shared" si="352"/>
        <v>nebija plānots</v>
      </c>
      <c r="EH110" s="96">
        <f t="shared" si="353"/>
        <v>0</v>
      </c>
      <c r="EI110" s="96">
        <f t="shared" si="353"/>
        <v>189327.4</v>
      </c>
      <c r="EJ110" s="96">
        <f t="shared" si="353"/>
        <v>0</v>
      </c>
      <c r="EK110" s="96">
        <f t="shared" si="354"/>
        <v>189327.4</v>
      </c>
      <c r="EL110" s="93" t="str">
        <f t="shared" si="355"/>
        <v>nebija plānots</v>
      </c>
      <c r="EM110" s="96">
        <f t="shared" si="356"/>
        <v>189327.4</v>
      </c>
      <c r="EN110" s="93" t="str">
        <f t="shared" si="357"/>
        <v>nebija plānots</v>
      </c>
      <c r="EO110" s="96">
        <f t="shared" si="358"/>
        <v>189327.4</v>
      </c>
      <c r="EP110" s="96">
        <f>_xlfn.IFNA(INDEX('[1]01_Maks_FS_2025 (kopā)'!$B$12:$AJ$224,MATCH(A110,'[1]01_Maks_FS_2025 (kopā)'!$B$12:$B$224,0),35),0)</f>
        <v>189327.4</v>
      </c>
      <c r="EQ110" s="96">
        <f t="shared" si="359"/>
        <v>0</v>
      </c>
      <c r="ER110" s="83">
        <v>0</v>
      </c>
    </row>
    <row r="111" spans="1:148" ht="42" x14ac:dyDescent="0.25">
      <c r="A111" s="18" t="str">
        <f t="shared" si="267"/>
        <v>2.2.3.7.1</v>
      </c>
      <c r="B111" s="63">
        <v>2</v>
      </c>
      <c r="C111" s="73" t="s">
        <v>138</v>
      </c>
      <c r="D111" s="65" t="s">
        <v>139</v>
      </c>
      <c r="E111" s="63" t="s">
        <v>154</v>
      </c>
      <c r="F111" s="65" t="s">
        <v>155</v>
      </c>
      <c r="G111" s="76" t="s">
        <v>169</v>
      </c>
      <c r="H111" s="65" t="s">
        <v>170</v>
      </c>
      <c r="I111" s="66">
        <v>1</v>
      </c>
      <c r="J111" s="68" t="s">
        <v>81</v>
      </c>
      <c r="K111" s="63" t="s">
        <v>16</v>
      </c>
      <c r="L111" s="83">
        <v>0</v>
      </c>
      <c r="M111" s="83">
        <v>257722.59000000003</v>
      </c>
      <c r="N111" s="83">
        <v>275896.8</v>
      </c>
      <c r="O111" s="83">
        <v>0</v>
      </c>
      <c r="P111" s="83">
        <v>0</v>
      </c>
      <c r="Q111" s="93" t="str">
        <f t="shared" si="273"/>
        <v>nebija plānots</v>
      </c>
      <c r="R111" s="94">
        <f t="shared" si="274"/>
        <v>0</v>
      </c>
      <c r="S111" s="93" t="str">
        <f t="shared" si="275"/>
        <v>nebija plānots</v>
      </c>
      <c r="T111" s="96">
        <f t="shared" si="276"/>
        <v>275896.8</v>
      </c>
      <c r="U111" s="96">
        <f t="shared" si="277"/>
        <v>275896.8</v>
      </c>
      <c r="V111" s="93">
        <f t="shared" si="278"/>
        <v>1</v>
      </c>
      <c r="W111" s="96">
        <f t="shared" si="279"/>
        <v>0</v>
      </c>
      <c r="X111" s="93">
        <f t="shared" si="280"/>
        <v>0</v>
      </c>
      <c r="Y111" s="83">
        <v>0</v>
      </c>
      <c r="Z111" s="83">
        <v>447159.23</v>
      </c>
      <c r="AA111" s="93" t="str">
        <f t="shared" si="281"/>
        <v>nebija plānots</v>
      </c>
      <c r="AB111" s="94">
        <f t="shared" si="282"/>
        <v>447159.23</v>
      </c>
      <c r="AC111" s="93" t="str">
        <f t="shared" si="283"/>
        <v>nebija plānots</v>
      </c>
      <c r="AD111" s="96">
        <f t="shared" si="284"/>
        <v>275896.8</v>
      </c>
      <c r="AE111" s="96">
        <f t="shared" si="284"/>
        <v>723056.03</v>
      </c>
      <c r="AF111" s="93">
        <f t="shared" si="285"/>
        <v>2.6207481565570898</v>
      </c>
      <c r="AG111" s="96">
        <f t="shared" si="286"/>
        <v>447159.23000000004</v>
      </c>
      <c r="AH111" s="93">
        <f t="shared" si="287"/>
        <v>1.6207481565570896</v>
      </c>
      <c r="AI111" s="83">
        <v>284274.71999999997</v>
      </c>
      <c r="AJ111" s="83">
        <v>0</v>
      </c>
      <c r="AK111" s="93">
        <f t="shared" si="288"/>
        <v>0</v>
      </c>
      <c r="AL111" s="96">
        <f t="shared" si="289"/>
        <v>-284274.71999999997</v>
      </c>
      <c r="AM111" s="93">
        <f t="shared" si="290"/>
        <v>-1</v>
      </c>
      <c r="AN111" s="96">
        <f t="shared" si="291"/>
        <v>560171.52000000002</v>
      </c>
      <c r="AO111" s="96">
        <f t="shared" si="291"/>
        <v>723056.03</v>
      </c>
      <c r="AP111" s="93">
        <f t="shared" si="292"/>
        <v>1.2907761358521048</v>
      </c>
      <c r="AQ111" s="96">
        <f t="shared" si="293"/>
        <v>162884.51</v>
      </c>
      <c r="AR111" s="93">
        <f t="shared" si="294"/>
        <v>0.29077613585210471</v>
      </c>
      <c r="AS111" s="83">
        <v>172252.5</v>
      </c>
      <c r="AT111" s="83">
        <v>0</v>
      </c>
      <c r="AU111" s="93">
        <f t="shared" si="295"/>
        <v>0</v>
      </c>
      <c r="AV111" s="96">
        <f t="shared" si="296"/>
        <v>-172252.5</v>
      </c>
      <c r="AW111" s="93">
        <f t="shared" si="297"/>
        <v>-1</v>
      </c>
      <c r="AX111" s="96">
        <f t="shared" si="298"/>
        <v>732424.02</v>
      </c>
      <c r="AY111" s="96">
        <f t="shared" si="298"/>
        <v>723056.03</v>
      </c>
      <c r="AZ111" s="93">
        <f t="shared" si="299"/>
        <v>0.98720960844511896</v>
      </c>
      <c r="BA111" s="96">
        <f t="shared" si="300"/>
        <v>-9367.9899999999907</v>
      </c>
      <c r="BB111" s="93">
        <f t="shared" si="301"/>
        <v>-1.2790391554880997E-2</v>
      </c>
      <c r="BC111" s="83">
        <v>195117.83</v>
      </c>
      <c r="BD111" s="83">
        <v>137411.13</v>
      </c>
      <c r="BE111" s="93">
        <f t="shared" si="302"/>
        <v>0.70424691582517096</v>
      </c>
      <c r="BF111" s="96">
        <f t="shared" si="303"/>
        <v>-57706.699999999983</v>
      </c>
      <c r="BG111" s="93">
        <f t="shared" si="304"/>
        <v>-0.29575308417482904</v>
      </c>
      <c r="BH111" s="96">
        <f t="shared" si="305"/>
        <v>927541.85</v>
      </c>
      <c r="BI111" s="96">
        <f t="shared" si="305"/>
        <v>860467.16</v>
      </c>
      <c r="BJ111" s="93">
        <f t="shared" si="306"/>
        <v>0.92768553785470709</v>
      </c>
      <c r="BK111" s="96">
        <f t="shared" si="307"/>
        <v>-67074.689999999944</v>
      </c>
      <c r="BL111" s="93">
        <f t="shared" si="308"/>
        <v>-7.2314462145292899E-2</v>
      </c>
      <c r="BM111" s="83">
        <v>51020.21</v>
      </c>
      <c r="BN111" s="83">
        <v>135238.20000000001</v>
      </c>
      <c r="BO111" s="93">
        <f t="shared" si="309"/>
        <v>2.6506790152372957</v>
      </c>
      <c r="BP111" s="96">
        <f t="shared" si="310"/>
        <v>84217.99000000002</v>
      </c>
      <c r="BQ111" s="93">
        <f t="shared" si="311"/>
        <v>1.6506790152372957</v>
      </c>
      <c r="BR111" s="96">
        <f t="shared" si="312"/>
        <v>978562.05999999994</v>
      </c>
      <c r="BS111" s="96">
        <f t="shared" si="312"/>
        <v>995705.3600000001</v>
      </c>
      <c r="BT111" s="93">
        <f t="shared" si="313"/>
        <v>1.0175188684507144</v>
      </c>
      <c r="BU111" s="96">
        <f t="shared" si="314"/>
        <v>17143.300000000163</v>
      </c>
      <c r="BV111" s="93">
        <f t="shared" si="315"/>
        <v>1.7518868450714473E-2</v>
      </c>
      <c r="BW111" s="83">
        <v>0</v>
      </c>
      <c r="BX111" s="83">
        <v>13913.43</v>
      </c>
      <c r="BY111" s="94">
        <v>0</v>
      </c>
      <c r="BZ111" s="94">
        <f t="shared" si="268"/>
        <v>13913.43</v>
      </c>
      <c r="CA111" s="93" t="str">
        <f t="shared" si="316"/>
        <v>nebija plānots</v>
      </c>
      <c r="CB111" s="96">
        <f t="shared" si="317"/>
        <v>13913.43</v>
      </c>
      <c r="CC111" s="93" t="str">
        <f t="shared" si="318"/>
        <v>nebija plānots</v>
      </c>
      <c r="CD111" s="96">
        <f t="shared" si="269"/>
        <v>978562.05999999994</v>
      </c>
      <c r="CE111" s="96">
        <f t="shared" si="269"/>
        <v>1009618.7900000002</v>
      </c>
      <c r="CF111" s="96">
        <f t="shared" si="319"/>
        <v>0</v>
      </c>
      <c r="CG111" s="96">
        <f t="shared" si="320"/>
        <v>1009618.7900000002</v>
      </c>
      <c r="CH111" s="93">
        <f t="shared" si="321"/>
        <v>1.0317371082218334</v>
      </c>
      <c r="CI111" s="96">
        <f t="shared" si="322"/>
        <v>31056.730000000214</v>
      </c>
      <c r="CJ111" s="93">
        <f t="shared" si="323"/>
        <v>3.1737108221833385E-2</v>
      </c>
      <c r="CK111" s="83">
        <v>0</v>
      </c>
      <c r="CL111" s="83">
        <v>230432.6</v>
      </c>
      <c r="CM111" s="94">
        <v>0</v>
      </c>
      <c r="CN111" s="94">
        <f t="shared" si="270"/>
        <v>230432.6</v>
      </c>
      <c r="CO111" s="93" t="str">
        <f t="shared" si="324"/>
        <v>nebija plānots</v>
      </c>
      <c r="CP111" s="96">
        <f t="shared" si="325"/>
        <v>230432.6</v>
      </c>
      <c r="CQ111" s="93" t="str">
        <f t="shared" si="326"/>
        <v>nebija plānots</v>
      </c>
      <c r="CR111" s="96">
        <f t="shared" si="327"/>
        <v>978562.05999999994</v>
      </c>
      <c r="CS111" s="96">
        <f t="shared" si="327"/>
        <v>1240051.3900000001</v>
      </c>
      <c r="CT111" s="96">
        <f t="shared" si="327"/>
        <v>0</v>
      </c>
      <c r="CU111" s="96">
        <f t="shared" si="328"/>
        <v>1240051.3900000001</v>
      </c>
      <c r="CV111" s="93">
        <f t="shared" si="329"/>
        <v>1.2672179319929899</v>
      </c>
      <c r="CW111" s="96">
        <f t="shared" si="330"/>
        <v>261489.33000000019</v>
      </c>
      <c r="CX111" s="93">
        <f t="shared" si="331"/>
        <v>0.26721793199298999</v>
      </c>
      <c r="CY111" s="83">
        <v>223614.68</v>
      </c>
      <c r="CZ111" s="83">
        <v>22564.2</v>
      </c>
      <c r="DA111" s="94">
        <v>0</v>
      </c>
      <c r="DB111" s="94">
        <f t="shared" si="271"/>
        <v>22564.2</v>
      </c>
      <c r="DC111" s="93">
        <f t="shared" si="332"/>
        <v>0.10090661310786932</v>
      </c>
      <c r="DD111" s="96">
        <f t="shared" si="333"/>
        <v>-201050.47999999998</v>
      </c>
      <c r="DE111" s="93">
        <f t="shared" si="334"/>
        <v>-0.89909338689213059</v>
      </c>
      <c r="DF111" s="96">
        <f t="shared" si="335"/>
        <v>1202176.74</v>
      </c>
      <c r="DG111" s="96">
        <f t="shared" si="335"/>
        <v>1262615.5900000001</v>
      </c>
      <c r="DH111" s="96">
        <f t="shared" si="335"/>
        <v>0</v>
      </c>
      <c r="DI111" s="96">
        <f t="shared" si="336"/>
        <v>1262615.5900000001</v>
      </c>
      <c r="DJ111" s="93">
        <f t="shared" si="337"/>
        <v>1.0502745128806934</v>
      </c>
      <c r="DK111" s="96">
        <f t="shared" si="338"/>
        <v>60438.850000000093</v>
      </c>
      <c r="DL111" s="93">
        <f t="shared" si="339"/>
        <v>5.0274512880693477E-2</v>
      </c>
      <c r="DM111" s="83">
        <v>0</v>
      </c>
      <c r="DN111" s="83">
        <v>258751.45</v>
      </c>
      <c r="DO111" s="94">
        <v>0</v>
      </c>
      <c r="DP111" s="94">
        <f t="shared" si="340"/>
        <v>258751.45</v>
      </c>
      <c r="DQ111" s="93" t="str">
        <f t="shared" si="341"/>
        <v>nebija plānots</v>
      </c>
      <c r="DR111" s="96">
        <f t="shared" si="342"/>
        <v>258751.45</v>
      </c>
      <c r="DS111" s="93" t="str">
        <f t="shared" si="343"/>
        <v>nebija plānots</v>
      </c>
      <c r="DT111" s="96">
        <f t="shared" si="344"/>
        <v>1202176.74</v>
      </c>
      <c r="DU111" s="96">
        <f t="shared" si="344"/>
        <v>1521367.04</v>
      </c>
      <c r="DV111" s="96">
        <f t="shared" si="344"/>
        <v>0</v>
      </c>
      <c r="DW111" s="96">
        <f t="shared" si="345"/>
        <v>1521367.04</v>
      </c>
      <c r="DX111" s="93">
        <f t="shared" si="346"/>
        <v>1.2655102942683787</v>
      </c>
      <c r="DY111" s="96">
        <f t="shared" si="347"/>
        <v>319190.30000000005</v>
      </c>
      <c r="DZ111" s="93">
        <f t="shared" si="348"/>
        <v>0.26551029426837858</v>
      </c>
      <c r="EA111" s="83">
        <v>152366.39999999999</v>
      </c>
      <c r="EB111" s="83">
        <v>23357.84</v>
      </c>
      <c r="EC111" s="94">
        <v>0</v>
      </c>
      <c r="ED111" s="94">
        <f t="shared" si="349"/>
        <v>23357.84</v>
      </c>
      <c r="EE111" s="93">
        <f t="shared" si="350"/>
        <v>0.15330046519442608</v>
      </c>
      <c r="EF111" s="94">
        <f t="shared" si="351"/>
        <v>-129008.56</v>
      </c>
      <c r="EG111" s="93">
        <f t="shared" si="352"/>
        <v>-0.84669953480557392</v>
      </c>
      <c r="EH111" s="96">
        <f t="shared" si="353"/>
        <v>1354543.14</v>
      </c>
      <c r="EI111" s="96">
        <f t="shared" si="353"/>
        <v>1544724.8800000001</v>
      </c>
      <c r="EJ111" s="96">
        <f t="shared" si="353"/>
        <v>0</v>
      </c>
      <c r="EK111" s="96">
        <f t="shared" si="354"/>
        <v>1544724.8800000001</v>
      </c>
      <c r="EL111" s="93">
        <f t="shared" si="355"/>
        <v>1.1404028667555026</v>
      </c>
      <c r="EM111" s="96">
        <f t="shared" si="356"/>
        <v>190181.74000000022</v>
      </c>
      <c r="EN111" s="93">
        <f t="shared" si="357"/>
        <v>0.1404028667555027</v>
      </c>
      <c r="EO111" s="96">
        <f t="shared" si="358"/>
        <v>282109.29000000004</v>
      </c>
      <c r="EP111" s="96">
        <f>_xlfn.IFNA(INDEX('[1]01_Maks_FS_2025 (kopā)'!$B$12:$AJ$224,MATCH(A111,'[1]01_Maks_FS_2025 (kopā)'!$B$12:$B$224,0),35),0)</f>
        <v>282109.29000000004</v>
      </c>
      <c r="EQ111" s="96">
        <f t="shared" si="359"/>
        <v>0</v>
      </c>
      <c r="ER111" s="83">
        <f t="shared" si="272"/>
        <v>1354543.14</v>
      </c>
    </row>
    <row r="112" spans="1:148" ht="21" x14ac:dyDescent="0.25">
      <c r="A112" s="18" t="str">
        <f t="shared" si="267"/>
        <v>2.3.1.1._</v>
      </c>
      <c r="B112" s="63">
        <v>2</v>
      </c>
      <c r="C112" s="73" t="s">
        <v>171</v>
      </c>
      <c r="D112" s="65" t="s">
        <v>172</v>
      </c>
      <c r="E112" s="63" t="s">
        <v>173</v>
      </c>
      <c r="F112" s="65" t="s">
        <v>174</v>
      </c>
      <c r="G112" s="76" t="s">
        <v>175</v>
      </c>
      <c r="H112" s="65" t="s">
        <v>176</v>
      </c>
      <c r="I112" s="66" t="s">
        <v>27</v>
      </c>
      <c r="J112" s="72" t="s">
        <v>89</v>
      </c>
      <c r="K112" s="63" t="s">
        <v>16</v>
      </c>
      <c r="L112" s="83">
        <v>0</v>
      </c>
      <c r="M112" s="83">
        <v>0</v>
      </c>
      <c r="N112" s="83">
        <v>0</v>
      </c>
      <c r="O112" s="83">
        <v>0</v>
      </c>
      <c r="P112" s="83">
        <v>0</v>
      </c>
      <c r="Q112" s="93" t="str">
        <f t="shared" si="273"/>
        <v>nebija plānots</v>
      </c>
      <c r="R112" s="94">
        <f t="shared" si="274"/>
        <v>0</v>
      </c>
      <c r="S112" s="93" t="str">
        <f t="shared" si="275"/>
        <v>nebija plānots</v>
      </c>
      <c r="T112" s="96">
        <f t="shared" si="276"/>
        <v>0</v>
      </c>
      <c r="U112" s="96">
        <f t="shared" si="277"/>
        <v>0</v>
      </c>
      <c r="V112" s="93" t="str">
        <f t="shared" si="278"/>
        <v>nebija plānots</v>
      </c>
      <c r="W112" s="96">
        <f t="shared" si="279"/>
        <v>0</v>
      </c>
      <c r="X112" s="93" t="str">
        <f t="shared" si="280"/>
        <v>nebija plānots</v>
      </c>
      <c r="Y112" s="83">
        <v>0</v>
      </c>
      <c r="Z112" s="83">
        <v>0</v>
      </c>
      <c r="AA112" s="93" t="str">
        <f t="shared" si="281"/>
        <v>nebija plānots</v>
      </c>
      <c r="AB112" s="94">
        <f t="shared" si="282"/>
        <v>0</v>
      </c>
      <c r="AC112" s="93" t="str">
        <f t="shared" si="283"/>
        <v>nebija plānots</v>
      </c>
      <c r="AD112" s="96">
        <f t="shared" si="284"/>
        <v>0</v>
      </c>
      <c r="AE112" s="96">
        <f t="shared" si="284"/>
        <v>0</v>
      </c>
      <c r="AF112" s="93" t="str">
        <f t="shared" si="285"/>
        <v>nebija plānots</v>
      </c>
      <c r="AG112" s="96">
        <f t="shared" si="286"/>
        <v>0</v>
      </c>
      <c r="AH112" s="93" t="str">
        <f t="shared" si="287"/>
        <v>nebija plānots</v>
      </c>
      <c r="AI112" s="83">
        <v>0</v>
      </c>
      <c r="AJ112" s="83">
        <v>0</v>
      </c>
      <c r="AK112" s="93" t="str">
        <f t="shared" si="288"/>
        <v>nebija plānots</v>
      </c>
      <c r="AL112" s="96">
        <f t="shared" si="289"/>
        <v>0</v>
      </c>
      <c r="AM112" s="93" t="str">
        <f t="shared" si="290"/>
        <v>nebija plānots</v>
      </c>
      <c r="AN112" s="96">
        <f t="shared" si="291"/>
        <v>0</v>
      </c>
      <c r="AO112" s="96">
        <f t="shared" si="291"/>
        <v>0</v>
      </c>
      <c r="AP112" s="93" t="str">
        <f t="shared" si="292"/>
        <v>nebija plānots</v>
      </c>
      <c r="AQ112" s="96">
        <f t="shared" si="293"/>
        <v>0</v>
      </c>
      <c r="AR112" s="93" t="str">
        <f t="shared" si="294"/>
        <v>nebija plānots</v>
      </c>
      <c r="AS112" s="83">
        <v>0</v>
      </c>
      <c r="AT112" s="83">
        <v>0</v>
      </c>
      <c r="AU112" s="93" t="str">
        <f t="shared" si="295"/>
        <v>nebija plānots</v>
      </c>
      <c r="AV112" s="96">
        <f t="shared" si="296"/>
        <v>0</v>
      </c>
      <c r="AW112" s="93" t="str">
        <f t="shared" si="297"/>
        <v>nebija plānots</v>
      </c>
      <c r="AX112" s="96">
        <f t="shared" si="298"/>
        <v>0</v>
      </c>
      <c r="AY112" s="96">
        <f t="shared" si="298"/>
        <v>0</v>
      </c>
      <c r="AZ112" s="93" t="str">
        <f t="shared" si="299"/>
        <v>nebija plānots</v>
      </c>
      <c r="BA112" s="96">
        <f t="shared" si="300"/>
        <v>0</v>
      </c>
      <c r="BB112" s="93" t="str">
        <f t="shared" si="301"/>
        <v>nebija plānots</v>
      </c>
      <c r="BC112" s="83">
        <v>0</v>
      </c>
      <c r="BD112" s="83">
        <v>0</v>
      </c>
      <c r="BE112" s="93" t="str">
        <f t="shared" si="302"/>
        <v>nebija plānots</v>
      </c>
      <c r="BF112" s="96">
        <f t="shared" si="303"/>
        <v>0</v>
      </c>
      <c r="BG112" s="93" t="str">
        <f t="shared" si="304"/>
        <v>nebija plānots</v>
      </c>
      <c r="BH112" s="96">
        <f t="shared" si="305"/>
        <v>0</v>
      </c>
      <c r="BI112" s="96">
        <f t="shared" si="305"/>
        <v>0</v>
      </c>
      <c r="BJ112" s="93" t="str">
        <f t="shared" si="306"/>
        <v>nebija plānots</v>
      </c>
      <c r="BK112" s="96">
        <f t="shared" si="307"/>
        <v>0</v>
      </c>
      <c r="BL112" s="93" t="str">
        <f t="shared" si="308"/>
        <v>nebija plānots</v>
      </c>
      <c r="BM112" s="83">
        <v>0</v>
      </c>
      <c r="BN112" s="83">
        <v>0</v>
      </c>
      <c r="BO112" s="93" t="str">
        <f t="shared" si="309"/>
        <v>nebija plānots</v>
      </c>
      <c r="BP112" s="96">
        <f t="shared" si="310"/>
        <v>0</v>
      </c>
      <c r="BQ112" s="93" t="str">
        <f t="shared" si="311"/>
        <v>nebija plānots</v>
      </c>
      <c r="BR112" s="96">
        <f t="shared" si="312"/>
        <v>0</v>
      </c>
      <c r="BS112" s="96">
        <f t="shared" si="312"/>
        <v>0</v>
      </c>
      <c r="BT112" s="93" t="str">
        <f t="shared" si="313"/>
        <v>nebija plānots</v>
      </c>
      <c r="BU112" s="96">
        <f t="shared" si="314"/>
        <v>0</v>
      </c>
      <c r="BV112" s="93" t="str">
        <f t="shared" si="315"/>
        <v>nebija plānots</v>
      </c>
      <c r="BW112" s="83">
        <v>0</v>
      </c>
      <c r="BX112" s="83">
        <v>0</v>
      </c>
      <c r="BY112" s="94">
        <v>0</v>
      </c>
      <c r="BZ112" s="94">
        <f t="shared" si="268"/>
        <v>0</v>
      </c>
      <c r="CA112" s="93" t="str">
        <f t="shared" si="316"/>
        <v>nebija plānots</v>
      </c>
      <c r="CB112" s="96">
        <f t="shared" si="317"/>
        <v>0</v>
      </c>
      <c r="CC112" s="93" t="str">
        <f t="shared" si="318"/>
        <v>nebija plānots</v>
      </c>
      <c r="CD112" s="96">
        <f t="shared" si="269"/>
        <v>0</v>
      </c>
      <c r="CE112" s="96">
        <f t="shared" si="269"/>
        <v>0</v>
      </c>
      <c r="CF112" s="96">
        <f t="shared" si="319"/>
        <v>0</v>
      </c>
      <c r="CG112" s="96">
        <f t="shared" si="320"/>
        <v>0</v>
      </c>
      <c r="CH112" s="93" t="str">
        <f t="shared" si="321"/>
        <v>nebija plānots</v>
      </c>
      <c r="CI112" s="96">
        <f t="shared" si="322"/>
        <v>0</v>
      </c>
      <c r="CJ112" s="93" t="str">
        <f t="shared" si="323"/>
        <v>nebija plānots</v>
      </c>
      <c r="CK112" s="83">
        <v>0</v>
      </c>
      <c r="CL112" s="83">
        <v>0</v>
      </c>
      <c r="CM112" s="94">
        <v>0</v>
      </c>
      <c r="CN112" s="94">
        <f t="shared" si="270"/>
        <v>0</v>
      </c>
      <c r="CO112" s="93" t="str">
        <f t="shared" si="324"/>
        <v>nebija plānots</v>
      </c>
      <c r="CP112" s="96">
        <f t="shared" si="325"/>
        <v>0</v>
      </c>
      <c r="CQ112" s="93" t="str">
        <f t="shared" si="326"/>
        <v>nebija plānots</v>
      </c>
      <c r="CR112" s="96">
        <f t="shared" si="327"/>
        <v>0</v>
      </c>
      <c r="CS112" s="96">
        <f t="shared" si="327"/>
        <v>0</v>
      </c>
      <c r="CT112" s="96">
        <f t="shared" si="327"/>
        <v>0</v>
      </c>
      <c r="CU112" s="96">
        <f t="shared" si="328"/>
        <v>0</v>
      </c>
      <c r="CV112" s="93" t="str">
        <f t="shared" si="329"/>
        <v>nebija plānots</v>
      </c>
      <c r="CW112" s="96">
        <f t="shared" si="330"/>
        <v>0</v>
      </c>
      <c r="CX112" s="93" t="str">
        <f t="shared" si="331"/>
        <v>nebija plānots</v>
      </c>
      <c r="CY112" s="83">
        <v>0</v>
      </c>
      <c r="CZ112" s="83">
        <v>0</v>
      </c>
      <c r="DA112" s="94">
        <v>0</v>
      </c>
      <c r="DB112" s="94">
        <f t="shared" si="271"/>
        <v>0</v>
      </c>
      <c r="DC112" s="93" t="str">
        <f t="shared" si="332"/>
        <v>nebija plānots</v>
      </c>
      <c r="DD112" s="96">
        <f t="shared" si="333"/>
        <v>0</v>
      </c>
      <c r="DE112" s="93" t="str">
        <f t="shared" si="334"/>
        <v>nebija plānots</v>
      </c>
      <c r="DF112" s="96">
        <f t="shared" si="335"/>
        <v>0</v>
      </c>
      <c r="DG112" s="96">
        <f t="shared" si="335"/>
        <v>0</v>
      </c>
      <c r="DH112" s="96">
        <f t="shared" si="335"/>
        <v>0</v>
      </c>
      <c r="DI112" s="96">
        <f t="shared" si="336"/>
        <v>0</v>
      </c>
      <c r="DJ112" s="93" t="str">
        <f t="shared" si="337"/>
        <v>nebija plānots</v>
      </c>
      <c r="DK112" s="96">
        <f t="shared" si="338"/>
        <v>0</v>
      </c>
      <c r="DL112" s="93" t="str">
        <f t="shared" si="339"/>
        <v>nebija plānots</v>
      </c>
      <c r="DM112" s="83">
        <v>0</v>
      </c>
      <c r="DN112" s="83">
        <v>0</v>
      </c>
      <c r="DO112" s="94">
        <v>0</v>
      </c>
      <c r="DP112" s="94">
        <f t="shared" si="340"/>
        <v>0</v>
      </c>
      <c r="DQ112" s="93" t="str">
        <f t="shared" si="341"/>
        <v>nebija plānots</v>
      </c>
      <c r="DR112" s="96">
        <f t="shared" si="342"/>
        <v>0</v>
      </c>
      <c r="DS112" s="93" t="str">
        <f t="shared" si="343"/>
        <v>nebija plānots</v>
      </c>
      <c r="DT112" s="96">
        <f t="shared" si="344"/>
        <v>0</v>
      </c>
      <c r="DU112" s="96">
        <f t="shared" si="344"/>
        <v>0</v>
      </c>
      <c r="DV112" s="96">
        <f t="shared" si="344"/>
        <v>0</v>
      </c>
      <c r="DW112" s="96">
        <f t="shared" si="345"/>
        <v>0</v>
      </c>
      <c r="DX112" s="93" t="str">
        <f t="shared" si="346"/>
        <v>nebija plānots</v>
      </c>
      <c r="DY112" s="96">
        <f t="shared" si="347"/>
        <v>0</v>
      </c>
      <c r="DZ112" s="93" t="str">
        <f t="shared" si="348"/>
        <v>nebija plānots</v>
      </c>
      <c r="EA112" s="83">
        <v>0</v>
      </c>
      <c r="EB112" s="83">
        <v>0</v>
      </c>
      <c r="EC112" s="94">
        <v>0</v>
      </c>
      <c r="ED112" s="94">
        <f t="shared" si="349"/>
        <v>0</v>
      </c>
      <c r="EE112" s="93" t="str">
        <f t="shared" si="350"/>
        <v>nebija plānots</v>
      </c>
      <c r="EF112" s="94">
        <f t="shared" si="351"/>
        <v>0</v>
      </c>
      <c r="EG112" s="93" t="str">
        <f t="shared" si="352"/>
        <v>nebija plānots</v>
      </c>
      <c r="EH112" s="96">
        <f t="shared" si="353"/>
        <v>0</v>
      </c>
      <c r="EI112" s="96">
        <f t="shared" si="353"/>
        <v>0</v>
      </c>
      <c r="EJ112" s="96">
        <f t="shared" si="353"/>
        <v>0</v>
      </c>
      <c r="EK112" s="96">
        <f t="shared" si="354"/>
        <v>0</v>
      </c>
      <c r="EL112" s="93" t="str">
        <f t="shared" si="355"/>
        <v>nebija plānots</v>
      </c>
      <c r="EM112" s="96">
        <f t="shared" si="356"/>
        <v>0</v>
      </c>
      <c r="EN112" s="93" t="str">
        <f t="shared" si="357"/>
        <v>nebija plānots</v>
      </c>
      <c r="EO112" s="96">
        <f t="shared" si="358"/>
        <v>0</v>
      </c>
      <c r="EP112" s="96">
        <f>_xlfn.IFNA(INDEX('[1]01_Maks_FS_2025 (kopā)'!$B$12:$AJ$224,MATCH(A112,'[1]01_Maks_FS_2025 (kopā)'!$B$12:$B$224,0),35),0)</f>
        <v>0</v>
      </c>
      <c r="EQ112" s="96">
        <f t="shared" si="359"/>
        <v>0</v>
      </c>
      <c r="ER112" s="83">
        <f t="shared" si="272"/>
        <v>0</v>
      </c>
    </row>
    <row r="113" spans="1:148" ht="21" x14ac:dyDescent="0.25">
      <c r="A113" s="18" t="str">
        <f t="shared" si="267"/>
        <v>2.3.1.2.1</v>
      </c>
      <c r="B113" s="63">
        <v>2</v>
      </c>
      <c r="C113" s="73" t="s">
        <v>171</v>
      </c>
      <c r="D113" s="65" t="s">
        <v>172</v>
      </c>
      <c r="E113" s="63" t="s">
        <v>173</v>
      </c>
      <c r="F113" s="65" t="s">
        <v>174</v>
      </c>
      <c r="G113" s="76" t="s">
        <v>177</v>
      </c>
      <c r="H113" s="65" t="s">
        <v>178</v>
      </c>
      <c r="I113" s="66">
        <v>1</v>
      </c>
      <c r="J113" s="72" t="s">
        <v>89</v>
      </c>
      <c r="K113" s="63" t="s">
        <v>16</v>
      </c>
      <c r="L113" s="83">
        <v>0</v>
      </c>
      <c r="M113" s="83">
        <v>0</v>
      </c>
      <c r="N113" s="83">
        <v>0</v>
      </c>
      <c r="O113" s="83">
        <v>0</v>
      </c>
      <c r="P113" s="83">
        <v>0</v>
      </c>
      <c r="Q113" s="93" t="str">
        <f t="shared" si="273"/>
        <v>nebija plānots</v>
      </c>
      <c r="R113" s="94">
        <f t="shared" si="274"/>
        <v>0</v>
      </c>
      <c r="S113" s="93" t="str">
        <f t="shared" si="275"/>
        <v>nebija plānots</v>
      </c>
      <c r="T113" s="96">
        <f t="shared" si="276"/>
        <v>0</v>
      </c>
      <c r="U113" s="96">
        <f t="shared" si="277"/>
        <v>0</v>
      </c>
      <c r="V113" s="93" t="str">
        <f t="shared" si="278"/>
        <v>nebija plānots</v>
      </c>
      <c r="W113" s="96">
        <f t="shared" si="279"/>
        <v>0</v>
      </c>
      <c r="X113" s="93" t="str">
        <f t="shared" si="280"/>
        <v>nebija plānots</v>
      </c>
      <c r="Y113" s="83">
        <v>0</v>
      </c>
      <c r="Z113" s="83">
        <v>0</v>
      </c>
      <c r="AA113" s="93" t="str">
        <f t="shared" si="281"/>
        <v>nebija plānots</v>
      </c>
      <c r="AB113" s="94">
        <f t="shared" si="282"/>
        <v>0</v>
      </c>
      <c r="AC113" s="93" t="str">
        <f t="shared" si="283"/>
        <v>nebija plānots</v>
      </c>
      <c r="AD113" s="96">
        <f t="shared" si="284"/>
        <v>0</v>
      </c>
      <c r="AE113" s="96">
        <f t="shared" si="284"/>
        <v>0</v>
      </c>
      <c r="AF113" s="93" t="str">
        <f t="shared" si="285"/>
        <v>nebija plānots</v>
      </c>
      <c r="AG113" s="96">
        <f t="shared" si="286"/>
        <v>0</v>
      </c>
      <c r="AH113" s="93" t="str">
        <f t="shared" si="287"/>
        <v>nebija plānots</v>
      </c>
      <c r="AI113" s="83">
        <v>0</v>
      </c>
      <c r="AJ113" s="83">
        <v>0</v>
      </c>
      <c r="AK113" s="93" t="str">
        <f t="shared" si="288"/>
        <v>nebija plānots</v>
      </c>
      <c r="AL113" s="96">
        <f t="shared" si="289"/>
        <v>0</v>
      </c>
      <c r="AM113" s="93" t="str">
        <f t="shared" si="290"/>
        <v>nebija plānots</v>
      </c>
      <c r="AN113" s="96">
        <f t="shared" si="291"/>
        <v>0</v>
      </c>
      <c r="AO113" s="96">
        <f t="shared" si="291"/>
        <v>0</v>
      </c>
      <c r="AP113" s="93" t="str">
        <f t="shared" si="292"/>
        <v>nebija plānots</v>
      </c>
      <c r="AQ113" s="96">
        <f t="shared" si="293"/>
        <v>0</v>
      </c>
      <c r="AR113" s="93" t="str">
        <f t="shared" si="294"/>
        <v>nebija plānots</v>
      </c>
      <c r="AS113" s="83">
        <v>0</v>
      </c>
      <c r="AT113" s="83">
        <v>0</v>
      </c>
      <c r="AU113" s="93" t="str">
        <f t="shared" si="295"/>
        <v>nebija plānots</v>
      </c>
      <c r="AV113" s="96">
        <f t="shared" si="296"/>
        <v>0</v>
      </c>
      <c r="AW113" s="93" t="str">
        <f t="shared" si="297"/>
        <v>nebija plānots</v>
      </c>
      <c r="AX113" s="96">
        <f t="shared" si="298"/>
        <v>0</v>
      </c>
      <c r="AY113" s="96">
        <f t="shared" si="298"/>
        <v>0</v>
      </c>
      <c r="AZ113" s="93" t="str">
        <f t="shared" si="299"/>
        <v>nebija plānots</v>
      </c>
      <c r="BA113" s="96">
        <f t="shared" si="300"/>
        <v>0</v>
      </c>
      <c r="BB113" s="93" t="str">
        <f t="shared" si="301"/>
        <v>nebija plānots</v>
      </c>
      <c r="BC113" s="83">
        <v>0</v>
      </c>
      <c r="BD113" s="83">
        <v>2479067.62</v>
      </c>
      <c r="BE113" s="93" t="str">
        <f t="shared" si="302"/>
        <v>nebija plānots</v>
      </c>
      <c r="BF113" s="96">
        <f t="shared" si="303"/>
        <v>2479067.62</v>
      </c>
      <c r="BG113" s="93" t="str">
        <f t="shared" si="304"/>
        <v>nebija plānots</v>
      </c>
      <c r="BH113" s="96">
        <f t="shared" si="305"/>
        <v>0</v>
      </c>
      <c r="BI113" s="96">
        <f t="shared" si="305"/>
        <v>2479067.62</v>
      </c>
      <c r="BJ113" s="93" t="str">
        <f t="shared" si="306"/>
        <v>nebija plānots</v>
      </c>
      <c r="BK113" s="96">
        <f t="shared" si="307"/>
        <v>2479067.62</v>
      </c>
      <c r="BL113" s="93" t="str">
        <f t="shared" si="308"/>
        <v>nebija plānots</v>
      </c>
      <c r="BM113" s="83">
        <v>0</v>
      </c>
      <c r="BN113" s="83">
        <v>0</v>
      </c>
      <c r="BO113" s="93" t="str">
        <f t="shared" si="309"/>
        <v>nebija plānots</v>
      </c>
      <c r="BP113" s="96">
        <f t="shared" si="310"/>
        <v>0</v>
      </c>
      <c r="BQ113" s="93" t="str">
        <f t="shared" si="311"/>
        <v>nebija plānots</v>
      </c>
      <c r="BR113" s="96">
        <f t="shared" si="312"/>
        <v>0</v>
      </c>
      <c r="BS113" s="96">
        <f t="shared" si="312"/>
        <v>2479067.62</v>
      </c>
      <c r="BT113" s="93" t="str">
        <f t="shared" si="313"/>
        <v>nebija plānots</v>
      </c>
      <c r="BU113" s="96">
        <f t="shared" si="314"/>
        <v>2479067.62</v>
      </c>
      <c r="BV113" s="93" t="str">
        <f t="shared" si="315"/>
        <v>nebija plānots</v>
      </c>
      <c r="BW113" s="83">
        <v>0</v>
      </c>
      <c r="BX113" s="83">
        <v>1464246.97</v>
      </c>
      <c r="BY113" s="94">
        <v>0</v>
      </c>
      <c r="BZ113" s="94">
        <f t="shared" si="268"/>
        <v>1464246.97</v>
      </c>
      <c r="CA113" s="93" t="str">
        <f t="shared" si="316"/>
        <v>nebija plānots</v>
      </c>
      <c r="CB113" s="96">
        <f t="shared" si="317"/>
        <v>1464246.97</v>
      </c>
      <c r="CC113" s="93" t="str">
        <f t="shared" si="318"/>
        <v>nebija plānots</v>
      </c>
      <c r="CD113" s="96">
        <f t="shared" si="269"/>
        <v>0</v>
      </c>
      <c r="CE113" s="96">
        <f t="shared" si="269"/>
        <v>3943314.59</v>
      </c>
      <c r="CF113" s="96">
        <f t="shared" si="319"/>
        <v>0</v>
      </c>
      <c r="CG113" s="96">
        <f t="shared" si="320"/>
        <v>3943314.59</v>
      </c>
      <c r="CH113" s="93" t="str">
        <f t="shared" si="321"/>
        <v>nebija plānots</v>
      </c>
      <c r="CI113" s="96">
        <f t="shared" si="322"/>
        <v>3943314.59</v>
      </c>
      <c r="CJ113" s="93" t="str">
        <f t="shared" si="323"/>
        <v>nebija plānots</v>
      </c>
      <c r="CK113" s="83">
        <v>0</v>
      </c>
      <c r="CL113" s="83">
        <v>636573.96</v>
      </c>
      <c r="CM113" s="94">
        <v>0</v>
      </c>
      <c r="CN113" s="94">
        <f t="shared" si="270"/>
        <v>636573.96</v>
      </c>
      <c r="CO113" s="93" t="str">
        <f t="shared" si="324"/>
        <v>nebija plānots</v>
      </c>
      <c r="CP113" s="96">
        <f t="shared" si="325"/>
        <v>636573.96</v>
      </c>
      <c r="CQ113" s="93" t="str">
        <f t="shared" si="326"/>
        <v>nebija plānots</v>
      </c>
      <c r="CR113" s="96">
        <f t="shared" si="327"/>
        <v>0</v>
      </c>
      <c r="CS113" s="96">
        <f t="shared" si="327"/>
        <v>4579888.55</v>
      </c>
      <c r="CT113" s="96">
        <f t="shared" si="327"/>
        <v>0</v>
      </c>
      <c r="CU113" s="96">
        <f t="shared" si="328"/>
        <v>4579888.55</v>
      </c>
      <c r="CV113" s="93" t="str">
        <f t="shared" si="329"/>
        <v>nebija plānots</v>
      </c>
      <c r="CW113" s="96">
        <f t="shared" si="330"/>
        <v>4579888.55</v>
      </c>
      <c r="CX113" s="93" t="str">
        <f t="shared" si="331"/>
        <v>nebija plānots</v>
      </c>
      <c r="CY113" s="83">
        <v>1500000</v>
      </c>
      <c r="CZ113" s="83">
        <v>3302592.2</v>
      </c>
      <c r="DA113" s="94">
        <v>0</v>
      </c>
      <c r="DB113" s="94">
        <f t="shared" si="271"/>
        <v>3302592.2</v>
      </c>
      <c r="DC113" s="93">
        <f t="shared" si="332"/>
        <v>2.2017281333333334</v>
      </c>
      <c r="DD113" s="96">
        <f t="shared" si="333"/>
        <v>1802592.2000000002</v>
      </c>
      <c r="DE113" s="93">
        <f t="shared" si="334"/>
        <v>1.2017281333333334</v>
      </c>
      <c r="DF113" s="96">
        <f t="shared" si="335"/>
        <v>1500000</v>
      </c>
      <c r="DG113" s="96">
        <f t="shared" si="335"/>
        <v>7882480.75</v>
      </c>
      <c r="DH113" s="96">
        <f t="shared" si="335"/>
        <v>0</v>
      </c>
      <c r="DI113" s="96">
        <f t="shared" si="336"/>
        <v>7882480.75</v>
      </c>
      <c r="DJ113" s="93">
        <f t="shared" si="337"/>
        <v>5.254987166666667</v>
      </c>
      <c r="DK113" s="96">
        <f t="shared" si="338"/>
        <v>6382480.75</v>
      </c>
      <c r="DL113" s="93">
        <f t="shared" si="339"/>
        <v>4.254987166666667</v>
      </c>
      <c r="DM113" s="83">
        <v>0</v>
      </c>
      <c r="DN113" s="83">
        <v>0</v>
      </c>
      <c r="DO113" s="94">
        <v>0</v>
      </c>
      <c r="DP113" s="94">
        <f t="shared" si="340"/>
        <v>0</v>
      </c>
      <c r="DQ113" s="93" t="str">
        <f t="shared" si="341"/>
        <v>nebija plānots</v>
      </c>
      <c r="DR113" s="96">
        <f t="shared" si="342"/>
        <v>0</v>
      </c>
      <c r="DS113" s="93" t="str">
        <f t="shared" si="343"/>
        <v>nebija plānots</v>
      </c>
      <c r="DT113" s="96">
        <f t="shared" si="344"/>
        <v>1500000</v>
      </c>
      <c r="DU113" s="96">
        <f t="shared" si="344"/>
        <v>7882480.75</v>
      </c>
      <c r="DV113" s="96">
        <f t="shared" si="344"/>
        <v>0</v>
      </c>
      <c r="DW113" s="96">
        <f t="shared" si="345"/>
        <v>7882480.75</v>
      </c>
      <c r="DX113" s="93">
        <f t="shared" si="346"/>
        <v>5.254987166666667</v>
      </c>
      <c r="DY113" s="96">
        <f t="shared" si="347"/>
        <v>6382480.75</v>
      </c>
      <c r="DZ113" s="93">
        <f t="shared" si="348"/>
        <v>4.254987166666667</v>
      </c>
      <c r="EA113" s="83">
        <v>1500000</v>
      </c>
      <c r="EB113" s="83">
        <v>14093</v>
      </c>
      <c r="EC113" s="94">
        <v>0</v>
      </c>
      <c r="ED113" s="94">
        <f t="shared" si="349"/>
        <v>14093</v>
      </c>
      <c r="EE113" s="93">
        <f t="shared" si="350"/>
        <v>9.3953333333333337E-3</v>
      </c>
      <c r="EF113" s="94">
        <f t="shared" si="351"/>
        <v>-1485907</v>
      </c>
      <c r="EG113" s="93">
        <f t="shared" si="352"/>
        <v>-0.99060466666666669</v>
      </c>
      <c r="EH113" s="96">
        <f t="shared" si="353"/>
        <v>3000000</v>
      </c>
      <c r="EI113" s="96">
        <f t="shared" si="353"/>
        <v>7896573.75</v>
      </c>
      <c r="EJ113" s="96">
        <f t="shared" si="353"/>
        <v>0</v>
      </c>
      <c r="EK113" s="96">
        <f t="shared" si="354"/>
        <v>7896573.75</v>
      </c>
      <c r="EL113" s="93">
        <f t="shared" si="355"/>
        <v>2.63219125</v>
      </c>
      <c r="EM113" s="96">
        <f t="shared" si="356"/>
        <v>4896573.75</v>
      </c>
      <c r="EN113" s="93">
        <f t="shared" si="357"/>
        <v>1.63219125</v>
      </c>
      <c r="EO113" s="96">
        <f t="shared" si="358"/>
        <v>14093</v>
      </c>
      <c r="EP113" s="96">
        <f>_xlfn.IFNA(INDEX('[1]01_Maks_FS_2025 (kopā)'!$B$12:$AJ$224,MATCH(A113,'[1]01_Maks_FS_2025 (kopā)'!$B$12:$B$224,0),35),0)</f>
        <v>14093</v>
      </c>
      <c r="EQ113" s="96">
        <f t="shared" si="359"/>
        <v>0</v>
      </c>
      <c r="ER113" s="83">
        <f t="shared" si="272"/>
        <v>3000000</v>
      </c>
    </row>
    <row r="114" spans="1:148" ht="21" x14ac:dyDescent="0.25">
      <c r="A114" s="18" t="str">
        <f t="shared" si="267"/>
        <v>2.3.1.2.2</v>
      </c>
      <c r="B114" s="63">
        <v>2</v>
      </c>
      <c r="C114" s="73" t="s">
        <v>171</v>
      </c>
      <c r="D114" s="65" t="s">
        <v>172</v>
      </c>
      <c r="E114" s="63" t="s">
        <v>173</v>
      </c>
      <c r="F114" s="65" t="s">
        <v>174</v>
      </c>
      <c r="G114" s="76" t="s">
        <v>177</v>
      </c>
      <c r="H114" s="65" t="s">
        <v>178</v>
      </c>
      <c r="I114" s="66">
        <v>2</v>
      </c>
      <c r="J114" s="72" t="s">
        <v>89</v>
      </c>
      <c r="K114" s="63" t="s">
        <v>16</v>
      </c>
      <c r="L114" s="83">
        <v>0</v>
      </c>
      <c r="M114" s="83">
        <v>0</v>
      </c>
      <c r="N114" s="83">
        <v>0</v>
      </c>
      <c r="O114" s="83">
        <v>0</v>
      </c>
      <c r="P114" s="83">
        <v>0</v>
      </c>
      <c r="Q114" s="93" t="str">
        <f t="shared" si="273"/>
        <v>nebija plānots</v>
      </c>
      <c r="R114" s="94">
        <f t="shared" si="274"/>
        <v>0</v>
      </c>
      <c r="S114" s="93" t="str">
        <f t="shared" si="275"/>
        <v>nebija plānots</v>
      </c>
      <c r="T114" s="96">
        <f t="shared" si="276"/>
        <v>0</v>
      </c>
      <c r="U114" s="96">
        <f t="shared" si="277"/>
        <v>0</v>
      </c>
      <c r="V114" s="93" t="str">
        <f t="shared" si="278"/>
        <v>nebija plānots</v>
      </c>
      <c r="W114" s="96">
        <f t="shared" si="279"/>
        <v>0</v>
      </c>
      <c r="X114" s="93" t="str">
        <f t="shared" si="280"/>
        <v>nebija plānots</v>
      </c>
      <c r="Y114" s="83">
        <v>0</v>
      </c>
      <c r="Z114" s="83">
        <v>0</v>
      </c>
      <c r="AA114" s="93" t="str">
        <f t="shared" si="281"/>
        <v>nebija plānots</v>
      </c>
      <c r="AB114" s="94">
        <f t="shared" si="282"/>
        <v>0</v>
      </c>
      <c r="AC114" s="93" t="str">
        <f t="shared" si="283"/>
        <v>nebija plānots</v>
      </c>
      <c r="AD114" s="96">
        <f t="shared" si="284"/>
        <v>0</v>
      </c>
      <c r="AE114" s="96">
        <f t="shared" si="284"/>
        <v>0</v>
      </c>
      <c r="AF114" s="93" t="str">
        <f t="shared" si="285"/>
        <v>nebija plānots</v>
      </c>
      <c r="AG114" s="96">
        <f t="shared" si="286"/>
        <v>0</v>
      </c>
      <c r="AH114" s="93" t="str">
        <f t="shared" si="287"/>
        <v>nebija plānots</v>
      </c>
      <c r="AI114" s="83">
        <v>0</v>
      </c>
      <c r="AJ114" s="83">
        <v>0</v>
      </c>
      <c r="AK114" s="93" t="str">
        <f t="shared" si="288"/>
        <v>nebija plānots</v>
      </c>
      <c r="AL114" s="96">
        <f t="shared" si="289"/>
        <v>0</v>
      </c>
      <c r="AM114" s="93" t="str">
        <f t="shared" si="290"/>
        <v>nebija plānots</v>
      </c>
      <c r="AN114" s="96">
        <f t="shared" si="291"/>
        <v>0</v>
      </c>
      <c r="AO114" s="96">
        <f t="shared" si="291"/>
        <v>0</v>
      </c>
      <c r="AP114" s="93" t="str">
        <f t="shared" si="292"/>
        <v>nebija plānots</v>
      </c>
      <c r="AQ114" s="96">
        <f t="shared" si="293"/>
        <v>0</v>
      </c>
      <c r="AR114" s="93" t="str">
        <f t="shared" si="294"/>
        <v>nebija plānots</v>
      </c>
      <c r="AS114" s="83">
        <v>0</v>
      </c>
      <c r="AT114" s="83">
        <v>0</v>
      </c>
      <c r="AU114" s="93" t="str">
        <f t="shared" si="295"/>
        <v>nebija plānots</v>
      </c>
      <c r="AV114" s="96">
        <f t="shared" si="296"/>
        <v>0</v>
      </c>
      <c r="AW114" s="93" t="str">
        <f t="shared" si="297"/>
        <v>nebija plānots</v>
      </c>
      <c r="AX114" s="96">
        <f t="shared" si="298"/>
        <v>0</v>
      </c>
      <c r="AY114" s="96">
        <f t="shared" si="298"/>
        <v>0</v>
      </c>
      <c r="AZ114" s="93" t="str">
        <f t="shared" si="299"/>
        <v>nebija plānots</v>
      </c>
      <c r="BA114" s="96">
        <f t="shared" si="300"/>
        <v>0</v>
      </c>
      <c r="BB114" s="93" t="str">
        <f t="shared" si="301"/>
        <v>nebija plānots</v>
      </c>
      <c r="BC114" s="83">
        <v>0</v>
      </c>
      <c r="BD114" s="83">
        <v>0</v>
      </c>
      <c r="BE114" s="93" t="str">
        <f t="shared" si="302"/>
        <v>nebija plānots</v>
      </c>
      <c r="BF114" s="96">
        <f t="shared" si="303"/>
        <v>0</v>
      </c>
      <c r="BG114" s="93" t="str">
        <f t="shared" si="304"/>
        <v>nebija plānots</v>
      </c>
      <c r="BH114" s="96">
        <f t="shared" si="305"/>
        <v>0</v>
      </c>
      <c r="BI114" s="96">
        <f t="shared" si="305"/>
        <v>0</v>
      </c>
      <c r="BJ114" s="93" t="str">
        <f t="shared" si="306"/>
        <v>nebija plānots</v>
      </c>
      <c r="BK114" s="96">
        <f t="shared" si="307"/>
        <v>0</v>
      </c>
      <c r="BL114" s="93" t="str">
        <f t="shared" si="308"/>
        <v>nebija plānots</v>
      </c>
      <c r="BM114" s="83">
        <v>0</v>
      </c>
      <c r="BN114" s="83">
        <v>0</v>
      </c>
      <c r="BO114" s="93" t="str">
        <f t="shared" si="309"/>
        <v>nebija plānots</v>
      </c>
      <c r="BP114" s="96">
        <f t="shared" si="310"/>
        <v>0</v>
      </c>
      <c r="BQ114" s="93" t="str">
        <f t="shared" si="311"/>
        <v>nebija plānots</v>
      </c>
      <c r="BR114" s="96">
        <f t="shared" si="312"/>
        <v>0</v>
      </c>
      <c r="BS114" s="96">
        <f t="shared" si="312"/>
        <v>0</v>
      </c>
      <c r="BT114" s="93" t="str">
        <f t="shared" si="313"/>
        <v>nebija plānots</v>
      </c>
      <c r="BU114" s="96">
        <f t="shared" si="314"/>
        <v>0</v>
      </c>
      <c r="BV114" s="93" t="str">
        <f t="shared" si="315"/>
        <v>nebija plānots</v>
      </c>
      <c r="BW114" s="83">
        <v>0</v>
      </c>
      <c r="BX114" s="83">
        <v>0</v>
      </c>
      <c r="BY114" s="94">
        <v>0</v>
      </c>
      <c r="BZ114" s="94">
        <f t="shared" si="268"/>
        <v>0</v>
      </c>
      <c r="CA114" s="93" t="str">
        <f t="shared" si="316"/>
        <v>nebija plānots</v>
      </c>
      <c r="CB114" s="96">
        <f t="shared" si="317"/>
        <v>0</v>
      </c>
      <c r="CC114" s="93" t="str">
        <f t="shared" si="318"/>
        <v>nebija plānots</v>
      </c>
      <c r="CD114" s="96">
        <f t="shared" si="269"/>
        <v>0</v>
      </c>
      <c r="CE114" s="96">
        <f t="shared" si="269"/>
        <v>0</v>
      </c>
      <c r="CF114" s="96">
        <f t="shared" si="319"/>
        <v>0</v>
      </c>
      <c r="CG114" s="96">
        <f t="shared" si="320"/>
        <v>0</v>
      </c>
      <c r="CH114" s="93" t="str">
        <f t="shared" si="321"/>
        <v>nebija plānots</v>
      </c>
      <c r="CI114" s="96">
        <f t="shared" si="322"/>
        <v>0</v>
      </c>
      <c r="CJ114" s="93" t="str">
        <f t="shared" si="323"/>
        <v>nebija plānots</v>
      </c>
      <c r="CK114" s="83">
        <v>0</v>
      </c>
      <c r="CL114" s="83">
        <v>0</v>
      </c>
      <c r="CM114" s="94">
        <v>0</v>
      </c>
      <c r="CN114" s="94">
        <f t="shared" si="270"/>
        <v>0</v>
      </c>
      <c r="CO114" s="93" t="str">
        <f t="shared" si="324"/>
        <v>nebija plānots</v>
      </c>
      <c r="CP114" s="96">
        <f t="shared" si="325"/>
        <v>0</v>
      </c>
      <c r="CQ114" s="93" t="str">
        <f t="shared" si="326"/>
        <v>nebija plānots</v>
      </c>
      <c r="CR114" s="96">
        <f t="shared" si="327"/>
        <v>0</v>
      </c>
      <c r="CS114" s="96">
        <f t="shared" si="327"/>
        <v>0</v>
      </c>
      <c r="CT114" s="96">
        <f t="shared" si="327"/>
        <v>0</v>
      </c>
      <c r="CU114" s="96">
        <f t="shared" si="328"/>
        <v>0</v>
      </c>
      <c r="CV114" s="93" t="str">
        <f t="shared" si="329"/>
        <v>nebija plānots</v>
      </c>
      <c r="CW114" s="96">
        <f t="shared" si="330"/>
        <v>0</v>
      </c>
      <c r="CX114" s="93" t="str">
        <f t="shared" si="331"/>
        <v>nebija plānots</v>
      </c>
      <c r="CY114" s="83">
        <v>0</v>
      </c>
      <c r="CZ114" s="83">
        <v>0</v>
      </c>
      <c r="DA114" s="94">
        <v>0</v>
      </c>
      <c r="DB114" s="94">
        <f t="shared" si="271"/>
        <v>0</v>
      </c>
      <c r="DC114" s="93" t="str">
        <f t="shared" si="332"/>
        <v>nebija plānots</v>
      </c>
      <c r="DD114" s="96">
        <f t="shared" si="333"/>
        <v>0</v>
      </c>
      <c r="DE114" s="93" t="str">
        <f t="shared" si="334"/>
        <v>nebija plānots</v>
      </c>
      <c r="DF114" s="96">
        <f t="shared" si="335"/>
        <v>0</v>
      </c>
      <c r="DG114" s="96">
        <f t="shared" si="335"/>
        <v>0</v>
      </c>
      <c r="DH114" s="96">
        <f t="shared" si="335"/>
        <v>0</v>
      </c>
      <c r="DI114" s="96">
        <f t="shared" si="336"/>
        <v>0</v>
      </c>
      <c r="DJ114" s="93" t="str">
        <f t="shared" si="337"/>
        <v>nebija plānots</v>
      </c>
      <c r="DK114" s="96">
        <f t="shared" si="338"/>
        <v>0</v>
      </c>
      <c r="DL114" s="93" t="str">
        <f t="shared" si="339"/>
        <v>nebija plānots</v>
      </c>
      <c r="DM114" s="83">
        <v>0</v>
      </c>
      <c r="DN114" s="83">
        <v>0</v>
      </c>
      <c r="DO114" s="94">
        <v>0</v>
      </c>
      <c r="DP114" s="94">
        <f t="shared" si="340"/>
        <v>0</v>
      </c>
      <c r="DQ114" s="93" t="str">
        <f t="shared" si="341"/>
        <v>nebija plānots</v>
      </c>
      <c r="DR114" s="96">
        <f t="shared" si="342"/>
        <v>0</v>
      </c>
      <c r="DS114" s="93" t="str">
        <f t="shared" si="343"/>
        <v>nebija plānots</v>
      </c>
      <c r="DT114" s="96">
        <f t="shared" si="344"/>
        <v>0</v>
      </c>
      <c r="DU114" s="96">
        <f t="shared" si="344"/>
        <v>0</v>
      </c>
      <c r="DV114" s="96">
        <f t="shared" si="344"/>
        <v>0</v>
      </c>
      <c r="DW114" s="96">
        <f t="shared" si="345"/>
        <v>0</v>
      </c>
      <c r="DX114" s="93" t="str">
        <f t="shared" si="346"/>
        <v>nebija plānots</v>
      </c>
      <c r="DY114" s="96">
        <f t="shared" si="347"/>
        <v>0</v>
      </c>
      <c r="DZ114" s="93" t="str">
        <f t="shared" si="348"/>
        <v>nebija plānots</v>
      </c>
      <c r="EA114" s="83">
        <v>0</v>
      </c>
      <c r="EB114" s="83">
        <v>0</v>
      </c>
      <c r="EC114" s="94">
        <v>0</v>
      </c>
      <c r="ED114" s="94">
        <f t="shared" si="349"/>
        <v>0</v>
      </c>
      <c r="EE114" s="93" t="str">
        <f t="shared" si="350"/>
        <v>nebija plānots</v>
      </c>
      <c r="EF114" s="94">
        <f t="shared" si="351"/>
        <v>0</v>
      </c>
      <c r="EG114" s="93" t="str">
        <f t="shared" si="352"/>
        <v>nebija plānots</v>
      </c>
      <c r="EH114" s="96">
        <f t="shared" si="353"/>
        <v>0</v>
      </c>
      <c r="EI114" s="96">
        <f t="shared" si="353"/>
        <v>0</v>
      </c>
      <c r="EJ114" s="96">
        <f t="shared" si="353"/>
        <v>0</v>
      </c>
      <c r="EK114" s="96">
        <f t="shared" si="354"/>
        <v>0</v>
      </c>
      <c r="EL114" s="93" t="str">
        <f t="shared" si="355"/>
        <v>nebija plānots</v>
      </c>
      <c r="EM114" s="96">
        <f t="shared" si="356"/>
        <v>0</v>
      </c>
      <c r="EN114" s="93" t="str">
        <f t="shared" si="357"/>
        <v>nebija plānots</v>
      </c>
      <c r="EO114" s="96">
        <f t="shared" si="358"/>
        <v>0</v>
      </c>
      <c r="EP114" s="96">
        <f>_xlfn.IFNA(INDEX('[1]01_Maks_FS_2025 (kopā)'!$B$12:$AJ$224,MATCH(A114,'[1]01_Maks_FS_2025 (kopā)'!$B$12:$B$224,0),35),0)</f>
        <v>0</v>
      </c>
      <c r="EQ114" s="96">
        <f t="shared" si="359"/>
        <v>0</v>
      </c>
      <c r="ER114" s="83">
        <f t="shared" si="272"/>
        <v>0</v>
      </c>
    </row>
    <row r="115" spans="1:148" ht="21" x14ac:dyDescent="0.25">
      <c r="A115" s="18" t="str">
        <f t="shared" si="267"/>
        <v>2.3.1.2.3</v>
      </c>
      <c r="B115" s="63">
        <v>2</v>
      </c>
      <c r="C115" s="73" t="s">
        <v>171</v>
      </c>
      <c r="D115" s="65" t="s">
        <v>172</v>
      </c>
      <c r="E115" s="63" t="s">
        <v>173</v>
      </c>
      <c r="F115" s="65" t="s">
        <v>174</v>
      </c>
      <c r="G115" s="76" t="s">
        <v>177</v>
      </c>
      <c r="H115" s="65" t="s">
        <v>178</v>
      </c>
      <c r="I115" s="66">
        <v>3</v>
      </c>
      <c r="J115" s="72" t="s">
        <v>89</v>
      </c>
      <c r="K115" s="63" t="s">
        <v>16</v>
      </c>
      <c r="L115" s="83">
        <v>0</v>
      </c>
      <c r="M115" s="83">
        <v>0</v>
      </c>
      <c r="N115" s="83">
        <v>0</v>
      </c>
      <c r="O115" s="83">
        <v>0</v>
      </c>
      <c r="P115" s="83">
        <v>0</v>
      </c>
      <c r="Q115" s="93" t="str">
        <f t="shared" si="273"/>
        <v>nebija plānots</v>
      </c>
      <c r="R115" s="94">
        <f t="shared" si="274"/>
        <v>0</v>
      </c>
      <c r="S115" s="93" t="str">
        <f t="shared" si="275"/>
        <v>nebija plānots</v>
      </c>
      <c r="T115" s="96">
        <f t="shared" si="276"/>
        <v>0</v>
      </c>
      <c r="U115" s="96">
        <f t="shared" si="277"/>
        <v>0</v>
      </c>
      <c r="V115" s="93" t="str">
        <f t="shared" si="278"/>
        <v>nebija plānots</v>
      </c>
      <c r="W115" s="96">
        <f t="shared" si="279"/>
        <v>0</v>
      </c>
      <c r="X115" s="93" t="str">
        <f t="shared" si="280"/>
        <v>nebija plānots</v>
      </c>
      <c r="Y115" s="83">
        <v>0</v>
      </c>
      <c r="Z115" s="83">
        <v>0</v>
      </c>
      <c r="AA115" s="93" t="str">
        <f t="shared" si="281"/>
        <v>nebija plānots</v>
      </c>
      <c r="AB115" s="94">
        <f t="shared" si="282"/>
        <v>0</v>
      </c>
      <c r="AC115" s="93" t="str">
        <f t="shared" si="283"/>
        <v>nebija plānots</v>
      </c>
      <c r="AD115" s="96">
        <f t="shared" si="284"/>
        <v>0</v>
      </c>
      <c r="AE115" s="96">
        <f t="shared" si="284"/>
        <v>0</v>
      </c>
      <c r="AF115" s="93" t="str">
        <f t="shared" si="285"/>
        <v>nebija plānots</v>
      </c>
      <c r="AG115" s="96">
        <f t="shared" si="286"/>
        <v>0</v>
      </c>
      <c r="AH115" s="93" t="str">
        <f t="shared" si="287"/>
        <v>nebija plānots</v>
      </c>
      <c r="AI115" s="83">
        <v>0</v>
      </c>
      <c r="AJ115" s="83">
        <v>0</v>
      </c>
      <c r="AK115" s="93" t="str">
        <f t="shared" si="288"/>
        <v>nebija plānots</v>
      </c>
      <c r="AL115" s="96">
        <f t="shared" si="289"/>
        <v>0</v>
      </c>
      <c r="AM115" s="93" t="str">
        <f t="shared" si="290"/>
        <v>nebija plānots</v>
      </c>
      <c r="AN115" s="96">
        <f t="shared" si="291"/>
        <v>0</v>
      </c>
      <c r="AO115" s="96">
        <f t="shared" si="291"/>
        <v>0</v>
      </c>
      <c r="AP115" s="93" t="str">
        <f t="shared" si="292"/>
        <v>nebija plānots</v>
      </c>
      <c r="AQ115" s="96">
        <f t="shared" si="293"/>
        <v>0</v>
      </c>
      <c r="AR115" s="93" t="str">
        <f t="shared" si="294"/>
        <v>nebija plānots</v>
      </c>
      <c r="AS115" s="83">
        <v>0</v>
      </c>
      <c r="AT115" s="83">
        <v>0</v>
      </c>
      <c r="AU115" s="93" t="str">
        <f t="shared" si="295"/>
        <v>nebija plānots</v>
      </c>
      <c r="AV115" s="96">
        <f t="shared" si="296"/>
        <v>0</v>
      </c>
      <c r="AW115" s="93" t="str">
        <f t="shared" si="297"/>
        <v>nebija plānots</v>
      </c>
      <c r="AX115" s="96">
        <f t="shared" si="298"/>
        <v>0</v>
      </c>
      <c r="AY115" s="96">
        <f t="shared" si="298"/>
        <v>0</v>
      </c>
      <c r="AZ115" s="93" t="str">
        <f t="shared" si="299"/>
        <v>nebija plānots</v>
      </c>
      <c r="BA115" s="96">
        <f t="shared" si="300"/>
        <v>0</v>
      </c>
      <c r="BB115" s="93" t="str">
        <f t="shared" si="301"/>
        <v>nebija plānots</v>
      </c>
      <c r="BC115" s="83">
        <v>0</v>
      </c>
      <c r="BD115" s="83">
        <v>0</v>
      </c>
      <c r="BE115" s="93" t="str">
        <f t="shared" si="302"/>
        <v>nebija plānots</v>
      </c>
      <c r="BF115" s="96">
        <f t="shared" si="303"/>
        <v>0</v>
      </c>
      <c r="BG115" s="93" t="str">
        <f t="shared" si="304"/>
        <v>nebija plānots</v>
      </c>
      <c r="BH115" s="96">
        <f t="shared" si="305"/>
        <v>0</v>
      </c>
      <c r="BI115" s="96">
        <f t="shared" si="305"/>
        <v>0</v>
      </c>
      <c r="BJ115" s="93" t="str">
        <f t="shared" si="306"/>
        <v>nebija plānots</v>
      </c>
      <c r="BK115" s="96">
        <f t="shared" si="307"/>
        <v>0</v>
      </c>
      <c r="BL115" s="93" t="str">
        <f t="shared" si="308"/>
        <v>nebija plānots</v>
      </c>
      <c r="BM115" s="83">
        <v>0</v>
      </c>
      <c r="BN115" s="83">
        <v>0</v>
      </c>
      <c r="BO115" s="93" t="str">
        <f t="shared" si="309"/>
        <v>nebija plānots</v>
      </c>
      <c r="BP115" s="96">
        <f t="shared" si="310"/>
        <v>0</v>
      </c>
      <c r="BQ115" s="93" t="str">
        <f t="shared" si="311"/>
        <v>nebija plānots</v>
      </c>
      <c r="BR115" s="96">
        <f t="shared" si="312"/>
        <v>0</v>
      </c>
      <c r="BS115" s="96">
        <f t="shared" si="312"/>
        <v>0</v>
      </c>
      <c r="BT115" s="93" t="str">
        <f t="shared" si="313"/>
        <v>nebija plānots</v>
      </c>
      <c r="BU115" s="96">
        <f t="shared" si="314"/>
        <v>0</v>
      </c>
      <c r="BV115" s="93" t="str">
        <f t="shared" si="315"/>
        <v>nebija plānots</v>
      </c>
      <c r="BW115" s="83">
        <v>0</v>
      </c>
      <c r="BX115" s="83">
        <v>0</v>
      </c>
      <c r="BY115" s="94">
        <v>0</v>
      </c>
      <c r="BZ115" s="94">
        <f t="shared" si="268"/>
        <v>0</v>
      </c>
      <c r="CA115" s="93" t="str">
        <f t="shared" si="316"/>
        <v>nebija plānots</v>
      </c>
      <c r="CB115" s="96">
        <f t="shared" si="317"/>
        <v>0</v>
      </c>
      <c r="CC115" s="93" t="str">
        <f t="shared" si="318"/>
        <v>nebija plānots</v>
      </c>
      <c r="CD115" s="96">
        <f t="shared" si="269"/>
        <v>0</v>
      </c>
      <c r="CE115" s="96">
        <f t="shared" si="269"/>
        <v>0</v>
      </c>
      <c r="CF115" s="96">
        <f t="shared" si="319"/>
        <v>0</v>
      </c>
      <c r="CG115" s="96">
        <f t="shared" si="320"/>
        <v>0</v>
      </c>
      <c r="CH115" s="93" t="str">
        <f t="shared" si="321"/>
        <v>nebija plānots</v>
      </c>
      <c r="CI115" s="96">
        <f t="shared" si="322"/>
        <v>0</v>
      </c>
      <c r="CJ115" s="93" t="str">
        <f t="shared" si="323"/>
        <v>nebija plānots</v>
      </c>
      <c r="CK115" s="83">
        <v>0</v>
      </c>
      <c r="CL115" s="83">
        <v>0</v>
      </c>
      <c r="CM115" s="94">
        <v>0</v>
      </c>
      <c r="CN115" s="94">
        <f t="shared" si="270"/>
        <v>0</v>
      </c>
      <c r="CO115" s="93" t="str">
        <f t="shared" si="324"/>
        <v>nebija plānots</v>
      </c>
      <c r="CP115" s="96">
        <f t="shared" si="325"/>
        <v>0</v>
      </c>
      <c r="CQ115" s="93" t="str">
        <f t="shared" si="326"/>
        <v>nebija plānots</v>
      </c>
      <c r="CR115" s="96">
        <f t="shared" si="327"/>
        <v>0</v>
      </c>
      <c r="CS115" s="96">
        <f t="shared" si="327"/>
        <v>0</v>
      </c>
      <c r="CT115" s="96">
        <f t="shared" si="327"/>
        <v>0</v>
      </c>
      <c r="CU115" s="96">
        <f t="shared" si="328"/>
        <v>0</v>
      </c>
      <c r="CV115" s="93" t="str">
        <f t="shared" si="329"/>
        <v>nebija plānots</v>
      </c>
      <c r="CW115" s="96">
        <f t="shared" si="330"/>
        <v>0</v>
      </c>
      <c r="CX115" s="93" t="str">
        <f t="shared" si="331"/>
        <v>nebija plānots</v>
      </c>
      <c r="CY115" s="83">
        <v>0</v>
      </c>
      <c r="CZ115" s="83">
        <v>0</v>
      </c>
      <c r="DA115" s="94">
        <v>0</v>
      </c>
      <c r="DB115" s="94">
        <f t="shared" si="271"/>
        <v>0</v>
      </c>
      <c r="DC115" s="93" t="str">
        <f t="shared" si="332"/>
        <v>nebija plānots</v>
      </c>
      <c r="DD115" s="96">
        <f t="shared" si="333"/>
        <v>0</v>
      </c>
      <c r="DE115" s="93" t="str">
        <f t="shared" si="334"/>
        <v>nebija plānots</v>
      </c>
      <c r="DF115" s="96">
        <f t="shared" si="335"/>
        <v>0</v>
      </c>
      <c r="DG115" s="96">
        <f t="shared" si="335"/>
        <v>0</v>
      </c>
      <c r="DH115" s="96">
        <f t="shared" si="335"/>
        <v>0</v>
      </c>
      <c r="DI115" s="96">
        <f t="shared" si="336"/>
        <v>0</v>
      </c>
      <c r="DJ115" s="93" t="str">
        <f t="shared" si="337"/>
        <v>nebija plānots</v>
      </c>
      <c r="DK115" s="96">
        <f t="shared" si="338"/>
        <v>0</v>
      </c>
      <c r="DL115" s="93" t="str">
        <f t="shared" si="339"/>
        <v>nebija plānots</v>
      </c>
      <c r="DM115" s="83">
        <v>0</v>
      </c>
      <c r="DN115" s="83">
        <v>0</v>
      </c>
      <c r="DO115" s="94">
        <v>0</v>
      </c>
      <c r="DP115" s="94">
        <f t="shared" si="340"/>
        <v>0</v>
      </c>
      <c r="DQ115" s="93" t="str">
        <f t="shared" si="341"/>
        <v>nebija plānots</v>
      </c>
      <c r="DR115" s="96">
        <f t="shared" si="342"/>
        <v>0</v>
      </c>
      <c r="DS115" s="93" t="str">
        <f t="shared" si="343"/>
        <v>nebija plānots</v>
      </c>
      <c r="DT115" s="96">
        <f t="shared" si="344"/>
        <v>0</v>
      </c>
      <c r="DU115" s="96">
        <f t="shared" si="344"/>
        <v>0</v>
      </c>
      <c r="DV115" s="96">
        <f t="shared" si="344"/>
        <v>0</v>
      </c>
      <c r="DW115" s="96">
        <f t="shared" si="345"/>
        <v>0</v>
      </c>
      <c r="DX115" s="93" t="str">
        <f t="shared" si="346"/>
        <v>nebija plānots</v>
      </c>
      <c r="DY115" s="96">
        <f t="shared" si="347"/>
        <v>0</v>
      </c>
      <c r="DZ115" s="93" t="str">
        <f t="shared" si="348"/>
        <v>nebija plānots</v>
      </c>
      <c r="EA115" s="83">
        <v>0</v>
      </c>
      <c r="EB115" s="83">
        <v>0</v>
      </c>
      <c r="EC115" s="94">
        <v>0</v>
      </c>
      <c r="ED115" s="94">
        <f t="shared" si="349"/>
        <v>0</v>
      </c>
      <c r="EE115" s="93" t="str">
        <f t="shared" si="350"/>
        <v>nebija plānots</v>
      </c>
      <c r="EF115" s="94">
        <f t="shared" si="351"/>
        <v>0</v>
      </c>
      <c r="EG115" s="93" t="str">
        <f t="shared" si="352"/>
        <v>nebija plānots</v>
      </c>
      <c r="EH115" s="96">
        <f t="shared" si="353"/>
        <v>0</v>
      </c>
      <c r="EI115" s="96">
        <f t="shared" si="353"/>
        <v>0</v>
      </c>
      <c r="EJ115" s="96">
        <f t="shared" si="353"/>
        <v>0</v>
      </c>
      <c r="EK115" s="96">
        <f t="shared" si="354"/>
        <v>0</v>
      </c>
      <c r="EL115" s="93" t="str">
        <f t="shared" si="355"/>
        <v>nebija plānots</v>
      </c>
      <c r="EM115" s="96">
        <f t="shared" si="356"/>
        <v>0</v>
      </c>
      <c r="EN115" s="93" t="str">
        <f t="shared" si="357"/>
        <v>nebija plānots</v>
      </c>
      <c r="EO115" s="96">
        <f t="shared" si="358"/>
        <v>0</v>
      </c>
      <c r="EP115" s="96">
        <f>_xlfn.IFNA(INDEX('[1]01_Maks_FS_2025 (kopā)'!$B$12:$AJ$224,MATCH(A115,'[1]01_Maks_FS_2025 (kopā)'!$B$12:$B$224,0),35),0)</f>
        <v>0</v>
      </c>
      <c r="EQ115" s="96">
        <f t="shared" si="359"/>
        <v>0</v>
      </c>
      <c r="ER115" s="83">
        <f t="shared" si="272"/>
        <v>0</v>
      </c>
    </row>
    <row r="116" spans="1:148" ht="21" x14ac:dyDescent="0.25">
      <c r="A116" s="18" t="str">
        <f t="shared" si="267"/>
        <v>2.3.1.3._</v>
      </c>
      <c r="B116" s="63">
        <v>2</v>
      </c>
      <c r="C116" s="73" t="s">
        <v>171</v>
      </c>
      <c r="D116" s="65" t="s">
        <v>172</v>
      </c>
      <c r="E116" s="63" t="s">
        <v>173</v>
      </c>
      <c r="F116" s="65" t="s">
        <v>174</v>
      </c>
      <c r="G116" s="76" t="s">
        <v>179</v>
      </c>
      <c r="H116" s="65" t="s">
        <v>180</v>
      </c>
      <c r="I116" s="66" t="s">
        <v>27</v>
      </c>
      <c r="J116" s="72" t="s">
        <v>89</v>
      </c>
      <c r="K116" s="63" t="s">
        <v>16</v>
      </c>
      <c r="L116" s="83">
        <v>0</v>
      </c>
      <c r="M116" s="83">
        <v>0</v>
      </c>
      <c r="N116" s="83">
        <v>0</v>
      </c>
      <c r="O116" s="83">
        <v>0</v>
      </c>
      <c r="P116" s="83">
        <v>0</v>
      </c>
      <c r="Q116" s="93" t="str">
        <f t="shared" si="273"/>
        <v>nebija plānots</v>
      </c>
      <c r="R116" s="94">
        <f t="shared" si="274"/>
        <v>0</v>
      </c>
      <c r="S116" s="93" t="str">
        <f t="shared" si="275"/>
        <v>nebija plānots</v>
      </c>
      <c r="T116" s="96">
        <f t="shared" si="276"/>
        <v>0</v>
      </c>
      <c r="U116" s="96">
        <f t="shared" si="277"/>
        <v>0</v>
      </c>
      <c r="V116" s="93" t="str">
        <f t="shared" si="278"/>
        <v>nebija plānots</v>
      </c>
      <c r="W116" s="96">
        <f t="shared" si="279"/>
        <v>0</v>
      </c>
      <c r="X116" s="93" t="str">
        <f t="shared" si="280"/>
        <v>nebija plānots</v>
      </c>
      <c r="Y116" s="83">
        <v>0</v>
      </c>
      <c r="Z116" s="83">
        <v>0</v>
      </c>
      <c r="AA116" s="93" t="str">
        <f t="shared" si="281"/>
        <v>nebija plānots</v>
      </c>
      <c r="AB116" s="94">
        <f t="shared" si="282"/>
        <v>0</v>
      </c>
      <c r="AC116" s="93" t="str">
        <f t="shared" si="283"/>
        <v>nebija plānots</v>
      </c>
      <c r="AD116" s="96">
        <f t="shared" si="284"/>
        <v>0</v>
      </c>
      <c r="AE116" s="96">
        <f t="shared" si="284"/>
        <v>0</v>
      </c>
      <c r="AF116" s="93" t="str">
        <f t="shared" si="285"/>
        <v>nebija plānots</v>
      </c>
      <c r="AG116" s="96">
        <f t="shared" si="286"/>
        <v>0</v>
      </c>
      <c r="AH116" s="93" t="str">
        <f t="shared" si="287"/>
        <v>nebija plānots</v>
      </c>
      <c r="AI116" s="83">
        <v>0</v>
      </c>
      <c r="AJ116" s="83">
        <v>0</v>
      </c>
      <c r="AK116" s="93" t="str">
        <f t="shared" si="288"/>
        <v>nebija plānots</v>
      </c>
      <c r="AL116" s="96">
        <f t="shared" si="289"/>
        <v>0</v>
      </c>
      <c r="AM116" s="93" t="str">
        <f t="shared" si="290"/>
        <v>nebija plānots</v>
      </c>
      <c r="AN116" s="96">
        <f t="shared" si="291"/>
        <v>0</v>
      </c>
      <c r="AO116" s="96">
        <f t="shared" si="291"/>
        <v>0</v>
      </c>
      <c r="AP116" s="93" t="str">
        <f t="shared" si="292"/>
        <v>nebija plānots</v>
      </c>
      <c r="AQ116" s="96">
        <f t="shared" si="293"/>
        <v>0</v>
      </c>
      <c r="AR116" s="93" t="str">
        <f t="shared" si="294"/>
        <v>nebija plānots</v>
      </c>
      <c r="AS116" s="83">
        <v>0</v>
      </c>
      <c r="AT116" s="83">
        <v>0</v>
      </c>
      <c r="AU116" s="93" t="str">
        <f t="shared" si="295"/>
        <v>nebija plānots</v>
      </c>
      <c r="AV116" s="96">
        <f t="shared" si="296"/>
        <v>0</v>
      </c>
      <c r="AW116" s="93" t="str">
        <f t="shared" si="297"/>
        <v>nebija plānots</v>
      </c>
      <c r="AX116" s="96">
        <f t="shared" si="298"/>
        <v>0</v>
      </c>
      <c r="AY116" s="96">
        <f t="shared" si="298"/>
        <v>0</v>
      </c>
      <c r="AZ116" s="93" t="str">
        <f t="shared" si="299"/>
        <v>nebija plānots</v>
      </c>
      <c r="BA116" s="96">
        <f t="shared" si="300"/>
        <v>0</v>
      </c>
      <c r="BB116" s="93" t="str">
        <f t="shared" si="301"/>
        <v>nebija plānots</v>
      </c>
      <c r="BC116" s="83">
        <v>0</v>
      </c>
      <c r="BD116" s="83">
        <v>0</v>
      </c>
      <c r="BE116" s="93" t="str">
        <f t="shared" si="302"/>
        <v>nebija plānots</v>
      </c>
      <c r="BF116" s="96">
        <f t="shared" si="303"/>
        <v>0</v>
      </c>
      <c r="BG116" s="93" t="str">
        <f t="shared" si="304"/>
        <v>nebija plānots</v>
      </c>
      <c r="BH116" s="96">
        <f t="shared" si="305"/>
        <v>0</v>
      </c>
      <c r="BI116" s="96">
        <f t="shared" si="305"/>
        <v>0</v>
      </c>
      <c r="BJ116" s="93" t="str">
        <f t="shared" si="306"/>
        <v>nebija plānots</v>
      </c>
      <c r="BK116" s="96">
        <f t="shared" si="307"/>
        <v>0</v>
      </c>
      <c r="BL116" s="93" t="str">
        <f t="shared" si="308"/>
        <v>nebija plānots</v>
      </c>
      <c r="BM116" s="83">
        <v>0</v>
      </c>
      <c r="BN116" s="83">
        <v>0</v>
      </c>
      <c r="BO116" s="93" t="str">
        <f t="shared" si="309"/>
        <v>nebija plānots</v>
      </c>
      <c r="BP116" s="96">
        <f t="shared" si="310"/>
        <v>0</v>
      </c>
      <c r="BQ116" s="93" t="str">
        <f t="shared" si="311"/>
        <v>nebija plānots</v>
      </c>
      <c r="BR116" s="96">
        <f t="shared" si="312"/>
        <v>0</v>
      </c>
      <c r="BS116" s="96">
        <f t="shared" si="312"/>
        <v>0</v>
      </c>
      <c r="BT116" s="93" t="str">
        <f t="shared" si="313"/>
        <v>nebija plānots</v>
      </c>
      <c r="BU116" s="96">
        <f t="shared" si="314"/>
        <v>0</v>
      </c>
      <c r="BV116" s="93" t="str">
        <f t="shared" si="315"/>
        <v>nebija plānots</v>
      </c>
      <c r="BW116" s="83">
        <v>0</v>
      </c>
      <c r="BX116" s="83">
        <v>0</v>
      </c>
      <c r="BY116" s="94">
        <v>0</v>
      </c>
      <c r="BZ116" s="94">
        <f t="shared" si="268"/>
        <v>0</v>
      </c>
      <c r="CA116" s="93" t="str">
        <f t="shared" si="316"/>
        <v>nebija plānots</v>
      </c>
      <c r="CB116" s="96">
        <f t="shared" si="317"/>
        <v>0</v>
      </c>
      <c r="CC116" s="93" t="str">
        <f t="shared" si="318"/>
        <v>nebija plānots</v>
      </c>
      <c r="CD116" s="96">
        <f t="shared" si="269"/>
        <v>0</v>
      </c>
      <c r="CE116" s="96">
        <f t="shared" si="269"/>
        <v>0</v>
      </c>
      <c r="CF116" s="96">
        <f t="shared" si="319"/>
        <v>0</v>
      </c>
      <c r="CG116" s="96">
        <f t="shared" si="320"/>
        <v>0</v>
      </c>
      <c r="CH116" s="93" t="str">
        <f t="shared" si="321"/>
        <v>nebija plānots</v>
      </c>
      <c r="CI116" s="96">
        <f t="shared" si="322"/>
        <v>0</v>
      </c>
      <c r="CJ116" s="93" t="str">
        <f t="shared" si="323"/>
        <v>nebija plānots</v>
      </c>
      <c r="CK116" s="83">
        <v>0</v>
      </c>
      <c r="CL116" s="83">
        <v>0</v>
      </c>
      <c r="CM116" s="94">
        <v>0</v>
      </c>
      <c r="CN116" s="94">
        <f t="shared" si="270"/>
        <v>0</v>
      </c>
      <c r="CO116" s="93" t="str">
        <f t="shared" si="324"/>
        <v>nebija plānots</v>
      </c>
      <c r="CP116" s="96">
        <f t="shared" si="325"/>
        <v>0</v>
      </c>
      <c r="CQ116" s="93" t="str">
        <f t="shared" si="326"/>
        <v>nebija plānots</v>
      </c>
      <c r="CR116" s="96">
        <f t="shared" si="327"/>
        <v>0</v>
      </c>
      <c r="CS116" s="96">
        <f t="shared" si="327"/>
        <v>0</v>
      </c>
      <c r="CT116" s="96">
        <f t="shared" si="327"/>
        <v>0</v>
      </c>
      <c r="CU116" s="96">
        <f t="shared" si="328"/>
        <v>0</v>
      </c>
      <c r="CV116" s="93" t="str">
        <f t="shared" si="329"/>
        <v>nebija plānots</v>
      </c>
      <c r="CW116" s="96">
        <f t="shared" si="330"/>
        <v>0</v>
      </c>
      <c r="CX116" s="93" t="str">
        <f t="shared" si="331"/>
        <v>nebija plānots</v>
      </c>
      <c r="CY116" s="83">
        <v>2000000</v>
      </c>
      <c r="CZ116" s="83">
        <v>1530732.79</v>
      </c>
      <c r="DA116" s="94">
        <v>0</v>
      </c>
      <c r="DB116" s="94">
        <f t="shared" si="271"/>
        <v>1530732.79</v>
      </c>
      <c r="DC116" s="93">
        <f t="shared" si="332"/>
        <v>0.76536639500000003</v>
      </c>
      <c r="DD116" s="96">
        <f t="shared" si="333"/>
        <v>-469267.20999999996</v>
      </c>
      <c r="DE116" s="93">
        <f t="shared" si="334"/>
        <v>-0.234633605</v>
      </c>
      <c r="DF116" s="96">
        <f t="shared" si="335"/>
        <v>2000000</v>
      </c>
      <c r="DG116" s="96">
        <f t="shared" si="335"/>
        <v>1530732.79</v>
      </c>
      <c r="DH116" s="96">
        <f t="shared" si="335"/>
        <v>0</v>
      </c>
      <c r="DI116" s="96">
        <f t="shared" si="336"/>
        <v>1530732.79</v>
      </c>
      <c r="DJ116" s="93">
        <f t="shared" si="337"/>
        <v>0.76536639500000003</v>
      </c>
      <c r="DK116" s="96">
        <f t="shared" si="338"/>
        <v>-469267.20999999996</v>
      </c>
      <c r="DL116" s="93">
        <f t="shared" si="339"/>
        <v>-0.234633605</v>
      </c>
      <c r="DM116" s="83">
        <v>0</v>
      </c>
      <c r="DN116" s="83">
        <v>0</v>
      </c>
      <c r="DO116" s="94">
        <v>0</v>
      </c>
      <c r="DP116" s="94">
        <f t="shared" si="340"/>
        <v>0</v>
      </c>
      <c r="DQ116" s="93" t="str">
        <f t="shared" si="341"/>
        <v>nebija plānots</v>
      </c>
      <c r="DR116" s="96">
        <f t="shared" si="342"/>
        <v>0</v>
      </c>
      <c r="DS116" s="93" t="str">
        <f t="shared" si="343"/>
        <v>nebija plānots</v>
      </c>
      <c r="DT116" s="96">
        <f t="shared" si="344"/>
        <v>2000000</v>
      </c>
      <c r="DU116" s="96">
        <f t="shared" si="344"/>
        <v>1530732.79</v>
      </c>
      <c r="DV116" s="96">
        <f t="shared" si="344"/>
        <v>0</v>
      </c>
      <c r="DW116" s="96">
        <f t="shared" si="345"/>
        <v>1530732.79</v>
      </c>
      <c r="DX116" s="93">
        <f t="shared" si="346"/>
        <v>0.76536639500000003</v>
      </c>
      <c r="DY116" s="96">
        <f t="shared" si="347"/>
        <v>-469267.20999999996</v>
      </c>
      <c r="DZ116" s="93">
        <f t="shared" si="348"/>
        <v>-0.234633605</v>
      </c>
      <c r="EA116" s="83">
        <v>0</v>
      </c>
      <c r="EB116" s="83">
        <v>0</v>
      </c>
      <c r="EC116" s="94">
        <v>0</v>
      </c>
      <c r="ED116" s="94">
        <f t="shared" si="349"/>
        <v>0</v>
      </c>
      <c r="EE116" s="93" t="str">
        <f t="shared" si="350"/>
        <v>nebija plānots</v>
      </c>
      <c r="EF116" s="94">
        <f t="shared" si="351"/>
        <v>0</v>
      </c>
      <c r="EG116" s="93" t="str">
        <f t="shared" si="352"/>
        <v>nebija plānots</v>
      </c>
      <c r="EH116" s="96">
        <f t="shared" si="353"/>
        <v>2000000</v>
      </c>
      <c r="EI116" s="96">
        <f t="shared" si="353"/>
        <v>1530732.79</v>
      </c>
      <c r="EJ116" s="96">
        <f t="shared" si="353"/>
        <v>0</v>
      </c>
      <c r="EK116" s="96">
        <f t="shared" si="354"/>
        <v>1530732.79</v>
      </c>
      <c r="EL116" s="93">
        <f t="shared" si="355"/>
        <v>0.76536639500000003</v>
      </c>
      <c r="EM116" s="96">
        <f t="shared" si="356"/>
        <v>-469267.20999999996</v>
      </c>
      <c r="EN116" s="93">
        <f t="shared" si="357"/>
        <v>-0.234633605</v>
      </c>
      <c r="EO116" s="96">
        <f t="shared" si="358"/>
        <v>0</v>
      </c>
      <c r="EP116" s="96">
        <f>_xlfn.IFNA(INDEX('[1]01_Maks_FS_2025 (kopā)'!$B$12:$AJ$224,MATCH(A116,'[1]01_Maks_FS_2025 (kopā)'!$B$12:$B$224,0),35),0)</f>
        <v>0</v>
      </c>
      <c r="EQ116" s="96">
        <f t="shared" si="359"/>
        <v>0</v>
      </c>
      <c r="ER116" s="83">
        <f t="shared" si="272"/>
        <v>2000000</v>
      </c>
    </row>
    <row r="117" spans="1:148" ht="21" x14ac:dyDescent="0.25">
      <c r="A117" s="18" t="str">
        <f t="shared" si="267"/>
        <v>2.3.1.4._</v>
      </c>
      <c r="B117" s="63">
        <v>2</v>
      </c>
      <c r="C117" s="73" t="s">
        <v>171</v>
      </c>
      <c r="D117" s="65" t="s">
        <v>172</v>
      </c>
      <c r="E117" s="63" t="s">
        <v>173</v>
      </c>
      <c r="F117" s="65" t="s">
        <v>174</v>
      </c>
      <c r="G117" s="76" t="s">
        <v>181</v>
      </c>
      <c r="H117" s="65" t="s">
        <v>182</v>
      </c>
      <c r="I117" s="66" t="s">
        <v>27</v>
      </c>
      <c r="J117" s="72" t="s">
        <v>89</v>
      </c>
      <c r="K117" s="63" t="s">
        <v>16</v>
      </c>
      <c r="L117" s="83">
        <v>0</v>
      </c>
      <c r="M117" s="83">
        <v>0</v>
      </c>
      <c r="N117" s="83">
        <v>0</v>
      </c>
      <c r="O117" s="83">
        <v>0</v>
      </c>
      <c r="P117" s="83">
        <v>0</v>
      </c>
      <c r="Q117" s="93" t="str">
        <f t="shared" si="273"/>
        <v>nebija plānots</v>
      </c>
      <c r="R117" s="94">
        <f t="shared" si="274"/>
        <v>0</v>
      </c>
      <c r="S117" s="93" t="str">
        <f t="shared" si="275"/>
        <v>nebija plānots</v>
      </c>
      <c r="T117" s="96">
        <f t="shared" si="276"/>
        <v>0</v>
      </c>
      <c r="U117" s="96">
        <f t="shared" si="277"/>
        <v>0</v>
      </c>
      <c r="V117" s="93" t="str">
        <f t="shared" si="278"/>
        <v>nebija plānots</v>
      </c>
      <c r="W117" s="96">
        <f t="shared" si="279"/>
        <v>0</v>
      </c>
      <c r="X117" s="93" t="str">
        <f t="shared" si="280"/>
        <v>nebija plānots</v>
      </c>
      <c r="Y117" s="83">
        <v>0</v>
      </c>
      <c r="Z117" s="83">
        <v>0</v>
      </c>
      <c r="AA117" s="93" t="str">
        <f t="shared" si="281"/>
        <v>nebija plānots</v>
      </c>
      <c r="AB117" s="94">
        <f t="shared" si="282"/>
        <v>0</v>
      </c>
      <c r="AC117" s="93" t="str">
        <f t="shared" si="283"/>
        <v>nebija plānots</v>
      </c>
      <c r="AD117" s="96">
        <f t="shared" si="284"/>
        <v>0</v>
      </c>
      <c r="AE117" s="96">
        <f t="shared" si="284"/>
        <v>0</v>
      </c>
      <c r="AF117" s="93" t="str">
        <f t="shared" si="285"/>
        <v>nebija plānots</v>
      </c>
      <c r="AG117" s="96">
        <f t="shared" si="286"/>
        <v>0</v>
      </c>
      <c r="AH117" s="93" t="str">
        <f t="shared" si="287"/>
        <v>nebija plānots</v>
      </c>
      <c r="AI117" s="83">
        <v>0</v>
      </c>
      <c r="AJ117" s="83">
        <v>0</v>
      </c>
      <c r="AK117" s="93" t="str">
        <f t="shared" si="288"/>
        <v>nebija plānots</v>
      </c>
      <c r="AL117" s="96">
        <f t="shared" si="289"/>
        <v>0</v>
      </c>
      <c r="AM117" s="93" t="str">
        <f t="shared" si="290"/>
        <v>nebija plānots</v>
      </c>
      <c r="AN117" s="96">
        <f t="shared" si="291"/>
        <v>0</v>
      </c>
      <c r="AO117" s="96">
        <f t="shared" si="291"/>
        <v>0</v>
      </c>
      <c r="AP117" s="93" t="str">
        <f t="shared" si="292"/>
        <v>nebija plānots</v>
      </c>
      <c r="AQ117" s="96">
        <f t="shared" si="293"/>
        <v>0</v>
      </c>
      <c r="AR117" s="93" t="str">
        <f t="shared" si="294"/>
        <v>nebija plānots</v>
      </c>
      <c r="AS117" s="83">
        <v>0</v>
      </c>
      <c r="AT117" s="83">
        <v>0</v>
      </c>
      <c r="AU117" s="93" t="str">
        <f t="shared" si="295"/>
        <v>nebija plānots</v>
      </c>
      <c r="AV117" s="96">
        <f t="shared" si="296"/>
        <v>0</v>
      </c>
      <c r="AW117" s="93" t="str">
        <f t="shared" si="297"/>
        <v>nebija plānots</v>
      </c>
      <c r="AX117" s="96">
        <f t="shared" si="298"/>
        <v>0</v>
      </c>
      <c r="AY117" s="96">
        <f t="shared" si="298"/>
        <v>0</v>
      </c>
      <c r="AZ117" s="93" t="str">
        <f t="shared" si="299"/>
        <v>nebija plānots</v>
      </c>
      <c r="BA117" s="96">
        <f t="shared" si="300"/>
        <v>0</v>
      </c>
      <c r="BB117" s="93" t="str">
        <f t="shared" si="301"/>
        <v>nebija plānots</v>
      </c>
      <c r="BC117" s="83">
        <v>0</v>
      </c>
      <c r="BD117" s="83">
        <v>0</v>
      </c>
      <c r="BE117" s="93" t="str">
        <f t="shared" si="302"/>
        <v>nebija plānots</v>
      </c>
      <c r="BF117" s="96">
        <f t="shared" si="303"/>
        <v>0</v>
      </c>
      <c r="BG117" s="93" t="str">
        <f t="shared" si="304"/>
        <v>nebija plānots</v>
      </c>
      <c r="BH117" s="96">
        <f t="shared" si="305"/>
        <v>0</v>
      </c>
      <c r="BI117" s="96">
        <f t="shared" si="305"/>
        <v>0</v>
      </c>
      <c r="BJ117" s="93" t="str">
        <f t="shared" si="306"/>
        <v>nebija plānots</v>
      </c>
      <c r="BK117" s="96">
        <f t="shared" si="307"/>
        <v>0</v>
      </c>
      <c r="BL117" s="93" t="str">
        <f t="shared" si="308"/>
        <v>nebija plānots</v>
      </c>
      <c r="BM117" s="83">
        <v>0</v>
      </c>
      <c r="BN117" s="83">
        <v>0</v>
      </c>
      <c r="BO117" s="93" t="str">
        <f t="shared" si="309"/>
        <v>nebija plānots</v>
      </c>
      <c r="BP117" s="96">
        <f t="shared" si="310"/>
        <v>0</v>
      </c>
      <c r="BQ117" s="93" t="str">
        <f t="shared" si="311"/>
        <v>nebija plānots</v>
      </c>
      <c r="BR117" s="96">
        <f t="shared" si="312"/>
        <v>0</v>
      </c>
      <c r="BS117" s="96">
        <f t="shared" si="312"/>
        <v>0</v>
      </c>
      <c r="BT117" s="93" t="str">
        <f t="shared" si="313"/>
        <v>nebija plānots</v>
      </c>
      <c r="BU117" s="96">
        <f t="shared" si="314"/>
        <v>0</v>
      </c>
      <c r="BV117" s="93" t="str">
        <f t="shared" si="315"/>
        <v>nebija plānots</v>
      </c>
      <c r="BW117" s="83">
        <v>0</v>
      </c>
      <c r="BX117" s="83">
        <v>0</v>
      </c>
      <c r="BY117" s="94">
        <v>0</v>
      </c>
      <c r="BZ117" s="94">
        <f t="shared" si="268"/>
        <v>0</v>
      </c>
      <c r="CA117" s="93" t="str">
        <f t="shared" si="316"/>
        <v>nebija plānots</v>
      </c>
      <c r="CB117" s="96">
        <f t="shared" si="317"/>
        <v>0</v>
      </c>
      <c r="CC117" s="93" t="str">
        <f t="shared" si="318"/>
        <v>nebija plānots</v>
      </c>
      <c r="CD117" s="96">
        <f t="shared" si="269"/>
        <v>0</v>
      </c>
      <c r="CE117" s="96">
        <f t="shared" si="269"/>
        <v>0</v>
      </c>
      <c r="CF117" s="96">
        <f t="shared" si="319"/>
        <v>0</v>
      </c>
      <c r="CG117" s="96">
        <f t="shared" si="320"/>
        <v>0</v>
      </c>
      <c r="CH117" s="93" t="str">
        <f t="shared" si="321"/>
        <v>nebija plānots</v>
      </c>
      <c r="CI117" s="96">
        <f t="shared" si="322"/>
        <v>0</v>
      </c>
      <c r="CJ117" s="93" t="str">
        <f t="shared" si="323"/>
        <v>nebija plānots</v>
      </c>
      <c r="CK117" s="83">
        <v>0</v>
      </c>
      <c r="CL117" s="83">
        <v>0</v>
      </c>
      <c r="CM117" s="94">
        <v>0</v>
      </c>
      <c r="CN117" s="94">
        <f t="shared" si="270"/>
        <v>0</v>
      </c>
      <c r="CO117" s="93" t="str">
        <f t="shared" si="324"/>
        <v>nebija plānots</v>
      </c>
      <c r="CP117" s="96">
        <f t="shared" si="325"/>
        <v>0</v>
      </c>
      <c r="CQ117" s="93" t="str">
        <f t="shared" si="326"/>
        <v>nebija plānots</v>
      </c>
      <c r="CR117" s="96">
        <f t="shared" si="327"/>
        <v>0</v>
      </c>
      <c r="CS117" s="96">
        <f t="shared" si="327"/>
        <v>0</v>
      </c>
      <c r="CT117" s="96">
        <f t="shared" si="327"/>
        <v>0</v>
      </c>
      <c r="CU117" s="96">
        <f t="shared" si="328"/>
        <v>0</v>
      </c>
      <c r="CV117" s="93" t="str">
        <f t="shared" si="329"/>
        <v>nebija plānots</v>
      </c>
      <c r="CW117" s="96">
        <f t="shared" si="330"/>
        <v>0</v>
      </c>
      <c r="CX117" s="93" t="str">
        <f t="shared" si="331"/>
        <v>nebija plānots</v>
      </c>
      <c r="CY117" s="83">
        <v>0</v>
      </c>
      <c r="CZ117" s="83">
        <v>0</v>
      </c>
      <c r="DA117" s="94">
        <v>0</v>
      </c>
      <c r="DB117" s="94">
        <f t="shared" si="271"/>
        <v>0</v>
      </c>
      <c r="DC117" s="93" t="str">
        <f t="shared" si="332"/>
        <v>nebija plānots</v>
      </c>
      <c r="DD117" s="96">
        <f t="shared" si="333"/>
        <v>0</v>
      </c>
      <c r="DE117" s="93" t="str">
        <f t="shared" si="334"/>
        <v>nebija plānots</v>
      </c>
      <c r="DF117" s="96">
        <f t="shared" si="335"/>
        <v>0</v>
      </c>
      <c r="DG117" s="96">
        <f t="shared" si="335"/>
        <v>0</v>
      </c>
      <c r="DH117" s="96">
        <f t="shared" si="335"/>
        <v>0</v>
      </c>
      <c r="DI117" s="96">
        <f t="shared" si="336"/>
        <v>0</v>
      </c>
      <c r="DJ117" s="93" t="str">
        <f t="shared" si="337"/>
        <v>nebija plānots</v>
      </c>
      <c r="DK117" s="96">
        <f t="shared" si="338"/>
        <v>0</v>
      </c>
      <c r="DL117" s="93" t="str">
        <f t="shared" si="339"/>
        <v>nebija plānots</v>
      </c>
      <c r="DM117" s="83">
        <v>0</v>
      </c>
      <c r="DN117" s="83">
        <v>0</v>
      </c>
      <c r="DO117" s="94">
        <v>0</v>
      </c>
      <c r="DP117" s="94">
        <f t="shared" si="340"/>
        <v>0</v>
      </c>
      <c r="DQ117" s="93" t="str">
        <f t="shared" si="341"/>
        <v>nebija plānots</v>
      </c>
      <c r="DR117" s="96">
        <f t="shared" si="342"/>
        <v>0</v>
      </c>
      <c r="DS117" s="93" t="str">
        <f t="shared" si="343"/>
        <v>nebija plānots</v>
      </c>
      <c r="DT117" s="96">
        <f t="shared" si="344"/>
        <v>0</v>
      </c>
      <c r="DU117" s="96">
        <f t="shared" si="344"/>
        <v>0</v>
      </c>
      <c r="DV117" s="96">
        <f t="shared" si="344"/>
        <v>0</v>
      </c>
      <c r="DW117" s="96">
        <f t="shared" si="345"/>
        <v>0</v>
      </c>
      <c r="DX117" s="93" t="str">
        <f t="shared" si="346"/>
        <v>nebija plānots</v>
      </c>
      <c r="DY117" s="96">
        <f t="shared" si="347"/>
        <v>0</v>
      </c>
      <c r="DZ117" s="93" t="str">
        <f t="shared" si="348"/>
        <v>nebija plānots</v>
      </c>
      <c r="EA117" s="83">
        <v>0</v>
      </c>
      <c r="EB117" s="83">
        <v>0</v>
      </c>
      <c r="EC117" s="94">
        <v>0</v>
      </c>
      <c r="ED117" s="94">
        <f t="shared" si="349"/>
        <v>0</v>
      </c>
      <c r="EE117" s="93" t="str">
        <f t="shared" si="350"/>
        <v>nebija plānots</v>
      </c>
      <c r="EF117" s="94">
        <f t="shared" si="351"/>
        <v>0</v>
      </c>
      <c r="EG117" s="93" t="str">
        <f t="shared" si="352"/>
        <v>nebija plānots</v>
      </c>
      <c r="EH117" s="96">
        <f t="shared" si="353"/>
        <v>0</v>
      </c>
      <c r="EI117" s="96">
        <f t="shared" si="353"/>
        <v>0</v>
      </c>
      <c r="EJ117" s="96">
        <f t="shared" si="353"/>
        <v>0</v>
      </c>
      <c r="EK117" s="96">
        <f t="shared" si="354"/>
        <v>0</v>
      </c>
      <c r="EL117" s="93" t="str">
        <f t="shared" si="355"/>
        <v>nebija plānots</v>
      </c>
      <c r="EM117" s="96">
        <f t="shared" si="356"/>
        <v>0</v>
      </c>
      <c r="EN117" s="93" t="str">
        <f t="shared" si="357"/>
        <v>nebija plānots</v>
      </c>
      <c r="EO117" s="96">
        <f t="shared" si="358"/>
        <v>0</v>
      </c>
      <c r="EP117" s="96">
        <f>_xlfn.IFNA(INDEX('[1]01_Maks_FS_2025 (kopā)'!$B$12:$AJ$224,MATCH(A117,'[1]01_Maks_FS_2025 (kopā)'!$B$12:$B$224,0),35),0)</f>
        <v>0</v>
      </c>
      <c r="EQ117" s="96">
        <f t="shared" si="359"/>
        <v>0</v>
      </c>
      <c r="ER117" s="83">
        <f t="shared" si="272"/>
        <v>0</v>
      </c>
    </row>
    <row r="118" spans="1:148" ht="21" x14ac:dyDescent="0.25">
      <c r="A118" s="18" t="str">
        <f t="shared" si="267"/>
        <v>2.3.1.5._</v>
      </c>
      <c r="B118" s="63">
        <v>2</v>
      </c>
      <c r="C118" s="73" t="s">
        <v>171</v>
      </c>
      <c r="D118" s="65" t="s">
        <v>172</v>
      </c>
      <c r="E118" s="63" t="s">
        <v>173</v>
      </c>
      <c r="F118" s="65" t="s">
        <v>174</v>
      </c>
      <c r="G118" s="76" t="s">
        <v>183</v>
      </c>
      <c r="H118" s="65" t="s">
        <v>184</v>
      </c>
      <c r="I118" s="66" t="s">
        <v>27</v>
      </c>
      <c r="J118" s="72" t="s">
        <v>89</v>
      </c>
      <c r="K118" s="63" t="s">
        <v>16</v>
      </c>
      <c r="L118" s="83">
        <v>0</v>
      </c>
      <c r="M118" s="83">
        <v>0</v>
      </c>
      <c r="N118" s="83">
        <v>0</v>
      </c>
      <c r="O118" s="83">
        <v>0</v>
      </c>
      <c r="P118" s="83">
        <v>0</v>
      </c>
      <c r="Q118" s="93" t="str">
        <f t="shared" si="273"/>
        <v>nebija plānots</v>
      </c>
      <c r="R118" s="94">
        <f t="shared" si="274"/>
        <v>0</v>
      </c>
      <c r="S118" s="93" t="str">
        <f t="shared" si="275"/>
        <v>nebija plānots</v>
      </c>
      <c r="T118" s="96">
        <f t="shared" si="276"/>
        <v>0</v>
      </c>
      <c r="U118" s="96">
        <f t="shared" si="277"/>
        <v>0</v>
      </c>
      <c r="V118" s="93" t="str">
        <f t="shared" si="278"/>
        <v>nebija plānots</v>
      </c>
      <c r="W118" s="96">
        <f t="shared" si="279"/>
        <v>0</v>
      </c>
      <c r="X118" s="93" t="str">
        <f t="shared" si="280"/>
        <v>nebija plānots</v>
      </c>
      <c r="Y118" s="83">
        <v>0</v>
      </c>
      <c r="Z118" s="83">
        <v>0</v>
      </c>
      <c r="AA118" s="93" t="str">
        <f t="shared" si="281"/>
        <v>nebija plānots</v>
      </c>
      <c r="AB118" s="94">
        <f t="shared" si="282"/>
        <v>0</v>
      </c>
      <c r="AC118" s="93" t="str">
        <f t="shared" si="283"/>
        <v>nebija plānots</v>
      </c>
      <c r="AD118" s="96">
        <f t="shared" si="284"/>
        <v>0</v>
      </c>
      <c r="AE118" s="96">
        <f t="shared" si="284"/>
        <v>0</v>
      </c>
      <c r="AF118" s="93" t="str">
        <f t="shared" si="285"/>
        <v>nebija plānots</v>
      </c>
      <c r="AG118" s="96">
        <f t="shared" si="286"/>
        <v>0</v>
      </c>
      <c r="AH118" s="93" t="str">
        <f t="shared" si="287"/>
        <v>nebija plānots</v>
      </c>
      <c r="AI118" s="83">
        <v>0</v>
      </c>
      <c r="AJ118" s="83">
        <v>0</v>
      </c>
      <c r="AK118" s="93" t="str">
        <f t="shared" si="288"/>
        <v>nebija plānots</v>
      </c>
      <c r="AL118" s="96">
        <f t="shared" si="289"/>
        <v>0</v>
      </c>
      <c r="AM118" s="93" t="str">
        <f t="shared" si="290"/>
        <v>nebija plānots</v>
      </c>
      <c r="AN118" s="96">
        <f t="shared" si="291"/>
        <v>0</v>
      </c>
      <c r="AO118" s="96">
        <f t="shared" si="291"/>
        <v>0</v>
      </c>
      <c r="AP118" s="93" t="str">
        <f t="shared" si="292"/>
        <v>nebija plānots</v>
      </c>
      <c r="AQ118" s="96">
        <f t="shared" si="293"/>
        <v>0</v>
      </c>
      <c r="AR118" s="93" t="str">
        <f t="shared" si="294"/>
        <v>nebija plānots</v>
      </c>
      <c r="AS118" s="83">
        <v>0</v>
      </c>
      <c r="AT118" s="83">
        <v>0</v>
      </c>
      <c r="AU118" s="93" t="str">
        <f t="shared" si="295"/>
        <v>nebija plānots</v>
      </c>
      <c r="AV118" s="96">
        <f t="shared" si="296"/>
        <v>0</v>
      </c>
      <c r="AW118" s="93" t="str">
        <f t="shared" si="297"/>
        <v>nebija plānots</v>
      </c>
      <c r="AX118" s="96">
        <f t="shared" si="298"/>
        <v>0</v>
      </c>
      <c r="AY118" s="96">
        <f t="shared" si="298"/>
        <v>0</v>
      </c>
      <c r="AZ118" s="93" t="str">
        <f t="shared" si="299"/>
        <v>nebija plānots</v>
      </c>
      <c r="BA118" s="96">
        <f t="shared" si="300"/>
        <v>0</v>
      </c>
      <c r="BB118" s="93" t="str">
        <f t="shared" si="301"/>
        <v>nebija plānots</v>
      </c>
      <c r="BC118" s="83">
        <v>0</v>
      </c>
      <c r="BD118" s="83">
        <v>0</v>
      </c>
      <c r="BE118" s="93" t="str">
        <f t="shared" si="302"/>
        <v>nebija plānots</v>
      </c>
      <c r="BF118" s="96">
        <f t="shared" si="303"/>
        <v>0</v>
      </c>
      <c r="BG118" s="93" t="str">
        <f t="shared" si="304"/>
        <v>nebija plānots</v>
      </c>
      <c r="BH118" s="96">
        <f t="shared" si="305"/>
        <v>0</v>
      </c>
      <c r="BI118" s="96">
        <f t="shared" si="305"/>
        <v>0</v>
      </c>
      <c r="BJ118" s="93" t="str">
        <f t="shared" si="306"/>
        <v>nebija plānots</v>
      </c>
      <c r="BK118" s="96">
        <f t="shared" si="307"/>
        <v>0</v>
      </c>
      <c r="BL118" s="93" t="str">
        <f t="shared" si="308"/>
        <v>nebija plānots</v>
      </c>
      <c r="BM118" s="83">
        <v>0</v>
      </c>
      <c r="BN118" s="83">
        <v>0</v>
      </c>
      <c r="BO118" s="93" t="str">
        <f t="shared" si="309"/>
        <v>nebija plānots</v>
      </c>
      <c r="BP118" s="96">
        <f t="shared" si="310"/>
        <v>0</v>
      </c>
      <c r="BQ118" s="93" t="str">
        <f t="shared" si="311"/>
        <v>nebija plānots</v>
      </c>
      <c r="BR118" s="96">
        <f t="shared" si="312"/>
        <v>0</v>
      </c>
      <c r="BS118" s="96">
        <f t="shared" si="312"/>
        <v>0</v>
      </c>
      <c r="BT118" s="93" t="str">
        <f t="shared" si="313"/>
        <v>nebija plānots</v>
      </c>
      <c r="BU118" s="96">
        <f t="shared" si="314"/>
        <v>0</v>
      </c>
      <c r="BV118" s="93" t="str">
        <f t="shared" si="315"/>
        <v>nebija plānots</v>
      </c>
      <c r="BW118" s="83">
        <v>0</v>
      </c>
      <c r="BX118" s="83">
        <v>0</v>
      </c>
      <c r="BY118" s="94">
        <v>0</v>
      </c>
      <c r="BZ118" s="94">
        <f t="shared" si="268"/>
        <v>0</v>
      </c>
      <c r="CA118" s="93" t="str">
        <f t="shared" si="316"/>
        <v>nebija plānots</v>
      </c>
      <c r="CB118" s="96">
        <f t="shared" si="317"/>
        <v>0</v>
      </c>
      <c r="CC118" s="93" t="str">
        <f t="shared" si="318"/>
        <v>nebija plānots</v>
      </c>
      <c r="CD118" s="96">
        <f t="shared" si="269"/>
        <v>0</v>
      </c>
      <c r="CE118" s="96">
        <f t="shared" si="269"/>
        <v>0</v>
      </c>
      <c r="CF118" s="96">
        <f t="shared" si="319"/>
        <v>0</v>
      </c>
      <c r="CG118" s="96">
        <f t="shared" si="320"/>
        <v>0</v>
      </c>
      <c r="CH118" s="93" t="str">
        <f t="shared" si="321"/>
        <v>nebija plānots</v>
      </c>
      <c r="CI118" s="96">
        <f t="shared" si="322"/>
        <v>0</v>
      </c>
      <c r="CJ118" s="93" t="str">
        <f t="shared" si="323"/>
        <v>nebija plānots</v>
      </c>
      <c r="CK118" s="83">
        <v>0</v>
      </c>
      <c r="CL118" s="83">
        <v>0</v>
      </c>
      <c r="CM118" s="94">
        <v>0</v>
      </c>
      <c r="CN118" s="94">
        <f t="shared" si="270"/>
        <v>0</v>
      </c>
      <c r="CO118" s="93" t="str">
        <f t="shared" si="324"/>
        <v>nebija plānots</v>
      </c>
      <c r="CP118" s="96">
        <f t="shared" si="325"/>
        <v>0</v>
      </c>
      <c r="CQ118" s="93" t="str">
        <f t="shared" si="326"/>
        <v>nebija plānots</v>
      </c>
      <c r="CR118" s="96">
        <f t="shared" si="327"/>
        <v>0</v>
      </c>
      <c r="CS118" s="96">
        <f t="shared" si="327"/>
        <v>0</v>
      </c>
      <c r="CT118" s="96">
        <f t="shared" si="327"/>
        <v>0</v>
      </c>
      <c r="CU118" s="96">
        <f t="shared" si="328"/>
        <v>0</v>
      </c>
      <c r="CV118" s="93" t="str">
        <f t="shared" si="329"/>
        <v>nebija plānots</v>
      </c>
      <c r="CW118" s="96">
        <f t="shared" si="330"/>
        <v>0</v>
      </c>
      <c r="CX118" s="93" t="str">
        <f t="shared" si="331"/>
        <v>nebija plānots</v>
      </c>
      <c r="CY118" s="83">
        <v>0</v>
      </c>
      <c r="CZ118" s="83">
        <v>0</v>
      </c>
      <c r="DA118" s="94">
        <v>0</v>
      </c>
      <c r="DB118" s="94">
        <f t="shared" si="271"/>
        <v>0</v>
      </c>
      <c r="DC118" s="93" t="str">
        <f t="shared" si="332"/>
        <v>nebija plānots</v>
      </c>
      <c r="DD118" s="96">
        <f t="shared" si="333"/>
        <v>0</v>
      </c>
      <c r="DE118" s="93" t="str">
        <f t="shared" si="334"/>
        <v>nebija plānots</v>
      </c>
      <c r="DF118" s="96">
        <f t="shared" si="335"/>
        <v>0</v>
      </c>
      <c r="DG118" s="96">
        <f t="shared" si="335"/>
        <v>0</v>
      </c>
      <c r="DH118" s="96">
        <f t="shared" si="335"/>
        <v>0</v>
      </c>
      <c r="DI118" s="96">
        <f t="shared" si="336"/>
        <v>0</v>
      </c>
      <c r="DJ118" s="93" t="str">
        <f t="shared" si="337"/>
        <v>nebija plānots</v>
      </c>
      <c r="DK118" s="96">
        <f t="shared" si="338"/>
        <v>0</v>
      </c>
      <c r="DL118" s="93" t="str">
        <f t="shared" si="339"/>
        <v>nebija plānots</v>
      </c>
      <c r="DM118" s="83">
        <v>0</v>
      </c>
      <c r="DN118" s="83">
        <v>0</v>
      </c>
      <c r="DO118" s="94">
        <v>0</v>
      </c>
      <c r="DP118" s="94">
        <f t="shared" si="340"/>
        <v>0</v>
      </c>
      <c r="DQ118" s="93" t="str">
        <f t="shared" si="341"/>
        <v>nebija plānots</v>
      </c>
      <c r="DR118" s="96">
        <f t="shared" si="342"/>
        <v>0</v>
      </c>
      <c r="DS118" s="93" t="str">
        <f t="shared" si="343"/>
        <v>nebija plānots</v>
      </c>
      <c r="DT118" s="96">
        <f t="shared" si="344"/>
        <v>0</v>
      </c>
      <c r="DU118" s="96">
        <f t="shared" si="344"/>
        <v>0</v>
      </c>
      <c r="DV118" s="96">
        <f t="shared" si="344"/>
        <v>0</v>
      </c>
      <c r="DW118" s="96">
        <f t="shared" si="345"/>
        <v>0</v>
      </c>
      <c r="DX118" s="93" t="str">
        <f t="shared" si="346"/>
        <v>nebija plānots</v>
      </c>
      <c r="DY118" s="96">
        <f t="shared" si="347"/>
        <v>0</v>
      </c>
      <c r="DZ118" s="93" t="str">
        <f t="shared" si="348"/>
        <v>nebija plānots</v>
      </c>
      <c r="EA118" s="83">
        <v>0</v>
      </c>
      <c r="EB118" s="83">
        <v>0</v>
      </c>
      <c r="EC118" s="94">
        <v>0</v>
      </c>
      <c r="ED118" s="94">
        <f t="shared" si="349"/>
        <v>0</v>
      </c>
      <c r="EE118" s="93" t="str">
        <f t="shared" si="350"/>
        <v>nebija plānots</v>
      </c>
      <c r="EF118" s="94">
        <f t="shared" si="351"/>
        <v>0</v>
      </c>
      <c r="EG118" s="93" t="str">
        <f t="shared" si="352"/>
        <v>nebija plānots</v>
      </c>
      <c r="EH118" s="96">
        <f t="shared" si="353"/>
        <v>0</v>
      </c>
      <c r="EI118" s="96">
        <f t="shared" si="353"/>
        <v>0</v>
      </c>
      <c r="EJ118" s="96">
        <f t="shared" si="353"/>
        <v>0</v>
      </c>
      <c r="EK118" s="96">
        <f t="shared" si="354"/>
        <v>0</v>
      </c>
      <c r="EL118" s="93" t="str">
        <f t="shared" si="355"/>
        <v>nebija plānots</v>
      </c>
      <c r="EM118" s="96">
        <f t="shared" si="356"/>
        <v>0</v>
      </c>
      <c r="EN118" s="93" t="str">
        <f t="shared" si="357"/>
        <v>nebija plānots</v>
      </c>
      <c r="EO118" s="96">
        <f t="shared" si="358"/>
        <v>0</v>
      </c>
      <c r="EP118" s="96">
        <f>_xlfn.IFNA(INDEX('[1]01_Maks_FS_2025 (kopā)'!$B$12:$AJ$224,MATCH(A118,'[1]01_Maks_FS_2025 (kopā)'!$B$12:$B$224,0),35),0)</f>
        <v>0</v>
      </c>
      <c r="EQ118" s="96">
        <f t="shared" si="359"/>
        <v>0</v>
      </c>
      <c r="ER118" s="83">
        <f t="shared" si="272"/>
        <v>0</v>
      </c>
    </row>
    <row r="119" spans="1:148" ht="31.5" x14ac:dyDescent="0.25">
      <c r="A119" s="18" t="str">
        <f t="shared" si="267"/>
        <v>2.4.1.1._</v>
      </c>
      <c r="B119" s="63">
        <v>2</v>
      </c>
      <c r="C119" s="73" t="s">
        <v>185</v>
      </c>
      <c r="D119" s="65" t="s">
        <v>186</v>
      </c>
      <c r="E119" s="63" t="s">
        <v>187</v>
      </c>
      <c r="F119" s="65" t="s">
        <v>506</v>
      </c>
      <c r="G119" s="66" t="s">
        <v>189</v>
      </c>
      <c r="H119" s="65" t="s">
        <v>190</v>
      </c>
      <c r="I119" s="66" t="s">
        <v>27</v>
      </c>
      <c r="J119" s="72" t="s">
        <v>89</v>
      </c>
      <c r="K119" s="63" t="s">
        <v>17</v>
      </c>
      <c r="L119" s="83">
        <v>0</v>
      </c>
      <c r="M119" s="83">
        <v>0</v>
      </c>
      <c r="N119" s="83">
        <v>0</v>
      </c>
      <c r="O119" s="83">
        <v>0</v>
      </c>
      <c r="P119" s="83">
        <v>0</v>
      </c>
      <c r="Q119" s="93" t="str">
        <f t="shared" si="273"/>
        <v>nebija plānots</v>
      </c>
      <c r="R119" s="94">
        <f t="shared" si="274"/>
        <v>0</v>
      </c>
      <c r="S119" s="93" t="str">
        <f t="shared" si="275"/>
        <v>nebija plānots</v>
      </c>
      <c r="T119" s="96">
        <f t="shared" si="276"/>
        <v>0</v>
      </c>
      <c r="U119" s="96">
        <f t="shared" si="277"/>
        <v>0</v>
      </c>
      <c r="V119" s="93" t="str">
        <f t="shared" si="278"/>
        <v>nebija plānots</v>
      </c>
      <c r="W119" s="96">
        <f t="shared" si="279"/>
        <v>0</v>
      </c>
      <c r="X119" s="93" t="str">
        <f t="shared" si="280"/>
        <v>nebija plānots</v>
      </c>
      <c r="Y119" s="83">
        <v>0</v>
      </c>
      <c r="Z119" s="83">
        <v>0</v>
      </c>
      <c r="AA119" s="93" t="str">
        <f t="shared" si="281"/>
        <v>nebija plānots</v>
      </c>
      <c r="AB119" s="94">
        <f t="shared" si="282"/>
        <v>0</v>
      </c>
      <c r="AC119" s="93" t="str">
        <f t="shared" si="283"/>
        <v>nebija plānots</v>
      </c>
      <c r="AD119" s="96">
        <f t="shared" si="284"/>
        <v>0</v>
      </c>
      <c r="AE119" s="96">
        <f t="shared" si="284"/>
        <v>0</v>
      </c>
      <c r="AF119" s="93" t="str">
        <f t="shared" si="285"/>
        <v>nebija plānots</v>
      </c>
      <c r="AG119" s="96">
        <f t="shared" si="286"/>
        <v>0</v>
      </c>
      <c r="AH119" s="93" t="str">
        <f t="shared" si="287"/>
        <v>nebija plānots</v>
      </c>
      <c r="AI119" s="83">
        <v>0</v>
      </c>
      <c r="AJ119" s="83">
        <v>0</v>
      </c>
      <c r="AK119" s="93" t="str">
        <f t="shared" si="288"/>
        <v>nebija plānots</v>
      </c>
      <c r="AL119" s="96">
        <f t="shared" si="289"/>
        <v>0</v>
      </c>
      <c r="AM119" s="93" t="str">
        <f t="shared" si="290"/>
        <v>nebija plānots</v>
      </c>
      <c r="AN119" s="96">
        <f t="shared" si="291"/>
        <v>0</v>
      </c>
      <c r="AO119" s="96">
        <f t="shared" si="291"/>
        <v>0</v>
      </c>
      <c r="AP119" s="93" t="str">
        <f t="shared" si="292"/>
        <v>nebija plānots</v>
      </c>
      <c r="AQ119" s="96">
        <f t="shared" si="293"/>
        <v>0</v>
      </c>
      <c r="AR119" s="93" t="str">
        <f t="shared" si="294"/>
        <v>nebija plānots</v>
      </c>
      <c r="AS119" s="83">
        <v>0</v>
      </c>
      <c r="AT119" s="83">
        <v>0</v>
      </c>
      <c r="AU119" s="93" t="str">
        <f t="shared" si="295"/>
        <v>nebija plānots</v>
      </c>
      <c r="AV119" s="96">
        <f t="shared" si="296"/>
        <v>0</v>
      </c>
      <c r="AW119" s="93" t="str">
        <f t="shared" si="297"/>
        <v>nebija plānots</v>
      </c>
      <c r="AX119" s="96">
        <f t="shared" si="298"/>
        <v>0</v>
      </c>
      <c r="AY119" s="96">
        <f t="shared" si="298"/>
        <v>0</v>
      </c>
      <c r="AZ119" s="93" t="str">
        <f t="shared" si="299"/>
        <v>nebija plānots</v>
      </c>
      <c r="BA119" s="96">
        <f t="shared" si="300"/>
        <v>0</v>
      </c>
      <c r="BB119" s="93" t="str">
        <f t="shared" si="301"/>
        <v>nebija plānots</v>
      </c>
      <c r="BC119" s="83">
        <v>0</v>
      </c>
      <c r="BD119" s="83">
        <v>0</v>
      </c>
      <c r="BE119" s="93" t="str">
        <f t="shared" si="302"/>
        <v>nebija plānots</v>
      </c>
      <c r="BF119" s="96">
        <f t="shared" si="303"/>
        <v>0</v>
      </c>
      <c r="BG119" s="93" t="str">
        <f t="shared" si="304"/>
        <v>nebija plānots</v>
      </c>
      <c r="BH119" s="96">
        <f t="shared" si="305"/>
        <v>0</v>
      </c>
      <c r="BI119" s="96">
        <f t="shared" si="305"/>
        <v>0</v>
      </c>
      <c r="BJ119" s="93" t="str">
        <f t="shared" si="306"/>
        <v>nebija plānots</v>
      </c>
      <c r="BK119" s="96">
        <f t="shared" si="307"/>
        <v>0</v>
      </c>
      <c r="BL119" s="93" t="str">
        <f t="shared" si="308"/>
        <v>nebija plānots</v>
      </c>
      <c r="BM119" s="83">
        <v>0</v>
      </c>
      <c r="BN119" s="83">
        <v>0</v>
      </c>
      <c r="BO119" s="93" t="str">
        <f t="shared" si="309"/>
        <v>nebija plānots</v>
      </c>
      <c r="BP119" s="96">
        <f t="shared" si="310"/>
        <v>0</v>
      </c>
      <c r="BQ119" s="93" t="str">
        <f t="shared" si="311"/>
        <v>nebija plānots</v>
      </c>
      <c r="BR119" s="96">
        <f t="shared" si="312"/>
        <v>0</v>
      </c>
      <c r="BS119" s="96">
        <f t="shared" si="312"/>
        <v>0</v>
      </c>
      <c r="BT119" s="93" t="str">
        <f t="shared" si="313"/>
        <v>nebija plānots</v>
      </c>
      <c r="BU119" s="96">
        <f t="shared" si="314"/>
        <v>0</v>
      </c>
      <c r="BV119" s="93" t="str">
        <f t="shared" si="315"/>
        <v>nebija plānots</v>
      </c>
      <c r="BW119" s="83">
        <v>0</v>
      </c>
      <c r="BX119" s="83">
        <v>0</v>
      </c>
      <c r="BY119" s="94">
        <v>0</v>
      </c>
      <c r="BZ119" s="94">
        <f t="shared" si="268"/>
        <v>0</v>
      </c>
      <c r="CA119" s="93" t="str">
        <f t="shared" si="316"/>
        <v>nebija plānots</v>
      </c>
      <c r="CB119" s="96">
        <f t="shared" si="317"/>
        <v>0</v>
      </c>
      <c r="CC119" s="93" t="str">
        <f t="shared" si="318"/>
        <v>nebija plānots</v>
      </c>
      <c r="CD119" s="96">
        <f t="shared" si="269"/>
        <v>0</v>
      </c>
      <c r="CE119" s="96">
        <f t="shared" si="269"/>
        <v>0</v>
      </c>
      <c r="CF119" s="96">
        <f t="shared" si="319"/>
        <v>0</v>
      </c>
      <c r="CG119" s="96">
        <f t="shared" si="320"/>
        <v>0</v>
      </c>
      <c r="CH119" s="93" t="str">
        <f t="shared" si="321"/>
        <v>nebija plānots</v>
      </c>
      <c r="CI119" s="96">
        <f t="shared" si="322"/>
        <v>0</v>
      </c>
      <c r="CJ119" s="93" t="str">
        <f t="shared" si="323"/>
        <v>nebija plānots</v>
      </c>
      <c r="CK119" s="83">
        <v>0</v>
      </c>
      <c r="CL119" s="83">
        <v>0</v>
      </c>
      <c r="CM119" s="94">
        <v>0</v>
      </c>
      <c r="CN119" s="94">
        <f t="shared" si="270"/>
        <v>0</v>
      </c>
      <c r="CO119" s="93" t="str">
        <f t="shared" si="324"/>
        <v>nebija plānots</v>
      </c>
      <c r="CP119" s="96">
        <f t="shared" si="325"/>
        <v>0</v>
      </c>
      <c r="CQ119" s="93" t="str">
        <f t="shared" si="326"/>
        <v>nebija plānots</v>
      </c>
      <c r="CR119" s="96">
        <f t="shared" si="327"/>
        <v>0</v>
      </c>
      <c r="CS119" s="96">
        <f t="shared" si="327"/>
        <v>0</v>
      </c>
      <c r="CT119" s="96">
        <f t="shared" si="327"/>
        <v>0</v>
      </c>
      <c r="CU119" s="96">
        <f t="shared" si="328"/>
        <v>0</v>
      </c>
      <c r="CV119" s="93" t="str">
        <f t="shared" si="329"/>
        <v>nebija plānots</v>
      </c>
      <c r="CW119" s="96">
        <f t="shared" si="330"/>
        <v>0</v>
      </c>
      <c r="CX119" s="93" t="str">
        <f t="shared" si="331"/>
        <v>nebija plānots</v>
      </c>
      <c r="CY119" s="83">
        <v>0</v>
      </c>
      <c r="CZ119" s="83">
        <v>0</v>
      </c>
      <c r="DA119" s="94">
        <v>0</v>
      </c>
      <c r="DB119" s="94">
        <f t="shared" si="271"/>
        <v>0</v>
      </c>
      <c r="DC119" s="93" t="str">
        <f t="shared" si="332"/>
        <v>nebija plānots</v>
      </c>
      <c r="DD119" s="96">
        <f t="shared" si="333"/>
        <v>0</v>
      </c>
      <c r="DE119" s="93" t="str">
        <f t="shared" si="334"/>
        <v>nebija plānots</v>
      </c>
      <c r="DF119" s="96">
        <f t="shared" si="335"/>
        <v>0</v>
      </c>
      <c r="DG119" s="96">
        <f t="shared" si="335"/>
        <v>0</v>
      </c>
      <c r="DH119" s="96">
        <f t="shared" si="335"/>
        <v>0</v>
      </c>
      <c r="DI119" s="96">
        <f t="shared" si="336"/>
        <v>0</v>
      </c>
      <c r="DJ119" s="93" t="str">
        <f t="shared" si="337"/>
        <v>nebija plānots</v>
      </c>
      <c r="DK119" s="96">
        <f t="shared" si="338"/>
        <v>0</v>
      </c>
      <c r="DL119" s="93" t="str">
        <f t="shared" si="339"/>
        <v>nebija plānots</v>
      </c>
      <c r="DM119" s="83">
        <v>0</v>
      </c>
      <c r="DN119" s="83">
        <v>0</v>
      </c>
      <c r="DO119" s="94">
        <v>0</v>
      </c>
      <c r="DP119" s="94">
        <f t="shared" si="340"/>
        <v>0</v>
      </c>
      <c r="DQ119" s="93" t="str">
        <f t="shared" si="341"/>
        <v>nebija plānots</v>
      </c>
      <c r="DR119" s="96">
        <f t="shared" si="342"/>
        <v>0</v>
      </c>
      <c r="DS119" s="93" t="str">
        <f t="shared" si="343"/>
        <v>nebija plānots</v>
      </c>
      <c r="DT119" s="96">
        <f t="shared" si="344"/>
        <v>0</v>
      </c>
      <c r="DU119" s="96">
        <f t="shared" si="344"/>
        <v>0</v>
      </c>
      <c r="DV119" s="96">
        <f t="shared" si="344"/>
        <v>0</v>
      </c>
      <c r="DW119" s="96">
        <f t="shared" si="345"/>
        <v>0</v>
      </c>
      <c r="DX119" s="93" t="str">
        <f t="shared" si="346"/>
        <v>nebija plānots</v>
      </c>
      <c r="DY119" s="96">
        <f t="shared" si="347"/>
        <v>0</v>
      </c>
      <c r="DZ119" s="93" t="str">
        <f t="shared" si="348"/>
        <v>nebija plānots</v>
      </c>
      <c r="EA119" s="83">
        <v>0</v>
      </c>
      <c r="EB119" s="83">
        <v>0</v>
      </c>
      <c r="EC119" s="94">
        <v>0</v>
      </c>
      <c r="ED119" s="94">
        <f t="shared" si="349"/>
        <v>0</v>
      </c>
      <c r="EE119" s="93" t="str">
        <f t="shared" si="350"/>
        <v>nebija plānots</v>
      </c>
      <c r="EF119" s="94">
        <f t="shared" si="351"/>
        <v>0</v>
      </c>
      <c r="EG119" s="93" t="str">
        <f t="shared" si="352"/>
        <v>nebija plānots</v>
      </c>
      <c r="EH119" s="96">
        <f t="shared" si="353"/>
        <v>0</v>
      </c>
      <c r="EI119" s="96">
        <f t="shared" si="353"/>
        <v>0</v>
      </c>
      <c r="EJ119" s="96">
        <f t="shared" si="353"/>
        <v>0</v>
      </c>
      <c r="EK119" s="96">
        <f t="shared" si="354"/>
        <v>0</v>
      </c>
      <c r="EL119" s="93" t="str">
        <f t="shared" si="355"/>
        <v>nebija plānots</v>
      </c>
      <c r="EM119" s="96">
        <f t="shared" si="356"/>
        <v>0</v>
      </c>
      <c r="EN119" s="93" t="str">
        <f t="shared" si="357"/>
        <v>nebija plānots</v>
      </c>
      <c r="EO119" s="96">
        <f t="shared" si="358"/>
        <v>0</v>
      </c>
      <c r="EP119" s="96">
        <f>_xlfn.IFNA(INDEX('[1]01_Maks_FS_2025 (kopā)'!$B$12:$AJ$224,MATCH(A119,'[1]01_Maks_FS_2025 (kopā)'!$B$12:$B$224,0),35),0)</f>
        <v>0</v>
      </c>
      <c r="EQ119" s="96">
        <f t="shared" si="359"/>
        <v>0</v>
      </c>
      <c r="ER119" s="83">
        <f t="shared" si="272"/>
        <v>0</v>
      </c>
    </row>
    <row r="120" spans="1:148" ht="31.5" x14ac:dyDescent="0.25">
      <c r="A120" s="18" t="str">
        <f t="shared" si="267"/>
        <v>2.4.1.2.1</v>
      </c>
      <c r="B120" s="63">
        <v>2</v>
      </c>
      <c r="C120" s="73" t="s">
        <v>185</v>
      </c>
      <c r="D120" s="65" t="s">
        <v>186</v>
      </c>
      <c r="E120" s="63" t="s">
        <v>187</v>
      </c>
      <c r="F120" s="65" t="s">
        <v>506</v>
      </c>
      <c r="G120" s="66" t="s">
        <v>191</v>
      </c>
      <c r="H120" s="65" t="s">
        <v>192</v>
      </c>
      <c r="I120" s="66">
        <v>1</v>
      </c>
      <c r="J120" s="72" t="s">
        <v>89</v>
      </c>
      <c r="K120" s="63" t="s">
        <v>17</v>
      </c>
      <c r="L120" s="83">
        <v>0</v>
      </c>
      <c r="M120" s="83">
        <v>12539835.15</v>
      </c>
      <c r="N120" s="83">
        <v>0</v>
      </c>
      <c r="O120" s="83">
        <v>0</v>
      </c>
      <c r="P120" s="83">
        <v>0</v>
      </c>
      <c r="Q120" s="93" t="str">
        <f t="shared" si="273"/>
        <v>nebija plānots</v>
      </c>
      <c r="R120" s="94">
        <f t="shared" si="274"/>
        <v>0</v>
      </c>
      <c r="S120" s="93" t="str">
        <f t="shared" si="275"/>
        <v>nebija plānots</v>
      </c>
      <c r="T120" s="96">
        <f t="shared" si="276"/>
        <v>0</v>
      </c>
      <c r="U120" s="96">
        <f t="shared" si="277"/>
        <v>0</v>
      </c>
      <c r="V120" s="93" t="str">
        <f t="shared" si="278"/>
        <v>nebija plānots</v>
      </c>
      <c r="W120" s="96">
        <f t="shared" si="279"/>
        <v>0</v>
      </c>
      <c r="X120" s="93" t="str">
        <f t="shared" si="280"/>
        <v>nebija plānots</v>
      </c>
      <c r="Y120" s="83">
        <v>0</v>
      </c>
      <c r="Z120" s="83">
        <v>0</v>
      </c>
      <c r="AA120" s="93" t="str">
        <f t="shared" si="281"/>
        <v>nebija plānots</v>
      </c>
      <c r="AB120" s="94">
        <f t="shared" si="282"/>
        <v>0</v>
      </c>
      <c r="AC120" s="93" t="str">
        <f t="shared" si="283"/>
        <v>nebija plānots</v>
      </c>
      <c r="AD120" s="96">
        <f t="shared" si="284"/>
        <v>0</v>
      </c>
      <c r="AE120" s="96">
        <f t="shared" si="284"/>
        <v>0</v>
      </c>
      <c r="AF120" s="93" t="str">
        <f t="shared" si="285"/>
        <v>nebija plānots</v>
      </c>
      <c r="AG120" s="96">
        <f t="shared" si="286"/>
        <v>0</v>
      </c>
      <c r="AH120" s="93" t="str">
        <f t="shared" si="287"/>
        <v>nebija plānots</v>
      </c>
      <c r="AI120" s="83">
        <v>0</v>
      </c>
      <c r="AJ120" s="83">
        <v>0</v>
      </c>
      <c r="AK120" s="93" t="str">
        <f t="shared" si="288"/>
        <v>nebija plānots</v>
      </c>
      <c r="AL120" s="96">
        <f t="shared" si="289"/>
        <v>0</v>
      </c>
      <c r="AM120" s="93" t="str">
        <f t="shared" si="290"/>
        <v>nebija plānots</v>
      </c>
      <c r="AN120" s="96">
        <f t="shared" si="291"/>
        <v>0</v>
      </c>
      <c r="AO120" s="96">
        <f t="shared" si="291"/>
        <v>0</v>
      </c>
      <c r="AP120" s="93" t="str">
        <f t="shared" si="292"/>
        <v>nebija plānots</v>
      </c>
      <c r="AQ120" s="96">
        <f t="shared" si="293"/>
        <v>0</v>
      </c>
      <c r="AR120" s="93" t="str">
        <f t="shared" si="294"/>
        <v>nebija plānots</v>
      </c>
      <c r="AS120" s="83">
        <v>0</v>
      </c>
      <c r="AT120" s="83">
        <v>0</v>
      </c>
      <c r="AU120" s="93" t="str">
        <f t="shared" si="295"/>
        <v>nebija plānots</v>
      </c>
      <c r="AV120" s="96">
        <f t="shared" si="296"/>
        <v>0</v>
      </c>
      <c r="AW120" s="93" t="str">
        <f t="shared" si="297"/>
        <v>nebija plānots</v>
      </c>
      <c r="AX120" s="96">
        <f t="shared" si="298"/>
        <v>0</v>
      </c>
      <c r="AY120" s="96">
        <f t="shared" si="298"/>
        <v>0</v>
      </c>
      <c r="AZ120" s="93" t="str">
        <f t="shared" si="299"/>
        <v>nebija plānots</v>
      </c>
      <c r="BA120" s="96">
        <f t="shared" si="300"/>
        <v>0</v>
      </c>
      <c r="BB120" s="93" t="str">
        <f t="shared" si="301"/>
        <v>nebija plānots</v>
      </c>
      <c r="BC120" s="83">
        <v>0</v>
      </c>
      <c r="BD120" s="83">
        <v>0</v>
      </c>
      <c r="BE120" s="93" t="str">
        <f t="shared" si="302"/>
        <v>nebija plānots</v>
      </c>
      <c r="BF120" s="96">
        <f t="shared" si="303"/>
        <v>0</v>
      </c>
      <c r="BG120" s="93" t="str">
        <f t="shared" si="304"/>
        <v>nebija plānots</v>
      </c>
      <c r="BH120" s="96">
        <f t="shared" si="305"/>
        <v>0</v>
      </c>
      <c r="BI120" s="96">
        <f t="shared" si="305"/>
        <v>0</v>
      </c>
      <c r="BJ120" s="93" t="str">
        <f t="shared" si="306"/>
        <v>nebija plānots</v>
      </c>
      <c r="BK120" s="96">
        <f t="shared" si="307"/>
        <v>0</v>
      </c>
      <c r="BL120" s="93" t="str">
        <f t="shared" si="308"/>
        <v>nebija plānots</v>
      </c>
      <c r="BM120" s="83">
        <v>0</v>
      </c>
      <c r="BN120" s="83">
        <v>0</v>
      </c>
      <c r="BO120" s="93" t="str">
        <f t="shared" si="309"/>
        <v>nebija plānots</v>
      </c>
      <c r="BP120" s="96">
        <f t="shared" si="310"/>
        <v>0</v>
      </c>
      <c r="BQ120" s="93" t="str">
        <f t="shared" si="311"/>
        <v>nebija plānots</v>
      </c>
      <c r="BR120" s="96">
        <f t="shared" si="312"/>
        <v>0</v>
      </c>
      <c r="BS120" s="96">
        <f t="shared" si="312"/>
        <v>0</v>
      </c>
      <c r="BT120" s="93" t="str">
        <f t="shared" si="313"/>
        <v>nebija plānots</v>
      </c>
      <c r="BU120" s="96">
        <f t="shared" si="314"/>
        <v>0</v>
      </c>
      <c r="BV120" s="93" t="str">
        <f t="shared" si="315"/>
        <v>nebija plānots</v>
      </c>
      <c r="BW120" s="83">
        <v>0</v>
      </c>
      <c r="BX120" s="83">
        <v>0</v>
      </c>
      <c r="BY120" s="94">
        <v>0</v>
      </c>
      <c r="BZ120" s="94">
        <f t="shared" si="268"/>
        <v>0</v>
      </c>
      <c r="CA120" s="93" t="str">
        <f t="shared" si="316"/>
        <v>nebija plānots</v>
      </c>
      <c r="CB120" s="96">
        <f t="shared" si="317"/>
        <v>0</v>
      </c>
      <c r="CC120" s="93" t="str">
        <f t="shared" si="318"/>
        <v>nebija plānots</v>
      </c>
      <c r="CD120" s="96">
        <f t="shared" si="269"/>
        <v>0</v>
      </c>
      <c r="CE120" s="96">
        <f t="shared" si="269"/>
        <v>0</v>
      </c>
      <c r="CF120" s="96">
        <f t="shared" si="319"/>
        <v>0</v>
      </c>
      <c r="CG120" s="96">
        <f t="shared" si="320"/>
        <v>0</v>
      </c>
      <c r="CH120" s="93" t="str">
        <f t="shared" si="321"/>
        <v>nebija plānots</v>
      </c>
      <c r="CI120" s="96">
        <f t="shared" si="322"/>
        <v>0</v>
      </c>
      <c r="CJ120" s="93" t="str">
        <f t="shared" si="323"/>
        <v>nebija plānots</v>
      </c>
      <c r="CK120" s="83">
        <v>0</v>
      </c>
      <c r="CL120" s="83">
        <v>0</v>
      </c>
      <c r="CM120" s="94">
        <v>0</v>
      </c>
      <c r="CN120" s="94">
        <f t="shared" si="270"/>
        <v>0</v>
      </c>
      <c r="CO120" s="93" t="str">
        <f t="shared" si="324"/>
        <v>nebija plānots</v>
      </c>
      <c r="CP120" s="96">
        <f t="shared" si="325"/>
        <v>0</v>
      </c>
      <c r="CQ120" s="93" t="str">
        <f t="shared" si="326"/>
        <v>nebija plānots</v>
      </c>
      <c r="CR120" s="96">
        <f t="shared" si="327"/>
        <v>0</v>
      </c>
      <c r="CS120" s="96">
        <f t="shared" si="327"/>
        <v>0</v>
      </c>
      <c r="CT120" s="96">
        <f t="shared" si="327"/>
        <v>0</v>
      </c>
      <c r="CU120" s="96">
        <f t="shared" si="328"/>
        <v>0</v>
      </c>
      <c r="CV120" s="93" t="str">
        <f t="shared" si="329"/>
        <v>nebija plānots</v>
      </c>
      <c r="CW120" s="96">
        <f t="shared" si="330"/>
        <v>0</v>
      </c>
      <c r="CX120" s="93" t="str">
        <f t="shared" si="331"/>
        <v>nebija plānots</v>
      </c>
      <c r="CY120" s="83">
        <v>0</v>
      </c>
      <c r="CZ120" s="83">
        <v>0</v>
      </c>
      <c r="DA120" s="94">
        <v>0</v>
      </c>
      <c r="DB120" s="94">
        <f t="shared" si="271"/>
        <v>0</v>
      </c>
      <c r="DC120" s="93" t="str">
        <f t="shared" si="332"/>
        <v>nebija plānots</v>
      </c>
      <c r="DD120" s="96">
        <f t="shared" si="333"/>
        <v>0</v>
      </c>
      <c r="DE120" s="93" t="str">
        <f t="shared" si="334"/>
        <v>nebija plānots</v>
      </c>
      <c r="DF120" s="96">
        <f t="shared" si="335"/>
        <v>0</v>
      </c>
      <c r="DG120" s="96">
        <f t="shared" si="335"/>
        <v>0</v>
      </c>
      <c r="DH120" s="96">
        <f t="shared" si="335"/>
        <v>0</v>
      </c>
      <c r="DI120" s="96">
        <f t="shared" si="336"/>
        <v>0</v>
      </c>
      <c r="DJ120" s="93" t="str">
        <f t="shared" si="337"/>
        <v>nebija plānots</v>
      </c>
      <c r="DK120" s="96">
        <f t="shared" si="338"/>
        <v>0</v>
      </c>
      <c r="DL120" s="93" t="str">
        <f t="shared" si="339"/>
        <v>nebija plānots</v>
      </c>
      <c r="DM120" s="83">
        <v>0</v>
      </c>
      <c r="DN120" s="83">
        <v>0</v>
      </c>
      <c r="DO120" s="94">
        <v>0</v>
      </c>
      <c r="DP120" s="94">
        <f t="shared" si="340"/>
        <v>0</v>
      </c>
      <c r="DQ120" s="93" t="str">
        <f t="shared" si="341"/>
        <v>nebija plānots</v>
      </c>
      <c r="DR120" s="96">
        <f t="shared" si="342"/>
        <v>0</v>
      </c>
      <c r="DS120" s="93" t="str">
        <f t="shared" si="343"/>
        <v>nebija plānots</v>
      </c>
      <c r="DT120" s="96">
        <f t="shared" si="344"/>
        <v>0</v>
      </c>
      <c r="DU120" s="96">
        <f t="shared" si="344"/>
        <v>0</v>
      </c>
      <c r="DV120" s="96">
        <f t="shared" si="344"/>
        <v>0</v>
      </c>
      <c r="DW120" s="96">
        <f t="shared" si="345"/>
        <v>0</v>
      </c>
      <c r="DX120" s="93" t="str">
        <f t="shared" si="346"/>
        <v>nebija plānots</v>
      </c>
      <c r="DY120" s="96">
        <f t="shared" si="347"/>
        <v>0</v>
      </c>
      <c r="DZ120" s="93" t="str">
        <f t="shared" si="348"/>
        <v>nebija plānots</v>
      </c>
      <c r="EA120" s="83">
        <v>0</v>
      </c>
      <c r="EB120" s="83">
        <v>0</v>
      </c>
      <c r="EC120" s="94">
        <v>0</v>
      </c>
      <c r="ED120" s="94">
        <f t="shared" si="349"/>
        <v>0</v>
      </c>
      <c r="EE120" s="93" t="str">
        <f t="shared" si="350"/>
        <v>nebija plānots</v>
      </c>
      <c r="EF120" s="94">
        <f t="shared" si="351"/>
        <v>0</v>
      </c>
      <c r="EG120" s="93" t="str">
        <f t="shared" si="352"/>
        <v>nebija plānots</v>
      </c>
      <c r="EH120" s="96">
        <f t="shared" si="353"/>
        <v>0</v>
      </c>
      <c r="EI120" s="96">
        <f t="shared" si="353"/>
        <v>0</v>
      </c>
      <c r="EJ120" s="96">
        <f t="shared" si="353"/>
        <v>0</v>
      </c>
      <c r="EK120" s="96">
        <f t="shared" si="354"/>
        <v>0</v>
      </c>
      <c r="EL120" s="93" t="str">
        <f t="shared" si="355"/>
        <v>nebija plānots</v>
      </c>
      <c r="EM120" s="96">
        <f t="shared" si="356"/>
        <v>0</v>
      </c>
      <c r="EN120" s="93" t="str">
        <f t="shared" si="357"/>
        <v>nebija plānots</v>
      </c>
      <c r="EO120" s="96">
        <f t="shared" si="358"/>
        <v>0</v>
      </c>
      <c r="EP120" s="96">
        <f>_xlfn.IFNA(INDEX('[1]01_Maks_FS_2025 (kopā)'!$B$12:$AJ$224,MATCH(A120,'[1]01_Maks_FS_2025 (kopā)'!$B$12:$B$224,0),35),0)</f>
        <v>0</v>
      </c>
      <c r="EQ120" s="96">
        <f t="shared" si="359"/>
        <v>0</v>
      </c>
      <c r="ER120" s="83">
        <f t="shared" si="272"/>
        <v>0</v>
      </c>
    </row>
    <row r="121" spans="1:148" ht="31.5" x14ac:dyDescent="0.25">
      <c r="A121" s="18" t="str">
        <f t="shared" si="267"/>
        <v>2.4.1.2.2</v>
      </c>
      <c r="B121" s="63">
        <v>2</v>
      </c>
      <c r="C121" s="73" t="s">
        <v>185</v>
      </c>
      <c r="D121" s="65" t="s">
        <v>186</v>
      </c>
      <c r="E121" s="63" t="s">
        <v>187</v>
      </c>
      <c r="F121" s="65" t="s">
        <v>506</v>
      </c>
      <c r="G121" s="66" t="s">
        <v>191</v>
      </c>
      <c r="H121" s="65" t="s">
        <v>192</v>
      </c>
      <c r="I121" s="66">
        <v>2</v>
      </c>
      <c r="J121" s="72" t="s">
        <v>89</v>
      </c>
      <c r="K121" s="63" t="s">
        <v>17</v>
      </c>
      <c r="L121" s="83">
        <v>0</v>
      </c>
      <c r="M121" s="83">
        <v>0</v>
      </c>
      <c r="N121" s="83">
        <v>0</v>
      </c>
      <c r="O121" s="83">
        <v>0</v>
      </c>
      <c r="P121" s="83">
        <v>0</v>
      </c>
      <c r="Q121" s="93" t="str">
        <f t="shared" si="273"/>
        <v>nebija plānots</v>
      </c>
      <c r="R121" s="94">
        <f t="shared" si="274"/>
        <v>0</v>
      </c>
      <c r="S121" s="93" t="str">
        <f t="shared" si="275"/>
        <v>nebija plānots</v>
      </c>
      <c r="T121" s="96">
        <f t="shared" si="276"/>
        <v>0</v>
      </c>
      <c r="U121" s="96">
        <f t="shared" si="277"/>
        <v>0</v>
      </c>
      <c r="V121" s="93" t="str">
        <f t="shared" si="278"/>
        <v>nebija plānots</v>
      </c>
      <c r="W121" s="96">
        <f t="shared" si="279"/>
        <v>0</v>
      </c>
      <c r="X121" s="93" t="str">
        <f t="shared" si="280"/>
        <v>nebija plānots</v>
      </c>
      <c r="Y121" s="83">
        <v>0</v>
      </c>
      <c r="Z121" s="83">
        <v>0</v>
      </c>
      <c r="AA121" s="93" t="str">
        <f t="shared" si="281"/>
        <v>nebija plānots</v>
      </c>
      <c r="AB121" s="94">
        <f t="shared" si="282"/>
        <v>0</v>
      </c>
      <c r="AC121" s="93" t="str">
        <f t="shared" si="283"/>
        <v>nebija plānots</v>
      </c>
      <c r="AD121" s="96">
        <f t="shared" si="284"/>
        <v>0</v>
      </c>
      <c r="AE121" s="96">
        <f t="shared" si="284"/>
        <v>0</v>
      </c>
      <c r="AF121" s="93" t="str">
        <f t="shared" si="285"/>
        <v>nebija plānots</v>
      </c>
      <c r="AG121" s="96">
        <f t="shared" si="286"/>
        <v>0</v>
      </c>
      <c r="AH121" s="93" t="str">
        <f t="shared" si="287"/>
        <v>nebija plānots</v>
      </c>
      <c r="AI121" s="83">
        <v>0</v>
      </c>
      <c r="AJ121" s="83">
        <v>0</v>
      </c>
      <c r="AK121" s="93" t="str">
        <f t="shared" si="288"/>
        <v>nebija plānots</v>
      </c>
      <c r="AL121" s="96">
        <f t="shared" si="289"/>
        <v>0</v>
      </c>
      <c r="AM121" s="93" t="str">
        <f t="shared" si="290"/>
        <v>nebija plānots</v>
      </c>
      <c r="AN121" s="96">
        <f t="shared" si="291"/>
        <v>0</v>
      </c>
      <c r="AO121" s="96">
        <f t="shared" si="291"/>
        <v>0</v>
      </c>
      <c r="AP121" s="93" t="str">
        <f t="shared" si="292"/>
        <v>nebija plānots</v>
      </c>
      <c r="AQ121" s="96">
        <f t="shared" si="293"/>
        <v>0</v>
      </c>
      <c r="AR121" s="93" t="str">
        <f t="shared" si="294"/>
        <v>nebija plānots</v>
      </c>
      <c r="AS121" s="83">
        <v>38865571</v>
      </c>
      <c r="AT121" s="83">
        <v>0</v>
      </c>
      <c r="AU121" s="93">
        <f t="shared" si="295"/>
        <v>0</v>
      </c>
      <c r="AV121" s="96">
        <f t="shared" si="296"/>
        <v>-38865571</v>
      </c>
      <c r="AW121" s="93">
        <f t="shared" si="297"/>
        <v>-1</v>
      </c>
      <c r="AX121" s="96">
        <f t="shared" si="298"/>
        <v>38865571</v>
      </c>
      <c r="AY121" s="96">
        <f t="shared" si="298"/>
        <v>0</v>
      </c>
      <c r="AZ121" s="93">
        <f t="shared" si="299"/>
        <v>0</v>
      </c>
      <c r="BA121" s="96">
        <f t="shared" si="300"/>
        <v>-38865571</v>
      </c>
      <c r="BB121" s="93">
        <f t="shared" si="301"/>
        <v>-1</v>
      </c>
      <c r="BC121" s="83">
        <v>0</v>
      </c>
      <c r="BD121" s="83">
        <v>0</v>
      </c>
      <c r="BE121" s="93" t="str">
        <f t="shared" si="302"/>
        <v>nebija plānots</v>
      </c>
      <c r="BF121" s="96">
        <f t="shared" si="303"/>
        <v>0</v>
      </c>
      <c r="BG121" s="93" t="str">
        <f t="shared" si="304"/>
        <v>nebija plānots</v>
      </c>
      <c r="BH121" s="96">
        <f t="shared" si="305"/>
        <v>38865571</v>
      </c>
      <c r="BI121" s="96">
        <f t="shared" si="305"/>
        <v>0</v>
      </c>
      <c r="BJ121" s="93">
        <f t="shared" si="306"/>
        <v>0</v>
      </c>
      <c r="BK121" s="96">
        <f t="shared" si="307"/>
        <v>-38865571</v>
      </c>
      <c r="BL121" s="93">
        <f t="shared" si="308"/>
        <v>-1</v>
      </c>
      <c r="BM121" s="83">
        <v>0</v>
      </c>
      <c r="BN121" s="83">
        <v>0</v>
      </c>
      <c r="BO121" s="93" t="str">
        <f t="shared" si="309"/>
        <v>nebija plānots</v>
      </c>
      <c r="BP121" s="96">
        <f t="shared" si="310"/>
        <v>0</v>
      </c>
      <c r="BQ121" s="93" t="str">
        <f t="shared" si="311"/>
        <v>nebija plānots</v>
      </c>
      <c r="BR121" s="96">
        <f t="shared" si="312"/>
        <v>38865571</v>
      </c>
      <c r="BS121" s="96">
        <f t="shared" si="312"/>
        <v>0</v>
      </c>
      <c r="BT121" s="93">
        <f t="shared" si="313"/>
        <v>0</v>
      </c>
      <c r="BU121" s="96">
        <f t="shared" si="314"/>
        <v>-38865571</v>
      </c>
      <c r="BV121" s="93">
        <f t="shared" si="315"/>
        <v>-1</v>
      </c>
      <c r="BW121" s="83">
        <v>0</v>
      </c>
      <c r="BX121" s="83">
        <v>0</v>
      </c>
      <c r="BY121" s="94">
        <v>0</v>
      </c>
      <c r="BZ121" s="94">
        <f t="shared" si="268"/>
        <v>0</v>
      </c>
      <c r="CA121" s="93" t="str">
        <f t="shared" si="316"/>
        <v>nebija plānots</v>
      </c>
      <c r="CB121" s="96">
        <f t="shared" si="317"/>
        <v>0</v>
      </c>
      <c r="CC121" s="93" t="str">
        <f t="shared" si="318"/>
        <v>nebija plānots</v>
      </c>
      <c r="CD121" s="96">
        <f t="shared" si="269"/>
        <v>38865571</v>
      </c>
      <c r="CE121" s="96">
        <f t="shared" si="269"/>
        <v>0</v>
      </c>
      <c r="CF121" s="96">
        <f t="shared" si="319"/>
        <v>0</v>
      </c>
      <c r="CG121" s="96">
        <f t="shared" si="320"/>
        <v>0</v>
      </c>
      <c r="CH121" s="93">
        <f t="shared" si="321"/>
        <v>0</v>
      </c>
      <c r="CI121" s="96">
        <f t="shared" si="322"/>
        <v>-38865571</v>
      </c>
      <c r="CJ121" s="93">
        <f t="shared" si="323"/>
        <v>-1</v>
      </c>
      <c r="CK121" s="83">
        <v>0</v>
      </c>
      <c r="CL121" s="83">
        <v>0</v>
      </c>
      <c r="CM121" s="94">
        <v>0</v>
      </c>
      <c r="CN121" s="94">
        <f t="shared" si="270"/>
        <v>0</v>
      </c>
      <c r="CO121" s="93" t="str">
        <f t="shared" si="324"/>
        <v>nebija plānots</v>
      </c>
      <c r="CP121" s="96">
        <f t="shared" si="325"/>
        <v>0</v>
      </c>
      <c r="CQ121" s="93" t="str">
        <f t="shared" si="326"/>
        <v>nebija plānots</v>
      </c>
      <c r="CR121" s="96">
        <f t="shared" si="327"/>
        <v>38865571</v>
      </c>
      <c r="CS121" s="96">
        <f t="shared" si="327"/>
        <v>0</v>
      </c>
      <c r="CT121" s="96">
        <f t="shared" si="327"/>
        <v>0</v>
      </c>
      <c r="CU121" s="96">
        <f t="shared" si="328"/>
        <v>0</v>
      </c>
      <c r="CV121" s="93">
        <f t="shared" si="329"/>
        <v>0</v>
      </c>
      <c r="CW121" s="96">
        <f t="shared" si="330"/>
        <v>-38865571</v>
      </c>
      <c r="CX121" s="93">
        <f t="shared" si="331"/>
        <v>-1</v>
      </c>
      <c r="CY121" s="83">
        <v>0</v>
      </c>
      <c r="CZ121" s="83">
        <v>49223712.140000001</v>
      </c>
      <c r="DA121" s="94">
        <v>0</v>
      </c>
      <c r="DB121" s="94">
        <f t="shared" si="271"/>
        <v>49223712.140000001</v>
      </c>
      <c r="DC121" s="93" t="str">
        <f t="shared" si="332"/>
        <v>nebija plānots</v>
      </c>
      <c r="DD121" s="96">
        <f t="shared" si="333"/>
        <v>49223712.140000001</v>
      </c>
      <c r="DE121" s="93" t="str">
        <f t="shared" si="334"/>
        <v>nebija plānots</v>
      </c>
      <c r="DF121" s="96">
        <f t="shared" si="335"/>
        <v>38865571</v>
      </c>
      <c r="DG121" s="96">
        <f t="shared" si="335"/>
        <v>49223712.140000001</v>
      </c>
      <c r="DH121" s="96">
        <f t="shared" si="335"/>
        <v>0</v>
      </c>
      <c r="DI121" s="96">
        <f t="shared" si="336"/>
        <v>49223712.140000001</v>
      </c>
      <c r="DJ121" s="93">
        <f t="shared" si="337"/>
        <v>1.2665120021007796</v>
      </c>
      <c r="DK121" s="96">
        <f t="shared" si="338"/>
        <v>10358141.140000001</v>
      </c>
      <c r="DL121" s="93">
        <f t="shared" si="339"/>
        <v>0.26651200210077963</v>
      </c>
      <c r="DM121" s="83">
        <v>0</v>
      </c>
      <c r="DN121" s="83">
        <v>0</v>
      </c>
      <c r="DO121" s="94">
        <v>0</v>
      </c>
      <c r="DP121" s="94">
        <f t="shared" si="340"/>
        <v>0</v>
      </c>
      <c r="DQ121" s="93" t="str">
        <f t="shared" si="341"/>
        <v>nebija plānots</v>
      </c>
      <c r="DR121" s="96">
        <f t="shared" si="342"/>
        <v>0</v>
      </c>
      <c r="DS121" s="93" t="str">
        <f t="shared" si="343"/>
        <v>nebija plānots</v>
      </c>
      <c r="DT121" s="96">
        <f t="shared" si="344"/>
        <v>38865571</v>
      </c>
      <c r="DU121" s="96">
        <f t="shared" si="344"/>
        <v>49223712.140000001</v>
      </c>
      <c r="DV121" s="96">
        <f t="shared" si="344"/>
        <v>0</v>
      </c>
      <c r="DW121" s="96">
        <f t="shared" si="345"/>
        <v>49223712.140000001</v>
      </c>
      <c r="DX121" s="93">
        <f t="shared" si="346"/>
        <v>1.2665120021007796</v>
      </c>
      <c r="DY121" s="96">
        <f t="shared" si="347"/>
        <v>10358141.140000001</v>
      </c>
      <c r="DZ121" s="93">
        <f t="shared" si="348"/>
        <v>0.26651200210077963</v>
      </c>
      <c r="EA121" s="83">
        <v>11625757</v>
      </c>
      <c r="EB121" s="83">
        <v>0</v>
      </c>
      <c r="EC121" s="94">
        <v>0</v>
      </c>
      <c r="ED121" s="94">
        <f t="shared" si="349"/>
        <v>0</v>
      </c>
      <c r="EE121" s="93">
        <f t="shared" si="350"/>
        <v>0</v>
      </c>
      <c r="EF121" s="94">
        <f t="shared" si="351"/>
        <v>-11625757</v>
      </c>
      <c r="EG121" s="93">
        <f t="shared" si="352"/>
        <v>-1</v>
      </c>
      <c r="EH121" s="96">
        <f t="shared" si="353"/>
        <v>50491328</v>
      </c>
      <c r="EI121" s="96">
        <f t="shared" si="353"/>
        <v>49223712.140000001</v>
      </c>
      <c r="EJ121" s="96">
        <f t="shared" si="353"/>
        <v>0</v>
      </c>
      <c r="EK121" s="96">
        <f t="shared" si="354"/>
        <v>49223712.140000001</v>
      </c>
      <c r="EL121" s="93">
        <f t="shared" si="355"/>
        <v>0.9748943846357141</v>
      </c>
      <c r="EM121" s="96">
        <f t="shared" si="356"/>
        <v>-1267615.8599999994</v>
      </c>
      <c r="EN121" s="93">
        <f t="shared" si="357"/>
        <v>-2.5105615364285912E-2</v>
      </c>
      <c r="EO121" s="96">
        <f t="shared" si="358"/>
        <v>0</v>
      </c>
      <c r="EP121" s="96">
        <f>_xlfn.IFNA(INDEX('[1]01_Maks_FS_2025 (kopā)'!$B$12:$AJ$224,MATCH(A121,'[1]01_Maks_FS_2025 (kopā)'!$B$12:$B$224,0),35),0)</f>
        <v>0</v>
      </c>
      <c r="EQ121" s="96">
        <f t="shared" si="359"/>
        <v>0</v>
      </c>
      <c r="ER121" s="83">
        <f t="shared" si="272"/>
        <v>50491328</v>
      </c>
    </row>
    <row r="122" spans="1:148" ht="31.5" x14ac:dyDescent="0.25">
      <c r="A122" s="18" t="str">
        <f t="shared" si="267"/>
        <v>2.4.1.3._</v>
      </c>
      <c r="B122" s="63">
        <v>2</v>
      </c>
      <c r="C122" s="73" t="s">
        <v>185</v>
      </c>
      <c r="D122" s="65" t="s">
        <v>186</v>
      </c>
      <c r="E122" s="63" t="s">
        <v>187</v>
      </c>
      <c r="F122" s="65" t="s">
        <v>506</v>
      </c>
      <c r="G122" s="66" t="s">
        <v>193</v>
      </c>
      <c r="H122" s="65" t="s">
        <v>194</v>
      </c>
      <c r="I122" s="66" t="s">
        <v>27</v>
      </c>
      <c r="J122" s="72" t="s">
        <v>89</v>
      </c>
      <c r="K122" s="63" t="s">
        <v>17</v>
      </c>
      <c r="L122" s="83">
        <v>0</v>
      </c>
      <c r="M122" s="83">
        <v>0</v>
      </c>
      <c r="N122" s="83">
        <v>0</v>
      </c>
      <c r="O122" s="83">
        <v>0</v>
      </c>
      <c r="P122" s="83">
        <v>0</v>
      </c>
      <c r="Q122" s="93" t="str">
        <f t="shared" si="273"/>
        <v>nebija plānots</v>
      </c>
      <c r="R122" s="94">
        <f t="shared" si="274"/>
        <v>0</v>
      </c>
      <c r="S122" s="93" t="str">
        <f t="shared" si="275"/>
        <v>nebija plānots</v>
      </c>
      <c r="T122" s="96">
        <f t="shared" si="276"/>
        <v>0</v>
      </c>
      <c r="U122" s="96">
        <f t="shared" si="277"/>
        <v>0</v>
      </c>
      <c r="V122" s="93" t="str">
        <f t="shared" si="278"/>
        <v>nebija plānots</v>
      </c>
      <c r="W122" s="96">
        <f t="shared" si="279"/>
        <v>0</v>
      </c>
      <c r="X122" s="93" t="str">
        <f t="shared" si="280"/>
        <v>nebija plānots</v>
      </c>
      <c r="Y122" s="83">
        <v>0</v>
      </c>
      <c r="Z122" s="83">
        <v>0</v>
      </c>
      <c r="AA122" s="93" t="str">
        <f t="shared" si="281"/>
        <v>nebija plānots</v>
      </c>
      <c r="AB122" s="94">
        <f t="shared" si="282"/>
        <v>0</v>
      </c>
      <c r="AC122" s="93" t="str">
        <f t="shared" si="283"/>
        <v>nebija plānots</v>
      </c>
      <c r="AD122" s="96">
        <f t="shared" si="284"/>
        <v>0</v>
      </c>
      <c r="AE122" s="96">
        <f t="shared" si="284"/>
        <v>0</v>
      </c>
      <c r="AF122" s="93" t="str">
        <f t="shared" si="285"/>
        <v>nebija plānots</v>
      </c>
      <c r="AG122" s="96">
        <f t="shared" si="286"/>
        <v>0</v>
      </c>
      <c r="AH122" s="93" t="str">
        <f t="shared" si="287"/>
        <v>nebija plānots</v>
      </c>
      <c r="AI122" s="83">
        <v>0</v>
      </c>
      <c r="AJ122" s="83">
        <v>0</v>
      </c>
      <c r="AK122" s="93" t="str">
        <f t="shared" si="288"/>
        <v>nebija plānots</v>
      </c>
      <c r="AL122" s="96">
        <f t="shared" si="289"/>
        <v>0</v>
      </c>
      <c r="AM122" s="93" t="str">
        <f t="shared" si="290"/>
        <v>nebija plānots</v>
      </c>
      <c r="AN122" s="96">
        <f t="shared" si="291"/>
        <v>0</v>
      </c>
      <c r="AO122" s="96">
        <f t="shared" si="291"/>
        <v>0</v>
      </c>
      <c r="AP122" s="93" t="str">
        <f t="shared" si="292"/>
        <v>nebija plānots</v>
      </c>
      <c r="AQ122" s="96">
        <f t="shared" si="293"/>
        <v>0</v>
      </c>
      <c r="AR122" s="93" t="str">
        <f t="shared" si="294"/>
        <v>nebija plānots</v>
      </c>
      <c r="AS122" s="83">
        <v>0</v>
      </c>
      <c r="AT122" s="83">
        <v>0</v>
      </c>
      <c r="AU122" s="93" t="str">
        <f t="shared" si="295"/>
        <v>nebija plānots</v>
      </c>
      <c r="AV122" s="96">
        <f t="shared" si="296"/>
        <v>0</v>
      </c>
      <c r="AW122" s="93" t="str">
        <f t="shared" si="297"/>
        <v>nebija plānots</v>
      </c>
      <c r="AX122" s="96">
        <f t="shared" si="298"/>
        <v>0</v>
      </c>
      <c r="AY122" s="96">
        <f t="shared" si="298"/>
        <v>0</v>
      </c>
      <c r="AZ122" s="93" t="str">
        <f t="shared" si="299"/>
        <v>nebija plānots</v>
      </c>
      <c r="BA122" s="96">
        <f t="shared" si="300"/>
        <v>0</v>
      </c>
      <c r="BB122" s="93" t="str">
        <f t="shared" si="301"/>
        <v>nebija plānots</v>
      </c>
      <c r="BC122" s="83">
        <v>0</v>
      </c>
      <c r="BD122" s="83">
        <v>0</v>
      </c>
      <c r="BE122" s="93" t="str">
        <f t="shared" si="302"/>
        <v>nebija plānots</v>
      </c>
      <c r="BF122" s="96">
        <f t="shared" si="303"/>
        <v>0</v>
      </c>
      <c r="BG122" s="93" t="str">
        <f t="shared" si="304"/>
        <v>nebija plānots</v>
      </c>
      <c r="BH122" s="96">
        <f t="shared" si="305"/>
        <v>0</v>
      </c>
      <c r="BI122" s="96">
        <f t="shared" si="305"/>
        <v>0</v>
      </c>
      <c r="BJ122" s="93" t="str">
        <f t="shared" si="306"/>
        <v>nebija plānots</v>
      </c>
      <c r="BK122" s="96">
        <f t="shared" si="307"/>
        <v>0</v>
      </c>
      <c r="BL122" s="93" t="str">
        <f t="shared" si="308"/>
        <v>nebija plānots</v>
      </c>
      <c r="BM122" s="83">
        <v>0</v>
      </c>
      <c r="BN122" s="83">
        <v>0</v>
      </c>
      <c r="BO122" s="93" t="str">
        <f t="shared" si="309"/>
        <v>nebija plānots</v>
      </c>
      <c r="BP122" s="96">
        <f t="shared" si="310"/>
        <v>0</v>
      </c>
      <c r="BQ122" s="93" t="str">
        <f t="shared" si="311"/>
        <v>nebija plānots</v>
      </c>
      <c r="BR122" s="96">
        <f t="shared" si="312"/>
        <v>0</v>
      </c>
      <c r="BS122" s="96">
        <f t="shared" si="312"/>
        <v>0</v>
      </c>
      <c r="BT122" s="93" t="str">
        <f t="shared" si="313"/>
        <v>nebija plānots</v>
      </c>
      <c r="BU122" s="96">
        <f t="shared" si="314"/>
        <v>0</v>
      </c>
      <c r="BV122" s="93" t="str">
        <f t="shared" si="315"/>
        <v>nebija plānots</v>
      </c>
      <c r="BW122" s="83">
        <v>0</v>
      </c>
      <c r="BX122" s="83">
        <v>0</v>
      </c>
      <c r="BY122" s="94">
        <v>0</v>
      </c>
      <c r="BZ122" s="94">
        <f t="shared" si="268"/>
        <v>0</v>
      </c>
      <c r="CA122" s="93" t="str">
        <f t="shared" si="316"/>
        <v>nebija plānots</v>
      </c>
      <c r="CB122" s="96">
        <f t="shared" si="317"/>
        <v>0</v>
      </c>
      <c r="CC122" s="93" t="str">
        <f t="shared" si="318"/>
        <v>nebija plānots</v>
      </c>
      <c r="CD122" s="96">
        <f t="shared" si="269"/>
        <v>0</v>
      </c>
      <c r="CE122" s="96">
        <f t="shared" si="269"/>
        <v>0</v>
      </c>
      <c r="CF122" s="96">
        <f t="shared" si="319"/>
        <v>0</v>
      </c>
      <c r="CG122" s="96">
        <f t="shared" si="320"/>
        <v>0</v>
      </c>
      <c r="CH122" s="93" t="str">
        <f t="shared" si="321"/>
        <v>nebija plānots</v>
      </c>
      <c r="CI122" s="96">
        <f t="shared" si="322"/>
        <v>0</v>
      </c>
      <c r="CJ122" s="93" t="str">
        <f t="shared" si="323"/>
        <v>nebija plānots</v>
      </c>
      <c r="CK122" s="83">
        <v>0</v>
      </c>
      <c r="CL122" s="83">
        <v>0</v>
      </c>
      <c r="CM122" s="94">
        <v>0</v>
      </c>
      <c r="CN122" s="94">
        <f t="shared" si="270"/>
        <v>0</v>
      </c>
      <c r="CO122" s="93" t="str">
        <f t="shared" si="324"/>
        <v>nebija plānots</v>
      </c>
      <c r="CP122" s="96">
        <f t="shared" si="325"/>
        <v>0</v>
      </c>
      <c r="CQ122" s="93" t="str">
        <f t="shared" si="326"/>
        <v>nebija plānots</v>
      </c>
      <c r="CR122" s="96">
        <f t="shared" si="327"/>
        <v>0</v>
      </c>
      <c r="CS122" s="96">
        <f t="shared" si="327"/>
        <v>0</v>
      </c>
      <c r="CT122" s="96">
        <f t="shared" si="327"/>
        <v>0</v>
      </c>
      <c r="CU122" s="96">
        <f t="shared" si="328"/>
        <v>0</v>
      </c>
      <c r="CV122" s="93" t="str">
        <f t="shared" si="329"/>
        <v>nebija plānots</v>
      </c>
      <c r="CW122" s="96">
        <f t="shared" si="330"/>
        <v>0</v>
      </c>
      <c r="CX122" s="93" t="str">
        <f t="shared" si="331"/>
        <v>nebija plānots</v>
      </c>
      <c r="CY122" s="83">
        <v>0</v>
      </c>
      <c r="CZ122" s="83">
        <v>0</v>
      </c>
      <c r="DA122" s="94">
        <v>0</v>
      </c>
      <c r="DB122" s="94">
        <f t="shared" si="271"/>
        <v>0</v>
      </c>
      <c r="DC122" s="93" t="str">
        <f t="shared" si="332"/>
        <v>nebija plānots</v>
      </c>
      <c r="DD122" s="96">
        <f t="shared" si="333"/>
        <v>0</v>
      </c>
      <c r="DE122" s="93" t="str">
        <f t="shared" si="334"/>
        <v>nebija plānots</v>
      </c>
      <c r="DF122" s="96">
        <f t="shared" si="335"/>
        <v>0</v>
      </c>
      <c r="DG122" s="96">
        <f t="shared" si="335"/>
        <v>0</v>
      </c>
      <c r="DH122" s="96">
        <f t="shared" si="335"/>
        <v>0</v>
      </c>
      <c r="DI122" s="96">
        <f t="shared" si="336"/>
        <v>0</v>
      </c>
      <c r="DJ122" s="93" t="str">
        <f t="shared" si="337"/>
        <v>nebija plānots</v>
      </c>
      <c r="DK122" s="96">
        <f t="shared" si="338"/>
        <v>0</v>
      </c>
      <c r="DL122" s="93" t="str">
        <f t="shared" si="339"/>
        <v>nebija plānots</v>
      </c>
      <c r="DM122" s="83">
        <v>0</v>
      </c>
      <c r="DN122" s="83">
        <v>0</v>
      </c>
      <c r="DO122" s="94">
        <v>0</v>
      </c>
      <c r="DP122" s="94">
        <f t="shared" si="340"/>
        <v>0</v>
      </c>
      <c r="DQ122" s="93" t="str">
        <f t="shared" si="341"/>
        <v>nebija plānots</v>
      </c>
      <c r="DR122" s="96">
        <f t="shared" si="342"/>
        <v>0</v>
      </c>
      <c r="DS122" s="93" t="str">
        <f t="shared" si="343"/>
        <v>nebija plānots</v>
      </c>
      <c r="DT122" s="96">
        <f t="shared" si="344"/>
        <v>0</v>
      </c>
      <c r="DU122" s="96">
        <f t="shared" si="344"/>
        <v>0</v>
      </c>
      <c r="DV122" s="96">
        <f t="shared" si="344"/>
        <v>0</v>
      </c>
      <c r="DW122" s="96">
        <f t="shared" si="345"/>
        <v>0</v>
      </c>
      <c r="DX122" s="93" t="str">
        <f t="shared" si="346"/>
        <v>nebija plānots</v>
      </c>
      <c r="DY122" s="96">
        <f t="shared" si="347"/>
        <v>0</v>
      </c>
      <c r="DZ122" s="93" t="str">
        <f t="shared" si="348"/>
        <v>nebija plānots</v>
      </c>
      <c r="EA122" s="83">
        <v>0</v>
      </c>
      <c r="EB122" s="83">
        <v>0</v>
      </c>
      <c r="EC122" s="94">
        <v>0</v>
      </c>
      <c r="ED122" s="94">
        <f t="shared" si="349"/>
        <v>0</v>
      </c>
      <c r="EE122" s="93" t="str">
        <f t="shared" si="350"/>
        <v>nebija plānots</v>
      </c>
      <c r="EF122" s="94">
        <f t="shared" si="351"/>
        <v>0</v>
      </c>
      <c r="EG122" s="93" t="str">
        <f t="shared" si="352"/>
        <v>nebija plānots</v>
      </c>
      <c r="EH122" s="96">
        <f t="shared" si="353"/>
        <v>0</v>
      </c>
      <c r="EI122" s="96">
        <f t="shared" si="353"/>
        <v>0</v>
      </c>
      <c r="EJ122" s="96">
        <f t="shared" si="353"/>
        <v>0</v>
      </c>
      <c r="EK122" s="96">
        <f t="shared" si="354"/>
        <v>0</v>
      </c>
      <c r="EL122" s="93" t="str">
        <f t="shared" si="355"/>
        <v>nebija plānots</v>
      </c>
      <c r="EM122" s="96">
        <f t="shared" si="356"/>
        <v>0</v>
      </c>
      <c r="EN122" s="93" t="str">
        <f t="shared" si="357"/>
        <v>nebija plānots</v>
      </c>
      <c r="EO122" s="96">
        <f t="shared" si="358"/>
        <v>0</v>
      </c>
      <c r="EP122" s="96">
        <f>_xlfn.IFNA(INDEX('[1]01_Maks_FS_2025 (kopā)'!$B$12:$AJ$224,MATCH(A122,'[1]01_Maks_FS_2025 (kopā)'!$B$12:$B$224,0),35),0)</f>
        <v>0</v>
      </c>
      <c r="EQ122" s="96">
        <f t="shared" si="359"/>
        <v>0</v>
      </c>
      <c r="ER122" s="83">
        <f t="shared" si="272"/>
        <v>0</v>
      </c>
    </row>
    <row r="123" spans="1:148" ht="21" x14ac:dyDescent="0.25">
      <c r="A123" s="18" t="str">
        <f t="shared" ref="A123:A168" si="360">G123&amp;I123</f>
        <v>2.5.1.0._</v>
      </c>
      <c r="B123" s="63">
        <v>2</v>
      </c>
      <c r="C123" s="73" t="s">
        <v>195</v>
      </c>
      <c r="D123" s="65" t="s">
        <v>186</v>
      </c>
      <c r="E123" s="63" t="s">
        <v>196</v>
      </c>
      <c r="F123" s="65" t="s">
        <v>15</v>
      </c>
      <c r="G123" s="66" t="s">
        <v>197</v>
      </c>
      <c r="H123" s="65" t="s">
        <v>15</v>
      </c>
      <c r="I123" s="66" t="s">
        <v>27</v>
      </c>
      <c r="J123" s="72" t="s">
        <v>51</v>
      </c>
      <c r="K123" s="63" t="s">
        <v>16</v>
      </c>
      <c r="L123" s="83">
        <v>0</v>
      </c>
      <c r="M123" s="83">
        <v>0</v>
      </c>
      <c r="N123" s="83">
        <v>0</v>
      </c>
      <c r="O123" s="83">
        <v>0</v>
      </c>
      <c r="P123" s="83">
        <v>0</v>
      </c>
      <c r="Q123" s="93" t="str">
        <f t="shared" si="273"/>
        <v>nebija plānots</v>
      </c>
      <c r="R123" s="94">
        <f t="shared" si="274"/>
        <v>0</v>
      </c>
      <c r="S123" s="93" t="str">
        <f t="shared" si="275"/>
        <v>nebija plānots</v>
      </c>
      <c r="T123" s="96">
        <f t="shared" si="276"/>
        <v>0</v>
      </c>
      <c r="U123" s="96">
        <f t="shared" si="277"/>
        <v>0</v>
      </c>
      <c r="V123" s="93" t="str">
        <f t="shared" si="278"/>
        <v>nebija plānots</v>
      </c>
      <c r="W123" s="96">
        <f t="shared" si="279"/>
        <v>0</v>
      </c>
      <c r="X123" s="93" t="str">
        <f t="shared" si="280"/>
        <v>nebija plānots</v>
      </c>
      <c r="Y123" s="83">
        <v>0</v>
      </c>
      <c r="Z123" s="83">
        <v>0</v>
      </c>
      <c r="AA123" s="93" t="str">
        <f t="shared" si="281"/>
        <v>nebija plānots</v>
      </c>
      <c r="AB123" s="94">
        <f t="shared" si="282"/>
        <v>0</v>
      </c>
      <c r="AC123" s="93" t="str">
        <f t="shared" si="283"/>
        <v>nebija plānots</v>
      </c>
      <c r="AD123" s="96">
        <f t="shared" si="284"/>
        <v>0</v>
      </c>
      <c r="AE123" s="96">
        <f t="shared" si="284"/>
        <v>0</v>
      </c>
      <c r="AF123" s="93" t="str">
        <f t="shared" si="285"/>
        <v>nebija plānots</v>
      </c>
      <c r="AG123" s="96">
        <f t="shared" si="286"/>
        <v>0</v>
      </c>
      <c r="AH123" s="93" t="str">
        <f t="shared" si="287"/>
        <v>nebija plānots</v>
      </c>
      <c r="AI123" s="83">
        <v>0</v>
      </c>
      <c r="AJ123" s="83">
        <v>0</v>
      </c>
      <c r="AK123" s="93" t="str">
        <f t="shared" si="288"/>
        <v>nebija plānots</v>
      </c>
      <c r="AL123" s="96">
        <f t="shared" si="289"/>
        <v>0</v>
      </c>
      <c r="AM123" s="93" t="str">
        <f t="shared" si="290"/>
        <v>nebija plānots</v>
      </c>
      <c r="AN123" s="96">
        <f t="shared" si="291"/>
        <v>0</v>
      </c>
      <c r="AO123" s="96">
        <f t="shared" si="291"/>
        <v>0</v>
      </c>
      <c r="AP123" s="93" t="str">
        <f t="shared" si="292"/>
        <v>nebija plānots</v>
      </c>
      <c r="AQ123" s="96">
        <f t="shared" si="293"/>
        <v>0</v>
      </c>
      <c r="AR123" s="93" t="str">
        <f t="shared" si="294"/>
        <v>nebija plānots</v>
      </c>
      <c r="AS123" s="83">
        <v>0</v>
      </c>
      <c r="AT123" s="83">
        <v>0</v>
      </c>
      <c r="AU123" s="93" t="str">
        <f t="shared" si="295"/>
        <v>nebija plānots</v>
      </c>
      <c r="AV123" s="96">
        <f t="shared" si="296"/>
        <v>0</v>
      </c>
      <c r="AW123" s="93" t="str">
        <f t="shared" si="297"/>
        <v>nebija plānots</v>
      </c>
      <c r="AX123" s="96">
        <f t="shared" si="298"/>
        <v>0</v>
      </c>
      <c r="AY123" s="96">
        <f t="shared" si="298"/>
        <v>0</v>
      </c>
      <c r="AZ123" s="93" t="str">
        <f t="shared" si="299"/>
        <v>nebija plānots</v>
      </c>
      <c r="BA123" s="96">
        <f t="shared" si="300"/>
        <v>0</v>
      </c>
      <c r="BB123" s="93" t="str">
        <f t="shared" si="301"/>
        <v>nebija plānots</v>
      </c>
      <c r="BC123" s="83">
        <v>0</v>
      </c>
      <c r="BD123" s="83">
        <v>0</v>
      </c>
      <c r="BE123" s="93" t="str">
        <f t="shared" si="302"/>
        <v>nebija plānots</v>
      </c>
      <c r="BF123" s="96">
        <f t="shared" si="303"/>
        <v>0</v>
      </c>
      <c r="BG123" s="93" t="str">
        <f t="shared" si="304"/>
        <v>nebija plānots</v>
      </c>
      <c r="BH123" s="96">
        <f t="shared" si="305"/>
        <v>0</v>
      </c>
      <c r="BI123" s="96">
        <f t="shared" si="305"/>
        <v>0</v>
      </c>
      <c r="BJ123" s="93" t="str">
        <f t="shared" si="306"/>
        <v>nebija plānots</v>
      </c>
      <c r="BK123" s="96">
        <f t="shared" si="307"/>
        <v>0</v>
      </c>
      <c r="BL123" s="93" t="str">
        <f t="shared" si="308"/>
        <v>nebija plānots</v>
      </c>
      <c r="BM123" s="83">
        <v>0</v>
      </c>
      <c r="BN123" s="83">
        <v>0</v>
      </c>
      <c r="BO123" s="93" t="str">
        <f t="shared" si="309"/>
        <v>nebija plānots</v>
      </c>
      <c r="BP123" s="96">
        <f t="shared" si="310"/>
        <v>0</v>
      </c>
      <c r="BQ123" s="93" t="str">
        <f t="shared" si="311"/>
        <v>nebija plānots</v>
      </c>
      <c r="BR123" s="96">
        <f t="shared" si="312"/>
        <v>0</v>
      </c>
      <c r="BS123" s="96">
        <f t="shared" si="312"/>
        <v>0</v>
      </c>
      <c r="BT123" s="93" t="str">
        <f t="shared" si="313"/>
        <v>nebija plānots</v>
      </c>
      <c r="BU123" s="96">
        <f t="shared" si="314"/>
        <v>0</v>
      </c>
      <c r="BV123" s="93" t="str">
        <f t="shared" si="315"/>
        <v>nebija plānots</v>
      </c>
      <c r="BW123" s="83">
        <v>0</v>
      </c>
      <c r="BX123" s="83">
        <v>0</v>
      </c>
      <c r="BY123" s="94">
        <v>0</v>
      </c>
      <c r="BZ123" s="94">
        <f t="shared" si="268"/>
        <v>0</v>
      </c>
      <c r="CA123" s="93" t="str">
        <f t="shared" si="316"/>
        <v>nebija plānots</v>
      </c>
      <c r="CB123" s="96">
        <f t="shared" si="317"/>
        <v>0</v>
      </c>
      <c r="CC123" s="93" t="str">
        <f t="shared" si="318"/>
        <v>nebija plānots</v>
      </c>
      <c r="CD123" s="96">
        <f t="shared" si="269"/>
        <v>0</v>
      </c>
      <c r="CE123" s="96">
        <f t="shared" si="269"/>
        <v>0</v>
      </c>
      <c r="CF123" s="96">
        <f t="shared" si="319"/>
        <v>0</v>
      </c>
      <c r="CG123" s="96">
        <f t="shared" si="320"/>
        <v>0</v>
      </c>
      <c r="CH123" s="93" t="str">
        <f t="shared" si="321"/>
        <v>nebija plānots</v>
      </c>
      <c r="CI123" s="96">
        <f t="shared" si="322"/>
        <v>0</v>
      </c>
      <c r="CJ123" s="93" t="str">
        <f t="shared" si="323"/>
        <v>nebija plānots</v>
      </c>
      <c r="CK123" s="83">
        <v>0</v>
      </c>
      <c r="CL123" s="83">
        <v>0</v>
      </c>
      <c r="CM123" s="94">
        <v>0</v>
      </c>
      <c r="CN123" s="94">
        <f t="shared" si="270"/>
        <v>0</v>
      </c>
      <c r="CO123" s="93" t="str">
        <f t="shared" si="324"/>
        <v>nebija plānots</v>
      </c>
      <c r="CP123" s="96">
        <f t="shared" si="325"/>
        <v>0</v>
      </c>
      <c r="CQ123" s="93" t="str">
        <f t="shared" si="326"/>
        <v>nebija plānots</v>
      </c>
      <c r="CR123" s="96">
        <f t="shared" si="327"/>
        <v>0</v>
      </c>
      <c r="CS123" s="96">
        <f t="shared" si="327"/>
        <v>0</v>
      </c>
      <c r="CT123" s="96">
        <f t="shared" si="327"/>
        <v>0</v>
      </c>
      <c r="CU123" s="96">
        <f t="shared" si="328"/>
        <v>0</v>
      </c>
      <c r="CV123" s="93" t="str">
        <f t="shared" si="329"/>
        <v>nebija plānots</v>
      </c>
      <c r="CW123" s="96">
        <f t="shared" si="330"/>
        <v>0</v>
      </c>
      <c r="CX123" s="93" t="str">
        <f t="shared" si="331"/>
        <v>nebija plānots</v>
      </c>
      <c r="CY123" s="83">
        <v>0</v>
      </c>
      <c r="CZ123" s="83">
        <v>0</v>
      </c>
      <c r="DA123" s="94">
        <v>0</v>
      </c>
      <c r="DB123" s="94">
        <f t="shared" si="271"/>
        <v>0</v>
      </c>
      <c r="DC123" s="93" t="str">
        <f t="shared" si="332"/>
        <v>nebija plānots</v>
      </c>
      <c r="DD123" s="96">
        <f t="shared" si="333"/>
        <v>0</v>
      </c>
      <c r="DE123" s="93" t="str">
        <f t="shared" si="334"/>
        <v>nebija plānots</v>
      </c>
      <c r="DF123" s="96">
        <f t="shared" si="335"/>
        <v>0</v>
      </c>
      <c r="DG123" s="96">
        <f t="shared" si="335"/>
        <v>0</v>
      </c>
      <c r="DH123" s="96">
        <f t="shared" si="335"/>
        <v>0</v>
      </c>
      <c r="DI123" s="96">
        <f t="shared" si="336"/>
        <v>0</v>
      </c>
      <c r="DJ123" s="93" t="str">
        <f t="shared" si="337"/>
        <v>nebija plānots</v>
      </c>
      <c r="DK123" s="96">
        <f t="shared" si="338"/>
        <v>0</v>
      </c>
      <c r="DL123" s="93" t="str">
        <f t="shared" si="339"/>
        <v>nebija plānots</v>
      </c>
      <c r="DM123" s="83">
        <v>0</v>
      </c>
      <c r="DN123" s="83">
        <v>0</v>
      </c>
      <c r="DO123" s="94">
        <v>0</v>
      </c>
      <c r="DP123" s="94">
        <f t="shared" si="340"/>
        <v>0</v>
      </c>
      <c r="DQ123" s="93" t="str">
        <f t="shared" si="341"/>
        <v>nebija plānots</v>
      </c>
      <c r="DR123" s="96">
        <f t="shared" si="342"/>
        <v>0</v>
      </c>
      <c r="DS123" s="93" t="str">
        <f t="shared" si="343"/>
        <v>nebija plānots</v>
      </c>
      <c r="DT123" s="96">
        <f t="shared" si="344"/>
        <v>0</v>
      </c>
      <c r="DU123" s="96">
        <f t="shared" si="344"/>
        <v>0</v>
      </c>
      <c r="DV123" s="96">
        <f t="shared" si="344"/>
        <v>0</v>
      </c>
      <c r="DW123" s="96">
        <f t="shared" si="345"/>
        <v>0</v>
      </c>
      <c r="DX123" s="93" t="str">
        <f t="shared" si="346"/>
        <v>nebija plānots</v>
      </c>
      <c r="DY123" s="96">
        <f t="shared" si="347"/>
        <v>0</v>
      </c>
      <c r="DZ123" s="93" t="str">
        <f t="shared" si="348"/>
        <v>nebija plānots</v>
      </c>
      <c r="EA123" s="83">
        <v>0</v>
      </c>
      <c r="EB123" s="83">
        <v>0</v>
      </c>
      <c r="EC123" s="94">
        <v>0</v>
      </c>
      <c r="ED123" s="94">
        <f t="shared" si="349"/>
        <v>0</v>
      </c>
      <c r="EE123" s="93" t="str">
        <f t="shared" si="350"/>
        <v>nebija plānots</v>
      </c>
      <c r="EF123" s="94">
        <f t="shared" si="351"/>
        <v>0</v>
      </c>
      <c r="EG123" s="93" t="str">
        <f t="shared" si="352"/>
        <v>nebija plānots</v>
      </c>
      <c r="EH123" s="96">
        <f t="shared" si="353"/>
        <v>0</v>
      </c>
      <c r="EI123" s="96">
        <f t="shared" si="353"/>
        <v>0</v>
      </c>
      <c r="EJ123" s="96">
        <f t="shared" si="353"/>
        <v>0</v>
      </c>
      <c r="EK123" s="96">
        <f t="shared" si="354"/>
        <v>0</v>
      </c>
      <c r="EL123" s="93" t="str">
        <f t="shared" si="355"/>
        <v>nebija plānots</v>
      </c>
      <c r="EM123" s="96">
        <f t="shared" si="356"/>
        <v>0</v>
      </c>
      <c r="EN123" s="93" t="str">
        <f t="shared" si="357"/>
        <v>nebija plānots</v>
      </c>
      <c r="EO123" s="96">
        <f t="shared" si="358"/>
        <v>0</v>
      </c>
      <c r="EP123" s="96">
        <f>_xlfn.IFNA(INDEX('[1]01_Maks_FS_2025 (kopā)'!$B$12:$AJ$224,MATCH(A123,'[1]01_Maks_FS_2025 (kopā)'!$B$12:$B$224,0),35),0)</f>
        <v>0</v>
      </c>
      <c r="EQ123" s="96">
        <f t="shared" si="359"/>
        <v>0</v>
      </c>
      <c r="ER123" s="83">
        <f t="shared" si="272"/>
        <v>0</v>
      </c>
    </row>
    <row r="124" spans="1:148" ht="52.5" x14ac:dyDescent="0.25">
      <c r="A124" s="18" t="str">
        <f t="shared" si="360"/>
        <v>3.1.1.1._</v>
      </c>
      <c r="B124" s="63">
        <v>3</v>
      </c>
      <c r="C124" s="73" t="s">
        <v>198</v>
      </c>
      <c r="D124" s="65" t="s">
        <v>199</v>
      </c>
      <c r="E124" s="63" t="s">
        <v>200</v>
      </c>
      <c r="F124" s="79" t="s">
        <v>201</v>
      </c>
      <c r="G124" s="76" t="s">
        <v>202</v>
      </c>
      <c r="H124" s="65" t="s">
        <v>203</v>
      </c>
      <c r="I124" s="66" t="s">
        <v>27</v>
      </c>
      <c r="J124" s="72" t="s">
        <v>89</v>
      </c>
      <c r="K124" s="63" t="s">
        <v>17</v>
      </c>
      <c r="L124" s="83">
        <v>0</v>
      </c>
      <c r="M124" s="83">
        <v>0</v>
      </c>
      <c r="N124" s="83">
        <v>0</v>
      </c>
      <c r="O124" s="83">
        <v>0</v>
      </c>
      <c r="P124" s="83">
        <v>0</v>
      </c>
      <c r="Q124" s="93" t="str">
        <f t="shared" si="273"/>
        <v>nebija plānots</v>
      </c>
      <c r="R124" s="94">
        <f t="shared" si="274"/>
        <v>0</v>
      </c>
      <c r="S124" s="93" t="str">
        <f t="shared" si="275"/>
        <v>nebija plānots</v>
      </c>
      <c r="T124" s="96">
        <f t="shared" si="276"/>
        <v>0</v>
      </c>
      <c r="U124" s="96">
        <f t="shared" si="277"/>
        <v>0</v>
      </c>
      <c r="V124" s="93" t="str">
        <f t="shared" si="278"/>
        <v>nebija plānots</v>
      </c>
      <c r="W124" s="96">
        <f t="shared" si="279"/>
        <v>0</v>
      </c>
      <c r="X124" s="93" t="str">
        <f t="shared" si="280"/>
        <v>nebija plānots</v>
      </c>
      <c r="Y124" s="83">
        <v>0</v>
      </c>
      <c r="Z124" s="83">
        <v>0</v>
      </c>
      <c r="AA124" s="93" t="str">
        <f t="shared" si="281"/>
        <v>nebija plānots</v>
      </c>
      <c r="AB124" s="94">
        <f t="shared" si="282"/>
        <v>0</v>
      </c>
      <c r="AC124" s="93" t="str">
        <f t="shared" si="283"/>
        <v>nebija plānots</v>
      </c>
      <c r="AD124" s="96">
        <f t="shared" si="284"/>
        <v>0</v>
      </c>
      <c r="AE124" s="96">
        <f t="shared" si="284"/>
        <v>0</v>
      </c>
      <c r="AF124" s="93" t="str">
        <f t="shared" si="285"/>
        <v>nebija plānots</v>
      </c>
      <c r="AG124" s="96">
        <f t="shared" si="286"/>
        <v>0</v>
      </c>
      <c r="AH124" s="93" t="str">
        <f t="shared" si="287"/>
        <v>nebija plānots</v>
      </c>
      <c r="AI124" s="83">
        <v>0</v>
      </c>
      <c r="AJ124" s="83">
        <v>0</v>
      </c>
      <c r="AK124" s="93" t="str">
        <f t="shared" si="288"/>
        <v>nebija plānots</v>
      </c>
      <c r="AL124" s="96">
        <f t="shared" si="289"/>
        <v>0</v>
      </c>
      <c r="AM124" s="93" t="str">
        <f t="shared" si="290"/>
        <v>nebija plānots</v>
      </c>
      <c r="AN124" s="96">
        <f t="shared" si="291"/>
        <v>0</v>
      </c>
      <c r="AO124" s="96">
        <f t="shared" si="291"/>
        <v>0</v>
      </c>
      <c r="AP124" s="93" t="str">
        <f t="shared" si="292"/>
        <v>nebija plānots</v>
      </c>
      <c r="AQ124" s="96">
        <f t="shared" si="293"/>
        <v>0</v>
      </c>
      <c r="AR124" s="93" t="str">
        <f t="shared" si="294"/>
        <v>nebija plānots</v>
      </c>
      <c r="AS124" s="83">
        <v>0</v>
      </c>
      <c r="AT124" s="83">
        <v>0</v>
      </c>
      <c r="AU124" s="93" t="str">
        <f t="shared" si="295"/>
        <v>nebija plānots</v>
      </c>
      <c r="AV124" s="96">
        <f t="shared" si="296"/>
        <v>0</v>
      </c>
      <c r="AW124" s="93" t="str">
        <f t="shared" si="297"/>
        <v>nebija plānots</v>
      </c>
      <c r="AX124" s="96">
        <f t="shared" si="298"/>
        <v>0</v>
      </c>
      <c r="AY124" s="96">
        <f t="shared" si="298"/>
        <v>0</v>
      </c>
      <c r="AZ124" s="93" t="str">
        <f t="shared" si="299"/>
        <v>nebija plānots</v>
      </c>
      <c r="BA124" s="96">
        <f t="shared" si="300"/>
        <v>0</v>
      </c>
      <c r="BB124" s="93" t="str">
        <f t="shared" si="301"/>
        <v>nebija plānots</v>
      </c>
      <c r="BC124" s="83">
        <v>0</v>
      </c>
      <c r="BD124" s="83">
        <v>0</v>
      </c>
      <c r="BE124" s="93" t="str">
        <f t="shared" si="302"/>
        <v>nebija plānots</v>
      </c>
      <c r="BF124" s="96">
        <f t="shared" si="303"/>
        <v>0</v>
      </c>
      <c r="BG124" s="93" t="str">
        <f t="shared" si="304"/>
        <v>nebija plānots</v>
      </c>
      <c r="BH124" s="96">
        <f t="shared" si="305"/>
        <v>0</v>
      </c>
      <c r="BI124" s="96">
        <f t="shared" si="305"/>
        <v>0</v>
      </c>
      <c r="BJ124" s="93" t="str">
        <f t="shared" si="306"/>
        <v>nebija plānots</v>
      </c>
      <c r="BK124" s="96">
        <f t="shared" si="307"/>
        <v>0</v>
      </c>
      <c r="BL124" s="93" t="str">
        <f t="shared" si="308"/>
        <v>nebija plānots</v>
      </c>
      <c r="BM124" s="83">
        <v>0</v>
      </c>
      <c r="BN124" s="83">
        <v>0</v>
      </c>
      <c r="BO124" s="93" t="str">
        <f t="shared" si="309"/>
        <v>nebija plānots</v>
      </c>
      <c r="BP124" s="96">
        <f t="shared" si="310"/>
        <v>0</v>
      </c>
      <c r="BQ124" s="93" t="str">
        <f t="shared" si="311"/>
        <v>nebija plānots</v>
      </c>
      <c r="BR124" s="96">
        <f t="shared" si="312"/>
        <v>0</v>
      </c>
      <c r="BS124" s="96">
        <f t="shared" si="312"/>
        <v>0</v>
      </c>
      <c r="BT124" s="93" t="str">
        <f t="shared" si="313"/>
        <v>nebija plānots</v>
      </c>
      <c r="BU124" s="96">
        <f t="shared" si="314"/>
        <v>0</v>
      </c>
      <c r="BV124" s="93" t="str">
        <f t="shared" si="315"/>
        <v>nebija plānots</v>
      </c>
      <c r="BW124" s="83">
        <v>0</v>
      </c>
      <c r="BX124" s="83">
        <v>0</v>
      </c>
      <c r="BY124" s="94">
        <v>0</v>
      </c>
      <c r="BZ124" s="94">
        <f t="shared" si="268"/>
        <v>0</v>
      </c>
      <c r="CA124" s="93" t="str">
        <f t="shared" si="316"/>
        <v>nebija plānots</v>
      </c>
      <c r="CB124" s="96">
        <f t="shared" si="317"/>
        <v>0</v>
      </c>
      <c r="CC124" s="93" t="str">
        <f t="shared" si="318"/>
        <v>nebija plānots</v>
      </c>
      <c r="CD124" s="96">
        <f t="shared" si="269"/>
        <v>0</v>
      </c>
      <c r="CE124" s="96">
        <f t="shared" si="269"/>
        <v>0</v>
      </c>
      <c r="CF124" s="96">
        <f t="shared" si="319"/>
        <v>0</v>
      </c>
      <c r="CG124" s="96">
        <f t="shared" si="320"/>
        <v>0</v>
      </c>
      <c r="CH124" s="93" t="str">
        <f t="shared" si="321"/>
        <v>nebija plānots</v>
      </c>
      <c r="CI124" s="96">
        <f t="shared" si="322"/>
        <v>0</v>
      </c>
      <c r="CJ124" s="93" t="str">
        <f t="shared" si="323"/>
        <v>nebija plānots</v>
      </c>
      <c r="CK124" s="83">
        <v>0</v>
      </c>
      <c r="CL124" s="83">
        <v>0</v>
      </c>
      <c r="CM124" s="94">
        <v>0</v>
      </c>
      <c r="CN124" s="94">
        <f t="shared" si="270"/>
        <v>0</v>
      </c>
      <c r="CO124" s="93" t="str">
        <f t="shared" si="324"/>
        <v>nebija plānots</v>
      </c>
      <c r="CP124" s="96">
        <f t="shared" si="325"/>
        <v>0</v>
      </c>
      <c r="CQ124" s="93" t="str">
        <f t="shared" si="326"/>
        <v>nebija plānots</v>
      </c>
      <c r="CR124" s="96">
        <f t="shared" si="327"/>
        <v>0</v>
      </c>
      <c r="CS124" s="96">
        <f t="shared" si="327"/>
        <v>0</v>
      </c>
      <c r="CT124" s="96">
        <f t="shared" si="327"/>
        <v>0</v>
      </c>
      <c r="CU124" s="96">
        <f t="shared" si="328"/>
        <v>0</v>
      </c>
      <c r="CV124" s="93" t="str">
        <f t="shared" si="329"/>
        <v>nebija plānots</v>
      </c>
      <c r="CW124" s="96">
        <f t="shared" si="330"/>
        <v>0</v>
      </c>
      <c r="CX124" s="93" t="str">
        <f t="shared" si="331"/>
        <v>nebija plānots</v>
      </c>
      <c r="CY124" s="83">
        <v>0</v>
      </c>
      <c r="CZ124" s="83">
        <v>0</v>
      </c>
      <c r="DA124" s="94">
        <v>0</v>
      </c>
      <c r="DB124" s="94">
        <f t="shared" si="271"/>
        <v>0</v>
      </c>
      <c r="DC124" s="93" t="str">
        <f t="shared" si="332"/>
        <v>nebija plānots</v>
      </c>
      <c r="DD124" s="96">
        <f t="shared" si="333"/>
        <v>0</v>
      </c>
      <c r="DE124" s="93" t="str">
        <f t="shared" si="334"/>
        <v>nebija plānots</v>
      </c>
      <c r="DF124" s="96">
        <f t="shared" si="335"/>
        <v>0</v>
      </c>
      <c r="DG124" s="96">
        <f t="shared" si="335"/>
        <v>0</v>
      </c>
      <c r="DH124" s="96">
        <f t="shared" si="335"/>
        <v>0</v>
      </c>
      <c r="DI124" s="96">
        <f t="shared" si="336"/>
        <v>0</v>
      </c>
      <c r="DJ124" s="93" t="str">
        <f t="shared" si="337"/>
        <v>nebija plānots</v>
      </c>
      <c r="DK124" s="96">
        <f t="shared" si="338"/>
        <v>0</v>
      </c>
      <c r="DL124" s="93" t="str">
        <f t="shared" si="339"/>
        <v>nebija plānots</v>
      </c>
      <c r="DM124" s="83">
        <v>0</v>
      </c>
      <c r="DN124" s="83">
        <v>0</v>
      </c>
      <c r="DO124" s="94">
        <v>0</v>
      </c>
      <c r="DP124" s="94">
        <f t="shared" si="340"/>
        <v>0</v>
      </c>
      <c r="DQ124" s="93" t="str">
        <f t="shared" si="341"/>
        <v>nebija plānots</v>
      </c>
      <c r="DR124" s="96">
        <f t="shared" si="342"/>
        <v>0</v>
      </c>
      <c r="DS124" s="93" t="str">
        <f t="shared" si="343"/>
        <v>nebija plānots</v>
      </c>
      <c r="DT124" s="96">
        <f t="shared" si="344"/>
        <v>0</v>
      </c>
      <c r="DU124" s="96">
        <f t="shared" si="344"/>
        <v>0</v>
      </c>
      <c r="DV124" s="96">
        <f t="shared" si="344"/>
        <v>0</v>
      </c>
      <c r="DW124" s="96">
        <f t="shared" si="345"/>
        <v>0</v>
      </c>
      <c r="DX124" s="93" t="str">
        <f t="shared" si="346"/>
        <v>nebija plānots</v>
      </c>
      <c r="DY124" s="96">
        <f t="shared" si="347"/>
        <v>0</v>
      </c>
      <c r="DZ124" s="93" t="str">
        <f t="shared" si="348"/>
        <v>nebija plānots</v>
      </c>
      <c r="EA124" s="83">
        <v>0</v>
      </c>
      <c r="EB124" s="83">
        <v>0</v>
      </c>
      <c r="EC124" s="94">
        <v>0</v>
      </c>
      <c r="ED124" s="94">
        <f t="shared" si="349"/>
        <v>0</v>
      </c>
      <c r="EE124" s="93" t="str">
        <f t="shared" si="350"/>
        <v>nebija plānots</v>
      </c>
      <c r="EF124" s="94">
        <f t="shared" si="351"/>
        <v>0</v>
      </c>
      <c r="EG124" s="93" t="str">
        <f t="shared" si="352"/>
        <v>nebija plānots</v>
      </c>
      <c r="EH124" s="96">
        <f t="shared" si="353"/>
        <v>0</v>
      </c>
      <c r="EI124" s="96">
        <f t="shared" si="353"/>
        <v>0</v>
      </c>
      <c r="EJ124" s="96">
        <f t="shared" si="353"/>
        <v>0</v>
      </c>
      <c r="EK124" s="96">
        <f t="shared" si="354"/>
        <v>0</v>
      </c>
      <c r="EL124" s="93" t="str">
        <f t="shared" si="355"/>
        <v>nebija plānots</v>
      </c>
      <c r="EM124" s="96">
        <f t="shared" si="356"/>
        <v>0</v>
      </c>
      <c r="EN124" s="93" t="str">
        <f t="shared" si="357"/>
        <v>nebija plānots</v>
      </c>
      <c r="EO124" s="96">
        <f t="shared" si="358"/>
        <v>0</v>
      </c>
      <c r="EP124" s="96">
        <f>_xlfn.IFNA(INDEX('[1]01_Maks_FS_2025 (kopā)'!$B$12:$AJ$224,MATCH(A124,'[1]01_Maks_FS_2025 (kopā)'!$B$12:$B$224,0),35),0)</f>
        <v>0</v>
      </c>
      <c r="EQ124" s="96">
        <f t="shared" si="359"/>
        <v>0</v>
      </c>
      <c r="ER124" s="83">
        <f t="shared" si="272"/>
        <v>0</v>
      </c>
    </row>
    <row r="125" spans="1:148" ht="31.5" x14ac:dyDescent="0.25">
      <c r="A125" s="18" t="str">
        <f t="shared" si="360"/>
        <v>3.1.1.2.1</v>
      </c>
      <c r="B125" s="63">
        <v>3</v>
      </c>
      <c r="C125" s="73" t="s">
        <v>198</v>
      </c>
      <c r="D125" s="65" t="s">
        <v>199</v>
      </c>
      <c r="E125" s="63" t="s">
        <v>200</v>
      </c>
      <c r="F125" s="79" t="s">
        <v>201</v>
      </c>
      <c r="G125" s="67" t="s">
        <v>204</v>
      </c>
      <c r="H125" s="65" t="s">
        <v>507</v>
      </c>
      <c r="I125" s="66">
        <v>1</v>
      </c>
      <c r="J125" s="72" t="s">
        <v>89</v>
      </c>
      <c r="K125" s="63" t="s">
        <v>17</v>
      </c>
      <c r="L125" s="83">
        <v>0</v>
      </c>
      <c r="M125" s="83">
        <v>0</v>
      </c>
      <c r="N125" s="83">
        <v>0</v>
      </c>
      <c r="O125" s="83">
        <v>0</v>
      </c>
      <c r="P125" s="83">
        <v>0</v>
      </c>
      <c r="Q125" s="93" t="str">
        <f t="shared" si="273"/>
        <v>nebija plānots</v>
      </c>
      <c r="R125" s="94">
        <f t="shared" si="274"/>
        <v>0</v>
      </c>
      <c r="S125" s="93" t="str">
        <f t="shared" si="275"/>
        <v>nebija plānots</v>
      </c>
      <c r="T125" s="96">
        <f t="shared" si="276"/>
        <v>0</v>
      </c>
      <c r="U125" s="96">
        <f t="shared" si="277"/>
        <v>0</v>
      </c>
      <c r="V125" s="93" t="str">
        <f t="shared" si="278"/>
        <v>nebija plānots</v>
      </c>
      <c r="W125" s="96">
        <f t="shared" si="279"/>
        <v>0</v>
      </c>
      <c r="X125" s="93" t="str">
        <f t="shared" si="280"/>
        <v>nebija plānots</v>
      </c>
      <c r="Y125" s="83">
        <v>0</v>
      </c>
      <c r="Z125" s="83">
        <v>0</v>
      </c>
      <c r="AA125" s="93" t="str">
        <f t="shared" si="281"/>
        <v>nebija plānots</v>
      </c>
      <c r="AB125" s="94">
        <f t="shared" si="282"/>
        <v>0</v>
      </c>
      <c r="AC125" s="93" t="str">
        <f t="shared" si="283"/>
        <v>nebija plānots</v>
      </c>
      <c r="AD125" s="96">
        <f t="shared" si="284"/>
        <v>0</v>
      </c>
      <c r="AE125" s="96">
        <f t="shared" si="284"/>
        <v>0</v>
      </c>
      <c r="AF125" s="93" t="str">
        <f t="shared" si="285"/>
        <v>nebija plānots</v>
      </c>
      <c r="AG125" s="96">
        <f t="shared" si="286"/>
        <v>0</v>
      </c>
      <c r="AH125" s="93" t="str">
        <f t="shared" si="287"/>
        <v>nebija plānots</v>
      </c>
      <c r="AI125" s="83">
        <v>0</v>
      </c>
      <c r="AJ125" s="83">
        <v>0</v>
      </c>
      <c r="AK125" s="93" t="str">
        <f t="shared" si="288"/>
        <v>nebija plānots</v>
      </c>
      <c r="AL125" s="96">
        <f t="shared" si="289"/>
        <v>0</v>
      </c>
      <c r="AM125" s="93" t="str">
        <f t="shared" si="290"/>
        <v>nebija plānots</v>
      </c>
      <c r="AN125" s="96">
        <f t="shared" si="291"/>
        <v>0</v>
      </c>
      <c r="AO125" s="96">
        <f t="shared" si="291"/>
        <v>0</v>
      </c>
      <c r="AP125" s="93" t="str">
        <f t="shared" si="292"/>
        <v>nebija plānots</v>
      </c>
      <c r="AQ125" s="96">
        <f t="shared" si="293"/>
        <v>0</v>
      </c>
      <c r="AR125" s="93" t="str">
        <f t="shared" si="294"/>
        <v>nebija plānots</v>
      </c>
      <c r="AS125" s="83">
        <v>0</v>
      </c>
      <c r="AT125" s="83">
        <v>0</v>
      </c>
      <c r="AU125" s="93" t="str">
        <f t="shared" si="295"/>
        <v>nebija plānots</v>
      </c>
      <c r="AV125" s="96">
        <f t="shared" si="296"/>
        <v>0</v>
      </c>
      <c r="AW125" s="93" t="str">
        <f t="shared" si="297"/>
        <v>nebija plānots</v>
      </c>
      <c r="AX125" s="96">
        <f t="shared" si="298"/>
        <v>0</v>
      </c>
      <c r="AY125" s="96">
        <f t="shared" si="298"/>
        <v>0</v>
      </c>
      <c r="AZ125" s="93" t="str">
        <f t="shared" si="299"/>
        <v>nebija plānots</v>
      </c>
      <c r="BA125" s="96">
        <f t="shared" si="300"/>
        <v>0</v>
      </c>
      <c r="BB125" s="93" t="str">
        <f t="shared" si="301"/>
        <v>nebija plānots</v>
      </c>
      <c r="BC125" s="83">
        <v>0</v>
      </c>
      <c r="BD125" s="83">
        <v>0</v>
      </c>
      <c r="BE125" s="93" t="str">
        <f t="shared" si="302"/>
        <v>nebija plānots</v>
      </c>
      <c r="BF125" s="96">
        <f t="shared" si="303"/>
        <v>0</v>
      </c>
      <c r="BG125" s="93" t="str">
        <f t="shared" si="304"/>
        <v>nebija plānots</v>
      </c>
      <c r="BH125" s="96">
        <f t="shared" si="305"/>
        <v>0</v>
      </c>
      <c r="BI125" s="96">
        <f t="shared" si="305"/>
        <v>0</v>
      </c>
      <c r="BJ125" s="93" t="str">
        <f t="shared" si="306"/>
        <v>nebija plānots</v>
      </c>
      <c r="BK125" s="96">
        <f t="shared" si="307"/>
        <v>0</v>
      </c>
      <c r="BL125" s="93" t="str">
        <f t="shared" si="308"/>
        <v>nebija plānots</v>
      </c>
      <c r="BM125" s="83">
        <v>0</v>
      </c>
      <c r="BN125" s="83">
        <v>0</v>
      </c>
      <c r="BO125" s="93" t="str">
        <f t="shared" si="309"/>
        <v>nebija plānots</v>
      </c>
      <c r="BP125" s="96">
        <f t="shared" si="310"/>
        <v>0</v>
      </c>
      <c r="BQ125" s="93" t="str">
        <f t="shared" si="311"/>
        <v>nebija plānots</v>
      </c>
      <c r="BR125" s="96">
        <f t="shared" si="312"/>
        <v>0</v>
      </c>
      <c r="BS125" s="96">
        <f t="shared" si="312"/>
        <v>0</v>
      </c>
      <c r="BT125" s="93" t="str">
        <f t="shared" si="313"/>
        <v>nebija plānots</v>
      </c>
      <c r="BU125" s="96">
        <f t="shared" si="314"/>
        <v>0</v>
      </c>
      <c r="BV125" s="93" t="str">
        <f t="shared" si="315"/>
        <v>nebija plānots</v>
      </c>
      <c r="BW125" s="83">
        <v>0</v>
      </c>
      <c r="BX125" s="83">
        <v>0</v>
      </c>
      <c r="BY125" s="94">
        <v>0</v>
      </c>
      <c r="BZ125" s="94">
        <f t="shared" si="268"/>
        <v>0</v>
      </c>
      <c r="CA125" s="93" t="str">
        <f t="shared" si="316"/>
        <v>nebija plānots</v>
      </c>
      <c r="CB125" s="96">
        <f t="shared" si="317"/>
        <v>0</v>
      </c>
      <c r="CC125" s="93" t="str">
        <f t="shared" si="318"/>
        <v>nebija plānots</v>
      </c>
      <c r="CD125" s="96">
        <f t="shared" si="269"/>
        <v>0</v>
      </c>
      <c r="CE125" s="96">
        <f t="shared" si="269"/>
        <v>0</v>
      </c>
      <c r="CF125" s="96">
        <f t="shared" si="319"/>
        <v>0</v>
      </c>
      <c r="CG125" s="96">
        <f t="shared" si="320"/>
        <v>0</v>
      </c>
      <c r="CH125" s="93" t="str">
        <f t="shared" si="321"/>
        <v>nebija plānots</v>
      </c>
      <c r="CI125" s="96">
        <f t="shared" si="322"/>
        <v>0</v>
      </c>
      <c r="CJ125" s="93" t="str">
        <f t="shared" si="323"/>
        <v>nebija plānots</v>
      </c>
      <c r="CK125" s="83">
        <v>0</v>
      </c>
      <c r="CL125" s="83">
        <v>0</v>
      </c>
      <c r="CM125" s="94">
        <v>0</v>
      </c>
      <c r="CN125" s="94">
        <f t="shared" si="270"/>
        <v>0</v>
      </c>
      <c r="CO125" s="93" t="str">
        <f t="shared" si="324"/>
        <v>nebija plānots</v>
      </c>
      <c r="CP125" s="96">
        <f t="shared" si="325"/>
        <v>0</v>
      </c>
      <c r="CQ125" s="93" t="str">
        <f t="shared" si="326"/>
        <v>nebija plānots</v>
      </c>
      <c r="CR125" s="96">
        <f t="shared" si="327"/>
        <v>0</v>
      </c>
      <c r="CS125" s="96">
        <f t="shared" si="327"/>
        <v>0</v>
      </c>
      <c r="CT125" s="96">
        <f t="shared" si="327"/>
        <v>0</v>
      </c>
      <c r="CU125" s="96">
        <f t="shared" si="328"/>
        <v>0</v>
      </c>
      <c r="CV125" s="93" t="str">
        <f t="shared" si="329"/>
        <v>nebija plānots</v>
      </c>
      <c r="CW125" s="96">
        <f t="shared" si="330"/>
        <v>0</v>
      </c>
      <c r="CX125" s="93" t="str">
        <f t="shared" si="331"/>
        <v>nebija plānots</v>
      </c>
      <c r="CY125" s="83">
        <v>0</v>
      </c>
      <c r="CZ125" s="83">
        <v>692718.81</v>
      </c>
      <c r="DA125" s="94">
        <v>0</v>
      </c>
      <c r="DB125" s="94">
        <f t="shared" si="271"/>
        <v>692718.81</v>
      </c>
      <c r="DC125" s="93" t="str">
        <f t="shared" si="332"/>
        <v>nebija plānots</v>
      </c>
      <c r="DD125" s="96">
        <f t="shared" si="333"/>
        <v>692718.81</v>
      </c>
      <c r="DE125" s="93" t="str">
        <f t="shared" si="334"/>
        <v>nebija plānots</v>
      </c>
      <c r="DF125" s="96">
        <f t="shared" si="335"/>
        <v>0</v>
      </c>
      <c r="DG125" s="96">
        <f t="shared" si="335"/>
        <v>692718.81</v>
      </c>
      <c r="DH125" s="96">
        <f t="shared" si="335"/>
        <v>0</v>
      </c>
      <c r="DI125" s="96">
        <f t="shared" si="336"/>
        <v>692718.81</v>
      </c>
      <c r="DJ125" s="93" t="str">
        <f t="shared" si="337"/>
        <v>nebija plānots</v>
      </c>
      <c r="DK125" s="96">
        <f t="shared" si="338"/>
        <v>692718.81</v>
      </c>
      <c r="DL125" s="93" t="str">
        <f t="shared" si="339"/>
        <v>nebija plānots</v>
      </c>
      <c r="DM125" s="83">
        <v>0</v>
      </c>
      <c r="DN125" s="83">
        <v>0</v>
      </c>
      <c r="DO125" s="94">
        <v>0</v>
      </c>
      <c r="DP125" s="94">
        <f t="shared" si="340"/>
        <v>0</v>
      </c>
      <c r="DQ125" s="93" t="str">
        <f t="shared" si="341"/>
        <v>nebija plānots</v>
      </c>
      <c r="DR125" s="96">
        <f t="shared" si="342"/>
        <v>0</v>
      </c>
      <c r="DS125" s="93" t="str">
        <f t="shared" si="343"/>
        <v>nebija plānots</v>
      </c>
      <c r="DT125" s="96">
        <f t="shared" si="344"/>
        <v>0</v>
      </c>
      <c r="DU125" s="96">
        <f t="shared" si="344"/>
        <v>692718.81</v>
      </c>
      <c r="DV125" s="96">
        <f t="shared" si="344"/>
        <v>0</v>
      </c>
      <c r="DW125" s="96">
        <f t="shared" si="345"/>
        <v>692718.81</v>
      </c>
      <c r="DX125" s="93" t="str">
        <f t="shared" si="346"/>
        <v>nebija plānots</v>
      </c>
      <c r="DY125" s="96">
        <f t="shared" si="347"/>
        <v>692718.81</v>
      </c>
      <c r="DZ125" s="93" t="str">
        <f t="shared" si="348"/>
        <v>nebija plānots</v>
      </c>
      <c r="EA125" s="83">
        <v>0</v>
      </c>
      <c r="EB125" s="83">
        <v>0</v>
      </c>
      <c r="EC125" s="94">
        <v>0</v>
      </c>
      <c r="ED125" s="94">
        <f t="shared" si="349"/>
        <v>0</v>
      </c>
      <c r="EE125" s="93" t="str">
        <f t="shared" si="350"/>
        <v>nebija plānots</v>
      </c>
      <c r="EF125" s="94">
        <f t="shared" si="351"/>
        <v>0</v>
      </c>
      <c r="EG125" s="93" t="str">
        <f t="shared" si="352"/>
        <v>nebija plānots</v>
      </c>
      <c r="EH125" s="96">
        <f t="shared" si="353"/>
        <v>0</v>
      </c>
      <c r="EI125" s="96">
        <f t="shared" si="353"/>
        <v>692718.81</v>
      </c>
      <c r="EJ125" s="96">
        <f t="shared" si="353"/>
        <v>0</v>
      </c>
      <c r="EK125" s="96">
        <f t="shared" si="354"/>
        <v>692718.81</v>
      </c>
      <c r="EL125" s="93" t="str">
        <f t="shared" si="355"/>
        <v>nebija plānots</v>
      </c>
      <c r="EM125" s="96">
        <f t="shared" si="356"/>
        <v>692718.81</v>
      </c>
      <c r="EN125" s="93" t="str">
        <f t="shared" si="357"/>
        <v>nebija plānots</v>
      </c>
      <c r="EO125" s="96">
        <f t="shared" si="358"/>
        <v>0</v>
      </c>
      <c r="EP125" s="96">
        <f>_xlfn.IFNA(INDEX('[1]01_Maks_FS_2025 (kopā)'!$B$12:$AJ$224,MATCH(A125,'[1]01_Maks_FS_2025 (kopā)'!$B$12:$B$224,0),35),0)</f>
        <v>0</v>
      </c>
      <c r="EQ125" s="96">
        <f t="shared" si="359"/>
        <v>0</v>
      </c>
      <c r="ER125" s="83">
        <f t="shared" si="272"/>
        <v>0</v>
      </c>
    </row>
    <row r="126" spans="1:148" ht="31.5" x14ac:dyDescent="0.25">
      <c r="A126" s="18" t="str">
        <f t="shared" si="360"/>
        <v>3.1.1.2.2</v>
      </c>
      <c r="B126" s="63">
        <v>3</v>
      </c>
      <c r="C126" s="73" t="s">
        <v>198</v>
      </c>
      <c r="D126" s="65" t="s">
        <v>199</v>
      </c>
      <c r="E126" s="63" t="s">
        <v>200</v>
      </c>
      <c r="F126" s="79" t="s">
        <v>201</v>
      </c>
      <c r="G126" s="67" t="s">
        <v>204</v>
      </c>
      <c r="H126" s="65" t="s">
        <v>507</v>
      </c>
      <c r="I126" s="66">
        <v>2</v>
      </c>
      <c r="J126" s="72" t="s">
        <v>89</v>
      </c>
      <c r="K126" s="63" t="s">
        <v>17</v>
      </c>
      <c r="L126" s="83">
        <v>0</v>
      </c>
      <c r="M126" s="83">
        <v>0</v>
      </c>
      <c r="N126" s="83">
        <v>0</v>
      </c>
      <c r="O126" s="83">
        <v>0</v>
      </c>
      <c r="P126" s="83">
        <v>0</v>
      </c>
      <c r="Q126" s="93" t="str">
        <f t="shared" si="273"/>
        <v>nebija plānots</v>
      </c>
      <c r="R126" s="94">
        <f t="shared" si="274"/>
        <v>0</v>
      </c>
      <c r="S126" s="93" t="str">
        <f t="shared" si="275"/>
        <v>nebija plānots</v>
      </c>
      <c r="T126" s="96">
        <f t="shared" si="276"/>
        <v>0</v>
      </c>
      <c r="U126" s="96">
        <f t="shared" si="277"/>
        <v>0</v>
      </c>
      <c r="V126" s="93" t="str">
        <f t="shared" si="278"/>
        <v>nebija plānots</v>
      </c>
      <c r="W126" s="96">
        <f t="shared" si="279"/>
        <v>0</v>
      </c>
      <c r="X126" s="93" t="str">
        <f t="shared" si="280"/>
        <v>nebija plānots</v>
      </c>
      <c r="Y126" s="83">
        <v>0</v>
      </c>
      <c r="Z126" s="83">
        <v>0</v>
      </c>
      <c r="AA126" s="93" t="str">
        <f t="shared" si="281"/>
        <v>nebija plānots</v>
      </c>
      <c r="AB126" s="94">
        <f t="shared" si="282"/>
        <v>0</v>
      </c>
      <c r="AC126" s="93" t="str">
        <f t="shared" si="283"/>
        <v>nebija plānots</v>
      </c>
      <c r="AD126" s="96">
        <f t="shared" si="284"/>
        <v>0</v>
      </c>
      <c r="AE126" s="96">
        <f t="shared" si="284"/>
        <v>0</v>
      </c>
      <c r="AF126" s="93" t="str">
        <f t="shared" si="285"/>
        <v>nebija plānots</v>
      </c>
      <c r="AG126" s="96">
        <f t="shared" si="286"/>
        <v>0</v>
      </c>
      <c r="AH126" s="93" t="str">
        <f t="shared" si="287"/>
        <v>nebija plānots</v>
      </c>
      <c r="AI126" s="83">
        <v>0</v>
      </c>
      <c r="AJ126" s="83">
        <v>0</v>
      </c>
      <c r="AK126" s="93" t="str">
        <f t="shared" si="288"/>
        <v>nebija plānots</v>
      </c>
      <c r="AL126" s="96">
        <f t="shared" si="289"/>
        <v>0</v>
      </c>
      <c r="AM126" s="93" t="str">
        <f t="shared" si="290"/>
        <v>nebija plānots</v>
      </c>
      <c r="AN126" s="96">
        <f t="shared" si="291"/>
        <v>0</v>
      </c>
      <c r="AO126" s="96">
        <f t="shared" si="291"/>
        <v>0</v>
      </c>
      <c r="AP126" s="93" t="str">
        <f t="shared" si="292"/>
        <v>nebija plānots</v>
      </c>
      <c r="AQ126" s="96">
        <f t="shared" si="293"/>
        <v>0</v>
      </c>
      <c r="AR126" s="93" t="str">
        <f t="shared" si="294"/>
        <v>nebija plānots</v>
      </c>
      <c r="AS126" s="83">
        <v>0</v>
      </c>
      <c r="AT126" s="83">
        <v>0</v>
      </c>
      <c r="AU126" s="93" t="str">
        <f t="shared" si="295"/>
        <v>nebija plānots</v>
      </c>
      <c r="AV126" s="96">
        <f t="shared" si="296"/>
        <v>0</v>
      </c>
      <c r="AW126" s="93" t="str">
        <f t="shared" si="297"/>
        <v>nebija plānots</v>
      </c>
      <c r="AX126" s="96">
        <f t="shared" si="298"/>
        <v>0</v>
      </c>
      <c r="AY126" s="96">
        <f t="shared" si="298"/>
        <v>0</v>
      </c>
      <c r="AZ126" s="93" t="str">
        <f t="shared" si="299"/>
        <v>nebija plānots</v>
      </c>
      <c r="BA126" s="96">
        <f t="shared" si="300"/>
        <v>0</v>
      </c>
      <c r="BB126" s="93" t="str">
        <f t="shared" si="301"/>
        <v>nebija plānots</v>
      </c>
      <c r="BC126" s="83">
        <v>0</v>
      </c>
      <c r="BD126" s="83">
        <v>0</v>
      </c>
      <c r="BE126" s="93" t="str">
        <f t="shared" si="302"/>
        <v>nebija plānots</v>
      </c>
      <c r="BF126" s="96">
        <f t="shared" si="303"/>
        <v>0</v>
      </c>
      <c r="BG126" s="93" t="str">
        <f t="shared" si="304"/>
        <v>nebija plānots</v>
      </c>
      <c r="BH126" s="96">
        <f t="shared" si="305"/>
        <v>0</v>
      </c>
      <c r="BI126" s="96">
        <f t="shared" si="305"/>
        <v>0</v>
      </c>
      <c r="BJ126" s="93" t="str">
        <f t="shared" si="306"/>
        <v>nebija plānots</v>
      </c>
      <c r="BK126" s="96">
        <f t="shared" si="307"/>
        <v>0</v>
      </c>
      <c r="BL126" s="93" t="str">
        <f t="shared" si="308"/>
        <v>nebija plānots</v>
      </c>
      <c r="BM126" s="83">
        <v>0</v>
      </c>
      <c r="BN126" s="83">
        <v>0</v>
      </c>
      <c r="BO126" s="93" t="str">
        <f t="shared" si="309"/>
        <v>nebija plānots</v>
      </c>
      <c r="BP126" s="96">
        <f t="shared" si="310"/>
        <v>0</v>
      </c>
      <c r="BQ126" s="93" t="str">
        <f t="shared" si="311"/>
        <v>nebija plānots</v>
      </c>
      <c r="BR126" s="96">
        <f t="shared" si="312"/>
        <v>0</v>
      </c>
      <c r="BS126" s="96">
        <f t="shared" si="312"/>
        <v>0</v>
      </c>
      <c r="BT126" s="93" t="str">
        <f t="shared" si="313"/>
        <v>nebija plānots</v>
      </c>
      <c r="BU126" s="96">
        <f t="shared" si="314"/>
        <v>0</v>
      </c>
      <c r="BV126" s="93" t="str">
        <f t="shared" si="315"/>
        <v>nebija plānots</v>
      </c>
      <c r="BW126" s="83">
        <v>0</v>
      </c>
      <c r="BX126" s="83">
        <v>0</v>
      </c>
      <c r="BY126" s="94">
        <v>0</v>
      </c>
      <c r="BZ126" s="94">
        <f t="shared" si="268"/>
        <v>0</v>
      </c>
      <c r="CA126" s="93" t="str">
        <f t="shared" si="316"/>
        <v>nebija plānots</v>
      </c>
      <c r="CB126" s="96">
        <f t="shared" si="317"/>
        <v>0</v>
      </c>
      <c r="CC126" s="93" t="str">
        <f t="shared" si="318"/>
        <v>nebija plānots</v>
      </c>
      <c r="CD126" s="96">
        <f t="shared" si="269"/>
        <v>0</v>
      </c>
      <c r="CE126" s="96">
        <f t="shared" si="269"/>
        <v>0</v>
      </c>
      <c r="CF126" s="96">
        <f t="shared" si="319"/>
        <v>0</v>
      </c>
      <c r="CG126" s="96">
        <f t="shared" si="320"/>
        <v>0</v>
      </c>
      <c r="CH126" s="93" t="str">
        <f t="shared" si="321"/>
        <v>nebija plānots</v>
      </c>
      <c r="CI126" s="96">
        <f t="shared" si="322"/>
        <v>0</v>
      </c>
      <c r="CJ126" s="93" t="str">
        <f t="shared" si="323"/>
        <v>nebija plānots</v>
      </c>
      <c r="CK126" s="83">
        <v>0</v>
      </c>
      <c r="CL126" s="83">
        <v>0</v>
      </c>
      <c r="CM126" s="94">
        <v>0</v>
      </c>
      <c r="CN126" s="94">
        <f t="shared" si="270"/>
        <v>0</v>
      </c>
      <c r="CO126" s="93" t="str">
        <f t="shared" si="324"/>
        <v>nebija plānots</v>
      </c>
      <c r="CP126" s="96">
        <f t="shared" si="325"/>
        <v>0</v>
      </c>
      <c r="CQ126" s="93" t="str">
        <f t="shared" si="326"/>
        <v>nebija plānots</v>
      </c>
      <c r="CR126" s="96">
        <f t="shared" si="327"/>
        <v>0</v>
      </c>
      <c r="CS126" s="96">
        <f t="shared" si="327"/>
        <v>0</v>
      </c>
      <c r="CT126" s="96">
        <f t="shared" si="327"/>
        <v>0</v>
      </c>
      <c r="CU126" s="96">
        <f t="shared" si="328"/>
        <v>0</v>
      </c>
      <c r="CV126" s="93" t="str">
        <f t="shared" si="329"/>
        <v>nebija plānots</v>
      </c>
      <c r="CW126" s="96">
        <f t="shared" si="330"/>
        <v>0</v>
      </c>
      <c r="CX126" s="93" t="str">
        <f t="shared" si="331"/>
        <v>nebija plānots</v>
      </c>
      <c r="CY126" s="83">
        <v>0</v>
      </c>
      <c r="CZ126" s="83">
        <v>0</v>
      </c>
      <c r="DA126" s="94">
        <v>0</v>
      </c>
      <c r="DB126" s="94">
        <f t="shared" si="271"/>
        <v>0</v>
      </c>
      <c r="DC126" s="93" t="str">
        <f t="shared" si="332"/>
        <v>nebija plānots</v>
      </c>
      <c r="DD126" s="96">
        <f t="shared" si="333"/>
        <v>0</v>
      </c>
      <c r="DE126" s="93" t="str">
        <f t="shared" si="334"/>
        <v>nebija plānots</v>
      </c>
      <c r="DF126" s="96">
        <f t="shared" si="335"/>
        <v>0</v>
      </c>
      <c r="DG126" s="96">
        <f t="shared" si="335"/>
        <v>0</v>
      </c>
      <c r="DH126" s="96">
        <f t="shared" si="335"/>
        <v>0</v>
      </c>
      <c r="DI126" s="96">
        <f t="shared" si="336"/>
        <v>0</v>
      </c>
      <c r="DJ126" s="93" t="str">
        <f t="shared" si="337"/>
        <v>nebija plānots</v>
      </c>
      <c r="DK126" s="96">
        <f t="shared" si="338"/>
        <v>0</v>
      </c>
      <c r="DL126" s="93" t="str">
        <f t="shared" si="339"/>
        <v>nebija plānots</v>
      </c>
      <c r="DM126" s="83">
        <v>0</v>
      </c>
      <c r="DN126" s="83">
        <v>0</v>
      </c>
      <c r="DO126" s="94">
        <v>0</v>
      </c>
      <c r="DP126" s="94">
        <f t="shared" si="340"/>
        <v>0</v>
      </c>
      <c r="DQ126" s="93" t="str">
        <f t="shared" si="341"/>
        <v>nebija plānots</v>
      </c>
      <c r="DR126" s="96">
        <f t="shared" si="342"/>
        <v>0</v>
      </c>
      <c r="DS126" s="93" t="str">
        <f t="shared" si="343"/>
        <v>nebija plānots</v>
      </c>
      <c r="DT126" s="96">
        <f t="shared" si="344"/>
        <v>0</v>
      </c>
      <c r="DU126" s="96">
        <f t="shared" si="344"/>
        <v>0</v>
      </c>
      <c r="DV126" s="96">
        <f t="shared" si="344"/>
        <v>0</v>
      </c>
      <c r="DW126" s="96">
        <f t="shared" si="345"/>
        <v>0</v>
      </c>
      <c r="DX126" s="93" t="str">
        <f t="shared" si="346"/>
        <v>nebija plānots</v>
      </c>
      <c r="DY126" s="96">
        <f t="shared" si="347"/>
        <v>0</v>
      </c>
      <c r="DZ126" s="93" t="str">
        <f t="shared" si="348"/>
        <v>nebija plānots</v>
      </c>
      <c r="EA126" s="83">
        <v>0</v>
      </c>
      <c r="EB126" s="83">
        <v>0</v>
      </c>
      <c r="EC126" s="94">
        <v>0</v>
      </c>
      <c r="ED126" s="94">
        <f t="shared" si="349"/>
        <v>0</v>
      </c>
      <c r="EE126" s="93" t="str">
        <f t="shared" si="350"/>
        <v>nebija plānots</v>
      </c>
      <c r="EF126" s="94">
        <f t="shared" si="351"/>
        <v>0</v>
      </c>
      <c r="EG126" s="93" t="str">
        <f t="shared" si="352"/>
        <v>nebija plānots</v>
      </c>
      <c r="EH126" s="96">
        <f t="shared" si="353"/>
        <v>0</v>
      </c>
      <c r="EI126" s="96">
        <f t="shared" si="353"/>
        <v>0</v>
      </c>
      <c r="EJ126" s="96">
        <f t="shared" si="353"/>
        <v>0</v>
      </c>
      <c r="EK126" s="96">
        <f t="shared" si="354"/>
        <v>0</v>
      </c>
      <c r="EL126" s="93" t="str">
        <f t="shared" si="355"/>
        <v>nebija plānots</v>
      </c>
      <c r="EM126" s="96">
        <f t="shared" si="356"/>
        <v>0</v>
      </c>
      <c r="EN126" s="93" t="str">
        <f t="shared" si="357"/>
        <v>nebija plānots</v>
      </c>
      <c r="EO126" s="96">
        <f t="shared" si="358"/>
        <v>0</v>
      </c>
      <c r="EP126" s="96">
        <f>_xlfn.IFNA(INDEX('[1]01_Maks_FS_2025 (kopā)'!$B$12:$AJ$224,MATCH(A126,'[1]01_Maks_FS_2025 (kopā)'!$B$12:$B$224,0),35),0)</f>
        <v>0</v>
      </c>
      <c r="EQ126" s="96">
        <f t="shared" si="359"/>
        <v>0</v>
      </c>
      <c r="ER126" s="83">
        <f t="shared" si="272"/>
        <v>0</v>
      </c>
    </row>
    <row r="127" spans="1:148" ht="31.5" x14ac:dyDescent="0.25">
      <c r="A127" s="18" t="str">
        <f t="shared" si="360"/>
        <v>3.1.1.3.1</v>
      </c>
      <c r="B127" s="63">
        <v>3</v>
      </c>
      <c r="C127" s="73" t="s">
        <v>198</v>
      </c>
      <c r="D127" s="65" t="s">
        <v>199</v>
      </c>
      <c r="E127" s="63" t="s">
        <v>200</v>
      </c>
      <c r="F127" s="79" t="s">
        <v>201</v>
      </c>
      <c r="G127" s="67" t="s">
        <v>206</v>
      </c>
      <c r="H127" s="65" t="s">
        <v>207</v>
      </c>
      <c r="I127" s="66">
        <v>1</v>
      </c>
      <c r="J127" s="72" t="s">
        <v>89</v>
      </c>
      <c r="K127" s="63" t="s">
        <v>17</v>
      </c>
      <c r="L127" s="83">
        <v>0</v>
      </c>
      <c r="M127" s="83">
        <v>12868561.139999997</v>
      </c>
      <c r="N127" s="83">
        <v>0</v>
      </c>
      <c r="O127" s="83">
        <v>2999551</v>
      </c>
      <c r="P127" s="83">
        <v>2999551.48</v>
      </c>
      <c r="Q127" s="93">
        <f t="shared" si="273"/>
        <v>1.0000001600239503</v>
      </c>
      <c r="R127" s="94">
        <f t="shared" si="274"/>
        <v>0.47999999998137355</v>
      </c>
      <c r="S127" s="93">
        <f t="shared" si="275"/>
        <v>1.600239502450112E-7</v>
      </c>
      <c r="T127" s="96">
        <f t="shared" si="276"/>
        <v>2999551</v>
      </c>
      <c r="U127" s="96">
        <f t="shared" si="277"/>
        <v>2999551.48</v>
      </c>
      <c r="V127" s="93">
        <f t="shared" si="278"/>
        <v>1.0000001600239503</v>
      </c>
      <c r="W127" s="96">
        <f t="shared" si="279"/>
        <v>0.47999999998137355</v>
      </c>
      <c r="X127" s="93">
        <f t="shared" si="280"/>
        <v>1.600239502450112E-7</v>
      </c>
      <c r="Y127" s="83">
        <v>0</v>
      </c>
      <c r="Z127" s="83">
        <v>0</v>
      </c>
      <c r="AA127" s="93" t="str">
        <f t="shared" si="281"/>
        <v>nebija plānots</v>
      </c>
      <c r="AB127" s="94">
        <f t="shared" si="282"/>
        <v>0</v>
      </c>
      <c r="AC127" s="93" t="str">
        <f t="shared" si="283"/>
        <v>nebija plānots</v>
      </c>
      <c r="AD127" s="96">
        <f t="shared" si="284"/>
        <v>2999551</v>
      </c>
      <c r="AE127" s="96">
        <f t="shared" si="284"/>
        <v>2999551.48</v>
      </c>
      <c r="AF127" s="93">
        <f t="shared" si="285"/>
        <v>1.0000001600239503</v>
      </c>
      <c r="AG127" s="96">
        <f t="shared" si="286"/>
        <v>0.47999999998137355</v>
      </c>
      <c r="AH127" s="93">
        <f t="shared" si="287"/>
        <v>1.600239502450112E-7</v>
      </c>
      <c r="AI127" s="83">
        <v>0</v>
      </c>
      <c r="AJ127" s="83">
        <v>1486158.88</v>
      </c>
      <c r="AK127" s="93" t="str">
        <f t="shared" si="288"/>
        <v>nebija plānots</v>
      </c>
      <c r="AL127" s="96">
        <f t="shared" si="289"/>
        <v>1486158.88</v>
      </c>
      <c r="AM127" s="93" t="str">
        <f t="shared" si="290"/>
        <v>nebija plānots</v>
      </c>
      <c r="AN127" s="96">
        <f t="shared" si="291"/>
        <v>2999551</v>
      </c>
      <c r="AO127" s="96">
        <f t="shared" si="291"/>
        <v>4485710.3599999994</v>
      </c>
      <c r="AP127" s="93">
        <f t="shared" si="292"/>
        <v>1.495460607270888</v>
      </c>
      <c r="AQ127" s="96">
        <f t="shared" si="293"/>
        <v>1486159.3599999994</v>
      </c>
      <c r="AR127" s="93">
        <f t="shared" si="294"/>
        <v>0.49546060727088803</v>
      </c>
      <c r="AS127" s="83">
        <v>344879</v>
      </c>
      <c r="AT127" s="83">
        <v>1026496.53</v>
      </c>
      <c r="AU127" s="93">
        <f t="shared" si="295"/>
        <v>2.9763961563330907</v>
      </c>
      <c r="AV127" s="96">
        <f t="shared" si="296"/>
        <v>681617.53</v>
      </c>
      <c r="AW127" s="93">
        <f t="shared" si="297"/>
        <v>1.9763961563330907</v>
      </c>
      <c r="AX127" s="96">
        <f t="shared" si="298"/>
        <v>3344430</v>
      </c>
      <c r="AY127" s="96">
        <f t="shared" si="298"/>
        <v>5512206.8899999997</v>
      </c>
      <c r="AZ127" s="93">
        <f t="shared" si="299"/>
        <v>1.6481752914547469</v>
      </c>
      <c r="BA127" s="96">
        <f t="shared" si="300"/>
        <v>2167776.8899999997</v>
      </c>
      <c r="BB127" s="93">
        <f t="shared" si="301"/>
        <v>0.64817529145474706</v>
      </c>
      <c r="BC127" s="83">
        <v>1249500</v>
      </c>
      <c r="BD127" s="83">
        <v>0</v>
      </c>
      <c r="BE127" s="93">
        <f t="shared" si="302"/>
        <v>0</v>
      </c>
      <c r="BF127" s="96">
        <f t="shared" si="303"/>
        <v>-1249500</v>
      </c>
      <c r="BG127" s="93">
        <f t="shared" si="304"/>
        <v>-1</v>
      </c>
      <c r="BH127" s="96">
        <f t="shared" si="305"/>
        <v>4593930</v>
      </c>
      <c r="BI127" s="96">
        <f t="shared" si="305"/>
        <v>5512206.8899999997</v>
      </c>
      <c r="BJ127" s="93">
        <f t="shared" si="306"/>
        <v>1.199889177675759</v>
      </c>
      <c r="BK127" s="96">
        <f t="shared" si="307"/>
        <v>918276.88999999966</v>
      </c>
      <c r="BL127" s="93">
        <f t="shared" si="308"/>
        <v>0.19988917767575903</v>
      </c>
      <c r="BM127" s="83">
        <v>1496425</v>
      </c>
      <c r="BN127" s="83">
        <v>711957.48</v>
      </c>
      <c r="BO127" s="93">
        <f t="shared" si="309"/>
        <v>0.47577224384783734</v>
      </c>
      <c r="BP127" s="96">
        <f t="shared" si="310"/>
        <v>-784467.52</v>
      </c>
      <c r="BQ127" s="93">
        <f t="shared" si="311"/>
        <v>-0.52422775615216266</v>
      </c>
      <c r="BR127" s="96">
        <f t="shared" si="312"/>
        <v>6090355</v>
      </c>
      <c r="BS127" s="96">
        <f t="shared" si="312"/>
        <v>6224164.3699999992</v>
      </c>
      <c r="BT127" s="93">
        <f t="shared" si="313"/>
        <v>1.0219707012152821</v>
      </c>
      <c r="BU127" s="96">
        <f t="shared" si="314"/>
        <v>133809.36999999918</v>
      </c>
      <c r="BV127" s="93">
        <f t="shared" si="315"/>
        <v>2.1970701215282062E-2</v>
      </c>
      <c r="BW127" s="83">
        <v>1249500</v>
      </c>
      <c r="BX127" s="83">
        <v>0</v>
      </c>
      <c r="BY127" s="94">
        <v>0</v>
      </c>
      <c r="BZ127" s="94">
        <f t="shared" si="268"/>
        <v>0</v>
      </c>
      <c r="CA127" s="93">
        <f t="shared" si="316"/>
        <v>0</v>
      </c>
      <c r="CB127" s="96">
        <f t="shared" si="317"/>
        <v>-1249500</v>
      </c>
      <c r="CC127" s="93">
        <f t="shared" si="318"/>
        <v>-1</v>
      </c>
      <c r="CD127" s="96">
        <f t="shared" si="269"/>
        <v>7339855</v>
      </c>
      <c r="CE127" s="96">
        <f t="shared" si="269"/>
        <v>6224164.3699999992</v>
      </c>
      <c r="CF127" s="96">
        <f t="shared" si="319"/>
        <v>0</v>
      </c>
      <c r="CG127" s="96">
        <f t="shared" si="320"/>
        <v>6224164.3699999992</v>
      </c>
      <c r="CH127" s="93">
        <f t="shared" si="321"/>
        <v>0.84799554895839213</v>
      </c>
      <c r="CI127" s="96">
        <f t="shared" si="322"/>
        <v>-1115690.6300000008</v>
      </c>
      <c r="CJ127" s="93">
        <f t="shared" si="323"/>
        <v>-0.15200445104160787</v>
      </c>
      <c r="CK127" s="83">
        <v>0</v>
      </c>
      <c r="CL127" s="83">
        <v>450085.34</v>
      </c>
      <c r="CM127" s="94">
        <v>0</v>
      </c>
      <c r="CN127" s="94">
        <f t="shared" si="270"/>
        <v>450085.34</v>
      </c>
      <c r="CO127" s="93" t="str">
        <f t="shared" si="324"/>
        <v>nebija plānots</v>
      </c>
      <c r="CP127" s="96">
        <f t="shared" si="325"/>
        <v>450085.34</v>
      </c>
      <c r="CQ127" s="93" t="str">
        <f t="shared" si="326"/>
        <v>nebija plānots</v>
      </c>
      <c r="CR127" s="96">
        <f t="shared" si="327"/>
        <v>7339855</v>
      </c>
      <c r="CS127" s="96">
        <f t="shared" si="327"/>
        <v>6674249.709999999</v>
      </c>
      <c r="CT127" s="96">
        <f t="shared" si="327"/>
        <v>0</v>
      </c>
      <c r="CU127" s="96">
        <f t="shared" si="328"/>
        <v>6674249.709999999</v>
      </c>
      <c r="CV127" s="93">
        <f t="shared" si="329"/>
        <v>0.90931628894576244</v>
      </c>
      <c r="CW127" s="96">
        <f t="shared" si="330"/>
        <v>-665605.29000000097</v>
      </c>
      <c r="CX127" s="93">
        <f t="shared" si="331"/>
        <v>-9.0683711054237573E-2</v>
      </c>
      <c r="CY127" s="83">
        <v>3740765</v>
      </c>
      <c r="CZ127" s="83">
        <v>672290.53</v>
      </c>
      <c r="DA127" s="94">
        <v>0</v>
      </c>
      <c r="DB127" s="94">
        <f t="shared" si="271"/>
        <v>672290.53</v>
      </c>
      <c r="DC127" s="93">
        <f t="shared" si="332"/>
        <v>0.17972006528076478</v>
      </c>
      <c r="DD127" s="96">
        <f t="shared" si="333"/>
        <v>-3068474.4699999997</v>
      </c>
      <c r="DE127" s="93">
        <f t="shared" si="334"/>
        <v>-0.82027993471923522</v>
      </c>
      <c r="DF127" s="96">
        <f t="shared" si="335"/>
        <v>11080620</v>
      </c>
      <c r="DG127" s="96">
        <f t="shared" si="335"/>
        <v>7346540.2399999993</v>
      </c>
      <c r="DH127" s="96">
        <f t="shared" si="335"/>
        <v>0</v>
      </c>
      <c r="DI127" s="96">
        <f t="shared" si="336"/>
        <v>7346540.2399999993</v>
      </c>
      <c r="DJ127" s="93">
        <f t="shared" si="337"/>
        <v>0.66300804828610671</v>
      </c>
      <c r="DK127" s="96">
        <f t="shared" si="338"/>
        <v>-3734079.7600000007</v>
      </c>
      <c r="DL127" s="93">
        <f t="shared" si="339"/>
        <v>-0.33699195171389335</v>
      </c>
      <c r="DM127" s="83">
        <v>1190074</v>
      </c>
      <c r="DN127" s="83">
        <v>0</v>
      </c>
      <c r="DO127" s="94">
        <v>0</v>
      </c>
      <c r="DP127" s="94">
        <f t="shared" si="340"/>
        <v>0</v>
      </c>
      <c r="DQ127" s="93">
        <f t="shared" si="341"/>
        <v>0</v>
      </c>
      <c r="DR127" s="96">
        <f t="shared" si="342"/>
        <v>-1190074</v>
      </c>
      <c r="DS127" s="93">
        <f t="shared" si="343"/>
        <v>-1</v>
      </c>
      <c r="DT127" s="96">
        <f t="shared" si="344"/>
        <v>12270694</v>
      </c>
      <c r="DU127" s="96">
        <f t="shared" si="344"/>
        <v>7346540.2399999993</v>
      </c>
      <c r="DV127" s="96">
        <f t="shared" si="344"/>
        <v>0</v>
      </c>
      <c r="DW127" s="96">
        <f t="shared" si="345"/>
        <v>7346540.2399999993</v>
      </c>
      <c r="DX127" s="93">
        <f t="shared" si="346"/>
        <v>0.59870617260930792</v>
      </c>
      <c r="DY127" s="96">
        <f t="shared" si="347"/>
        <v>-4924153.7600000007</v>
      </c>
      <c r="DZ127" s="93">
        <f t="shared" si="348"/>
        <v>-0.40129382739069208</v>
      </c>
      <c r="EA127" s="83">
        <v>1385298</v>
      </c>
      <c r="EB127" s="83">
        <v>0</v>
      </c>
      <c r="EC127" s="94">
        <v>0</v>
      </c>
      <c r="ED127" s="94">
        <f t="shared" si="349"/>
        <v>0</v>
      </c>
      <c r="EE127" s="93">
        <f t="shared" si="350"/>
        <v>0</v>
      </c>
      <c r="EF127" s="94">
        <f t="shared" si="351"/>
        <v>-1385298</v>
      </c>
      <c r="EG127" s="93">
        <f t="shared" si="352"/>
        <v>-1</v>
      </c>
      <c r="EH127" s="96">
        <f t="shared" si="353"/>
        <v>13655992</v>
      </c>
      <c r="EI127" s="96">
        <f t="shared" si="353"/>
        <v>7346540.2399999993</v>
      </c>
      <c r="EJ127" s="96">
        <f t="shared" si="353"/>
        <v>0</v>
      </c>
      <c r="EK127" s="96">
        <f t="shared" si="354"/>
        <v>7346540.2399999993</v>
      </c>
      <c r="EL127" s="93">
        <f t="shared" si="355"/>
        <v>0.53797192031161112</v>
      </c>
      <c r="EM127" s="96">
        <f t="shared" si="356"/>
        <v>-6309451.7600000007</v>
      </c>
      <c r="EN127" s="93">
        <f t="shared" si="357"/>
        <v>-0.46202807968838888</v>
      </c>
      <c r="EO127" s="96">
        <f t="shared" si="358"/>
        <v>0</v>
      </c>
      <c r="EP127" s="96">
        <f>_xlfn.IFNA(INDEX('[1]01_Maks_FS_2025 (kopā)'!$B$12:$AJ$224,MATCH(A127,'[1]01_Maks_FS_2025 (kopā)'!$B$12:$B$224,0),35),0)</f>
        <v>0</v>
      </c>
      <c r="EQ127" s="96">
        <f t="shared" si="359"/>
        <v>0</v>
      </c>
      <c r="ER127" s="83">
        <f t="shared" si="272"/>
        <v>13655992</v>
      </c>
    </row>
    <row r="128" spans="1:148" ht="31.5" x14ac:dyDescent="0.25">
      <c r="A128" s="18" t="str">
        <f t="shared" si="360"/>
        <v>3.1.1.3.2</v>
      </c>
      <c r="B128" s="63">
        <v>3</v>
      </c>
      <c r="C128" s="73" t="s">
        <v>198</v>
      </c>
      <c r="D128" s="65" t="s">
        <v>199</v>
      </c>
      <c r="E128" s="63" t="s">
        <v>200</v>
      </c>
      <c r="F128" s="79" t="s">
        <v>201</v>
      </c>
      <c r="G128" s="67" t="s">
        <v>206</v>
      </c>
      <c r="H128" s="65" t="s">
        <v>207</v>
      </c>
      <c r="I128" s="66">
        <v>2</v>
      </c>
      <c r="J128" s="72" t="s">
        <v>89</v>
      </c>
      <c r="K128" s="63" t="s">
        <v>17</v>
      </c>
      <c r="L128" s="83">
        <v>0</v>
      </c>
      <c r="M128" s="83">
        <v>0</v>
      </c>
      <c r="N128" s="83">
        <v>0</v>
      </c>
      <c r="O128" s="83">
        <v>0</v>
      </c>
      <c r="P128" s="83">
        <v>0</v>
      </c>
      <c r="Q128" s="93" t="str">
        <f t="shared" si="273"/>
        <v>nebija plānots</v>
      </c>
      <c r="R128" s="94">
        <f t="shared" si="274"/>
        <v>0</v>
      </c>
      <c r="S128" s="93" t="str">
        <f t="shared" si="275"/>
        <v>nebija plānots</v>
      </c>
      <c r="T128" s="96">
        <f t="shared" si="276"/>
        <v>0</v>
      </c>
      <c r="U128" s="96">
        <f t="shared" si="277"/>
        <v>0</v>
      </c>
      <c r="V128" s="93" t="str">
        <f t="shared" si="278"/>
        <v>nebija plānots</v>
      </c>
      <c r="W128" s="96">
        <f t="shared" si="279"/>
        <v>0</v>
      </c>
      <c r="X128" s="93" t="str">
        <f t="shared" si="280"/>
        <v>nebija plānots</v>
      </c>
      <c r="Y128" s="83">
        <v>0</v>
      </c>
      <c r="Z128" s="83">
        <v>0</v>
      </c>
      <c r="AA128" s="93" t="str">
        <f t="shared" si="281"/>
        <v>nebija plānots</v>
      </c>
      <c r="AB128" s="94">
        <f t="shared" si="282"/>
        <v>0</v>
      </c>
      <c r="AC128" s="93" t="str">
        <f t="shared" si="283"/>
        <v>nebija plānots</v>
      </c>
      <c r="AD128" s="96">
        <f t="shared" si="284"/>
        <v>0</v>
      </c>
      <c r="AE128" s="96">
        <f t="shared" si="284"/>
        <v>0</v>
      </c>
      <c r="AF128" s="93" t="str">
        <f t="shared" si="285"/>
        <v>nebija plānots</v>
      </c>
      <c r="AG128" s="96">
        <f t="shared" si="286"/>
        <v>0</v>
      </c>
      <c r="AH128" s="93" t="str">
        <f t="shared" si="287"/>
        <v>nebija plānots</v>
      </c>
      <c r="AI128" s="83">
        <v>0</v>
      </c>
      <c r="AJ128" s="83">
        <v>0</v>
      </c>
      <c r="AK128" s="93" t="str">
        <f t="shared" si="288"/>
        <v>nebija plānots</v>
      </c>
      <c r="AL128" s="96">
        <f t="shared" si="289"/>
        <v>0</v>
      </c>
      <c r="AM128" s="93" t="str">
        <f t="shared" si="290"/>
        <v>nebija plānots</v>
      </c>
      <c r="AN128" s="96">
        <f t="shared" si="291"/>
        <v>0</v>
      </c>
      <c r="AO128" s="96">
        <f t="shared" si="291"/>
        <v>0</v>
      </c>
      <c r="AP128" s="93" t="str">
        <f t="shared" si="292"/>
        <v>nebija plānots</v>
      </c>
      <c r="AQ128" s="96">
        <f t="shared" si="293"/>
        <v>0</v>
      </c>
      <c r="AR128" s="93" t="str">
        <f t="shared" si="294"/>
        <v>nebija plānots</v>
      </c>
      <c r="AS128" s="83">
        <v>0</v>
      </c>
      <c r="AT128" s="83">
        <v>0</v>
      </c>
      <c r="AU128" s="93" t="str">
        <f t="shared" si="295"/>
        <v>nebija plānots</v>
      </c>
      <c r="AV128" s="96">
        <f t="shared" si="296"/>
        <v>0</v>
      </c>
      <c r="AW128" s="93" t="str">
        <f t="shared" si="297"/>
        <v>nebija plānots</v>
      </c>
      <c r="AX128" s="96">
        <f t="shared" si="298"/>
        <v>0</v>
      </c>
      <c r="AY128" s="96">
        <f t="shared" si="298"/>
        <v>0</v>
      </c>
      <c r="AZ128" s="93" t="str">
        <f t="shared" si="299"/>
        <v>nebija plānots</v>
      </c>
      <c r="BA128" s="96">
        <f t="shared" si="300"/>
        <v>0</v>
      </c>
      <c r="BB128" s="93" t="str">
        <f t="shared" si="301"/>
        <v>nebija plānots</v>
      </c>
      <c r="BC128" s="83">
        <v>0</v>
      </c>
      <c r="BD128" s="83">
        <v>0</v>
      </c>
      <c r="BE128" s="93" t="str">
        <f t="shared" si="302"/>
        <v>nebija plānots</v>
      </c>
      <c r="BF128" s="96">
        <f t="shared" si="303"/>
        <v>0</v>
      </c>
      <c r="BG128" s="93" t="str">
        <f t="shared" si="304"/>
        <v>nebija plānots</v>
      </c>
      <c r="BH128" s="96">
        <f t="shared" si="305"/>
        <v>0</v>
      </c>
      <c r="BI128" s="96">
        <f t="shared" si="305"/>
        <v>0</v>
      </c>
      <c r="BJ128" s="93" t="str">
        <f t="shared" si="306"/>
        <v>nebija plānots</v>
      </c>
      <c r="BK128" s="96">
        <f t="shared" si="307"/>
        <v>0</v>
      </c>
      <c r="BL128" s="93" t="str">
        <f t="shared" si="308"/>
        <v>nebija plānots</v>
      </c>
      <c r="BM128" s="83">
        <v>0</v>
      </c>
      <c r="BN128" s="83">
        <v>0</v>
      </c>
      <c r="BO128" s="93" t="str">
        <f t="shared" si="309"/>
        <v>nebija plānots</v>
      </c>
      <c r="BP128" s="96">
        <f t="shared" si="310"/>
        <v>0</v>
      </c>
      <c r="BQ128" s="93" t="str">
        <f t="shared" si="311"/>
        <v>nebija plānots</v>
      </c>
      <c r="BR128" s="96">
        <f t="shared" si="312"/>
        <v>0</v>
      </c>
      <c r="BS128" s="96">
        <f t="shared" si="312"/>
        <v>0</v>
      </c>
      <c r="BT128" s="93" t="str">
        <f t="shared" si="313"/>
        <v>nebija plānots</v>
      </c>
      <c r="BU128" s="96">
        <f t="shared" si="314"/>
        <v>0</v>
      </c>
      <c r="BV128" s="93" t="str">
        <f t="shared" si="315"/>
        <v>nebija plānots</v>
      </c>
      <c r="BW128" s="83">
        <v>0</v>
      </c>
      <c r="BX128" s="83">
        <v>0</v>
      </c>
      <c r="BY128" s="94">
        <v>0</v>
      </c>
      <c r="BZ128" s="94">
        <f t="shared" si="268"/>
        <v>0</v>
      </c>
      <c r="CA128" s="93" t="str">
        <f t="shared" si="316"/>
        <v>nebija plānots</v>
      </c>
      <c r="CB128" s="96">
        <f t="shared" si="317"/>
        <v>0</v>
      </c>
      <c r="CC128" s="93" t="str">
        <f t="shared" si="318"/>
        <v>nebija plānots</v>
      </c>
      <c r="CD128" s="96">
        <f t="shared" si="269"/>
        <v>0</v>
      </c>
      <c r="CE128" s="96">
        <f t="shared" si="269"/>
        <v>0</v>
      </c>
      <c r="CF128" s="96">
        <f t="shared" si="319"/>
        <v>0</v>
      </c>
      <c r="CG128" s="96">
        <f t="shared" si="320"/>
        <v>0</v>
      </c>
      <c r="CH128" s="93" t="str">
        <f t="shared" si="321"/>
        <v>nebija plānots</v>
      </c>
      <c r="CI128" s="96">
        <f t="shared" si="322"/>
        <v>0</v>
      </c>
      <c r="CJ128" s="93" t="str">
        <f t="shared" si="323"/>
        <v>nebija plānots</v>
      </c>
      <c r="CK128" s="83">
        <v>0</v>
      </c>
      <c r="CL128" s="83">
        <v>0</v>
      </c>
      <c r="CM128" s="94">
        <v>0</v>
      </c>
      <c r="CN128" s="94">
        <f t="shared" si="270"/>
        <v>0</v>
      </c>
      <c r="CO128" s="93" t="str">
        <f t="shared" si="324"/>
        <v>nebija plānots</v>
      </c>
      <c r="CP128" s="96">
        <f t="shared" si="325"/>
        <v>0</v>
      </c>
      <c r="CQ128" s="93" t="str">
        <f t="shared" si="326"/>
        <v>nebija plānots</v>
      </c>
      <c r="CR128" s="96">
        <f t="shared" si="327"/>
        <v>0</v>
      </c>
      <c r="CS128" s="96">
        <f t="shared" si="327"/>
        <v>0</v>
      </c>
      <c r="CT128" s="96">
        <f t="shared" si="327"/>
        <v>0</v>
      </c>
      <c r="CU128" s="96">
        <f t="shared" si="328"/>
        <v>0</v>
      </c>
      <c r="CV128" s="93" t="str">
        <f t="shared" si="329"/>
        <v>nebija plānots</v>
      </c>
      <c r="CW128" s="96">
        <f t="shared" si="330"/>
        <v>0</v>
      </c>
      <c r="CX128" s="93" t="str">
        <f t="shared" si="331"/>
        <v>nebija plānots</v>
      </c>
      <c r="CY128" s="83">
        <v>0</v>
      </c>
      <c r="CZ128" s="83">
        <v>0</v>
      </c>
      <c r="DA128" s="94">
        <v>0</v>
      </c>
      <c r="DB128" s="94">
        <f t="shared" si="271"/>
        <v>0</v>
      </c>
      <c r="DC128" s="93" t="str">
        <f t="shared" si="332"/>
        <v>nebija plānots</v>
      </c>
      <c r="DD128" s="96">
        <f t="shared" si="333"/>
        <v>0</v>
      </c>
      <c r="DE128" s="93" t="str">
        <f t="shared" si="334"/>
        <v>nebija plānots</v>
      </c>
      <c r="DF128" s="96">
        <f t="shared" si="335"/>
        <v>0</v>
      </c>
      <c r="DG128" s="96">
        <f t="shared" si="335"/>
        <v>0</v>
      </c>
      <c r="DH128" s="96">
        <f t="shared" si="335"/>
        <v>0</v>
      </c>
      <c r="DI128" s="96">
        <f t="shared" si="336"/>
        <v>0</v>
      </c>
      <c r="DJ128" s="93" t="str">
        <f t="shared" si="337"/>
        <v>nebija plānots</v>
      </c>
      <c r="DK128" s="96">
        <f t="shared" si="338"/>
        <v>0</v>
      </c>
      <c r="DL128" s="93" t="str">
        <f t="shared" si="339"/>
        <v>nebija plānots</v>
      </c>
      <c r="DM128" s="83">
        <v>0</v>
      </c>
      <c r="DN128" s="83">
        <v>0</v>
      </c>
      <c r="DO128" s="94">
        <v>0</v>
      </c>
      <c r="DP128" s="94">
        <f t="shared" si="340"/>
        <v>0</v>
      </c>
      <c r="DQ128" s="93" t="str">
        <f t="shared" si="341"/>
        <v>nebija plānots</v>
      </c>
      <c r="DR128" s="96">
        <f t="shared" si="342"/>
        <v>0</v>
      </c>
      <c r="DS128" s="93" t="str">
        <f t="shared" si="343"/>
        <v>nebija plānots</v>
      </c>
      <c r="DT128" s="96">
        <f t="shared" si="344"/>
        <v>0</v>
      </c>
      <c r="DU128" s="96">
        <f t="shared" si="344"/>
        <v>0</v>
      </c>
      <c r="DV128" s="96">
        <f t="shared" si="344"/>
        <v>0</v>
      </c>
      <c r="DW128" s="96">
        <f t="shared" si="345"/>
        <v>0</v>
      </c>
      <c r="DX128" s="93" t="str">
        <f t="shared" si="346"/>
        <v>nebija plānots</v>
      </c>
      <c r="DY128" s="96">
        <f t="shared" si="347"/>
        <v>0</v>
      </c>
      <c r="DZ128" s="93" t="str">
        <f t="shared" si="348"/>
        <v>nebija plānots</v>
      </c>
      <c r="EA128" s="83">
        <v>0</v>
      </c>
      <c r="EB128" s="83">
        <v>0</v>
      </c>
      <c r="EC128" s="94">
        <v>0</v>
      </c>
      <c r="ED128" s="94">
        <f t="shared" si="349"/>
        <v>0</v>
      </c>
      <c r="EE128" s="93" t="str">
        <f t="shared" si="350"/>
        <v>nebija plānots</v>
      </c>
      <c r="EF128" s="94">
        <f t="shared" si="351"/>
        <v>0</v>
      </c>
      <c r="EG128" s="93" t="str">
        <f t="shared" si="352"/>
        <v>nebija plānots</v>
      </c>
      <c r="EH128" s="96">
        <f t="shared" si="353"/>
        <v>0</v>
      </c>
      <c r="EI128" s="96">
        <f t="shared" si="353"/>
        <v>0</v>
      </c>
      <c r="EJ128" s="96">
        <f t="shared" si="353"/>
        <v>0</v>
      </c>
      <c r="EK128" s="96">
        <f t="shared" si="354"/>
        <v>0</v>
      </c>
      <c r="EL128" s="93" t="str">
        <f t="shared" si="355"/>
        <v>nebija plānots</v>
      </c>
      <c r="EM128" s="96">
        <f t="shared" si="356"/>
        <v>0</v>
      </c>
      <c r="EN128" s="93" t="str">
        <f t="shared" si="357"/>
        <v>nebija plānots</v>
      </c>
      <c r="EO128" s="96">
        <f t="shared" si="358"/>
        <v>0</v>
      </c>
      <c r="EP128" s="96">
        <f>_xlfn.IFNA(INDEX('[1]01_Maks_FS_2025 (kopā)'!$B$12:$AJ$224,MATCH(A128,'[1]01_Maks_FS_2025 (kopā)'!$B$12:$B$224,0),35),0)</f>
        <v>0</v>
      </c>
      <c r="EQ128" s="96">
        <f t="shared" si="359"/>
        <v>0</v>
      </c>
      <c r="ER128" s="83">
        <f t="shared" si="272"/>
        <v>0</v>
      </c>
    </row>
    <row r="129" spans="1:148" ht="31.5" x14ac:dyDescent="0.25">
      <c r="A129" s="18" t="str">
        <f t="shared" si="360"/>
        <v>3.1.1.4.1</v>
      </c>
      <c r="B129" s="63">
        <v>3</v>
      </c>
      <c r="C129" s="73" t="s">
        <v>198</v>
      </c>
      <c r="D129" s="65" t="s">
        <v>199</v>
      </c>
      <c r="E129" s="63" t="s">
        <v>200</v>
      </c>
      <c r="F129" s="79" t="s">
        <v>201</v>
      </c>
      <c r="G129" s="67" t="s">
        <v>208</v>
      </c>
      <c r="H129" s="65" t="s">
        <v>209</v>
      </c>
      <c r="I129" s="66">
        <v>1</v>
      </c>
      <c r="J129" s="72" t="s">
        <v>89</v>
      </c>
      <c r="K129" s="63" t="s">
        <v>17</v>
      </c>
      <c r="L129" s="83">
        <v>0</v>
      </c>
      <c r="M129" s="83">
        <v>12000000</v>
      </c>
      <c r="N129" s="83">
        <v>10120152</v>
      </c>
      <c r="O129" s="83">
        <v>0</v>
      </c>
      <c r="P129" s="83">
        <v>0</v>
      </c>
      <c r="Q129" s="93" t="str">
        <f t="shared" si="273"/>
        <v>nebija plānots</v>
      </c>
      <c r="R129" s="94">
        <f t="shared" si="274"/>
        <v>0</v>
      </c>
      <c r="S129" s="93" t="str">
        <f t="shared" si="275"/>
        <v>nebija plānots</v>
      </c>
      <c r="T129" s="96">
        <f t="shared" si="276"/>
        <v>10120152</v>
      </c>
      <c r="U129" s="96">
        <f t="shared" si="277"/>
        <v>10120152</v>
      </c>
      <c r="V129" s="93">
        <f t="shared" si="278"/>
        <v>1</v>
      </c>
      <c r="W129" s="96">
        <f t="shared" si="279"/>
        <v>0</v>
      </c>
      <c r="X129" s="93">
        <f t="shared" si="280"/>
        <v>0</v>
      </c>
      <c r="Y129" s="83">
        <v>0</v>
      </c>
      <c r="Z129" s="83">
        <v>0</v>
      </c>
      <c r="AA129" s="93" t="str">
        <f t="shared" si="281"/>
        <v>nebija plānots</v>
      </c>
      <c r="AB129" s="94">
        <f t="shared" si="282"/>
        <v>0</v>
      </c>
      <c r="AC129" s="93" t="str">
        <f t="shared" si="283"/>
        <v>nebija plānots</v>
      </c>
      <c r="AD129" s="96">
        <f t="shared" si="284"/>
        <v>10120152</v>
      </c>
      <c r="AE129" s="96">
        <f t="shared" si="284"/>
        <v>10120152</v>
      </c>
      <c r="AF129" s="93">
        <f t="shared" si="285"/>
        <v>1</v>
      </c>
      <c r="AG129" s="96">
        <f t="shared" si="286"/>
        <v>0</v>
      </c>
      <c r="AH129" s="93">
        <f t="shared" si="287"/>
        <v>0</v>
      </c>
      <c r="AI129" s="83">
        <v>1557762</v>
      </c>
      <c r="AJ129" s="83">
        <v>0</v>
      </c>
      <c r="AK129" s="93">
        <f t="shared" si="288"/>
        <v>0</v>
      </c>
      <c r="AL129" s="96">
        <f t="shared" si="289"/>
        <v>-1557762</v>
      </c>
      <c r="AM129" s="93">
        <f t="shared" si="290"/>
        <v>-1</v>
      </c>
      <c r="AN129" s="96">
        <f t="shared" si="291"/>
        <v>11677914</v>
      </c>
      <c r="AO129" s="96">
        <f t="shared" si="291"/>
        <v>10120152</v>
      </c>
      <c r="AP129" s="93">
        <f t="shared" si="292"/>
        <v>0.86660614215860809</v>
      </c>
      <c r="AQ129" s="96">
        <f t="shared" si="293"/>
        <v>-1557762</v>
      </c>
      <c r="AR129" s="93">
        <f t="shared" si="294"/>
        <v>-0.13339385784139188</v>
      </c>
      <c r="AS129" s="83">
        <v>0</v>
      </c>
      <c r="AT129" s="83">
        <v>0</v>
      </c>
      <c r="AU129" s="93" t="str">
        <f t="shared" si="295"/>
        <v>nebija plānots</v>
      </c>
      <c r="AV129" s="96">
        <f t="shared" si="296"/>
        <v>0</v>
      </c>
      <c r="AW129" s="93" t="str">
        <f t="shared" si="297"/>
        <v>nebija plānots</v>
      </c>
      <c r="AX129" s="96">
        <f t="shared" si="298"/>
        <v>11677914</v>
      </c>
      <c r="AY129" s="96">
        <f t="shared" si="298"/>
        <v>10120152</v>
      </c>
      <c r="AZ129" s="93">
        <f t="shared" si="299"/>
        <v>0.86660614215860809</v>
      </c>
      <c r="BA129" s="96">
        <f t="shared" si="300"/>
        <v>-1557762</v>
      </c>
      <c r="BB129" s="93">
        <f t="shared" si="301"/>
        <v>-0.13339385784139188</v>
      </c>
      <c r="BC129" s="83">
        <v>0</v>
      </c>
      <c r="BD129" s="83">
        <v>4637006.18</v>
      </c>
      <c r="BE129" s="93" t="str">
        <f t="shared" si="302"/>
        <v>nebija plānots</v>
      </c>
      <c r="BF129" s="96">
        <f t="shared" si="303"/>
        <v>4637006.18</v>
      </c>
      <c r="BG129" s="93" t="str">
        <f t="shared" si="304"/>
        <v>nebija plānots</v>
      </c>
      <c r="BH129" s="96">
        <f t="shared" si="305"/>
        <v>11677914</v>
      </c>
      <c r="BI129" s="96">
        <f t="shared" si="305"/>
        <v>14757158.18</v>
      </c>
      <c r="BJ129" s="93">
        <f t="shared" si="306"/>
        <v>1.2636810118656465</v>
      </c>
      <c r="BK129" s="96">
        <f t="shared" si="307"/>
        <v>3079244.1799999997</v>
      </c>
      <c r="BL129" s="93">
        <f t="shared" si="308"/>
        <v>0.26368101186564652</v>
      </c>
      <c r="BM129" s="83">
        <v>1717038</v>
      </c>
      <c r="BN129" s="83">
        <v>0</v>
      </c>
      <c r="BO129" s="93">
        <f t="shared" si="309"/>
        <v>0</v>
      </c>
      <c r="BP129" s="96">
        <f t="shared" si="310"/>
        <v>-1717038</v>
      </c>
      <c r="BQ129" s="93">
        <f t="shared" si="311"/>
        <v>-1</v>
      </c>
      <c r="BR129" s="96">
        <f t="shared" si="312"/>
        <v>13394952</v>
      </c>
      <c r="BS129" s="96">
        <f t="shared" si="312"/>
        <v>14757158.18</v>
      </c>
      <c r="BT129" s="93">
        <f t="shared" si="313"/>
        <v>1.1016954879718868</v>
      </c>
      <c r="BU129" s="96">
        <f t="shared" si="314"/>
        <v>1362206.1799999997</v>
      </c>
      <c r="BV129" s="93">
        <f t="shared" si="315"/>
        <v>0.1016954879718867</v>
      </c>
      <c r="BW129" s="83">
        <v>0</v>
      </c>
      <c r="BX129" s="83">
        <v>0</v>
      </c>
      <c r="BY129" s="94">
        <v>0</v>
      </c>
      <c r="BZ129" s="94">
        <f t="shared" si="268"/>
        <v>0</v>
      </c>
      <c r="CA129" s="93" t="str">
        <f t="shared" si="316"/>
        <v>nebija plānots</v>
      </c>
      <c r="CB129" s="96">
        <f t="shared" si="317"/>
        <v>0</v>
      </c>
      <c r="CC129" s="93" t="str">
        <f t="shared" si="318"/>
        <v>nebija plānots</v>
      </c>
      <c r="CD129" s="96">
        <f t="shared" si="269"/>
        <v>13394952</v>
      </c>
      <c r="CE129" s="96">
        <f t="shared" si="269"/>
        <v>14757158.18</v>
      </c>
      <c r="CF129" s="96">
        <f t="shared" si="319"/>
        <v>0</v>
      </c>
      <c r="CG129" s="96">
        <f t="shared" si="320"/>
        <v>14757158.18</v>
      </c>
      <c r="CH129" s="93">
        <f t="shared" si="321"/>
        <v>1.1016954879718868</v>
      </c>
      <c r="CI129" s="96">
        <f t="shared" si="322"/>
        <v>1362206.1799999997</v>
      </c>
      <c r="CJ129" s="93">
        <f t="shared" si="323"/>
        <v>0.1016954879718867</v>
      </c>
      <c r="CK129" s="83">
        <v>0</v>
      </c>
      <c r="CL129" s="83">
        <v>0</v>
      </c>
      <c r="CM129" s="94">
        <v>0</v>
      </c>
      <c r="CN129" s="94">
        <f t="shared" si="270"/>
        <v>0</v>
      </c>
      <c r="CO129" s="93" t="str">
        <f t="shared" si="324"/>
        <v>nebija plānots</v>
      </c>
      <c r="CP129" s="96">
        <f t="shared" si="325"/>
        <v>0</v>
      </c>
      <c r="CQ129" s="93" t="str">
        <f t="shared" si="326"/>
        <v>nebija plānots</v>
      </c>
      <c r="CR129" s="96">
        <f t="shared" si="327"/>
        <v>13394952</v>
      </c>
      <c r="CS129" s="96">
        <f t="shared" si="327"/>
        <v>14757158.18</v>
      </c>
      <c r="CT129" s="96">
        <f t="shared" si="327"/>
        <v>0</v>
      </c>
      <c r="CU129" s="96">
        <f t="shared" si="328"/>
        <v>14757158.18</v>
      </c>
      <c r="CV129" s="93">
        <f t="shared" si="329"/>
        <v>1.1016954879718868</v>
      </c>
      <c r="CW129" s="96">
        <f t="shared" si="330"/>
        <v>1362206.1799999997</v>
      </c>
      <c r="CX129" s="93">
        <f t="shared" si="331"/>
        <v>0.1016954879718867</v>
      </c>
      <c r="CY129" s="83">
        <v>0</v>
      </c>
      <c r="CZ129" s="83">
        <v>15867236.830000002</v>
      </c>
      <c r="DA129" s="94">
        <v>0</v>
      </c>
      <c r="DB129" s="94">
        <f t="shared" si="271"/>
        <v>15867236.830000002</v>
      </c>
      <c r="DC129" s="93" t="str">
        <f t="shared" si="332"/>
        <v>nebija plānots</v>
      </c>
      <c r="DD129" s="96">
        <f t="shared" si="333"/>
        <v>15867236.830000002</v>
      </c>
      <c r="DE129" s="93" t="str">
        <f t="shared" si="334"/>
        <v>nebija plānots</v>
      </c>
      <c r="DF129" s="96">
        <f t="shared" si="335"/>
        <v>13394952</v>
      </c>
      <c r="DG129" s="96">
        <f t="shared" si="335"/>
        <v>30624395.010000002</v>
      </c>
      <c r="DH129" s="96">
        <f t="shared" si="335"/>
        <v>0</v>
      </c>
      <c r="DI129" s="96">
        <f t="shared" si="336"/>
        <v>30624395.010000002</v>
      </c>
      <c r="DJ129" s="93">
        <f t="shared" si="337"/>
        <v>2.2862638858280344</v>
      </c>
      <c r="DK129" s="96">
        <f t="shared" si="338"/>
        <v>17229443.010000002</v>
      </c>
      <c r="DL129" s="93">
        <f t="shared" si="339"/>
        <v>1.2862638858280344</v>
      </c>
      <c r="DM129" s="83">
        <v>0</v>
      </c>
      <c r="DN129" s="83">
        <v>0</v>
      </c>
      <c r="DO129" s="94">
        <v>0</v>
      </c>
      <c r="DP129" s="94">
        <f t="shared" si="340"/>
        <v>0</v>
      </c>
      <c r="DQ129" s="93" t="str">
        <f t="shared" si="341"/>
        <v>nebija plānots</v>
      </c>
      <c r="DR129" s="96">
        <f t="shared" si="342"/>
        <v>0</v>
      </c>
      <c r="DS129" s="93" t="str">
        <f t="shared" si="343"/>
        <v>nebija plānots</v>
      </c>
      <c r="DT129" s="96">
        <f t="shared" si="344"/>
        <v>13394952</v>
      </c>
      <c r="DU129" s="96">
        <f t="shared" si="344"/>
        <v>30624395.010000002</v>
      </c>
      <c r="DV129" s="96">
        <f t="shared" si="344"/>
        <v>0</v>
      </c>
      <c r="DW129" s="96">
        <f t="shared" si="345"/>
        <v>30624395.010000002</v>
      </c>
      <c r="DX129" s="93">
        <f t="shared" si="346"/>
        <v>2.2862638858280344</v>
      </c>
      <c r="DY129" s="96">
        <f t="shared" si="347"/>
        <v>17229443.010000002</v>
      </c>
      <c r="DZ129" s="93">
        <f t="shared" si="348"/>
        <v>1.2862638858280344</v>
      </c>
      <c r="EA129" s="83">
        <v>0</v>
      </c>
      <c r="EB129" s="83">
        <v>0</v>
      </c>
      <c r="EC129" s="94">
        <v>0</v>
      </c>
      <c r="ED129" s="94">
        <f t="shared" si="349"/>
        <v>0</v>
      </c>
      <c r="EE129" s="93" t="str">
        <f t="shared" si="350"/>
        <v>nebija plānots</v>
      </c>
      <c r="EF129" s="94">
        <f t="shared" si="351"/>
        <v>0</v>
      </c>
      <c r="EG129" s="93" t="str">
        <f t="shared" si="352"/>
        <v>nebija plānots</v>
      </c>
      <c r="EH129" s="96">
        <f t="shared" si="353"/>
        <v>13394952</v>
      </c>
      <c r="EI129" s="96">
        <f t="shared" si="353"/>
        <v>30624395.010000002</v>
      </c>
      <c r="EJ129" s="96">
        <f t="shared" si="353"/>
        <v>0</v>
      </c>
      <c r="EK129" s="96">
        <f t="shared" si="354"/>
        <v>30624395.010000002</v>
      </c>
      <c r="EL129" s="93">
        <f t="shared" si="355"/>
        <v>2.2862638858280344</v>
      </c>
      <c r="EM129" s="96">
        <f t="shared" si="356"/>
        <v>17229443.010000002</v>
      </c>
      <c r="EN129" s="93">
        <f t="shared" si="357"/>
        <v>1.2862638858280344</v>
      </c>
      <c r="EO129" s="96">
        <f t="shared" si="358"/>
        <v>0</v>
      </c>
      <c r="EP129" s="96">
        <f>_xlfn.IFNA(INDEX('[1]01_Maks_FS_2025 (kopā)'!$B$12:$AJ$224,MATCH(A129,'[1]01_Maks_FS_2025 (kopā)'!$B$12:$B$224,0),35),0)</f>
        <v>0</v>
      </c>
      <c r="EQ129" s="96">
        <f t="shared" si="359"/>
        <v>0</v>
      </c>
      <c r="ER129" s="83">
        <f t="shared" si="272"/>
        <v>13394952</v>
      </c>
    </row>
    <row r="130" spans="1:148" ht="31.5" x14ac:dyDescent="0.25">
      <c r="A130" s="18" t="str">
        <f t="shared" si="360"/>
        <v>3.1.1.5._</v>
      </c>
      <c r="B130" s="63">
        <v>3</v>
      </c>
      <c r="C130" s="73" t="s">
        <v>198</v>
      </c>
      <c r="D130" s="65" t="s">
        <v>199</v>
      </c>
      <c r="E130" s="63" t="s">
        <v>200</v>
      </c>
      <c r="F130" s="79" t="s">
        <v>201</v>
      </c>
      <c r="G130" s="67" t="s">
        <v>210</v>
      </c>
      <c r="H130" s="65" t="s">
        <v>211</v>
      </c>
      <c r="I130" s="66" t="s">
        <v>27</v>
      </c>
      <c r="J130" s="72" t="s">
        <v>89</v>
      </c>
      <c r="K130" s="63" t="s">
        <v>17</v>
      </c>
      <c r="L130" s="83">
        <v>0</v>
      </c>
      <c r="M130" s="83">
        <v>0</v>
      </c>
      <c r="N130" s="83">
        <v>0</v>
      </c>
      <c r="O130" s="83">
        <v>0</v>
      </c>
      <c r="P130" s="83">
        <v>0</v>
      </c>
      <c r="Q130" s="93" t="str">
        <f t="shared" si="273"/>
        <v>nebija plānots</v>
      </c>
      <c r="R130" s="94">
        <f t="shared" si="274"/>
        <v>0</v>
      </c>
      <c r="S130" s="93" t="str">
        <f t="shared" si="275"/>
        <v>nebija plānots</v>
      </c>
      <c r="T130" s="96">
        <f t="shared" si="276"/>
        <v>0</v>
      </c>
      <c r="U130" s="96">
        <f t="shared" si="277"/>
        <v>0</v>
      </c>
      <c r="V130" s="93" t="str">
        <f t="shared" si="278"/>
        <v>nebija plānots</v>
      </c>
      <c r="W130" s="96">
        <f t="shared" si="279"/>
        <v>0</v>
      </c>
      <c r="X130" s="93" t="str">
        <f t="shared" si="280"/>
        <v>nebija plānots</v>
      </c>
      <c r="Y130" s="83">
        <v>0</v>
      </c>
      <c r="Z130" s="83">
        <v>0</v>
      </c>
      <c r="AA130" s="93" t="str">
        <f t="shared" si="281"/>
        <v>nebija plānots</v>
      </c>
      <c r="AB130" s="94">
        <f t="shared" si="282"/>
        <v>0</v>
      </c>
      <c r="AC130" s="93" t="str">
        <f t="shared" si="283"/>
        <v>nebija plānots</v>
      </c>
      <c r="AD130" s="96">
        <f t="shared" si="284"/>
        <v>0</v>
      </c>
      <c r="AE130" s="96">
        <f t="shared" si="284"/>
        <v>0</v>
      </c>
      <c r="AF130" s="93" t="str">
        <f t="shared" si="285"/>
        <v>nebija plānots</v>
      </c>
      <c r="AG130" s="96">
        <f t="shared" si="286"/>
        <v>0</v>
      </c>
      <c r="AH130" s="93" t="str">
        <f t="shared" si="287"/>
        <v>nebija plānots</v>
      </c>
      <c r="AI130" s="83">
        <v>0</v>
      </c>
      <c r="AJ130" s="83">
        <v>0</v>
      </c>
      <c r="AK130" s="93" t="str">
        <f t="shared" si="288"/>
        <v>nebija plānots</v>
      </c>
      <c r="AL130" s="96">
        <f t="shared" si="289"/>
        <v>0</v>
      </c>
      <c r="AM130" s="93" t="str">
        <f t="shared" si="290"/>
        <v>nebija plānots</v>
      </c>
      <c r="AN130" s="96">
        <f t="shared" si="291"/>
        <v>0</v>
      </c>
      <c r="AO130" s="96">
        <f t="shared" si="291"/>
        <v>0</v>
      </c>
      <c r="AP130" s="93" t="str">
        <f t="shared" si="292"/>
        <v>nebija plānots</v>
      </c>
      <c r="AQ130" s="96">
        <f t="shared" si="293"/>
        <v>0</v>
      </c>
      <c r="AR130" s="93" t="str">
        <f t="shared" si="294"/>
        <v>nebija plānots</v>
      </c>
      <c r="AS130" s="83">
        <v>0</v>
      </c>
      <c r="AT130" s="83">
        <v>0</v>
      </c>
      <c r="AU130" s="93" t="str">
        <f t="shared" si="295"/>
        <v>nebija plānots</v>
      </c>
      <c r="AV130" s="96">
        <f t="shared" si="296"/>
        <v>0</v>
      </c>
      <c r="AW130" s="93" t="str">
        <f t="shared" si="297"/>
        <v>nebija plānots</v>
      </c>
      <c r="AX130" s="96">
        <f t="shared" si="298"/>
        <v>0</v>
      </c>
      <c r="AY130" s="96">
        <f t="shared" si="298"/>
        <v>0</v>
      </c>
      <c r="AZ130" s="93" t="str">
        <f t="shared" si="299"/>
        <v>nebija plānots</v>
      </c>
      <c r="BA130" s="96">
        <f t="shared" si="300"/>
        <v>0</v>
      </c>
      <c r="BB130" s="93" t="str">
        <f t="shared" si="301"/>
        <v>nebija plānots</v>
      </c>
      <c r="BC130" s="83">
        <v>0</v>
      </c>
      <c r="BD130" s="83">
        <v>0</v>
      </c>
      <c r="BE130" s="93" t="str">
        <f t="shared" si="302"/>
        <v>nebija plānots</v>
      </c>
      <c r="BF130" s="96">
        <f t="shared" si="303"/>
        <v>0</v>
      </c>
      <c r="BG130" s="93" t="str">
        <f t="shared" si="304"/>
        <v>nebija plānots</v>
      </c>
      <c r="BH130" s="96">
        <f t="shared" si="305"/>
        <v>0</v>
      </c>
      <c r="BI130" s="96">
        <f t="shared" si="305"/>
        <v>0</v>
      </c>
      <c r="BJ130" s="93" t="str">
        <f t="shared" si="306"/>
        <v>nebija plānots</v>
      </c>
      <c r="BK130" s="96">
        <f t="shared" si="307"/>
        <v>0</v>
      </c>
      <c r="BL130" s="93" t="str">
        <f t="shared" si="308"/>
        <v>nebija plānots</v>
      </c>
      <c r="BM130" s="83">
        <v>0</v>
      </c>
      <c r="BN130" s="83">
        <v>0</v>
      </c>
      <c r="BO130" s="93" t="str">
        <f t="shared" si="309"/>
        <v>nebija plānots</v>
      </c>
      <c r="BP130" s="96">
        <f t="shared" si="310"/>
        <v>0</v>
      </c>
      <c r="BQ130" s="93" t="str">
        <f t="shared" si="311"/>
        <v>nebija plānots</v>
      </c>
      <c r="BR130" s="96">
        <f t="shared" si="312"/>
        <v>0</v>
      </c>
      <c r="BS130" s="96">
        <f t="shared" si="312"/>
        <v>0</v>
      </c>
      <c r="BT130" s="93" t="str">
        <f t="shared" si="313"/>
        <v>nebija plānots</v>
      </c>
      <c r="BU130" s="96">
        <f t="shared" si="314"/>
        <v>0</v>
      </c>
      <c r="BV130" s="93" t="str">
        <f t="shared" si="315"/>
        <v>nebija plānots</v>
      </c>
      <c r="BW130" s="83">
        <v>0</v>
      </c>
      <c r="BX130" s="83">
        <v>0</v>
      </c>
      <c r="BY130" s="94">
        <v>0</v>
      </c>
      <c r="BZ130" s="94">
        <f t="shared" si="268"/>
        <v>0</v>
      </c>
      <c r="CA130" s="93" t="str">
        <f t="shared" si="316"/>
        <v>nebija plānots</v>
      </c>
      <c r="CB130" s="96">
        <f t="shared" si="317"/>
        <v>0</v>
      </c>
      <c r="CC130" s="93" t="str">
        <f t="shared" si="318"/>
        <v>nebija plānots</v>
      </c>
      <c r="CD130" s="96">
        <f t="shared" si="269"/>
        <v>0</v>
      </c>
      <c r="CE130" s="96">
        <f t="shared" si="269"/>
        <v>0</v>
      </c>
      <c r="CF130" s="96">
        <f t="shared" si="319"/>
        <v>0</v>
      </c>
      <c r="CG130" s="96">
        <f t="shared" si="320"/>
        <v>0</v>
      </c>
      <c r="CH130" s="93" t="str">
        <f t="shared" si="321"/>
        <v>nebija plānots</v>
      </c>
      <c r="CI130" s="96">
        <f t="shared" si="322"/>
        <v>0</v>
      </c>
      <c r="CJ130" s="93" t="str">
        <f t="shared" si="323"/>
        <v>nebija plānots</v>
      </c>
      <c r="CK130" s="83">
        <v>0</v>
      </c>
      <c r="CL130" s="83">
        <v>0</v>
      </c>
      <c r="CM130" s="94">
        <v>0</v>
      </c>
      <c r="CN130" s="94">
        <f t="shared" si="270"/>
        <v>0</v>
      </c>
      <c r="CO130" s="93" t="str">
        <f t="shared" si="324"/>
        <v>nebija plānots</v>
      </c>
      <c r="CP130" s="96">
        <f t="shared" si="325"/>
        <v>0</v>
      </c>
      <c r="CQ130" s="93" t="str">
        <f t="shared" si="326"/>
        <v>nebija plānots</v>
      </c>
      <c r="CR130" s="96">
        <f t="shared" si="327"/>
        <v>0</v>
      </c>
      <c r="CS130" s="96">
        <f t="shared" si="327"/>
        <v>0</v>
      </c>
      <c r="CT130" s="96">
        <f t="shared" si="327"/>
        <v>0</v>
      </c>
      <c r="CU130" s="96">
        <f t="shared" si="328"/>
        <v>0</v>
      </c>
      <c r="CV130" s="93" t="str">
        <f t="shared" si="329"/>
        <v>nebija plānots</v>
      </c>
      <c r="CW130" s="96">
        <f t="shared" si="330"/>
        <v>0</v>
      </c>
      <c r="CX130" s="93" t="str">
        <f t="shared" si="331"/>
        <v>nebija plānots</v>
      </c>
      <c r="CY130" s="83">
        <v>0</v>
      </c>
      <c r="CZ130" s="83">
        <v>0</v>
      </c>
      <c r="DA130" s="94">
        <v>0</v>
      </c>
      <c r="DB130" s="94">
        <f t="shared" si="271"/>
        <v>0</v>
      </c>
      <c r="DC130" s="93" t="str">
        <f t="shared" si="332"/>
        <v>nebija plānots</v>
      </c>
      <c r="DD130" s="96">
        <f t="shared" si="333"/>
        <v>0</v>
      </c>
      <c r="DE130" s="93" t="str">
        <f t="shared" si="334"/>
        <v>nebija plānots</v>
      </c>
      <c r="DF130" s="96">
        <f t="shared" si="335"/>
        <v>0</v>
      </c>
      <c r="DG130" s="96">
        <f t="shared" si="335"/>
        <v>0</v>
      </c>
      <c r="DH130" s="96">
        <f t="shared" si="335"/>
        <v>0</v>
      </c>
      <c r="DI130" s="96">
        <f t="shared" si="336"/>
        <v>0</v>
      </c>
      <c r="DJ130" s="93" t="str">
        <f t="shared" si="337"/>
        <v>nebija plānots</v>
      </c>
      <c r="DK130" s="96">
        <f t="shared" si="338"/>
        <v>0</v>
      </c>
      <c r="DL130" s="93" t="str">
        <f t="shared" si="339"/>
        <v>nebija plānots</v>
      </c>
      <c r="DM130" s="83">
        <v>0</v>
      </c>
      <c r="DN130" s="83">
        <v>0</v>
      </c>
      <c r="DO130" s="94">
        <v>0</v>
      </c>
      <c r="DP130" s="94">
        <f t="shared" si="340"/>
        <v>0</v>
      </c>
      <c r="DQ130" s="93" t="str">
        <f t="shared" si="341"/>
        <v>nebija plānots</v>
      </c>
      <c r="DR130" s="96">
        <f t="shared" si="342"/>
        <v>0</v>
      </c>
      <c r="DS130" s="93" t="str">
        <f t="shared" si="343"/>
        <v>nebija plānots</v>
      </c>
      <c r="DT130" s="96">
        <f t="shared" si="344"/>
        <v>0</v>
      </c>
      <c r="DU130" s="96">
        <f t="shared" si="344"/>
        <v>0</v>
      </c>
      <c r="DV130" s="96">
        <f t="shared" si="344"/>
        <v>0</v>
      </c>
      <c r="DW130" s="96">
        <f t="shared" si="345"/>
        <v>0</v>
      </c>
      <c r="DX130" s="93" t="str">
        <f t="shared" si="346"/>
        <v>nebija plānots</v>
      </c>
      <c r="DY130" s="96">
        <f t="shared" si="347"/>
        <v>0</v>
      </c>
      <c r="DZ130" s="93" t="str">
        <f t="shared" si="348"/>
        <v>nebija plānots</v>
      </c>
      <c r="EA130" s="83">
        <v>0</v>
      </c>
      <c r="EB130" s="83">
        <v>0</v>
      </c>
      <c r="EC130" s="94">
        <v>0</v>
      </c>
      <c r="ED130" s="94">
        <f t="shared" si="349"/>
        <v>0</v>
      </c>
      <c r="EE130" s="93" t="str">
        <f t="shared" si="350"/>
        <v>nebija plānots</v>
      </c>
      <c r="EF130" s="94">
        <f t="shared" si="351"/>
        <v>0</v>
      </c>
      <c r="EG130" s="93" t="str">
        <f t="shared" si="352"/>
        <v>nebija plānots</v>
      </c>
      <c r="EH130" s="96">
        <f t="shared" si="353"/>
        <v>0</v>
      </c>
      <c r="EI130" s="96">
        <f t="shared" si="353"/>
        <v>0</v>
      </c>
      <c r="EJ130" s="96">
        <f t="shared" si="353"/>
        <v>0</v>
      </c>
      <c r="EK130" s="96">
        <f t="shared" si="354"/>
        <v>0</v>
      </c>
      <c r="EL130" s="93" t="str">
        <f t="shared" si="355"/>
        <v>nebija plānots</v>
      </c>
      <c r="EM130" s="96">
        <f t="shared" si="356"/>
        <v>0</v>
      </c>
      <c r="EN130" s="93" t="str">
        <f t="shared" si="357"/>
        <v>nebija plānots</v>
      </c>
      <c r="EO130" s="96">
        <f t="shared" si="358"/>
        <v>0</v>
      </c>
      <c r="EP130" s="96">
        <f>_xlfn.IFNA(INDEX('[1]01_Maks_FS_2025 (kopā)'!$B$12:$AJ$224,MATCH(A130,'[1]01_Maks_FS_2025 (kopā)'!$B$12:$B$224,0),35),0)</f>
        <v>0</v>
      </c>
      <c r="EQ130" s="96">
        <f t="shared" si="359"/>
        <v>0</v>
      </c>
      <c r="ER130" s="83">
        <f t="shared" si="272"/>
        <v>0</v>
      </c>
    </row>
    <row r="131" spans="1:148" ht="31.5" x14ac:dyDescent="0.25">
      <c r="A131" s="18" t="str">
        <f t="shared" si="360"/>
        <v>3.1.1.6.1</v>
      </c>
      <c r="B131" s="63">
        <v>3</v>
      </c>
      <c r="C131" s="73" t="s">
        <v>198</v>
      </c>
      <c r="D131" s="65" t="s">
        <v>199</v>
      </c>
      <c r="E131" s="63" t="s">
        <v>200</v>
      </c>
      <c r="F131" s="79" t="s">
        <v>201</v>
      </c>
      <c r="G131" s="67" t="s">
        <v>212</v>
      </c>
      <c r="H131" s="65" t="s">
        <v>213</v>
      </c>
      <c r="I131" s="66">
        <v>1</v>
      </c>
      <c r="J131" s="72" t="s">
        <v>89</v>
      </c>
      <c r="K131" s="63" t="s">
        <v>17</v>
      </c>
      <c r="L131" s="83">
        <v>0</v>
      </c>
      <c r="M131" s="83">
        <v>0</v>
      </c>
      <c r="N131" s="83">
        <v>0</v>
      </c>
      <c r="O131" s="83">
        <v>0</v>
      </c>
      <c r="P131" s="83">
        <v>0</v>
      </c>
      <c r="Q131" s="93" t="str">
        <f t="shared" si="273"/>
        <v>nebija plānots</v>
      </c>
      <c r="R131" s="94">
        <f t="shared" si="274"/>
        <v>0</v>
      </c>
      <c r="S131" s="93" t="str">
        <f t="shared" si="275"/>
        <v>nebija plānots</v>
      </c>
      <c r="T131" s="96">
        <f t="shared" si="276"/>
        <v>0</v>
      </c>
      <c r="U131" s="96">
        <f t="shared" si="277"/>
        <v>0</v>
      </c>
      <c r="V131" s="93" t="str">
        <f t="shared" si="278"/>
        <v>nebija plānots</v>
      </c>
      <c r="W131" s="96">
        <f t="shared" si="279"/>
        <v>0</v>
      </c>
      <c r="X131" s="93" t="str">
        <f t="shared" si="280"/>
        <v>nebija plānots</v>
      </c>
      <c r="Y131" s="83">
        <v>0</v>
      </c>
      <c r="Z131" s="83">
        <v>0</v>
      </c>
      <c r="AA131" s="93" t="str">
        <f t="shared" si="281"/>
        <v>nebija plānots</v>
      </c>
      <c r="AB131" s="94">
        <f t="shared" si="282"/>
        <v>0</v>
      </c>
      <c r="AC131" s="93" t="str">
        <f t="shared" si="283"/>
        <v>nebija plānots</v>
      </c>
      <c r="AD131" s="96">
        <f t="shared" si="284"/>
        <v>0</v>
      </c>
      <c r="AE131" s="96">
        <f t="shared" si="284"/>
        <v>0</v>
      </c>
      <c r="AF131" s="93" t="str">
        <f t="shared" si="285"/>
        <v>nebija plānots</v>
      </c>
      <c r="AG131" s="96">
        <f t="shared" si="286"/>
        <v>0</v>
      </c>
      <c r="AH131" s="93" t="str">
        <f t="shared" si="287"/>
        <v>nebija plānots</v>
      </c>
      <c r="AI131" s="83">
        <v>0</v>
      </c>
      <c r="AJ131" s="83">
        <v>0</v>
      </c>
      <c r="AK131" s="93" t="str">
        <f t="shared" si="288"/>
        <v>nebija plānots</v>
      </c>
      <c r="AL131" s="96">
        <f t="shared" si="289"/>
        <v>0</v>
      </c>
      <c r="AM131" s="93" t="str">
        <f t="shared" si="290"/>
        <v>nebija plānots</v>
      </c>
      <c r="AN131" s="96">
        <f t="shared" si="291"/>
        <v>0</v>
      </c>
      <c r="AO131" s="96">
        <f t="shared" si="291"/>
        <v>0</v>
      </c>
      <c r="AP131" s="93" t="str">
        <f t="shared" si="292"/>
        <v>nebija plānots</v>
      </c>
      <c r="AQ131" s="96">
        <f t="shared" si="293"/>
        <v>0</v>
      </c>
      <c r="AR131" s="93" t="str">
        <f t="shared" si="294"/>
        <v>nebija plānots</v>
      </c>
      <c r="AS131" s="83">
        <v>0</v>
      </c>
      <c r="AT131" s="83">
        <v>0</v>
      </c>
      <c r="AU131" s="93" t="str">
        <f t="shared" si="295"/>
        <v>nebija plānots</v>
      </c>
      <c r="AV131" s="96">
        <f t="shared" si="296"/>
        <v>0</v>
      </c>
      <c r="AW131" s="93" t="str">
        <f t="shared" si="297"/>
        <v>nebija plānots</v>
      </c>
      <c r="AX131" s="96">
        <f t="shared" si="298"/>
        <v>0</v>
      </c>
      <c r="AY131" s="96">
        <f t="shared" si="298"/>
        <v>0</v>
      </c>
      <c r="AZ131" s="93" t="str">
        <f t="shared" si="299"/>
        <v>nebija plānots</v>
      </c>
      <c r="BA131" s="96">
        <f t="shared" si="300"/>
        <v>0</v>
      </c>
      <c r="BB131" s="93" t="str">
        <f t="shared" si="301"/>
        <v>nebija plānots</v>
      </c>
      <c r="BC131" s="83">
        <v>0</v>
      </c>
      <c r="BD131" s="83">
        <v>0</v>
      </c>
      <c r="BE131" s="93" t="str">
        <f t="shared" si="302"/>
        <v>nebija plānots</v>
      </c>
      <c r="BF131" s="96">
        <f t="shared" si="303"/>
        <v>0</v>
      </c>
      <c r="BG131" s="93" t="str">
        <f t="shared" si="304"/>
        <v>nebija plānots</v>
      </c>
      <c r="BH131" s="96">
        <f t="shared" si="305"/>
        <v>0</v>
      </c>
      <c r="BI131" s="96">
        <f t="shared" si="305"/>
        <v>0</v>
      </c>
      <c r="BJ131" s="93" t="str">
        <f t="shared" si="306"/>
        <v>nebija plānots</v>
      </c>
      <c r="BK131" s="96">
        <f t="shared" si="307"/>
        <v>0</v>
      </c>
      <c r="BL131" s="93" t="str">
        <f t="shared" si="308"/>
        <v>nebija plānots</v>
      </c>
      <c r="BM131" s="83">
        <v>0</v>
      </c>
      <c r="BN131" s="83">
        <v>0</v>
      </c>
      <c r="BO131" s="93" t="str">
        <f t="shared" si="309"/>
        <v>nebija plānots</v>
      </c>
      <c r="BP131" s="96">
        <f t="shared" si="310"/>
        <v>0</v>
      </c>
      <c r="BQ131" s="93" t="str">
        <f t="shared" si="311"/>
        <v>nebija plānots</v>
      </c>
      <c r="BR131" s="96">
        <f t="shared" si="312"/>
        <v>0</v>
      </c>
      <c r="BS131" s="96">
        <f t="shared" si="312"/>
        <v>0</v>
      </c>
      <c r="BT131" s="93" t="str">
        <f t="shared" si="313"/>
        <v>nebija plānots</v>
      </c>
      <c r="BU131" s="96">
        <f t="shared" si="314"/>
        <v>0</v>
      </c>
      <c r="BV131" s="93" t="str">
        <f t="shared" si="315"/>
        <v>nebija plānots</v>
      </c>
      <c r="BW131" s="83">
        <v>0</v>
      </c>
      <c r="BX131" s="83">
        <v>0</v>
      </c>
      <c r="BY131" s="94">
        <v>0</v>
      </c>
      <c r="BZ131" s="94">
        <f t="shared" si="268"/>
        <v>0</v>
      </c>
      <c r="CA131" s="93" t="str">
        <f t="shared" si="316"/>
        <v>nebija plānots</v>
      </c>
      <c r="CB131" s="96">
        <f t="shared" si="317"/>
        <v>0</v>
      </c>
      <c r="CC131" s="93" t="str">
        <f t="shared" si="318"/>
        <v>nebija plānots</v>
      </c>
      <c r="CD131" s="96">
        <f t="shared" si="269"/>
        <v>0</v>
      </c>
      <c r="CE131" s="96">
        <f t="shared" si="269"/>
        <v>0</v>
      </c>
      <c r="CF131" s="96">
        <f t="shared" si="319"/>
        <v>0</v>
      </c>
      <c r="CG131" s="96">
        <f t="shared" si="320"/>
        <v>0</v>
      </c>
      <c r="CH131" s="93" t="str">
        <f t="shared" si="321"/>
        <v>nebija plānots</v>
      </c>
      <c r="CI131" s="96">
        <f t="shared" si="322"/>
        <v>0</v>
      </c>
      <c r="CJ131" s="93" t="str">
        <f t="shared" si="323"/>
        <v>nebija plānots</v>
      </c>
      <c r="CK131" s="83">
        <v>0</v>
      </c>
      <c r="CL131" s="83">
        <v>0</v>
      </c>
      <c r="CM131" s="94">
        <v>0</v>
      </c>
      <c r="CN131" s="94">
        <f t="shared" si="270"/>
        <v>0</v>
      </c>
      <c r="CO131" s="93" t="str">
        <f t="shared" si="324"/>
        <v>nebija plānots</v>
      </c>
      <c r="CP131" s="96">
        <f t="shared" si="325"/>
        <v>0</v>
      </c>
      <c r="CQ131" s="93" t="str">
        <f t="shared" si="326"/>
        <v>nebija plānots</v>
      </c>
      <c r="CR131" s="96">
        <f t="shared" si="327"/>
        <v>0</v>
      </c>
      <c r="CS131" s="96">
        <f t="shared" si="327"/>
        <v>0</v>
      </c>
      <c r="CT131" s="96">
        <f t="shared" si="327"/>
        <v>0</v>
      </c>
      <c r="CU131" s="96">
        <f t="shared" si="328"/>
        <v>0</v>
      </c>
      <c r="CV131" s="93" t="str">
        <f t="shared" si="329"/>
        <v>nebija plānots</v>
      </c>
      <c r="CW131" s="96">
        <f t="shared" si="330"/>
        <v>0</v>
      </c>
      <c r="CX131" s="93" t="str">
        <f t="shared" si="331"/>
        <v>nebija plānots</v>
      </c>
      <c r="CY131" s="83">
        <v>1000000</v>
      </c>
      <c r="CZ131" s="83">
        <v>0</v>
      </c>
      <c r="DA131" s="94">
        <v>0</v>
      </c>
      <c r="DB131" s="94">
        <f t="shared" si="271"/>
        <v>0</v>
      </c>
      <c r="DC131" s="93">
        <f t="shared" si="332"/>
        <v>0</v>
      </c>
      <c r="DD131" s="96">
        <f t="shared" si="333"/>
        <v>-1000000</v>
      </c>
      <c r="DE131" s="93">
        <f t="shared" si="334"/>
        <v>-1</v>
      </c>
      <c r="DF131" s="96">
        <f t="shared" si="335"/>
        <v>1000000</v>
      </c>
      <c r="DG131" s="96">
        <f t="shared" si="335"/>
        <v>0</v>
      </c>
      <c r="DH131" s="96">
        <f t="shared" si="335"/>
        <v>0</v>
      </c>
      <c r="DI131" s="96">
        <f t="shared" si="336"/>
        <v>0</v>
      </c>
      <c r="DJ131" s="93">
        <f t="shared" si="337"/>
        <v>0</v>
      </c>
      <c r="DK131" s="96">
        <f t="shared" si="338"/>
        <v>-1000000</v>
      </c>
      <c r="DL131" s="93">
        <f t="shared" si="339"/>
        <v>-1</v>
      </c>
      <c r="DM131" s="83">
        <v>0</v>
      </c>
      <c r="DN131" s="83">
        <v>570000</v>
      </c>
      <c r="DO131" s="94">
        <v>0</v>
      </c>
      <c r="DP131" s="94">
        <f t="shared" si="340"/>
        <v>570000</v>
      </c>
      <c r="DQ131" s="93" t="str">
        <f t="shared" si="341"/>
        <v>nebija plānots</v>
      </c>
      <c r="DR131" s="96">
        <f t="shared" si="342"/>
        <v>570000</v>
      </c>
      <c r="DS131" s="93" t="str">
        <f t="shared" si="343"/>
        <v>nebija plānots</v>
      </c>
      <c r="DT131" s="96">
        <f t="shared" si="344"/>
        <v>1000000</v>
      </c>
      <c r="DU131" s="96">
        <f t="shared" si="344"/>
        <v>570000</v>
      </c>
      <c r="DV131" s="96">
        <f t="shared" si="344"/>
        <v>0</v>
      </c>
      <c r="DW131" s="96">
        <f t="shared" si="345"/>
        <v>570000</v>
      </c>
      <c r="DX131" s="93">
        <f t="shared" si="346"/>
        <v>0.56999999999999995</v>
      </c>
      <c r="DY131" s="96">
        <f t="shared" si="347"/>
        <v>-430000</v>
      </c>
      <c r="DZ131" s="93">
        <f t="shared" si="348"/>
        <v>-0.43</v>
      </c>
      <c r="EA131" s="83">
        <v>0</v>
      </c>
      <c r="EB131" s="83">
        <v>0</v>
      </c>
      <c r="EC131" s="94">
        <v>0</v>
      </c>
      <c r="ED131" s="94">
        <f t="shared" si="349"/>
        <v>0</v>
      </c>
      <c r="EE131" s="93" t="str">
        <f t="shared" si="350"/>
        <v>nebija plānots</v>
      </c>
      <c r="EF131" s="94">
        <f t="shared" si="351"/>
        <v>0</v>
      </c>
      <c r="EG131" s="93" t="str">
        <f t="shared" si="352"/>
        <v>nebija plānots</v>
      </c>
      <c r="EH131" s="96">
        <f t="shared" si="353"/>
        <v>1000000</v>
      </c>
      <c r="EI131" s="96">
        <f t="shared" si="353"/>
        <v>570000</v>
      </c>
      <c r="EJ131" s="96">
        <f t="shared" si="353"/>
        <v>0</v>
      </c>
      <c r="EK131" s="96">
        <f t="shared" si="354"/>
        <v>570000</v>
      </c>
      <c r="EL131" s="93">
        <f t="shared" si="355"/>
        <v>0.56999999999999995</v>
      </c>
      <c r="EM131" s="96">
        <f t="shared" si="356"/>
        <v>-430000</v>
      </c>
      <c r="EN131" s="93">
        <f t="shared" si="357"/>
        <v>-0.43</v>
      </c>
      <c r="EO131" s="96">
        <f t="shared" si="358"/>
        <v>570000</v>
      </c>
      <c r="EP131" s="96">
        <f>_xlfn.IFNA(INDEX('[1]01_Maks_FS_2025 (kopā)'!$B$12:$AJ$224,MATCH(A131,'[1]01_Maks_FS_2025 (kopā)'!$B$12:$B$224,0),35),0)</f>
        <v>570000</v>
      </c>
      <c r="EQ131" s="96">
        <f t="shared" si="359"/>
        <v>0</v>
      </c>
      <c r="ER131" s="83">
        <f t="shared" si="272"/>
        <v>1000000</v>
      </c>
    </row>
    <row r="132" spans="1:148" ht="31.5" x14ac:dyDescent="0.25">
      <c r="A132" s="18" t="str">
        <f t="shared" si="360"/>
        <v>3.1.1.7._</v>
      </c>
      <c r="B132" s="63">
        <v>3</v>
      </c>
      <c r="C132" s="73" t="s">
        <v>198</v>
      </c>
      <c r="D132" s="65" t="s">
        <v>199</v>
      </c>
      <c r="E132" s="63" t="s">
        <v>200</v>
      </c>
      <c r="F132" s="79" t="s">
        <v>201</v>
      </c>
      <c r="G132" s="67" t="s">
        <v>214</v>
      </c>
      <c r="H132" s="65" t="s">
        <v>215</v>
      </c>
      <c r="I132" s="66" t="s">
        <v>27</v>
      </c>
      <c r="J132" s="72" t="s">
        <v>89</v>
      </c>
      <c r="K132" s="63" t="s">
        <v>17</v>
      </c>
      <c r="L132" s="83">
        <v>0</v>
      </c>
      <c r="M132" s="83">
        <v>0</v>
      </c>
      <c r="N132" s="83">
        <v>0</v>
      </c>
      <c r="O132" s="83">
        <v>0</v>
      </c>
      <c r="P132" s="83">
        <v>0</v>
      </c>
      <c r="Q132" s="93" t="str">
        <f t="shared" si="273"/>
        <v>nebija plānots</v>
      </c>
      <c r="R132" s="94">
        <f t="shared" si="274"/>
        <v>0</v>
      </c>
      <c r="S132" s="93" t="str">
        <f t="shared" si="275"/>
        <v>nebija plānots</v>
      </c>
      <c r="T132" s="96">
        <f t="shared" si="276"/>
        <v>0</v>
      </c>
      <c r="U132" s="96">
        <f t="shared" si="277"/>
        <v>0</v>
      </c>
      <c r="V132" s="93" t="str">
        <f t="shared" si="278"/>
        <v>nebija plānots</v>
      </c>
      <c r="W132" s="96">
        <f t="shared" si="279"/>
        <v>0</v>
      </c>
      <c r="X132" s="93" t="str">
        <f t="shared" si="280"/>
        <v>nebija plānots</v>
      </c>
      <c r="Y132" s="83">
        <v>0</v>
      </c>
      <c r="Z132" s="83">
        <v>0</v>
      </c>
      <c r="AA132" s="93" t="str">
        <f t="shared" si="281"/>
        <v>nebija plānots</v>
      </c>
      <c r="AB132" s="94">
        <f t="shared" si="282"/>
        <v>0</v>
      </c>
      <c r="AC132" s="93" t="str">
        <f t="shared" si="283"/>
        <v>nebija plānots</v>
      </c>
      <c r="AD132" s="96">
        <f t="shared" si="284"/>
        <v>0</v>
      </c>
      <c r="AE132" s="96">
        <f t="shared" si="284"/>
        <v>0</v>
      </c>
      <c r="AF132" s="93" t="str">
        <f t="shared" si="285"/>
        <v>nebija plānots</v>
      </c>
      <c r="AG132" s="96">
        <f t="shared" si="286"/>
        <v>0</v>
      </c>
      <c r="AH132" s="93" t="str">
        <f t="shared" si="287"/>
        <v>nebija plānots</v>
      </c>
      <c r="AI132" s="83">
        <v>0</v>
      </c>
      <c r="AJ132" s="83">
        <v>0</v>
      </c>
      <c r="AK132" s="93" t="str">
        <f t="shared" si="288"/>
        <v>nebija plānots</v>
      </c>
      <c r="AL132" s="96">
        <f t="shared" si="289"/>
        <v>0</v>
      </c>
      <c r="AM132" s="93" t="str">
        <f t="shared" si="290"/>
        <v>nebija plānots</v>
      </c>
      <c r="AN132" s="96">
        <f t="shared" si="291"/>
        <v>0</v>
      </c>
      <c r="AO132" s="96">
        <f t="shared" si="291"/>
        <v>0</v>
      </c>
      <c r="AP132" s="93" t="str">
        <f t="shared" si="292"/>
        <v>nebija plānots</v>
      </c>
      <c r="AQ132" s="96">
        <f t="shared" si="293"/>
        <v>0</v>
      </c>
      <c r="AR132" s="93" t="str">
        <f t="shared" si="294"/>
        <v>nebija plānots</v>
      </c>
      <c r="AS132" s="83">
        <v>0</v>
      </c>
      <c r="AT132" s="83">
        <v>0</v>
      </c>
      <c r="AU132" s="93" t="str">
        <f t="shared" si="295"/>
        <v>nebija plānots</v>
      </c>
      <c r="AV132" s="96">
        <f t="shared" si="296"/>
        <v>0</v>
      </c>
      <c r="AW132" s="93" t="str">
        <f t="shared" si="297"/>
        <v>nebija plānots</v>
      </c>
      <c r="AX132" s="96">
        <f t="shared" si="298"/>
        <v>0</v>
      </c>
      <c r="AY132" s="96">
        <f t="shared" si="298"/>
        <v>0</v>
      </c>
      <c r="AZ132" s="93" t="str">
        <f t="shared" si="299"/>
        <v>nebija plānots</v>
      </c>
      <c r="BA132" s="96">
        <f t="shared" si="300"/>
        <v>0</v>
      </c>
      <c r="BB132" s="93" t="str">
        <f t="shared" si="301"/>
        <v>nebija plānots</v>
      </c>
      <c r="BC132" s="83">
        <v>0</v>
      </c>
      <c r="BD132" s="83">
        <v>0</v>
      </c>
      <c r="BE132" s="93" t="str">
        <f t="shared" si="302"/>
        <v>nebija plānots</v>
      </c>
      <c r="BF132" s="96">
        <f t="shared" si="303"/>
        <v>0</v>
      </c>
      <c r="BG132" s="93" t="str">
        <f t="shared" si="304"/>
        <v>nebija plānots</v>
      </c>
      <c r="BH132" s="96">
        <f t="shared" si="305"/>
        <v>0</v>
      </c>
      <c r="BI132" s="96">
        <f t="shared" si="305"/>
        <v>0</v>
      </c>
      <c r="BJ132" s="93" t="str">
        <f t="shared" si="306"/>
        <v>nebija plānots</v>
      </c>
      <c r="BK132" s="96">
        <f t="shared" si="307"/>
        <v>0</v>
      </c>
      <c r="BL132" s="93" t="str">
        <f t="shared" si="308"/>
        <v>nebija plānots</v>
      </c>
      <c r="BM132" s="83">
        <v>0</v>
      </c>
      <c r="BN132" s="83">
        <v>0</v>
      </c>
      <c r="BO132" s="93" t="str">
        <f t="shared" si="309"/>
        <v>nebija plānots</v>
      </c>
      <c r="BP132" s="96">
        <f t="shared" si="310"/>
        <v>0</v>
      </c>
      <c r="BQ132" s="93" t="str">
        <f t="shared" si="311"/>
        <v>nebija plānots</v>
      </c>
      <c r="BR132" s="96">
        <f t="shared" si="312"/>
        <v>0</v>
      </c>
      <c r="BS132" s="96">
        <f t="shared" si="312"/>
        <v>0</v>
      </c>
      <c r="BT132" s="93" t="str">
        <f t="shared" si="313"/>
        <v>nebija plānots</v>
      </c>
      <c r="BU132" s="96">
        <f t="shared" si="314"/>
        <v>0</v>
      </c>
      <c r="BV132" s="93" t="str">
        <f t="shared" si="315"/>
        <v>nebija plānots</v>
      </c>
      <c r="BW132" s="83">
        <v>0</v>
      </c>
      <c r="BX132" s="83">
        <v>0</v>
      </c>
      <c r="BY132" s="94">
        <v>0</v>
      </c>
      <c r="BZ132" s="94">
        <f t="shared" si="268"/>
        <v>0</v>
      </c>
      <c r="CA132" s="93" t="str">
        <f t="shared" si="316"/>
        <v>nebija plānots</v>
      </c>
      <c r="CB132" s="96">
        <f t="shared" si="317"/>
        <v>0</v>
      </c>
      <c r="CC132" s="93" t="str">
        <f t="shared" si="318"/>
        <v>nebija plānots</v>
      </c>
      <c r="CD132" s="96">
        <f t="shared" si="269"/>
        <v>0</v>
      </c>
      <c r="CE132" s="96">
        <f t="shared" si="269"/>
        <v>0</v>
      </c>
      <c r="CF132" s="96">
        <f t="shared" si="319"/>
        <v>0</v>
      </c>
      <c r="CG132" s="96">
        <f t="shared" si="320"/>
        <v>0</v>
      </c>
      <c r="CH132" s="93" t="str">
        <f t="shared" si="321"/>
        <v>nebija plānots</v>
      </c>
      <c r="CI132" s="96">
        <f t="shared" si="322"/>
        <v>0</v>
      </c>
      <c r="CJ132" s="93" t="str">
        <f t="shared" si="323"/>
        <v>nebija plānots</v>
      </c>
      <c r="CK132" s="83">
        <v>0</v>
      </c>
      <c r="CL132" s="83">
        <v>0</v>
      </c>
      <c r="CM132" s="94">
        <v>0</v>
      </c>
      <c r="CN132" s="94">
        <f t="shared" si="270"/>
        <v>0</v>
      </c>
      <c r="CO132" s="93" t="str">
        <f t="shared" si="324"/>
        <v>nebija plānots</v>
      </c>
      <c r="CP132" s="96">
        <f t="shared" si="325"/>
        <v>0</v>
      </c>
      <c r="CQ132" s="93" t="str">
        <f t="shared" si="326"/>
        <v>nebija plānots</v>
      </c>
      <c r="CR132" s="96">
        <f t="shared" si="327"/>
        <v>0</v>
      </c>
      <c r="CS132" s="96">
        <f t="shared" si="327"/>
        <v>0</v>
      </c>
      <c r="CT132" s="96">
        <f t="shared" si="327"/>
        <v>0</v>
      </c>
      <c r="CU132" s="96">
        <f t="shared" si="328"/>
        <v>0</v>
      </c>
      <c r="CV132" s="93" t="str">
        <f t="shared" si="329"/>
        <v>nebija plānots</v>
      </c>
      <c r="CW132" s="96">
        <f t="shared" si="330"/>
        <v>0</v>
      </c>
      <c r="CX132" s="93" t="str">
        <f t="shared" si="331"/>
        <v>nebija plānots</v>
      </c>
      <c r="CY132" s="83">
        <v>0</v>
      </c>
      <c r="CZ132" s="83">
        <v>0</v>
      </c>
      <c r="DA132" s="94">
        <v>0</v>
      </c>
      <c r="DB132" s="94">
        <f t="shared" si="271"/>
        <v>0</v>
      </c>
      <c r="DC132" s="93" t="str">
        <f t="shared" si="332"/>
        <v>nebija plānots</v>
      </c>
      <c r="DD132" s="96">
        <f t="shared" si="333"/>
        <v>0</v>
      </c>
      <c r="DE132" s="93" t="str">
        <f t="shared" si="334"/>
        <v>nebija plānots</v>
      </c>
      <c r="DF132" s="96">
        <f t="shared" si="335"/>
        <v>0</v>
      </c>
      <c r="DG132" s="96">
        <f t="shared" si="335"/>
        <v>0</v>
      </c>
      <c r="DH132" s="96">
        <f t="shared" si="335"/>
        <v>0</v>
      </c>
      <c r="DI132" s="96">
        <f t="shared" si="336"/>
        <v>0</v>
      </c>
      <c r="DJ132" s="93" t="str">
        <f t="shared" si="337"/>
        <v>nebija plānots</v>
      </c>
      <c r="DK132" s="96">
        <f t="shared" si="338"/>
        <v>0</v>
      </c>
      <c r="DL132" s="93" t="str">
        <f t="shared" si="339"/>
        <v>nebija plānots</v>
      </c>
      <c r="DM132" s="83">
        <v>0</v>
      </c>
      <c r="DN132" s="83">
        <v>0</v>
      </c>
      <c r="DO132" s="94">
        <v>0</v>
      </c>
      <c r="DP132" s="94">
        <f t="shared" si="340"/>
        <v>0</v>
      </c>
      <c r="DQ132" s="93" t="str">
        <f t="shared" si="341"/>
        <v>nebija plānots</v>
      </c>
      <c r="DR132" s="96">
        <f t="shared" si="342"/>
        <v>0</v>
      </c>
      <c r="DS132" s="93" t="str">
        <f t="shared" si="343"/>
        <v>nebija plānots</v>
      </c>
      <c r="DT132" s="96">
        <f t="shared" si="344"/>
        <v>0</v>
      </c>
      <c r="DU132" s="96">
        <f t="shared" si="344"/>
        <v>0</v>
      </c>
      <c r="DV132" s="96">
        <f t="shared" si="344"/>
        <v>0</v>
      </c>
      <c r="DW132" s="96">
        <f t="shared" si="345"/>
        <v>0</v>
      </c>
      <c r="DX132" s="93" t="str">
        <f t="shared" si="346"/>
        <v>nebija plānots</v>
      </c>
      <c r="DY132" s="96">
        <f t="shared" si="347"/>
        <v>0</v>
      </c>
      <c r="DZ132" s="93" t="str">
        <f t="shared" si="348"/>
        <v>nebija plānots</v>
      </c>
      <c r="EA132" s="83">
        <v>0</v>
      </c>
      <c r="EB132" s="83">
        <v>0</v>
      </c>
      <c r="EC132" s="94">
        <v>0</v>
      </c>
      <c r="ED132" s="94">
        <f t="shared" si="349"/>
        <v>0</v>
      </c>
      <c r="EE132" s="93" t="str">
        <f t="shared" si="350"/>
        <v>nebija plānots</v>
      </c>
      <c r="EF132" s="94">
        <f t="shared" si="351"/>
        <v>0</v>
      </c>
      <c r="EG132" s="93" t="str">
        <f t="shared" si="352"/>
        <v>nebija plānots</v>
      </c>
      <c r="EH132" s="96">
        <f t="shared" si="353"/>
        <v>0</v>
      </c>
      <c r="EI132" s="96">
        <f t="shared" si="353"/>
        <v>0</v>
      </c>
      <c r="EJ132" s="96">
        <f t="shared" si="353"/>
        <v>0</v>
      </c>
      <c r="EK132" s="96">
        <f t="shared" si="354"/>
        <v>0</v>
      </c>
      <c r="EL132" s="93" t="str">
        <f t="shared" si="355"/>
        <v>nebija plānots</v>
      </c>
      <c r="EM132" s="96">
        <f t="shared" si="356"/>
        <v>0</v>
      </c>
      <c r="EN132" s="93" t="str">
        <f t="shared" si="357"/>
        <v>nebija plānots</v>
      </c>
      <c r="EO132" s="96">
        <f t="shared" si="358"/>
        <v>0</v>
      </c>
      <c r="EP132" s="96">
        <f>_xlfn.IFNA(INDEX('[1]01_Maks_FS_2025 (kopā)'!$B$12:$AJ$224,MATCH(A132,'[1]01_Maks_FS_2025 (kopā)'!$B$12:$B$224,0),35),0)</f>
        <v>0</v>
      </c>
      <c r="EQ132" s="96">
        <f t="shared" si="359"/>
        <v>0</v>
      </c>
      <c r="ER132" s="83">
        <f t="shared" si="272"/>
        <v>0</v>
      </c>
    </row>
    <row r="133" spans="1:148" ht="31.5" x14ac:dyDescent="0.25">
      <c r="A133" s="18" t="str">
        <f t="shared" si="360"/>
        <v>3.1.1.8._</v>
      </c>
      <c r="B133" s="63">
        <v>3</v>
      </c>
      <c r="C133" s="73" t="s">
        <v>198</v>
      </c>
      <c r="D133" s="65" t="s">
        <v>199</v>
      </c>
      <c r="E133" s="63" t="s">
        <v>200</v>
      </c>
      <c r="F133" s="79" t="s">
        <v>201</v>
      </c>
      <c r="G133" s="67" t="s">
        <v>216</v>
      </c>
      <c r="H133" s="65" t="s">
        <v>217</v>
      </c>
      <c r="I133" s="66" t="s">
        <v>27</v>
      </c>
      <c r="J133" s="72" t="s">
        <v>218</v>
      </c>
      <c r="K133" s="63" t="s">
        <v>17</v>
      </c>
      <c r="L133" s="83">
        <v>0</v>
      </c>
      <c r="M133" s="83">
        <v>0</v>
      </c>
      <c r="N133" s="83">
        <v>0</v>
      </c>
      <c r="O133" s="83">
        <v>0</v>
      </c>
      <c r="P133" s="83">
        <v>0</v>
      </c>
      <c r="Q133" s="93" t="str">
        <f t="shared" si="273"/>
        <v>nebija plānots</v>
      </c>
      <c r="R133" s="94">
        <f t="shared" si="274"/>
        <v>0</v>
      </c>
      <c r="S133" s="93" t="str">
        <f t="shared" si="275"/>
        <v>nebija plānots</v>
      </c>
      <c r="T133" s="96">
        <f t="shared" si="276"/>
        <v>0</v>
      </c>
      <c r="U133" s="96">
        <f t="shared" si="277"/>
        <v>0</v>
      </c>
      <c r="V133" s="93" t="str">
        <f t="shared" si="278"/>
        <v>nebija plānots</v>
      </c>
      <c r="W133" s="96">
        <f t="shared" si="279"/>
        <v>0</v>
      </c>
      <c r="X133" s="93" t="str">
        <f t="shared" si="280"/>
        <v>nebija plānots</v>
      </c>
      <c r="Y133" s="83">
        <v>0</v>
      </c>
      <c r="Z133" s="83">
        <v>0</v>
      </c>
      <c r="AA133" s="93" t="str">
        <f t="shared" si="281"/>
        <v>nebija plānots</v>
      </c>
      <c r="AB133" s="94">
        <f t="shared" si="282"/>
        <v>0</v>
      </c>
      <c r="AC133" s="93" t="str">
        <f t="shared" si="283"/>
        <v>nebija plānots</v>
      </c>
      <c r="AD133" s="96">
        <f t="shared" si="284"/>
        <v>0</v>
      </c>
      <c r="AE133" s="96">
        <f t="shared" si="284"/>
        <v>0</v>
      </c>
      <c r="AF133" s="93" t="str">
        <f t="shared" si="285"/>
        <v>nebija plānots</v>
      </c>
      <c r="AG133" s="96">
        <f t="shared" si="286"/>
        <v>0</v>
      </c>
      <c r="AH133" s="93" t="str">
        <f t="shared" si="287"/>
        <v>nebija plānots</v>
      </c>
      <c r="AI133" s="83">
        <v>357000</v>
      </c>
      <c r="AJ133" s="83">
        <v>0</v>
      </c>
      <c r="AK133" s="93">
        <f t="shared" si="288"/>
        <v>0</v>
      </c>
      <c r="AL133" s="96">
        <f t="shared" si="289"/>
        <v>-357000</v>
      </c>
      <c r="AM133" s="93">
        <f t="shared" si="290"/>
        <v>-1</v>
      </c>
      <c r="AN133" s="96">
        <f t="shared" si="291"/>
        <v>357000</v>
      </c>
      <c r="AO133" s="96">
        <f t="shared" si="291"/>
        <v>0</v>
      </c>
      <c r="AP133" s="93">
        <f t="shared" si="292"/>
        <v>0</v>
      </c>
      <c r="AQ133" s="96">
        <f t="shared" si="293"/>
        <v>-357000</v>
      </c>
      <c r="AR133" s="93">
        <f t="shared" si="294"/>
        <v>-1</v>
      </c>
      <c r="AS133" s="83">
        <v>0</v>
      </c>
      <c r="AT133" s="83">
        <v>0</v>
      </c>
      <c r="AU133" s="93" t="str">
        <f t="shared" si="295"/>
        <v>nebija plānots</v>
      </c>
      <c r="AV133" s="96">
        <f t="shared" si="296"/>
        <v>0</v>
      </c>
      <c r="AW133" s="93" t="str">
        <f t="shared" si="297"/>
        <v>nebija plānots</v>
      </c>
      <c r="AX133" s="96">
        <f t="shared" si="298"/>
        <v>357000</v>
      </c>
      <c r="AY133" s="96">
        <f t="shared" si="298"/>
        <v>0</v>
      </c>
      <c r="AZ133" s="93">
        <f t="shared" si="299"/>
        <v>0</v>
      </c>
      <c r="BA133" s="96">
        <f t="shared" si="300"/>
        <v>-357000</v>
      </c>
      <c r="BB133" s="93">
        <f t="shared" si="301"/>
        <v>-1</v>
      </c>
      <c r="BC133" s="83">
        <v>0</v>
      </c>
      <c r="BD133" s="83">
        <v>545700</v>
      </c>
      <c r="BE133" s="93" t="str">
        <f t="shared" si="302"/>
        <v>nebija plānots</v>
      </c>
      <c r="BF133" s="96">
        <f t="shared" si="303"/>
        <v>545700</v>
      </c>
      <c r="BG133" s="93" t="str">
        <f t="shared" si="304"/>
        <v>nebija plānots</v>
      </c>
      <c r="BH133" s="96">
        <f t="shared" si="305"/>
        <v>357000</v>
      </c>
      <c r="BI133" s="96">
        <f t="shared" si="305"/>
        <v>545700</v>
      </c>
      <c r="BJ133" s="93">
        <f t="shared" si="306"/>
        <v>1.5285714285714285</v>
      </c>
      <c r="BK133" s="96">
        <f t="shared" si="307"/>
        <v>188700</v>
      </c>
      <c r="BL133" s="93">
        <f t="shared" si="308"/>
        <v>0.52857142857142858</v>
      </c>
      <c r="BM133" s="83">
        <v>0</v>
      </c>
      <c r="BN133" s="83">
        <v>0</v>
      </c>
      <c r="BO133" s="93" t="str">
        <f t="shared" si="309"/>
        <v>nebija plānots</v>
      </c>
      <c r="BP133" s="96">
        <f t="shared" si="310"/>
        <v>0</v>
      </c>
      <c r="BQ133" s="93" t="str">
        <f t="shared" si="311"/>
        <v>nebija plānots</v>
      </c>
      <c r="BR133" s="96">
        <f t="shared" si="312"/>
        <v>357000</v>
      </c>
      <c r="BS133" s="96">
        <f t="shared" si="312"/>
        <v>545700</v>
      </c>
      <c r="BT133" s="93">
        <f t="shared" si="313"/>
        <v>1.5285714285714285</v>
      </c>
      <c r="BU133" s="96">
        <f t="shared" si="314"/>
        <v>188700</v>
      </c>
      <c r="BV133" s="93">
        <f t="shared" si="315"/>
        <v>0.52857142857142858</v>
      </c>
      <c r="BW133" s="83">
        <v>362950</v>
      </c>
      <c r="BX133" s="83">
        <v>27859.86</v>
      </c>
      <c r="BY133" s="94">
        <v>0</v>
      </c>
      <c r="BZ133" s="94">
        <f t="shared" si="268"/>
        <v>27859.86</v>
      </c>
      <c r="CA133" s="93">
        <f t="shared" si="316"/>
        <v>7.6759498553519767E-2</v>
      </c>
      <c r="CB133" s="96">
        <f t="shared" si="317"/>
        <v>-335090.14</v>
      </c>
      <c r="CC133" s="93">
        <f t="shared" si="318"/>
        <v>-0.92324050144648029</v>
      </c>
      <c r="CD133" s="96">
        <f t="shared" si="269"/>
        <v>719950</v>
      </c>
      <c r="CE133" s="96">
        <f t="shared" si="269"/>
        <v>573559.86</v>
      </c>
      <c r="CF133" s="96">
        <f t="shared" si="319"/>
        <v>0</v>
      </c>
      <c r="CG133" s="96">
        <f t="shared" si="320"/>
        <v>573559.86</v>
      </c>
      <c r="CH133" s="93">
        <f t="shared" si="321"/>
        <v>0.79666624071116043</v>
      </c>
      <c r="CI133" s="96">
        <f t="shared" si="322"/>
        <v>-146390.14000000001</v>
      </c>
      <c r="CJ133" s="93">
        <f t="shared" si="323"/>
        <v>-0.20333375928883951</v>
      </c>
      <c r="CK133" s="83">
        <v>0</v>
      </c>
      <c r="CL133" s="83">
        <v>45218.12</v>
      </c>
      <c r="CM133" s="94">
        <v>0</v>
      </c>
      <c r="CN133" s="94">
        <f t="shared" si="270"/>
        <v>45218.12</v>
      </c>
      <c r="CO133" s="93" t="str">
        <f t="shared" si="324"/>
        <v>nebija plānots</v>
      </c>
      <c r="CP133" s="96">
        <f t="shared" si="325"/>
        <v>45218.12</v>
      </c>
      <c r="CQ133" s="93" t="str">
        <f t="shared" si="326"/>
        <v>nebija plānots</v>
      </c>
      <c r="CR133" s="96">
        <f t="shared" si="327"/>
        <v>719950</v>
      </c>
      <c r="CS133" s="96">
        <f t="shared" si="327"/>
        <v>618777.98</v>
      </c>
      <c r="CT133" s="96">
        <f t="shared" si="327"/>
        <v>0</v>
      </c>
      <c r="CU133" s="96">
        <f t="shared" si="328"/>
        <v>618777.98</v>
      </c>
      <c r="CV133" s="93">
        <f t="shared" si="329"/>
        <v>0.8594735467740815</v>
      </c>
      <c r="CW133" s="96">
        <f t="shared" si="330"/>
        <v>-101172.02000000002</v>
      </c>
      <c r="CX133" s="93">
        <f t="shared" si="331"/>
        <v>-0.1405264532259185</v>
      </c>
      <c r="CY133" s="83">
        <v>0</v>
      </c>
      <c r="CZ133" s="83">
        <v>321448.11</v>
      </c>
      <c r="DA133" s="94">
        <v>0</v>
      </c>
      <c r="DB133" s="94">
        <f t="shared" si="271"/>
        <v>321448.11</v>
      </c>
      <c r="DC133" s="93" t="str">
        <f t="shared" si="332"/>
        <v>nebija plānots</v>
      </c>
      <c r="DD133" s="96">
        <f t="shared" si="333"/>
        <v>321448.11</v>
      </c>
      <c r="DE133" s="93" t="str">
        <f t="shared" si="334"/>
        <v>nebija plānots</v>
      </c>
      <c r="DF133" s="96">
        <f t="shared" si="335"/>
        <v>719950</v>
      </c>
      <c r="DG133" s="96">
        <f t="shared" si="335"/>
        <v>940226.09</v>
      </c>
      <c r="DH133" s="96">
        <f t="shared" si="335"/>
        <v>0</v>
      </c>
      <c r="DI133" s="96">
        <f t="shared" si="336"/>
        <v>940226.09</v>
      </c>
      <c r="DJ133" s="93">
        <f t="shared" si="337"/>
        <v>1.3059602611292451</v>
      </c>
      <c r="DK133" s="96">
        <f t="shared" si="338"/>
        <v>220276.08999999997</v>
      </c>
      <c r="DL133" s="93">
        <f t="shared" si="339"/>
        <v>0.30596026112924501</v>
      </c>
      <c r="DM133" s="83">
        <v>124950</v>
      </c>
      <c r="DN133" s="83">
        <v>0</v>
      </c>
      <c r="DO133" s="94">
        <v>0</v>
      </c>
      <c r="DP133" s="94">
        <f t="shared" si="340"/>
        <v>0</v>
      </c>
      <c r="DQ133" s="93">
        <f t="shared" si="341"/>
        <v>0</v>
      </c>
      <c r="DR133" s="96">
        <f t="shared" si="342"/>
        <v>-124950</v>
      </c>
      <c r="DS133" s="93">
        <f t="shared" si="343"/>
        <v>-1</v>
      </c>
      <c r="DT133" s="96">
        <f t="shared" si="344"/>
        <v>844900</v>
      </c>
      <c r="DU133" s="96">
        <f t="shared" si="344"/>
        <v>940226.09</v>
      </c>
      <c r="DV133" s="96">
        <f t="shared" si="344"/>
        <v>0</v>
      </c>
      <c r="DW133" s="96">
        <f t="shared" si="345"/>
        <v>940226.09</v>
      </c>
      <c r="DX133" s="93">
        <f t="shared" si="346"/>
        <v>1.1128252929340749</v>
      </c>
      <c r="DY133" s="96">
        <f t="shared" si="347"/>
        <v>95326.089999999967</v>
      </c>
      <c r="DZ133" s="93">
        <f t="shared" si="348"/>
        <v>0.11282529293407501</v>
      </c>
      <c r="EA133" s="83">
        <v>0</v>
      </c>
      <c r="EB133" s="83">
        <v>158546.25</v>
      </c>
      <c r="EC133" s="94">
        <v>0</v>
      </c>
      <c r="ED133" s="94">
        <f t="shared" si="349"/>
        <v>158546.25</v>
      </c>
      <c r="EE133" s="93" t="str">
        <f t="shared" si="350"/>
        <v>nebija plānots</v>
      </c>
      <c r="EF133" s="94">
        <f t="shared" si="351"/>
        <v>158546.25</v>
      </c>
      <c r="EG133" s="93" t="str">
        <f t="shared" si="352"/>
        <v>nebija plānots</v>
      </c>
      <c r="EH133" s="96">
        <f t="shared" si="353"/>
        <v>844900</v>
      </c>
      <c r="EI133" s="96">
        <f t="shared" si="353"/>
        <v>1098772.3399999999</v>
      </c>
      <c r="EJ133" s="96">
        <f t="shared" si="353"/>
        <v>0</v>
      </c>
      <c r="EK133" s="96">
        <f t="shared" si="354"/>
        <v>1098772.3399999999</v>
      </c>
      <c r="EL133" s="93">
        <f t="shared" si="355"/>
        <v>1.3004761983666704</v>
      </c>
      <c r="EM133" s="96">
        <f t="shared" si="356"/>
        <v>253872.33999999985</v>
      </c>
      <c r="EN133" s="93">
        <f t="shared" si="357"/>
        <v>0.30047619836667044</v>
      </c>
      <c r="EO133" s="96">
        <f t="shared" si="358"/>
        <v>158546.25</v>
      </c>
      <c r="EP133" s="96">
        <f>_xlfn.IFNA(INDEX('[1]01_Maks_FS_2025 (kopā)'!$B$12:$AJ$224,MATCH(A133,'[1]01_Maks_FS_2025 (kopā)'!$B$12:$B$224,0),35),0)</f>
        <v>158546.25</v>
      </c>
      <c r="EQ133" s="96">
        <f t="shared" si="359"/>
        <v>0</v>
      </c>
      <c r="ER133" s="83">
        <f t="shared" si="272"/>
        <v>844900</v>
      </c>
    </row>
    <row r="134" spans="1:148" ht="63" x14ac:dyDescent="0.25">
      <c r="A134" s="18" t="str">
        <f t="shared" si="360"/>
        <v>3.2.1.0._</v>
      </c>
      <c r="B134" s="63">
        <v>3</v>
      </c>
      <c r="C134" s="73" t="s">
        <v>198</v>
      </c>
      <c r="D134" s="65" t="s">
        <v>508</v>
      </c>
      <c r="E134" s="63" t="s">
        <v>219</v>
      </c>
      <c r="F134" s="79" t="s">
        <v>509</v>
      </c>
      <c r="G134" s="67" t="s">
        <v>220</v>
      </c>
      <c r="H134" s="66" t="s">
        <v>27</v>
      </c>
      <c r="I134" s="66" t="s">
        <v>27</v>
      </c>
      <c r="J134" s="72" t="s">
        <v>89</v>
      </c>
      <c r="K134" s="63" t="s">
        <v>16</v>
      </c>
      <c r="L134" s="83">
        <v>0</v>
      </c>
      <c r="M134" s="83">
        <v>0</v>
      </c>
      <c r="N134" s="83">
        <v>0</v>
      </c>
      <c r="O134" s="83">
        <v>0</v>
      </c>
      <c r="P134" s="83">
        <v>0</v>
      </c>
      <c r="Q134" s="93" t="str">
        <f t="shared" si="273"/>
        <v>nebija plānots</v>
      </c>
      <c r="R134" s="94">
        <f t="shared" si="274"/>
        <v>0</v>
      </c>
      <c r="S134" s="93" t="str">
        <f t="shared" si="275"/>
        <v>nebija plānots</v>
      </c>
      <c r="T134" s="96">
        <f t="shared" si="276"/>
        <v>0</v>
      </c>
      <c r="U134" s="96">
        <f t="shared" si="277"/>
        <v>0</v>
      </c>
      <c r="V134" s="93" t="str">
        <f t="shared" si="278"/>
        <v>nebija plānots</v>
      </c>
      <c r="W134" s="96">
        <f t="shared" si="279"/>
        <v>0</v>
      </c>
      <c r="X134" s="93" t="str">
        <f t="shared" si="280"/>
        <v>nebija plānots</v>
      </c>
      <c r="Y134" s="83">
        <v>0</v>
      </c>
      <c r="Z134" s="83">
        <v>0</v>
      </c>
      <c r="AA134" s="93" t="str">
        <f t="shared" si="281"/>
        <v>nebija plānots</v>
      </c>
      <c r="AB134" s="94">
        <f t="shared" si="282"/>
        <v>0</v>
      </c>
      <c r="AC134" s="93" t="str">
        <f t="shared" si="283"/>
        <v>nebija plānots</v>
      </c>
      <c r="AD134" s="96">
        <f t="shared" si="284"/>
        <v>0</v>
      </c>
      <c r="AE134" s="96">
        <f t="shared" si="284"/>
        <v>0</v>
      </c>
      <c r="AF134" s="93" t="str">
        <f t="shared" si="285"/>
        <v>nebija plānots</v>
      </c>
      <c r="AG134" s="96">
        <f t="shared" si="286"/>
        <v>0</v>
      </c>
      <c r="AH134" s="93" t="str">
        <f t="shared" si="287"/>
        <v>nebija plānots</v>
      </c>
      <c r="AI134" s="83">
        <v>0</v>
      </c>
      <c r="AJ134" s="83">
        <v>0</v>
      </c>
      <c r="AK134" s="93" t="str">
        <f t="shared" si="288"/>
        <v>nebija plānots</v>
      </c>
      <c r="AL134" s="96">
        <f t="shared" si="289"/>
        <v>0</v>
      </c>
      <c r="AM134" s="93" t="str">
        <f t="shared" si="290"/>
        <v>nebija plānots</v>
      </c>
      <c r="AN134" s="96">
        <f t="shared" si="291"/>
        <v>0</v>
      </c>
      <c r="AO134" s="96">
        <f t="shared" si="291"/>
        <v>0</v>
      </c>
      <c r="AP134" s="93" t="str">
        <f t="shared" si="292"/>
        <v>nebija plānots</v>
      </c>
      <c r="AQ134" s="96">
        <f t="shared" si="293"/>
        <v>0</v>
      </c>
      <c r="AR134" s="93" t="str">
        <f t="shared" si="294"/>
        <v>nebija plānots</v>
      </c>
      <c r="AS134" s="83">
        <v>0</v>
      </c>
      <c r="AT134" s="83">
        <v>0</v>
      </c>
      <c r="AU134" s="93" t="str">
        <f t="shared" si="295"/>
        <v>nebija plānots</v>
      </c>
      <c r="AV134" s="96">
        <f t="shared" si="296"/>
        <v>0</v>
      </c>
      <c r="AW134" s="93" t="str">
        <f t="shared" si="297"/>
        <v>nebija plānots</v>
      </c>
      <c r="AX134" s="96">
        <f t="shared" si="298"/>
        <v>0</v>
      </c>
      <c r="AY134" s="96">
        <f t="shared" si="298"/>
        <v>0</v>
      </c>
      <c r="AZ134" s="93" t="str">
        <f t="shared" si="299"/>
        <v>nebija plānots</v>
      </c>
      <c r="BA134" s="96">
        <f t="shared" si="300"/>
        <v>0</v>
      </c>
      <c r="BB134" s="93" t="str">
        <f t="shared" si="301"/>
        <v>nebija plānots</v>
      </c>
      <c r="BC134" s="83">
        <v>0</v>
      </c>
      <c r="BD134" s="83">
        <v>0</v>
      </c>
      <c r="BE134" s="93" t="str">
        <f t="shared" si="302"/>
        <v>nebija plānots</v>
      </c>
      <c r="BF134" s="96">
        <f t="shared" si="303"/>
        <v>0</v>
      </c>
      <c r="BG134" s="93" t="str">
        <f t="shared" si="304"/>
        <v>nebija plānots</v>
      </c>
      <c r="BH134" s="96">
        <f t="shared" si="305"/>
        <v>0</v>
      </c>
      <c r="BI134" s="96">
        <f t="shared" si="305"/>
        <v>0</v>
      </c>
      <c r="BJ134" s="93" t="str">
        <f t="shared" si="306"/>
        <v>nebija plānots</v>
      </c>
      <c r="BK134" s="96">
        <f t="shared" si="307"/>
        <v>0</v>
      </c>
      <c r="BL134" s="93" t="str">
        <f t="shared" si="308"/>
        <v>nebija plānots</v>
      </c>
      <c r="BM134" s="83">
        <v>0</v>
      </c>
      <c r="BN134" s="83">
        <v>0</v>
      </c>
      <c r="BO134" s="93" t="str">
        <f t="shared" si="309"/>
        <v>nebija plānots</v>
      </c>
      <c r="BP134" s="96">
        <f t="shared" si="310"/>
        <v>0</v>
      </c>
      <c r="BQ134" s="93" t="str">
        <f t="shared" si="311"/>
        <v>nebija plānots</v>
      </c>
      <c r="BR134" s="96">
        <f t="shared" si="312"/>
        <v>0</v>
      </c>
      <c r="BS134" s="96">
        <f t="shared" si="312"/>
        <v>0</v>
      </c>
      <c r="BT134" s="93" t="str">
        <f t="shared" si="313"/>
        <v>nebija plānots</v>
      </c>
      <c r="BU134" s="96">
        <f t="shared" si="314"/>
        <v>0</v>
      </c>
      <c r="BV134" s="93" t="str">
        <f t="shared" si="315"/>
        <v>nebija plānots</v>
      </c>
      <c r="BW134" s="83">
        <v>0</v>
      </c>
      <c r="BX134" s="83">
        <v>0</v>
      </c>
      <c r="BY134" s="94">
        <v>0</v>
      </c>
      <c r="BZ134" s="94">
        <f t="shared" si="268"/>
        <v>0</v>
      </c>
      <c r="CA134" s="93" t="str">
        <f t="shared" si="316"/>
        <v>nebija plānots</v>
      </c>
      <c r="CB134" s="96">
        <f t="shared" si="317"/>
        <v>0</v>
      </c>
      <c r="CC134" s="93" t="str">
        <f t="shared" si="318"/>
        <v>nebija plānots</v>
      </c>
      <c r="CD134" s="96">
        <f t="shared" si="269"/>
        <v>0</v>
      </c>
      <c r="CE134" s="96">
        <f t="shared" si="269"/>
        <v>0</v>
      </c>
      <c r="CF134" s="96">
        <f t="shared" si="319"/>
        <v>0</v>
      </c>
      <c r="CG134" s="96">
        <f t="shared" si="320"/>
        <v>0</v>
      </c>
      <c r="CH134" s="93" t="str">
        <f t="shared" si="321"/>
        <v>nebija plānots</v>
      </c>
      <c r="CI134" s="96">
        <f t="shared" si="322"/>
        <v>0</v>
      </c>
      <c r="CJ134" s="93" t="str">
        <f t="shared" si="323"/>
        <v>nebija plānots</v>
      </c>
      <c r="CK134" s="83">
        <v>0</v>
      </c>
      <c r="CL134" s="83">
        <v>0</v>
      </c>
      <c r="CM134" s="94">
        <v>0</v>
      </c>
      <c r="CN134" s="94">
        <f t="shared" si="270"/>
        <v>0</v>
      </c>
      <c r="CO134" s="93" t="str">
        <f t="shared" si="324"/>
        <v>nebija plānots</v>
      </c>
      <c r="CP134" s="96">
        <f t="shared" si="325"/>
        <v>0</v>
      </c>
      <c r="CQ134" s="93" t="str">
        <f t="shared" si="326"/>
        <v>nebija plānots</v>
      </c>
      <c r="CR134" s="96">
        <f t="shared" si="327"/>
        <v>0</v>
      </c>
      <c r="CS134" s="96">
        <f t="shared" si="327"/>
        <v>0</v>
      </c>
      <c r="CT134" s="96">
        <f t="shared" si="327"/>
        <v>0</v>
      </c>
      <c r="CU134" s="96">
        <f t="shared" si="328"/>
        <v>0</v>
      </c>
      <c r="CV134" s="93" t="str">
        <f t="shared" si="329"/>
        <v>nebija plānots</v>
      </c>
      <c r="CW134" s="96">
        <f t="shared" si="330"/>
        <v>0</v>
      </c>
      <c r="CX134" s="93" t="str">
        <f t="shared" si="331"/>
        <v>nebija plānots</v>
      </c>
      <c r="CY134" s="83">
        <v>0</v>
      </c>
      <c r="CZ134" s="83">
        <v>0</v>
      </c>
      <c r="DA134" s="94">
        <v>0</v>
      </c>
      <c r="DB134" s="94">
        <f t="shared" si="271"/>
        <v>0</v>
      </c>
      <c r="DC134" s="93" t="str">
        <f t="shared" si="332"/>
        <v>nebija plānots</v>
      </c>
      <c r="DD134" s="96">
        <f t="shared" si="333"/>
        <v>0</v>
      </c>
      <c r="DE134" s="93" t="str">
        <f t="shared" si="334"/>
        <v>nebija plānots</v>
      </c>
      <c r="DF134" s="96">
        <f t="shared" si="335"/>
        <v>0</v>
      </c>
      <c r="DG134" s="96">
        <f t="shared" si="335"/>
        <v>0</v>
      </c>
      <c r="DH134" s="96">
        <f t="shared" si="335"/>
        <v>0</v>
      </c>
      <c r="DI134" s="96">
        <f t="shared" si="336"/>
        <v>0</v>
      </c>
      <c r="DJ134" s="93" t="str">
        <f t="shared" si="337"/>
        <v>nebija plānots</v>
      </c>
      <c r="DK134" s="96">
        <f t="shared" si="338"/>
        <v>0</v>
      </c>
      <c r="DL134" s="93" t="str">
        <f t="shared" si="339"/>
        <v>nebija plānots</v>
      </c>
      <c r="DM134" s="83">
        <v>0</v>
      </c>
      <c r="DN134" s="83">
        <v>0</v>
      </c>
      <c r="DO134" s="94">
        <v>0</v>
      </c>
      <c r="DP134" s="94">
        <f t="shared" si="340"/>
        <v>0</v>
      </c>
      <c r="DQ134" s="93" t="str">
        <f t="shared" si="341"/>
        <v>nebija plānots</v>
      </c>
      <c r="DR134" s="96">
        <f t="shared" si="342"/>
        <v>0</v>
      </c>
      <c r="DS134" s="93" t="str">
        <f t="shared" si="343"/>
        <v>nebija plānots</v>
      </c>
      <c r="DT134" s="96">
        <f t="shared" si="344"/>
        <v>0</v>
      </c>
      <c r="DU134" s="96">
        <f t="shared" si="344"/>
        <v>0</v>
      </c>
      <c r="DV134" s="96">
        <f t="shared" si="344"/>
        <v>0</v>
      </c>
      <c r="DW134" s="96">
        <f t="shared" si="345"/>
        <v>0</v>
      </c>
      <c r="DX134" s="93" t="str">
        <f t="shared" si="346"/>
        <v>nebija plānots</v>
      </c>
      <c r="DY134" s="96">
        <f t="shared" si="347"/>
        <v>0</v>
      </c>
      <c r="DZ134" s="93" t="str">
        <f t="shared" si="348"/>
        <v>nebija plānots</v>
      </c>
      <c r="EA134" s="83">
        <v>0</v>
      </c>
      <c r="EB134" s="83">
        <v>0</v>
      </c>
      <c r="EC134" s="94">
        <v>0</v>
      </c>
      <c r="ED134" s="94">
        <f t="shared" si="349"/>
        <v>0</v>
      </c>
      <c r="EE134" s="93" t="str">
        <f t="shared" si="350"/>
        <v>nebija plānots</v>
      </c>
      <c r="EF134" s="94">
        <f t="shared" si="351"/>
        <v>0</v>
      </c>
      <c r="EG134" s="93" t="str">
        <f t="shared" si="352"/>
        <v>nebija plānots</v>
      </c>
      <c r="EH134" s="96">
        <f t="shared" si="353"/>
        <v>0</v>
      </c>
      <c r="EI134" s="96">
        <f t="shared" si="353"/>
        <v>0</v>
      </c>
      <c r="EJ134" s="96">
        <f t="shared" si="353"/>
        <v>0</v>
      </c>
      <c r="EK134" s="96">
        <f t="shared" si="354"/>
        <v>0</v>
      </c>
      <c r="EL134" s="93" t="str">
        <f t="shared" si="355"/>
        <v>nebija plānots</v>
      </c>
      <c r="EM134" s="96">
        <f t="shared" si="356"/>
        <v>0</v>
      </c>
      <c r="EN134" s="93" t="str">
        <f t="shared" si="357"/>
        <v>nebija plānots</v>
      </c>
      <c r="EO134" s="96">
        <f t="shared" si="358"/>
        <v>0</v>
      </c>
      <c r="EP134" s="96">
        <f>_xlfn.IFNA(INDEX('[1]01_Maks_FS_2025 (kopā)'!$B$12:$AJ$224,MATCH(A134,'[1]01_Maks_FS_2025 (kopā)'!$B$12:$B$224,0),35),0)</f>
        <v>0</v>
      </c>
      <c r="EQ134" s="96">
        <f t="shared" si="359"/>
        <v>0</v>
      </c>
      <c r="ER134" s="83">
        <f t="shared" si="272"/>
        <v>0</v>
      </c>
    </row>
    <row r="135" spans="1:148" ht="63" x14ac:dyDescent="0.25">
      <c r="A135" s="18" t="str">
        <f t="shared" si="360"/>
        <v>3.2.1.5._</v>
      </c>
      <c r="B135" s="63">
        <v>3</v>
      </c>
      <c r="C135" s="73" t="s">
        <v>198</v>
      </c>
      <c r="D135" s="65" t="s">
        <v>508</v>
      </c>
      <c r="E135" s="63" t="s">
        <v>219</v>
      </c>
      <c r="F135" s="79" t="s">
        <v>509</v>
      </c>
      <c r="G135" s="67" t="s">
        <v>646</v>
      </c>
      <c r="H135" s="66" t="s">
        <v>647</v>
      </c>
      <c r="I135" s="66" t="s">
        <v>27</v>
      </c>
      <c r="J135" s="72" t="s">
        <v>134</v>
      </c>
      <c r="K135" s="63" t="s">
        <v>16</v>
      </c>
      <c r="L135" s="83">
        <v>0</v>
      </c>
      <c r="M135" s="83">
        <v>0</v>
      </c>
      <c r="N135" s="83">
        <v>0</v>
      </c>
      <c r="O135" s="83">
        <v>0</v>
      </c>
      <c r="P135" s="83">
        <v>0</v>
      </c>
      <c r="Q135" s="93" t="str">
        <f t="shared" si="273"/>
        <v>nebija plānots</v>
      </c>
      <c r="R135" s="94">
        <f t="shared" si="274"/>
        <v>0</v>
      </c>
      <c r="S135" s="93" t="str">
        <f t="shared" si="275"/>
        <v>nebija plānots</v>
      </c>
      <c r="T135" s="96">
        <f t="shared" si="276"/>
        <v>0</v>
      </c>
      <c r="U135" s="96">
        <f t="shared" si="277"/>
        <v>0</v>
      </c>
      <c r="V135" s="93" t="str">
        <f t="shared" si="278"/>
        <v>nebija plānots</v>
      </c>
      <c r="W135" s="96">
        <f t="shared" si="279"/>
        <v>0</v>
      </c>
      <c r="X135" s="93" t="str">
        <f t="shared" si="280"/>
        <v>nebija plānots</v>
      </c>
      <c r="Y135" s="83">
        <v>0</v>
      </c>
      <c r="Z135" s="83">
        <v>0</v>
      </c>
      <c r="AA135" s="93" t="str">
        <f t="shared" si="281"/>
        <v>nebija plānots</v>
      </c>
      <c r="AB135" s="94">
        <f t="shared" si="282"/>
        <v>0</v>
      </c>
      <c r="AC135" s="93" t="str">
        <f t="shared" si="283"/>
        <v>nebija plānots</v>
      </c>
      <c r="AD135" s="96">
        <f t="shared" si="284"/>
        <v>0</v>
      </c>
      <c r="AE135" s="96">
        <f t="shared" si="284"/>
        <v>0</v>
      </c>
      <c r="AF135" s="93" t="str">
        <f t="shared" si="285"/>
        <v>nebija plānots</v>
      </c>
      <c r="AG135" s="96">
        <f t="shared" si="286"/>
        <v>0</v>
      </c>
      <c r="AH135" s="93" t="str">
        <f t="shared" si="287"/>
        <v>nebija plānots</v>
      </c>
      <c r="AI135" s="83">
        <v>0</v>
      </c>
      <c r="AJ135" s="83">
        <v>0</v>
      </c>
      <c r="AK135" s="93" t="str">
        <f t="shared" si="288"/>
        <v>nebija plānots</v>
      </c>
      <c r="AL135" s="96">
        <f t="shared" si="289"/>
        <v>0</v>
      </c>
      <c r="AM135" s="93" t="str">
        <f t="shared" si="290"/>
        <v>nebija plānots</v>
      </c>
      <c r="AN135" s="96">
        <f t="shared" si="291"/>
        <v>0</v>
      </c>
      <c r="AO135" s="96">
        <f t="shared" si="291"/>
        <v>0</v>
      </c>
      <c r="AP135" s="93" t="str">
        <f t="shared" si="292"/>
        <v>nebija plānots</v>
      </c>
      <c r="AQ135" s="96">
        <f t="shared" si="293"/>
        <v>0</v>
      </c>
      <c r="AR135" s="93" t="str">
        <f t="shared" si="294"/>
        <v>nebija plānots</v>
      </c>
      <c r="AS135" s="83">
        <v>0</v>
      </c>
      <c r="AT135" s="83">
        <v>0</v>
      </c>
      <c r="AU135" s="93" t="str">
        <f t="shared" si="295"/>
        <v>nebija plānots</v>
      </c>
      <c r="AV135" s="96">
        <f t="shared" si="296"/>
        <v>0</v>
      </c>
      <c r="AW135" s="93" t="str">
        <f t="shared" si="297"/>
        <v>nebija plānots</v>
      </c>
      <c r="AX135" s="96">
        <f t="shared" si="298"/>
        <v>0</v>
      </c>
      <c r="AY135" s="96">
        <f t="shared" si="298"/>
        <v>0</v>
      </c>
      <c r="AZ135" s="93" t="str">
        <f t="shared" si="299"/>
        <v>nebija plānots</v>
      </c>
      <c r="BA135" s="96">
        <f t="shared" si="300"/>
        <v>0</v>
      </c>
      <c r="BB135" s="93" t="str">
        <f t="shared" si="301"/>
        <v>nebija plānots</v>
      </c>
      <c r="BC135" s="83">
        <v>0</v>
      </c>
      <c r="BD135" s="83">
        <v>0</v>
      </c>
      <c r="BE135" s="93" t="str">
        <f t="shared" si="302"/>
        <v>nebija plānots</v>
      </c>
      <c r="BF135" s="96">
        <f t="shared" si="303"/>
        <v>0</v>
      </c>
      <c r="BG135" s="93" t="str">
        <f t="shared" si="304"/>
        <v>nebija plānots</v>
      </c>
      <c r="BH135" s="96">
        <f t="shared" si="305"/>
        <v>0</v>
      </c>
      <c r="BI135" s="96">
        <f t="shared" si="305"/>
        <v>0</v>
      </c>
      <c r="BJ135" s="93" t="str">
        <f t="shared" si="306"/>
        <v>nebija plānots</v>
      </c>
      <c r="BK135" s="96">
        <f t="shared" si="307"/>
        <v>0</v>
      </c>
      <c r="BL135" s="93" t="str">
        <f t="shared" si="308"/>
        <v>nebija plānots</v>
      </c>
      <c r="BM135" s="83">
        <v>0</v>
      </c>
      <c r="BN135" s="83">
        <v>0</v>
      </c>
      <c r="BO135" s="93" t="str">
        <f t="shared" si="309"/>
        <v>nebija plānots</v>
      </c>
      <c r="BP135" s="96">
        <f t="shared" si="310"/>
        <v>0</v>
      </c>
      <c r="BQ135" s="93" t="str">
        <f t="shared" si="311"/>
        <v>nebija plānots</v>
      </c>
      <c r="BR135" s="96">
        <f t="shared" si="312"/>
        <v>0</v>
      </c>
      <c r="BS135" s="96">
        <f t="shared" si="312"/>
        <v>0</v>
      </c>
      <c r="BT135" s="93" t="str">
        <f t="shared" si="313"/>
        <v>nebija plānots</v>
      </c>
      <c r="BU135" s="96">
        <f t="shared" si="314"/>
        <v>0</v>
      </c>
      <c r="BV135" s="93" t="str">
        <f t="shared" si="315"/>
        <v>nebija plānots</v>
      </c>
      <c r="BW135" s="83">
        <v>0</v>
      </c>
      <c r="BX135" s="83">
        <v>0</v>
      </c>
      <c r="BY135" s="94">
        <v>0</v>
      </c>
      <c r="BZ135" s="94">
        <f t="shared" si="268"/>
        <v>0</v>
      </c>
      <c r="CA135" s="93" t="str">
        <f t="shared" si="316"/>
        <v>nebija plānots</v>
      </c>
      <c r="CB135" s="96">
        <f t="shared" si="317"/>
        <v>0</v>
      </c>
      <c r="CC135" s="93" t="str">
        <f t="shared" si="318"/>
        <v>nebija plānots</v>
      </c>
      <c r="CD135" s="96">
        <f t="shared" si="269"/>
        <v>0</v>
      </c>
      <c r="CE135" s="96">
        <f t="shared" si="269"/>
        <v>0</v>
      </c>
      <c r="CF135" s="96">
        <f t="shared" si="319"/>
        <v>0</v>
      </c>
      <c r="CG135" s="96">
        <f t="shared" si="320"/>
        <v>0</v>
      </c>
      <c r="CH135" s="93" t="str">
        <f t="shared" si="321"/>
        <v>nebija plānots</v>
      </c>
      <c r="CI135" s="96">
        <f t="shared" si="322"/>
        <v>0</v>
      </c>
      <c r="CJ135" s="93" t="str">
        <f t="shared" si="323"/>
        <v>nebija plānots</v>
      </c>
      <c r="CK135" s="83">
        <v>0</v>
      </c>
      <c r="CL135" s="83">
        <v>0</v>
      </c>
      <c r="CM135" s="94">
        <v>0</v>
      </c>
      <c r="CN135" s="94">
        <f t="shared" si="270"/>
        <v>0</v>
      </c>
      <c r="CO135" s="93" t="str">
        <f t="shared" si="324"/>
        <v>nebija plānots</v>
      </c>
      <c r="CP135" s="96">
        <f t="shared" si="325"/>
        <v>0</v>
      </c>
      <c r="CQ135" s="93" t="str">
        <f t="shared" si="326"/>
        <v>nebija plānots</v>
      </c>
      <c r="CR135" s="96">
        <f t="shared" si="327"/>
        <v>0</v>
      </c>
      <c r="CS135" s="96">
        <f t="shared" si="327"/>
        <v>0</v>
      </c>
      <c r="CT135" s="96">
        <f t="shared" si="327"/>
        <v>0</v>
      </c>
      <c r="CU135" s="96">
        <f t="shared" si="328"/>
        <v>0</v>
      </c>
      <c r="CV135" s="93" t="str">
        <f t="shared" si="329"/>
        <v>nebija plānots</v>
      </c>
      <c r="CW135" s="96">
        <f t="shared" si="330"/>
        <v>0</v>
      </c>
      <c r="CX135" s="93" t="str">
        <f t="shared" si="331"/>
        <v>nebija plānots</v>
      </c>
      <c r="CY135" s="83">
        <v>0</v>
      </c>
      <c r="CZ135" s="83">
        <v>0</v>
      </c>
      <c r="DA135" s="94">
        <v>0</v>
      </c>
      <c r="DB135" s="94">
        <f t="shared" si="271"/>
        <v>0</v>
      </c>
      <c r="DC135" s="93" t="str">
        <f t="shared" si="332"/>
        <v>nebija plānots</v>
      </c>
      <c r="DD135" s="96">
        <f t="shared" si="333"/>
        <v>0</v>
      </c>
      <c r="DE135" s="93" t="str">
        <f t="shared" si="334"/>
        <v>nebija plānots</v>
      </c>
      <c r="DF135" s="96">
        <f t="shared" si="335"/>
        <v>0</v>
      </c>
      <c r="DG135" s="96">
        <f t="shared" si="335"/>
        <v>0</v>
      </c>
      <c r="DH135" s="96">
        <f t="shared" si="335"/>
        <v>0</v>
      </c>
      <c r="DI135" s="96">
        <f t="shared" si="336"/>
        <v>0</v>
      </c>
      <c r="DJ135" s="93" t="str">
        <f t="shared" si="337"/>
        <v>nebija plānots</v>
      </c>
      <c r="DK135" s="96">
        <f t="shared" si="338"/>
        <v>0</v>
      </c>
      <c r="DL135" s="93" t="str">
        <f t="shared" si="339"/>
        <v>nebija plānots</v>
      </c>
      <c r="DM135" s="83">
        <v>0</v>
      </c>
      <c r="DN135" s="83">
        <v>0</v>
      </c>
      <c r="DO135" s="94">
        <v>0</v>
      </c>
      <c r="DP135" s="94">
        <f t="shared" si="340"/>
        <v>0</v>
      </c>
      <c r="DQ135" s="93" t="str">
        <f t="shared" si="341"/>
        <v>nebija plānots</v>
      </c>
      <c r="DR135" s="96">
        <f t="shared" si="342"/>
        <v>0</v>
      </c>
      <c r="DS135" s="93" t="str">
        <f t="shared" si="343"/>
        <v>nebija plānots</v>
      </c>
      <c r="DT135" s="96">
        <f t="shared" si="344"/>
        <v>0</v>
      </c>
      <c r="DU135" s="96">
        <f t="shared" si="344"/>
        <v>0</v>
      </c>
      <c r="DV135" s="96">
        <f t="shared" si="344"/>
        <v>0</v>
      </c>
      <c r="DW135" s="96">
        <f t="shared" si="345"/>
        <v>0</v>
      </c>
      <c r="DX135" s="93" t="str">
        <f t="shared" si="346"/>
        <v>nebija plānots</v>
      </c>
      <c r="DY135" s="96">
        <f t="shared" si="347"/>
        <v>0</v>
      </c>
      <c r="DZ135" s="93" t="str">
        <f t="shared" si="348"/>
        <v>nebija plānots</v>
      </c>
      <c r="EA135" s="83">
        <v>0</v>
      </c>
      <c r="EB135" s="83">
        <v>860712.8</v>
      </c>
      <c r="EC135" s="94">
        <v>0</v>
      </c>
      <c r="ED135" s="94">
        <f t="shared" si="349"/>
        <v>860712.8</v>
      </c>
      <c r="EE135" s="93" t="str">
        <f t="shared" si="350"/>
        <v>nebija plānots</v>
      </c>
      <c r="EF135" s="94">
        <f t="shared" si="351"/>
        <v>860712.8</v>
      </c>
      <c r="EG135" s="93" t="str">
        <f t="shared" si="352"/>
        <v>nebija plānots</v>
      </c>
      <c r="EH135" s="96">
        <f t="shared" si="353"/>
        <v>0</v>
      </c>
      <c r="EI135" s="96">
        <f t="shared" si="353"/>
        <v>860712.8</v>
      </c>
      <c r="EJ135" s="96">
        <f t="shared" si="353"/>
        <v>0</v>
      </c>
      <c r="EK135" s="96">
        <f t="shared" si="354"/>
        <v>860712.8</v>
      </c>
      <c r="EL135" s="93" t="str">
        <f t="shared" si="355"/>
        <v>nebija plānots</v>
      </c>
      <c r="EM135" s="96">
        <f t="shared" si="356"/>
        <v>860712.8</v>
      </c>
      <c r="EN135" s="93" t="str">
        <f t="shared" si="357"/>
        <v>nebija plānots</v>
      </c>
      <c r="EO135" s="96">
        <f t="shared" si="358"/>
        <v>860712.8</v>
      </c>
      <c r="EP135" s="96">
        <f>_xlfn.IFNA(INDEX('[1]01_Maks_FS_2025 (kopā)'!$B$12:$AJ$224,MATCH(A135,'[1]01_Maks_FS_2025 (kopā)'!$B$12:$B$224,0),35),0)</f>
        <v>860712.8</v>
      </c>
      <c r="EQ135" s="96">
        <f t="shared" si="359"/>
        <v>0</v>
      </c>
      <c r="ER135" s="83">
        <f t="shared" si="272"/>
        <v>0</v>
      </c>
    </row>
    <row r="136" spans="1:148" ht="63" x14ac:dyDescent="0.25">
      <c r="A136" s="18" t="str">
        <f t="shared" si="360"/>
        <v>4.1.1.1.1</v>
      </c>
      <c r="B136" s="63">
        <v>4</v>
      </c>
      <c r="C136" s="73" t="s">
        <v>221</v>
      </c>
      <c r="D136" s="65" t="s">
        <v>222</v>
      </c>
      <c r="E136" s="63" t="s">
        <v>223</v>
      </c>
      <c r="F136" s="65" t="s">
        <v>224</v>
      </c>
      <c r="G136" s="66" t="s">
        <v>225</v>
      </c>
      <c r="H136" s="65" t="s">
        <v>226</v>
      </c>
      <c r="I136" s="66">
        <v>1</v>
      </c>
      <c r="J136" s="68" t="s">
        <v>164</v>
      </c>
      <c r="K136" s="63" t="s">
        <v>16</v>
      </c>
      <c r="L136" s="83">
        <v>0</v>
      </c>
      <c r="M136" s="83">
        <v>5340526.8200000012</v>
      </c>
      <c r="N136" s="83">
        <v>691726.27</v>
      </c>
      <c r="O136" s="83">
        <v>917289</v>
      </c>
      <c r="P136" s="83">
        <v>917289.05999999994</v>
      </c>
      <c r="Q136" s="93">
        <f t="shared" si="273"/>
        <v>1.0000000654101378</v>
      </c>
      <c r="R136" s="94">
        <f t="shared" si="274"/>
        <v>5.9999999939464033E-2</v>
      </c>
      <c r="S136" s="93">
        <f t="shared" si="275"/>
        <v>6.5410137851281369E-8</v>
      </c>
      <c r="T136" s="96">
        <f t="shared" si="276"/>
        <v>1609015.27</v>
      </c>
      <c r="U136" s="96">
        <f t="shared" si="277"/>
        <v>1609015.33</v>
      </c>
      <c r="V136" s="93">
        <f t="shared" si="278"/>
        <v>1.0000000372898885</v>
      </c>
      <c r="W136" s="96">
        <f t="shared" si="279"/>
        <v>6.0000000055879354E-2</v>
      </c>
      <c r="X136" s="93">
        <f t="shared" si="280"/>
        <v>3.7289888526588911E-8</v>
      </c>
      <c r="Y136" s="83">
        <v>0</v>
      </c>
      <c r="Z136" s="83">
        <v>3581758.91</v>
      </c>
      <c r="AA136" s="93" t="str">
        <f t="shared" si="281"/>
        <v>nebija plānots</v>
      </c>
      <c r="AB136" s="94">
        <f t="shared" si="282"/>
        <v>3581758.91</v>
      </c>
      <c r="AC136" s="93" t="str">
        <f t="shared" si="283"/>
        <v>nebija plānots</v>
      </c>
      <c r="AD136" s="96">
        <f t="shared" si="284"/>
        <v>1609015.27</v>
      </c>
      <c r="AE136" s="96">
        <f t="shared" si="284"/>
        <v>5190774.24</v>
      </c>
      <c r="AF136" s="93">
        <f t="shared" si="285"/>
        <v>3.2260565432669885</v>
      </c>
      <c r="AG136" s="96">
        <f t="shared" si="286"/>
        <v>3581758.97</v>
      </c>
      <c r="AH136" s="93">
        <f t="shared" si="287"/>
        <v>2.2260565432669885</v>
      </c>
      <c r="AI136" s="83">
        <v>3581759</v>
      </c>
      <c r="AJ136" s="83">
        <v>2000824.37</v>
      </c>
      <c r="AK136" s="93">
        <f t="shared" si="288"/>
        <v>0.55861501848672679</v>
      </c>
      <c r="AL136" s="96">
        <f t="shared" si="289"/>
        <v>-1580934.63</v>
      </c>
      <c r="AM136" s="93">
        <f t="shared" si="290"/>
        <v>-0.44138498151327321</v>
      </c>
      <c r="AN136" s="96">
        <f t="shared" si="291"/>
        <v>5190774.2699999996</v>
      </c>
      <c r="AO136" s="96">
        <f t="shared" si="291"/>
        <v>7191598.6100000003</v>
      </c>
      <c r="AP136" s="93">
        <f t="shared" si="292"/>
        <v>1.3854577825824048</v>
      </c>
      <c r="AQ136" s="96">
        <f t="shared" si="293"/>
        <v>2000824.3400000008</v>
      </c>
      <c r="AR136" s="93">
        <f t="shared" si="294"/>
        <v>0.38545778258240482</v>
      </c>
      <c r="AS136" s="83">
        <v>1257441</v>
      </c>
      <c r="AT136" s="83">
        <v>3980717.89</v>
      </c>
      <c r="AU136" s="93">
        <f t="shared" si="295"/>
        <v>3.1657293582760544</v>
      </c>
      <c r="AV136" s="96">
        <f t="shared" si="296"/>
        <v>2723276.89</v>
      </c>
      <c r="AW136" s="93">
        <f t="shared" si="297"/>
        <v>2.1657293582760544</v>
      </c>
      <c r="AX136" s="96">
        <f t="shared" si="298"/>
        <v>6448215.2699999996</v>
      </c>
      <c r="AY136" s="96">
        <f t="shared" si="298"/>
        <v>11172316.5</v>
      </c>
      <c r="AZ136" s="93">
        <f t="shared" si="299"/>
        <v>1.7326215134253731</v>
      </c>
      <c r="BA136" s="96">
        <f t="shared" si="300"/>
        <v>4724101.2300000004</v>
      </c>
      <c r="BB136" s="93">
        <f t="shared" si="301"/>
        <v>0.73262151342537307</v>
      </c>
      <c r="BC136" s="83">
        <v>707233</v>
      </c>
      <c r="BD136" s="83">
        <v>96679</v>
      </c>
      <c r="BE136" s="93">
        <f t="shared" si="302"/>
        <v>0.13670035193493515</v>
      </c>
      <c r="BF136" s="96">
        <f t="shared" si="303"/>
        <v>-610554</v>
      </c>
      <c r="BG136" s="93">
        <f t="shared" si="304"/>
        <v>-0.86329964806506487</v>
      </c>
      <c r="BH136" s="96">
        <f t="shared" si="305"/>
        <v>7155448.2699999996</v>
      </c>
      <c r="BI136" s="96">
        <f t="shared" si="305"/>
        <v>11268995.5</v>
      </c>
      <c r="BJ136" s="93">
        <f t="shared" si="306"/>
        <v>1.5748832322981772</v>
      </c>
      <c r="BK136" s="96">
        <f t="shared" si="307"/>
        <v>4113547.2300000004</v>
      </c>
      <c r="BL136" s="93">
        <f t="shared" si="308"/>
        <v>0.57488323229817728</v>
      </c>
      <c r="BM136" s="83">
        <v>308453</v>
      </c>
      <c r="BN136" s="83">
        <v>1197087.51</v>
      </c>
      <c r="BO136" s="93">
        <f t="shared" si="309"/>
        <v>3.8809397541926973</v>
      </c>
      <c r="BP136" s="96">
        <f t="shared" si="310"/>
        <v>888634.51</v>
      </c>
      <c r="BQ136" s="93">
        <f t="shared" si="311"/>
        <v>2.8809397541926973</v>
      </c>
      <c r="BR136" s="96">
        <f t="shared" si="312"/>
        <v>7463901.2699999996</v>
      </c>
      <c r="BS136" s="96">
        <f t="shared" si="312"/>
        <v>12466083.01</v>
      </c>
      <c r="BT136" s="93">
        <f t="shared" si="313"/>
        <v>1.6701832673089472</v>
      </c>
      <c r="BU136" s="96">
        <f t="shared" si="314"/>
        <v>5002181.74</v>
      </c>
      <c r="BV136" s="93">
        <f t="shared" si="315"/>
        <v>0.67018326730894717</v>
      </c>
      <c r="BW136" s="83">
        <v>1354124</v>
      </c>
      <c r="BX136" s="83">
        <v>0</v>
      </c>
      <c r="BY136" s="94">
        <v>0</v>
      </c>
      <c r="BZ136" s="94">
        <f t="shared" si="268"/>
        <v>0</v>
      </c>
      <c r="CA136" s="93">
        <f t="shared" si="316"/>
        <v>0</v>
      </c>
      <c r="CB136" s="96">
        <f t="shared" si="317"/>
        <v>-1354124</v>
      </c>
      <c r="CC136" s="93">
        <f t="shared" si="318"/>
        <v>-1</v>
      </c>
      <c r="CD136" s="96">
        <f t="shared" si="269"/>
        <v>8818025.2699999996</v>
      </c>
      <c r="CE136" s="96">
        <f t="shared" si="269"/>
        <v>12466083.01</v>
      </c>
      <c r="CF136" s="96">
        <f t="shared" si="319"/>
        <v>0</v>
      </c>
      <c r="CG136" s="96">
        <f t="shared" si="320"/>
        <v>12466083.01</v>
      </c>
      <c r="CH136" s="93">
        <f t="shared" si="321"/>
        <v>1.4137046139356324</v>
      </c>
      <c r="CI136" s="96">
        <f t="shared" si="322"/>
        <v>3648057.74</v>
      </c>
      <c r="CJ136" s="93">
        <f t="shared" si="323"/>
        <v>0.41370461393563235</v>
      </c>
      <c r="CK136" s="83">
        <v>5020888</v>
      </c>
      <c r="CL136" s="83">
        <v>1374013.25</v>
      </c>
      <c r="CM136" s="94">
        <v>0</v>
      </c>
      <c r="CN136" s="94">
        <f t="shared" si="270"/>
        <v>1374013.25</v>
      </c>
      <c r="CO136" s="93">
        <f t="shared" si="324"/>
        <v>0.27365941044691694</v>
      </c>
      <c r="CP136" s="96">
        <f t="shared" si="325"/>
        <v>-3646874.75</v>
      </c>
      <c r="CQ136" s="93">
        <f t="shared" si="326"/>
        <v>-0.726340589553083</v>
      </c>
      <c r="CR136" s="96">
        <f t="shared" si="327"/>
        <v>13838913.27</v>
      </c>
      <c r="CS136" s="96">
        <f t="shared" si="327"/>
        <v>13840096.26</v>
      </c>
      <c r="CT136" s="96">
        <f t="shared" si="327"/>
        <v>0</v>
      </c>
      <c r="CU136" s="96">
        <f t="shared" si="328"/>
        <v>13840096.26</v>
      </c>
      <c r="CV136" s="93">
        <f t="shared" si="329"/>
        <v>1.0000854828682657</v>
      </c>
      <c r="CW136" s="96">
        <f t="shared" si="330"/>
        <v>1182.9900000002235</v>
      </c>
      <c r="CX136" s="93">
        <f t="shared" si="331"/>
        <v>8.548286826572644E-5</v>
      </c>
      <c r="CY136" s="83">
        <v>4756295</v>
      </c>
      <c r="CZ136" s="83">
        <v>7116525.1499999994</v>
      </c>
      <c r="DA136" s="94">
        <v>0</v>
      </c>
      <c r="DB136" s="94">
        <f t="shared" si="271"/>
        <v>7116525.1499999994</v>
      </c>
      <c r="DC136" s="93">
        <f t="shared" si="332"/>
        <v>1.4962329186898624</v>
      </c>
      <c r="DD136" s="96">
        <f t="shared" si="333"/>
        <v>2360230.1499999994</v>
      </c>
      <c r="DE136" s="93">
        <f t="shared" si="334"/>
        <v>0.49623291868986247</v>
      </c>
      <c r="DF136" s="96">
        <f t="shared" si="335"/>
        <v>18595208.27</v>
      </c>
      <c r="DG136" s="96">
        <f t="shared" si="335"/>
        <v>20956621.41</v>
      </c>
      <c r="DH136" s="96">
        <f t="shared" si="335"/>
        <v>0</v>
      </c>
      <c r="DI136" s="96">
        <f t="shared" si="336"/>
        <v>20956621.41</v>
      </c>
      <c r="DJ136" s="93">
        <f t="shared" si="337"/>
        <v>1.12699041095494</v>
      </c>
      <c r="DK136" s="96">
        <f t="shared" si="338"/>
        <v>2361413.1400000006</v>
      </c>
      <c r="DL136" s="93">
        <f t="shared" si="339"/>
        <v>0.1269904109549401</v>
      </c>
      <c r="DM136" s="83">
        <v>215912</v>
      </c>
      <c r="DN136" s="83">
        <v>0</v>
      </c>
      <c r="DO136" s="94">
        <v>0</v>
      </c>
      <c r="DP136" s="94">
        <f t="shared" si="340"/>
        <v>0</v>
      </c>
      <c r="DQ136" s="93">
        <f t="shared" si="341"/>
        <v>0</v>
      </c>
      <c r="DR136" s="96">
        <f t="shared" si="342"/>
        <v>-215912</v>
      </c>
      <c r="DS136" s="93">
        <f t="shared" si="343"/>
        <v>-1</v>
      </c>
      <c r="DT136" s="96">
        <f t="shared" si="344"/>
        <v>18811120.27</v>
      </c>
      <c r="DU136" s="96">
        <f t="shared" si="344"/>
        <v>20956621.41</v>
      </c>
      <c r="DV136" s="96">
        <f t="shared" si="344"/>
        <v>0</v>
      </c>
      <c r="DW136" s="96">
        <f t="shared" si="345"/>
        <v>20956621.41</v>
      </c>
      <c r="DX136" s="93">
        <f t="shared" si="346"/>
        <v>1.1140549371438366</v>
      </c>
      <c r="DY136" s="96">
        <f t="shared" si="347"/>
        <v>2145501.1400000006</v>
      </c>
      <c r="DZ136" s="93">
        <f t="shared" si="348"/>
        <v>0.1140549371438366</v>
      </c>
      <c r="EA136" s="83">
        <v>1966542</v>
      </c>
      <c r="EB136" s="83">
        <v>2277382.36</v>
      </c>
      <c r="EC136" s="94">
        <v>0</v>
      </c>
      <c r="ED136" s="94">
        <f t="shared" si="349"/>
        <v>2277382.36</v>
      </c>
      <c r="EE136" s="93">
        <f t="shared" si="350"/>
        <v>1.158064440017045</v>
      </c>
      <c r="EF136" s="94">
        <f t="shared" si="351"/>
        <v>310840.35999999987</v>
      </c>
      <c r="EG136" s="93">
        <f t="shared" si="352"/>
        <v>0.15806444001704509</v>
      </c>
      <c r="EH136" s="96">
        <f t="shared" si="353"/>
        <v>20777662.27</v>
      </c>
      <c r="EI136" s="96">
        <f t="shared" si="353"/>
        <v>23234003.77</v>
      </c>
      <c r="EJ136" s="96">
        <f t="shared" si="353"/>
        <v>0</v>
      </c>
      <c r="EK136" s="96">
        <f t="shared" si="354"/>
        <v>23234003.77</v>
      </c>
      <c r="EL136" s="93">
        <f t="shared" si="355"/>
        <v>1.1182203015950745</v>
      </c>
      <c r="EM136" s="96">
        <f t="shared" si="356"/>
        <v>2456341.5</v>
      </c>
      <c r="EN136" s="93">
        <f t="shared" si="357"/>
        <v>0.11822030159507449</v>
      </c>
      <c r="EO136" s="96">
        <f t="shared" si="358"/>
        <v>2277382.36</v>
      </c>
      <c r="EP136" s="96">
        <f>_xlfn.IFNA(INDEX('[1]01_Maks_FS_2025 (kopā)'!$B$12:$AJ$224,MATCH(A136,'[1]01_Maks_FS_2025 (kopā)'!$B$12:$B$224,0),35),0)</f>
        <v>2277382.36</v>
      </c>
      <c r="EQ136" s="96">
        <f t="shared" si="359"/>
        <v>0</v>
      </c>
      <c r="ER136" s="83">
        <f t="shared" si="272"/>
        <v>20777662.27</v>
      </c>
    </row>
    <row r="137" spans="1:148" ht="63" x14ac:dyDescent="0.25">
      <c r="A137" s="18" t="str">
        <f t="shared" si="360"/>
        <v>4.1.1.1.2</v>
      </c>
      <c r="B137" s="63">
        <v>4</v>
      </c>
      <c r="C137" s="73" t="s">
        <v>221</v>
      </c>
      <c r="D137" s="65" t="s">
        <v>222</v>
      </c>
      <c r="E137" s="63" t="s">
        <v>223</v>
      </c>
      <c r="F137" s="65" t="s">
        <v>224</v>
      </c>
      <c r="G137" s="66" t="s">
        <v>225</v>
      </c>
      <c r="H137" s="65" t="s">
        <v>226</v>
      </c>
      <c r="I137" s="66">
        <v>2</v>
      </c>
      <c r="J137" s="68" t="s">
        <v>164</v>
      </c>
      <c r="K137" s="63" t="s">
        <v>16</v>
      </c>
      <c r="L137" s="83">
        <v>0</v>
      </c>
      <c r="M137" s="83">
        <v>0</v>
      </c>
      <c r="N137" s="83">
        <v>0</v>
      </c>
      <c r="O137" s="83">
        <v>0</v>
      </c>
      <c r="P137" s="83">
        <v>0</v>
      </c>
      <c r="Q137" s="93" t="str">
        <f t="shared" si="273"/>
        <v>nebija plānots</v>
      </c>
      <c r="R137" s="94">
        <f t="shared" si="274"/>
        <v>0</v>
      </c>
      <c r="S137" s="93" t="str">
        <f t="shared" si="275"/>
        <v>nebija plānots</v>
      </c>
      <c r="T137" s="96">
        <f t="shared" si="276"/>
        <v>0</v>
      </c>
      <c r="U137" s="96">
        <f t="shared" si="277"/>
        <v>0</v>
      </c>
      <c r="V137" s="93" t="str">
        <f t="shared" si="278"/>
        <v>nebija plānots</v>
      </c>
      <c r="W137" s="96">
        <f t="shared" si="279"/>
        <v>0</v>
      </c>
      <c r="X137" s="93" t="str">
        <f t="shared" si="280"/>
        <v>nebija plānots</v>
      </c>
      <c r="Y137" s="83">
        <v>0</v>
      </c>
      <c r="Z137" s="83">
        <v>109964.4</v>
      </c>
      <c r="AA137" s="93" t="str">
        <f t="shared" si="281"/>
        <v>nebija plānots</v>
      </c>
      <c r="AB137" s="94">
        <f t="shared" si="282"/>
        <v>109964.4</v>
      </c>
      <c r="AC137" s="93" t="str">
        <f t="shared" si="283"/>
        <v>nebija plānots</v>
      </c>
      <c r="AD137" s="96">
        <f t="shared" si="284"/>
        <v>0</v>
      </c>
      <c r="AE137" s="96">
        <f t="shared" si="284"/>
        <v>109964.4</v>
      </c>
      <c r="AF137" s="93" t="str">
        <f t="shared" si="285"/>
        <v>nebija plānots</v>
      </c>
      <c r="AG137" s="96">
        <f t="shared" si="286"/>
        <v>109964.4</v>
      </c>
      <c r="AH137" s="93" t="str">
        <f t="shared" si="287"/>
        <v>nebija plānots</v>
      </c>
      <c r="AI137" s="83">
        <v>0</v>
      </c>
      <c r="AJ137" s="83">
        <v>0</v>
      </c>
      <c r="AK137" s="93" t="str">
        <f t="shared" si="288"/>
        <v>nebija plānots</v>
      </c>
      <c r="AL137" s="96">
        <f t="shared" si="289"/>
        <v>0</v>
      </c>
      <c r="AM137" s="93" t="str">
        <f t="shared" si="290"/>
        <v>nebija plānots</v>
      </c>
      <c r="AN137" s="96">
        <f t="shared" si="291"/>
        <v>0</v>
      </c>
      <c r="AO137" s="96">
        <f t="shared" si="291"/>
        <v>109964.4</v>
      </c>
      <c r="AP137" s="93" t="str">
        <f t="shared" si="292"/>
        <v>nebija plānots</v>
      </c>
      <c r="AQ137" s="96">
        <f t="shared" si="293"/>
        <v>109964.4</v>
      </c>
      <c r="AR137" s="93" t="str">
        <f t="shared" si="294"/>
        <v>nebija plānots</v>
      </c>
      <c r="AS137" s="83">
        <v>0</v>
      </c>
      <c r="AT137" s="83">
        <v>0</v>
      </c>
      <c r="AU137" s="93" t="str">
        <f t="shared" si="295"/>
        <v>nebija plānots</v>
      </c>
      <c r="AV137" s="96">
        <f t="shared" si="296"/>
        <v>0</v>
      </c>
      <c r="AW137" s="93" t="str">
        <f t="shared" si="297"/>
        <v>nebija plānots</v>
      </c>
      <c r="AX137" s="96">
        <f t="shared" si="298"/>
        <v>0</v>
      </c>
      <c r="AY137" s="96">
        <f t="shared" si="298"/>
        <v>109964.4</v>
      </c>
      <c r="AZ137" s="93" t="str">
        <f t="shared" si="299"/>
        <v>nebija plānots</v>
      </c>
      <c r="BA137" s="96">
        <f t="shared" si="300"/>
        <v>109964.4</v>
      </c>
      <c r="BB137" s="93" t="str">
        <f t="shared" si="301"/>
        <v>nebija plānots</v>
      </c>
      <c r="BC137" s="83">
        <v>0</v>
      </c>
      <c r="BD137" s="83">
        <v>0</v>
      </c>
      <c r="BE137" s="93" t="str">
        <f t="shared" si="302"/>
        <v>nebija plānots</v>
      </c>
      <c r="BF137" s="96">
        <f t="shared" si="303"/>
        <v>0</v>
      </c>
      <c r="BG137" s="93" t="str">
        <f t="shared" si="304"/>
        <v>nebija plānots</v>
      </c>
      <c r="BH137" s="96">
        <f t="shared" si="305"/>
        <v>0</v>
      </c>
      <c r="BI137" s="96">
        <f t="shared" si="305"/>
        <v>109964.4</v>
      </c>
      <c r="BJ137" s="93" t="str">
        <f t="shared" si="306"/>
        <v>nebija plānots</v>
      </c>
      <c r="BK137" s="96">
        <f t="shared" si="307"/>
        <v>109964.4</v>
      </c>
      <c r="BL137" s="93" t="str">
        <f t="shared" si="308"/>
        <v>nebija plānots</v>
      </c>
      <c r="BM137" s="83">
        <v>155736</v>
      </c>
      <c r="BN137" s="83">
        <v>1038723.42</v>
      </c>
      <c r="BO137" s="93">
        <f t="shared" si="309"/>
        <v>6.6697707659115428</v>
      </c>
      <c r="BP137" s="96">
        <f t="shared" si="310"/>
        <v>882987.42</v>
      </c>
      <c r="BQ137" s="93">
        <f t="shared" si="311"/>
        <v>5.6697707659115428</v>
      </c>
      <c r="BR137" s="96">
        <f t="shared" si="312"/>
        <v>155736</v>
      </c>
      <c r="BS137" s="96">
        <f t="shared" si="312"/>
        <v>1148687.82</v>
      </c>
      <c r="BT137" s="93">
        <f t="shared" si="313"/>
        <v>7.3758656957928803</v>
      </c>
      <c r="BU137" s="96">
        <f t="shared" si="314"/>
        <v>992951.82000000007</v>
      </c>
      <c r="BV137" s="93">
        <f t="shared" si="315"/>
        <v>6.3758656957928803</v>
      </c>
      <c r="BW137" s="83">
        <v>599374</v>
      </c>
      <c r="BX137" s="83">
        <v>0</v>
      </c>
      <c r="BY137" s="94">
        <v>0</v>
      </c>
      <c r="BZ137" s="94">
        <f t="shared" si="268"/>
        <v>0</v>
      </c>
      <c r="CA137" s="93">
        <f t="shared" si="316"/>
        <v>0</v>
      </c>
      <c r="CB137" s="96">
        <f t="shared" si="317"/>
        <v>-599374</v>
      </c>
      <c r="CC137" s="93">
        <f t="shared" si="318"/>
        <v>-1</v>
      </c>
      <c r="CD137" s="96">
        <f t="shared" si="269"/>
        <v>755110</v>
      </c>
      <c r="CE137" s="96">
        <f t="shared" si="269"/>
        <v>1148687.82</v>
      </c>
      <c r="CF137" s="96">
        <f t="shared" si="319"/>
        <v>0</v>
      </c>
      <c r="CG137" s="96">
        <f t="shared" si="320"/>
        <v>1148687.82</v>
      </c>
      <c r="CH137" s="93">
        <f t="shared" si="321"/>
        <v>1.5212191866085736</v>
      </c>
      <c r="CI137" s="96">
        <f t="shared" si="322"/>
        <v>393577.82000000007</v>
      </c>
      <c r="CJ137" s="93">
        <f t="shared" si="323"/>
        <v>0.52121918660857369</v>
      </c>
      <c r="CK137" s="83">
        <v>253254</v>
      </c>
      <c r="CL137" s="83">
        <v>1856881.63</v>
      </c>
      <c r="CM137" s="94">
        <v>0</v>
      </c>
      <c r="CN137" s="94">
        <f t="shared" si="270"/>
        <v>1856881.63</v>
      </c>
      <c r="CO137" s="93">
        <f t="shared" si="324"/>
        <v>7.3320920103927278</v>
      </c>
      <c r="CP137" s="96">
        <f t="shared" si="325"/>
        <v>1603627.63</v>
      </c>
      <c r="CQ137" s="93">
        <f t="shared" si="326"/>
        <v>6.3320920103927278</v>
      </c>
      <c r="CR137" s="96">
        <f t="shared" si="327"/>
        <v>1008364</v>
      </c>
      <c r="CS137" s="96">
        <f t="shared" si="327"/>
        <v>3005569.45</v>
      </c>
      <c r="CT137" s="96">
        <f t="shared" si="327"/>
        <v>0</v>
      </c>
      <c r="CU137" s="96">
        <f t="shared" si="328"/>
        <v>3005569.45</v>
      </c>
      <c r="CV137" s="93">
        <f t="shared" si="329"/>
        <v>2.9806393822072188</v>
      </c>
      <c r="CW137" s="96">
        <f t="shared" si="330"/>
        <v>1997205.4500000002</v>
      </c>
      <c r="CX137" s="93">
        <f t="shared" si="331"/>
        <v>1.980639382207219</v>
      </c>
      <c r="CY137" s="83">
        <v>150151</v>
      </c>
      <c r="CZ137" s="83">
        <v>1537217.91</v>
      </c>
      <c r="DA137" s="94">
        <v>0</v>
      </c>
      <c r="DB137" s="94">
        <f t="shared" si="271"/>
        <v>1537217.91</v>
      </c>
      <c r="DC137" s="93">
        <f t="shared" si="332"/>
        <v>10.237813334576526</v>
      </c>
      <c r="DD137" s="96">
        <f t="shared" si="333"/>
        <v>1387066.91</v>
      </c>
      <c r="DE137" s="93">
        <f t="shared" si="334"/>
        <v>9.2378133345765256</v>
      </c>
      <c r="DF137" s="96">
        <f t="shared" si="335"/>
        <v>1158515</v>
      </c>
      <c r="DG137" s="96">
        <f t="shared" si="335"/>
        <v>4542787.3600000003</v>
      </c>
      <c r="DH137" s="96">
        <f t="shared" si="335"/>
        <v>0</v>
      </c>
      <c r="DI137" s="96">
        <f t="shared" si="336"/>
        <v>4542787.3600000003</v>
      </c>
      <c r="DJ137" s="93">
        <f t="shared" si="337"/>
        <v>3.9212158323370869</v>
      </c>
      <c r="DK137" s="96">
        <f t="shared" si="338"/>
        <v>3384272.3600000003</v>
      </c>
      <c r="DL137" s="93">
        <f t="shared" si="339"/>
        <v>2.9212158323370869</v>
      </c>
      <c r="DM137" s="83">
        <v>252252</v>
      </c>
      <c r="DN137" s="83">
        <v>248066.33000000002</v>
      </c>
      <c r="DO137" s="94">
        <v>0</v>
      </c>
      <c r="DP137" s="94">
        <f t="shared" si="340"/>
        <v>248066.33000000002</v>
      </c>
      <c r="DQ137" s="93">
        <f t="shared" si="341"/>
        <v>0.98340679162107736</v>
      </c>
      <c r="DR137" s="96">
        <f t="shared" si="342"/>
        <v>-4185.6699999999837</v>
      </c>
      <c r="DS137" s="93">
        <f t="shared" si="343"/>
        <v>-1.65932083789226E-2</v>
      </c>
      <c r="DT137" s="96">
        <f t="shared" si="344"/>
        <v>1410767</v>
      </c>
      <c r="DU137" s="96">
        <f t="shared" si="344"/>
        <v>4790853.6900000004</v>
      </c>
      <c r="DV137" s="96">
        <f t="shared" si="344"/>
        <v>0</v>
      </c>
      <c r="DW137" s="96">
        <f t="shared" si="345"/>
        <v>4790853.6900000004</v>
      </c>
      <c r="DX137" s="93">
        <f t="shared" si="346"/>
        <v>3.395921289624722</v>
      </c>
      <c r="DY137" s="96">
        <f t="shared" si="347"/>
        <v>3380086.6900000004</v>
      </c>
      <c r="DZ137" s="93">
        <f t="shared" si="348"/>
        <v>2.395921289624722</v>
      </c>
      <c r="EA137" s="83">
        <v>558328</v>
      </c>
      <c r="EB137" s="83">
        <v>179036.41</v>
      </c>
      <c r="EC137" s="94">
        <v>0</v>
      </c>
      <c r="ED137" s="94">
        <f t="shared" si="349"/>
        <v>179036.41</v>
      </c>
      <c r="EE137" s="93">
        <f t="shared" si="350"/>
        <v>0.32066528993709792</v>
      </c>
      <c r="EF137" s="94">
        <f t="shared" si="351"/>
        <v>-379291.58999999997</v>
      </c>
      <c r="EG137" s="93">
        <f t="shared" si="352"/>
        <v>-0.67933471006290203</v>
      </c>
      <c r="EH137" s="96">
        <f t="shared" si="353"/>
        <v>1969095</v>
      </c>
      <c r="EI137" s="96">
        <f t="shared" si="353"/>
        <v>4969890.1000000006</v>
      </c>
      <c r="EJ137" s="96">
        <f t="shared" si="353"/>
        <v>0</v>
      </c>
      <c r="EK137" s="96">
        <f t="shared" si="354"/>
        <v>4969890.1000000006</v>
      </c>
      <c r="EL137" s="93">
        <f t="shared" si="355"/>
        <v>2.523946330674752</v>
      </c>
      <c r="EM137" s="96">
        <f t="shared" si="356"/>
        <v>3000795.1000000006</v>
      </c>
      <c r="EN137" s="93">
        <f t="shared" si="357"/>
        <v>1.5239463306747518</v>
      </c>
      <c r="EO137" s="96">
        <f t="shared" si="358"/>
        <v>427102.74</v>
      </c>
      <c r="EP137" s="96">
        <f>_xlfn.IFNA(INDEX('[1]01_Maks_FS_2025 (kopā)'!$B$12:$AJ$224,MATCH(A137,'[1]01_Maks_FS_2025 (kopā)'!$B$12:$B$224,0),35),0)</f>
        <v>427102.74</v>
      </c>
      <c r="EQ137" s="96">
        <f t="shared" si="359"/>
        <v>0</v>
      </c>
      <c r="ER137" s="83">
        <f t="shared" si="272"/>
        <v>1969095</v>
      </c>
    </row>
    <row r="138" spans="1:148" ht="63" x14ac:dyDescent="0.25">
      <c r="A138" s="18" t="str">
        <f t="shared" si="360"/>
        <v>4.1.1.1.3</v>
      </c>
      <c r="B138" s="63">
        <v>4</v>
      </c>
      <c r="C138" s="73" t="s">
        <v>221</v>
      </c>
      <c r="D138" s="65" t="s">
        <v>222</v>
      </c>
      <c r="E138" s="63" t="s">
        <v>223</v>
      </c>
      <c r="F138" s="65" t="s">
        <v>224</v>
      </c>
      <c r="G138" s="66" t="s">
        <v>225</v>
      </c>
      <c r="H138" s="65" t="s">
        <v>226</v>
      </c>
      <c r="I138" s="66">
        <v>3</v>
      </c>
      <c r="J138" s="68" t="s">
        <v>164</v>
      </c>
      <c r="K138" s="63" t="s">
        <v>16</v>
      </c>
      <c r="L138" s="83">
        <v>0</v>
      </c>
      <c r="M138" s="83">
        <v>0</v>
      </c>
      <c r="N138" s="83">
        <v>0</v>
      </c>
      <c r="O138" s="83">
        <v>0</v>
      </c>
      <c r="P138" s="83">
        <v>0</v>
      </c>
      <c r="Q138" s="93" t="str">
        <f t="shared" si="273"/>
        <v>nebija plānots</v>
      </c>
      <c r="R138" s="94">
        <f t="shared" si="274"/>
        <v>0</v>
      </c>
      <c r="S138" s="93" t="str">
        <f t="shared" si="275"/>
        <v>nebija plānots</v>
      </c>
      <c r="T138" s="96">
        <f t="shared" si="276"/>
        <v>0</v>
      </c>
      <c r="U138" s="96">
        <f t="shared" si="277"/>
        <v>0</v>
      </c>
      <c r="V138" s="93" t="str">
        <f t="shared" si="278"/>
        <v>nebija plānots</v>
      </c>
      <c r="W138" s="96">
        <f t="shared" si="279"/>
        <v>0</v>
      </c>
      <c r="X138" s="93" t="str">
        <f t="shared" si="280"/>
        <v>nebija plānots</v>
      </c>
      <c r="Y138" s="83">
        <v>0</v>
      </c>
      <c r="Z138" s="83">
        <v>0</v>
      </c>
      <c r="AA138" s="93" t="str">
        <f t="shared" si="281"/>
        <v>nebija plānots</v>
      </c>
      <c r="AB138" s="94">
        <f t="shared" si="282"/>
        <v>0</v>
      </c>
      <c r="AC138" s="93" t="str">
        <f t="shared" si="283"/>
        <v>nebija plānots</v>
      </c>
      <c r="AD138" s="96">
        <f t="shared" si="284"/>
        <v>0</v>
      </c>
      <c r="AE138" s="96">
        <f t="shared" si="284"/>
        <v>0</v>
      </c>
      <c r="AF138" s="93" t="str">
        <f t="shared" si="285"/>
        <v>nebija plānots</v>
      </c>
      <c r="AG138" s="96">
        <f t="shared" si="286"/>
        <v>0</v>
      </c>
      <c r="AH138" s="93" t="str">
        <f t="shared" si="287"/>
        <v>nebija plānots</v>
      </c>
      <c r="AI138" s="83">
        <v>0</v>
      </c>
      <c r="AJ138" s="83">
        <v>0</v>
      </c>
      <c r="AK138" s="93" t="str">
        <f t="shared" si="288"/>
        <v>nebija plānots</v>
      </c>
      <c r="AL138" s="96">
        <f t="shared" si="289"/>
        <v>0</v>
      </c>
      <c r="AM138" s="93" t="str">
        <f t="shared" si="290"/>
        <v>nebija plānots</v>
      </c>
      <c r="AN138" s="96">
        <f t="shared" si="291"/>
        <v>0</v>
      </c>
      <c r="AO138" s="96">
        <f t="shared" si="291"/>
        <v>0</v>
      </c>
      <c r="AP138" s="93" t="str">
        <f t="shared" si="292"/>
        <v>nebija plānots</v>
      </c>
      <c r="AQ138" s="96">
        <f t="shared" si="293"/>
        <v>0</v>
      </c>
      <c r="AR138" s="93" t="str">
        <f t="shared" si="294"/>
        <v>nebija plānots</v>
      </c>
      <c r="AS138" s="83">
        <v>0</v>
      </c>
      <c r="AT138" s="83">
        <v>0</v>
      </c>
      <c r="AU138" s="93" t="str">
        <f t="shared" si="295"/>
        <v>nebija plānots</v>
      </c>
      <c r="AV138" s="96">
        <f t="shared" si="296"/>
        <v>0</v>
      </c>
      <c r="AW138" s="93" t="str">
        <f t="shared" si="297"/>
        <v>nebija plānots</v>
      </c>
      <c r="AX138" s="96">
        <f t="shared" si="298"/>
        <v>0</v>
      </c>
      <c r="AY138" s="96">
        <f t="shared" si="298"/>
        <v>0</v>
      </c>
      <c r="AZ138" s="93" t="str">
        <f t="shared" si="299"/>
        <v>nebija plānots</v>
      </c>
      <c r="BA138" s="96">
        <f t="shared" si="300"/>
        <v>0</v>
      </c>
      <c r="BB138" s="93" t="str">
        <f t="shared" si="301"/>
        <v>nebija plānots</v>
      </c>
      <c r="BC138" s="83">
        <v>0</v>
      </c>
      <c r="BD138" s="83">
        <v>348604.58</v>
      </c>
      <c r="BE138" s="93" t="str">
        <f t="shared" si="302"/>
        <v>nebija plānots</v>
      </c>
      <c r="BF138" s="96">
        <f t="shared" si="303"/>
        <v>348604.58</v>
      </c>
      <c r="BG138" s="93" t="str">
        <f t="shared" si="304"/>
        <v>nebija plānots</v>
      </c>
      <c r="BH138" s="96">
        <f t="shared" si="305"/>
        <v>0</v>
      </c>
      <c r="BI138" s="96">
        <f t="shared" si="305"/>
        <v>348604.58</v>
      </c>
      <c r="BJ138" s="93" t="str">
        <f t="shared" si="306"/>
        <v>nebija plānots</v>
      </c>
      <c r="BK138" s="96">
        <f t="shared" si="307"/>
        <v>348604.58</v>
      </c>
      <c r="BL138" s="93" t="str">
        <f t="shared" si="308"/>
        <v>nebija plānots</v>
      </c>
      <c r="BM138" s="83">
        <v>0</v>
      </c>
      <c r="BN138" s="83">
        <v>0</v>
      </c>
      <c r="BO138" s="93" t="str">
        <f t="shared" si="309"/>
        <v>nebija plānots</v>
      </c>
      <c r="BP138" s="96">
        <f t="shared" si="310"/>
        <v>0</v>
      </c>
      <c r="BQ138" s="93" t="str">
        <f t="shared" si="311"/>
        <v>nebija plānots</v>
      </c>
      <c r="BR138" s="96">
        <f t="shared" si="312"/>
        <v>0</v>
      </c>
      <c r="BS138" s="96">
        <f t="shared" si="312"/>
        <v>348604.58</v>
      </c>
      <c r="BT138" s="93" t="str">
        <f t="shared" si="313"/>
        <v>nebija plānots</v>
      </c>
      <c r="BU138" s="96">
        <f t="shared" si="314"/>
        <v>348604.58</v>
      </c>
      <c r="BV138" s="93" t="str">
        <f t="shared" si="315"/>
        <v>nebija plānots</v>
      </c>
      <c r="BW138" s="83">
        <v>0</v>
      </c>
      <c r="BX138" s="83">
        <v>0</v>
      </c>
      <c r="BY138" s="94">
        <v>0</v>
      </c>
      <c r="BZ138" s="94">
        <f t="shared" si="268"/>
        <v>0</v>
      </c>
      <c r="CA138" s="93" t="str">
        <f t="shared" si="316"/>
        <v>nebija plānots</v>
      </c>
      <c r="CB138" s="96">
        <f t="shared" si="317"/>
        <v>0</v>
      </c>
      <c r="CC138" s="93" t="str">
        <f t="shared" si="318"/>
        <v>nebija plānots</v>
      </c>
      <c r="CD138" s="96">
        <f t="shared" si="269"/>
        <v>0</v>
      </c>
      <c r="CE138" s="96">
        <f t="shared" si="269"/>
        <v>348604.58</v>
      </c>
      <c r="CF138" s="96">
        <f t="shared" si="319"/>
        <v>0</v>
      </c>
      <c r="CG138" s="96">
        <f t="shared" si="320"/>
        <v>348604.58</v>
      </c>
      <c r="CH138" s="93" t="str">
        <f t="shared" si="321"/>
        <v>nebija plānots</v>
      </c>
      <c r="CI138" s="96">
        <f t="shared" si="322"/>
        <v>348604.58</v>
      </c>
      <c r="CJ138" s="93" t="str">
        <f t="shared" si="323"/>
        <v>nebija plānots</v>
      </c>
      <c r="CK138" s="83">
        <v>0</v>
      </c>
      <c r="CL138" s="83">
        <v>0</v>
      </c>
      <c r="CM138" s="94">
        <v>0</v>
      </c>
      <c r="CN138" s="94">
        <f t="shared" si="270"/>
        <v>0</v>
      </c>
      <c r="CO138" s="93" t="str">
        <f t="shared" si="324"/>
        <v>nebija plānots</v>
      </c>
      <c r="CP138" s="96">
        <f t="shared" si="325"/>
        <v>0</v>
      </c>
      <c r="CQ138" s="93" t="str">
        <f t="shared" si="326"/>
        <v>nebija plānots</v>
      </c>
      <c r="CR138" s="96">
        <f t="shared" si="327"/>
        <v>0</v>
      </c>
      <c r="CS138" s="96">
        <f t="shared" si="327"/>
        <v>348604.58</v>
      </c>
      <c r="CT138" s="96">
        <f t="shared" si="327"/>
        <v>0</v>
      </c>
      <c r="CU138" s="96">
        <f t="shared" si="328"/>
        <v>348604.58</v>
      </c>
      <c r="CV138" s="93" t="str">
        <f t="shared" si="329"/>
        <v>nebija plānots</v>
      </c>
      <c r="CW138" s="96">
        <f t="shared" si="330"/>
        <v>348604.58</v>
      </c>
      <c r="CX138" s="93" t="str">
        <f t="shared" si="331"/>
        <v>nebija plānots</v>
      </c>
      <c r="CY138" s="83">
        <v>0</v>
      </c>
      <c r="CZ138" s="83">
        <v>376224.08</v>
      </c>
      <c r="DA138" s="94">
        <v>0</v>
      </c>
      <c r="DB138" s="94">
        <f t="shared" si="271"/>
        <v>376224.08</v>
      </c>
      <c r="DC138" s="93" t="str">
        <f t="shared" si="332"/>
        <v>nebija plānots</v>
      </c>
      <c r="DD138" s="96">
        <f t="shared" si="333"/>
        <v>376224.08</v>
      </c>
      <c r="DE138" s="93" t="str">
        <f t="shared" si="334"/>
        <v>nebija plānots</v>
      </c>
      <c r="DF138" s="96">
        <f t="shared" si="335"/>
        <v>0</v>
      </c>
      <c r="DG138" s="96">
        <f t="shared" si="335"/>
        <v>724828.66</v>
      </c>
      <c r="DH138" s="96">
        <f t="shared" si="335"/>
        <v>0</v>
      </c>
      <c r="DI138" s="96">
        <f t="shared" si="336"/>
        <v>724828.66</v>
      </c>
      <c r="DJ138" s="93" t="str">
        <f t="shared" si="337"/>
        <v>nebija plānots</v>
      </c>
      <c r="DK138" s="96">
        <f t="shared" si="338"/>
        <v>724828.66</v>
      </c>
      <c r="DL138" s="93" t="str">
        <f t="shared" si="339"/>
        <v>nebija plānots</v>
      </c>
      <c r="DM138" s="83">
        <v>181348</v>
      </c>
      <c r="DN138" s="83">
        <v>0</v>
      </c>
      <c r="DO138" s="94">
        <v>0</v>
      </c>
      <c r="DP138" s="94">
        <f t="shared" si="340"/>
        <v>0</v>
      </c>
      <c r="DQ138" s="93">
        <f t="shared" si="341"/>
        <v>0</v>
      </c>
      <c r="DR138" s="96">
        <f t="shared" si="342"/>
        <v>-181348</v>
      </c>
      <c r="DS138" s="93">
        <f t="shared" si="343"/>
        <v>-1</v>
      </c>
      <c r="DT138" s="96">
        <f t="shared" si="344"/>
        <v>181348</v>
      </c>
      <c r="DU138" s="96">
        <f t="shared" si="344"/>
        <v>724828.66</v>
      </c>
      <c r="DV138" s="96">
        <f t="shared" si="344"/>
        <v>0</v>
      </c>
      <c r="DW138" s="96">
        <f t="shared" si="345"/>
        <v>724828.66</v>
      </c>
      <c r="DX138" s="93">
        <f t="shared" si="346"/>
        <v>3.9968935968414323</v>
      </c>
      <c r="DY138" s="96">
        <f t="shared" si="347"/>
        <v>543480.66</v>
      </c>
      <c r="DZ138" s="93">
        <f t="shared" si="348"/>
        <v>2.9968935968414323</v>
      </c>
      <c r="EA138" s="83">
        <v>0</v>
      </c>
      <c r="EB138" s="83">
        <v>0</v>
      </c>
      <c r="EC138" s="94">
        <v>0</v>
      </c>
      <c r="ED138" s="94">
        <f t="shared" si="349"/>
        <v>0</v>
      </c>
      <c r="EE138" s="93" t="str">
        <f t="shared" si="350"/>
        <v>nebija plānots</v>
      </c>
      <c r="EF138" s="94">
        <f t="shared" si="351"/>
        <v>0</v>
      </c>
      <c r="EG138" s="93" t="str">
        <f t="shared" si="352"/>
        <v>nebija plānots</v>
      </c>
      <c r="EH138" s="96">
        <f t="shared" si="353"/>
        <v>181348</v>
      </c>
      <c r="EI138" s="96">
        <f t="shared" si="353"/>
        <v>724828.66</v>
      </c>
      <c r="EJ138" s="96">
        <f t="shared" si="353"/>
        <v>0</v>
      </c>
      <c r="EK138" s="96">
        <f t="shared" si="354"/>
        <v>724828.66</v>
      </c>
      <c r="EL138" s="93">
        <f t="shared" si="355"/>
        <v>3.9968935968414323</v>
      </c>
      <c r="EM138" s="96">
        <f t="shared" si="356"/>
        <v>543480.66</v>
      </c>
      <c r="EN138" s="93">
        <f t="shared" si="357"/>
        <v>2.9968935968414323</v>
      </c>
      <c r="EO138" s="96">
        <f t="shared" si="358"/>
        <v>0</v>
      </c>
      <c r="EP138" s="96">
        <f>_xlfn.IFNA(INDEX('[1]01_Maks_FS_2025 (kopā)'!$B$12:$AJ$224,MATCH(A138,'[1]01_Maks_FS_2025 (kopā)'!$B$12:$B$224,0),35),0)</f>
        <v>0</v>
      </c>
      <c r="EQ138" s="96">
        <f t="shared" si="359"/>
        <v>0</v>
      </c>
      <c r="ER138" s="83">
        <f t="shared" si="272"/>
        <v>181348</v>
      </c>
    </row>
    <row r="139" spans="1:148" ht="63" x14ac:dyDescent="0.25">
      <c r="A139" s="18" t="str">
        <f t="shared" si="360"/>
        <v>4.1.1.1.4</v>
      </c>
      <c r="B139" s="63">
        <v>4</v>
      </c>
      <c r="C139" s="73" t="s">
        <v>221</v>
      </c>
      <c r="D139" s="65" t="s">
        <v>222</v>
      </c>
      <c r="E139" s="63" t="s">
        <v>223</v>
      </c>
      <c r="F139" s="65" t="s">
        <v>224</v>
      </c>
      <c r="G139" s="66" t="s">
        <v>225</v>
      </c>
      <c r="H139" s="65" t="s">
        <v>226</v>
      </c>
      <c r="I139" s="66">
        <v>4</v>
      </c>
      <c r="J139" s="68" t="s">
        <v>164</v>
      </c>
      <c r="K139" s="63" t="s">
        <v>16</v>
      </c>
      <c r="L139" s="83">
        <v>0</v>
      </c>
      <c r="M139" s="83">
        <v>0</v>
      </c>
      <c r="N139" s="83">
        <v>0</v>
      </c>
      <c r="O139" s="83">
        <v>0</v>
      </c>
      <c r="P139" s="83">
        <v>0</v>
      </c>
      <c r="Q139" s="93" t="str">
        <f t="shared" si="273"/>
        <v>nebija plānots</v>
      </c>
      <c r="R139" s="94">
        <f t="shared" si="274"/>
        <v>0</v>
      </c>
      <c r="S139" s="93" t="str">
        <f t="shared" si="275"/>
        <v>nebija plānots</v>
      </c>
      <c r="T139" s="96">
        <f t="shared" si="276"/>
        <v>0</v>
      </c>
      <c r="U139" s="96">
        <f t="shared" si="277"/>
        <v>0</v>
      </c>
      <c r="V139" s="93" t="str">
        <f t="shared" si="278"/>
        <v>nebija plānots</v>
      </c>
      <c r="W139" s="96">
        <f t="shared" si="279"/>
        <v>0</v>
      </c>
      <c r="X139" s="93" t="str">
        <f t="shared" si="280"/>
        <v>nebija plānots</v>
      </c>
      <c r="Y139" s="83">
        <v>0</v>
      </c>
      <c r="Z139" s="83">
        <v>0</v>
      </c>
      <c r="AA139" s="93" t="str">
        <f t="shared" si="281"/>
        <v>nebija plānots</v>
      </c>
      <c r="AB139" s="94">
        <f t="shared" si="282"/>
        <v>0</v>
      </c>
      <c r="AC139" s="93" t="str">
        <f t="shared" si="283"/>
        <v>nebija plānots</v>
      </c>
      <c r="AD139" s="96">
        <f t="shared" si="284"/>
        <v>0</v>
      </c>
      <c r="AE139" s="96">
        <f t="shared" si="284"/>
        <v>0</v>
      </c>
      <c r="AF139" s="93" t="str">
        <f t="shared" si="285"/>
        <v>nebija plānots</v>
      </c>
      <c r="AG139" s="96">
        <f t="shared" si="286"/>
        <v>0</v>
      </c>
      <c r="AH139" s="93" t="str">
        <f t="shared" si="287"/>
        <v>nebija plānots</v>
      </c>
      <c r="AI139" s="83">
        <v>0</v>
      </c>
      <c r="AJ139" s="83">
        <v>0</v>
      </c>
      <c r="AK139" s="93" t="str">
        <f t="shared" si="288"/>
        <v>nebija plānots</v>
      </c>
      <c r="AL139" s="96">
        <f t="shared" si="289"/>
        <v>0</v>
      </c>
      <c r="AM139" s="93" t="str">
        <f t="shared" si="290"/>
        <v>nebija plānots</v>
      </c>
      <c r="AN139" s="96">
        <f t="shared" si="291"/>
        <v>0</v>
      </c>
      <c r="AO139" s="96">
        <f t="shared" si="291"/>
        <v>0</v>
      </c>
      <c r="AP139" s="93" t="str">
        <f t="shared" si="292"/>
        <v>nebija plānots</v>
      </c>
      <c r="AQ139" s="96">
        <f t="shared" si="293"/>
        <v>0</v>
      </c>
      <c r="AR139" s="93" t="str">
        <f t="shared" si="294"/>
        <v>nebija plānots</v>
      </c>
      <c r="AS139" s="83">
        <v>0</v>
      </c>
      <c r="AT139" s="83">
        <v>0</v>
      </c>
      <c r="AU139" s="93" t="str">
        <f t="shared" si="295"/>
        <v>nebija plānots</v>
      </c>
      <c r="AV139" s="96">
        <f t="shared" si="296"/>
        <v>0</v>
      </c>
      <c r="AW139" s="93" t="str">
        <f t="shared" si="297"/>
        <v>nebija plānots</v>
      </c>
      <c r="AX139" s="96">
        <f t="shared" si="298"/>
        <v>0</v>
      </c>
      <c r="AY139" s="96">
        <f t="shared" si="298"/>
        <v>0</v>
      </c>
      <c r="AZ139" s="93" t="str">
        <f t="shared" si="299"/>
        <v>nebija plānots</v>
      </c>
      <c r="BA139" s="96">
        <f t="shared" si="300"/>
        <v>0</v>
      </c>
      <c r="BB139" s="93" t="str">
        <f t="shared" si="301"/>
        <v>nebija plānots</v>
      </c>
      <c r="BC139" s="83">
        <v>0</v>
      </c>
      <c r="BD139" s="83">
        <v>14800</v>
      </c>
      <c r="BE139" s="93" t="str">
        <f t="shared" si="302"/>
        <v>nebija plānots</v>
      </c>
      <c r="BF139" s="96">
        <f t="shared" si="303"/>
        <v>14800</v>
      </c>
      <c r="BG139" s="93" t="str">
        <f t="shared" si="304"/>
        <v>nebija plānots</v>
      </c>
      <c r="BH139" s="96">
        <f t="shared" si="305"/>
        <v>0</v>
      </c>
      <c r="BI139" s="96">
        <f t="shared" si="305"/>
        <v>14800</v>
      </c>
      <c r="BJ139" s="93" t="str">
        <f t="shared" si="306"/>
        <v>nebija plānots</v>
      </c>
      <c r="BK139" s="96">
        <f t="shared" si="307"/>
        <v>14800</v>
      </c>
      <c r="BL139" s="93" t="str">
        <f t="shared" si="308"/>
        <v>nebija plānots</v>
      </c>
      <c r="BM139" s="83">
        <v>0</v>
      </c>
      <c r="BN139" s="83">
        <v>4440.68</v>
      </c>
      <c r="BO139" s="93" t="str">
        <f t="shared" si="309"/>
        <v>nebija plānots</v>
      </c>
      <c r="BP139" s="96">
        <f t="shared" si="310"/>
        <v>4440.68</v>
      </c>
      <c r="BQ139" s="93" t="str">
        <f t="shared" si="311"/>
        <v>nebija plānots</v>
      </c>
      <c r="BR139" s="96">
        <f t="shared" si="312"/>
        <v>0</v>
      </c>
      <c r="BS139" s="96">
        <f t="shared" si="312"/>
        <v>19240.68</v>
      </c>
      <c r="BT139" s="93" t="str">
        <f t="shared" si="313"/>
        <v>nebija plānots</v>
      </c>
      <c r="BU139" s="96">
        <f t="shared" si="314"/>
        <v>19240.68</v>
      </c>
      <c r="BV139" s="93" t="str">
        <f t="shared" si="315"/>
        <v>nebija plānots</v>
      </c>
      <c r="BW139" s="83">
        <v>0</v>
      </c>
      <c r="BX139" s="83">
        <v>26765.7</v>
      </c>
      <c r="BY139" s="94">
        <v>0</v>
      </c>
      <c r="BZ139" s="94">
        <f t="shared" si="268"/>
        <v>26765.7</v>
      </c>
      <c r="CA139" s="93" t="str">
        <f t="shared" si="316"/>
        <v>nebija plānots</v>
      </c>
      <c r="CB139" s="96">
        <f t="shared" si="317"/>
        <v>26765.7</v>
      </c>
      <c r="CC139" s="93" t="str">
        <f t="shared" si="318"/>
        <v>nebija plānots</v>
      </c>
      <c r="CD139" s="96">
        <f t="shared" si="269"/>
        <v>0</v>
      </c>
      <c r="CE139" s="96">
        <f t="shared" si="269"/>
        <v>46006.380000000005</v>
      </c>
      <c r="CF139" s="96">
        <f t="shared" si="319"/>
        <v>0</v>
      </c>
      <c r="CG139" s="96">
        <f t="shared" si="320"/>
        <v>46006.380000000005</v>
      </c>
      <c r="CH139" s="93" t="str">
        <f t="shared" si="321"/>
        <v>nebija plānots</v>
      </c>
      <c r="CI139" s="96">
        <f t="shared" si="322"/>
        <v>46006.380000000005</v>
      </c>
      <c r="CJ139" s="93" t="str">
        <f t="shared" si="323"/>
        <v>nebija plānots</v>
      </c>
      <c r="CK139" s="83">
        <v>0</v>
      </c>
      <c r="CL139" s="83">
        <v>146951.67000000001</v>
      </c>
      <c r="CM139" s="94">
        <v>0</v>
      </c>
      <c r="CN139" s="94">
        <f t="shared" si="270"/>
        <v>146951.67000000001</v>
      </c>
      <c r="CO139" s="93" t="str">
        <f t="shared" si="324"/>
        <v>nebija plānots</v>
      </c>
      <c r="CP139" s="96">
        <f t="shared" si="325"/>
        <v>146951.67000000001</v>
      </c>
      <c r="CQ139" s="93" t="str">
        <f t="shared" si="326"/>
        <v>nebija plānots</v>
      </c>
      <c r="CR139" s="96">
        <f t="shared" si="327"/>
        <v>0</v>
      </c>
      <c r="CS139" s="96">
        <f t="shared" si="327"/>
        <v>192958.05000000002</v>
      </c>
      <c r="CT139" s="96">
        <f t="shared" si="327"/>
        <v>0</v>
      </c>
      <c r="CU139" s="96">
        <f t="shared" si="328"/>
        <v>192958.05000000002</v>
      </c>
      <c r="CV139" s="93" t="str">
        <f t="shared" si="329"/>
        <v>nebija plānots</v>
      </c>
      <c r="CW139" s="96">
        <f t="shared" si="330"/>
        <v>192958.05000000002</v>
      </c>
      <c r="CX139" s="93" t="str">
        <f t="shared" si="331"/>
        <v>nebija plānots</v>
      </c>
      <c r="CY139" s="83">
        <v>0</v>
      </c>
      <c r="CZ139" s="83">
        <v>556.04999999999995</v>
      </c>
      <c r="DA139" s="94">
        <v>0</v>
      </c>
      <c r="DB139" s="94">
        <f t="shared" si="271"/>
        <v>556.04999999999995</v>
      </c>
      <c r="DC139" s="93" t="str">
        <f t="shared" si="332"/>
        <v>nebija plānots</v>
      </c>
      <c r="DD139" s="96">
        <f t="shared" si="333"/>
        <v>556.04999999999995</v>
      </c>
      <c r="DE139" s="93" t="str">
        <f t="shared" si="334"/>
        <v>nebija plānots</v>
      </c>
      <c r="DF139" s="96">
        <f t="shared" si="335"/>
        <v>0</v>
      </c>
      <c r="DG139" s="96">
        <f t="shared" si="335"/>
        <v>193514.1</v>
      </c>
      <c r="DH139" s="96">
        <f t="shared" si="335"/>
        <v>0</v>
      </c>
      <c r="DI139" s="96">
        <f t="shared" si="336"/>
        <v>193514.1</v>
      </c>
      <c r="DJ139" s="93" t="str">
        <f t="shared" si="337"/>
        <v>nebija plānots</v>
      </c>
      <c r="DK139" s="96">
        <f t="shared" si="338"/>
        <v>193514.1</v>
      </c>
      <c r="DL139" s="93" t="str">
        <f t="shared" si="339"/>
        <v>nebija plānots</v>
      </c>
      <c r="DM139" s="83">
        <v>0</v>
      </c>
      <c r="DN139" s="83">
        <v>52594.5</v>
      </c>
      <c r="DO139" s="94">
        <v>0</v>
      </c>
      <c r="DP139" s="94">
        <f t="shared" si="340"/>
        <v>52594.5</v>
      </c>
      <c r="DQ139" s="93" t="str">
        <f t="shared" si="341"/>
        <v>nebija plānots</v>
      </c>
      <c r="DR139" s="96">
        <f t="shared" si="342"/>
        <v>52594.5</v>
      </c>
      <c r="DS139" s="93" t="str">
        <f t="shared" si="343"/>
        <v>nebija plānots</v>
      </c>
      <c r="DT139" s="96">
        <f t="shared" si="344"/>
        <v>0</v>
      </c>
      <c r="DU139" s="96">
        <f t="shared" si="344"/>
        <v>246108.6</v>
      </c>
      <c r="DV139" s="96">
        <f t="shared" si="344"/>
        <v>0</v>
      </c>
      <c r="DW139" s="96">
        <f t="shared" si="345"/>
        <v>246108.6</v>
      </c>
      <c r="DX139" s="93" t="str">
        <f t="shared" si="346"/>
        <v>nebija plānots</v>
      </c>
      <c r="DY139" s="96">
        <f t="shared" si="347"/>
        <v>246108.6</v>
      </c>
      <c r="DZ139" s="93" t="str">
        <f t="shared" si="348"/>
        <v>nebija plānots</v>
      </c>
      <c r="EA139" s="83">
        <v>0</v>
      </c>
      <c r="EB139" s="83">
        <v>388833.43</v>
      </c>
      <c r="EC139" s="94">
        <v>0</v>
      </c>
      <c r="ED139" s="94">
        <f t="shared" si="349"/>
        <v>388833.43</v>
      </c>
      <c r="EE139" s="93" t="str">
        <f t="shared" si="350"/>
        <v>nebija plānots</v>
      </c>
      <c r="EF139" s="94">
        <f t="shared" si="351"/>
        <v>388833.43</v>
      </c>
      <c r="EG139" s="93" t="str">
        <f t="shared" si="352"/>
        <v>nebija plānots</v>
      </c>
      <c r="EH139" s="96">
        <f t="shared" si="353"/>
        <v>0</v>
      </c>
      <c r="EI139" s="96">
        <f t="shared" si="353"/>
        <v>634942.03</v>
      </c>
      <c r="EJ139" s="96">
        <f t="shared" si="353"/>
        <v>0</v>
      </c>
      <c r="EK139" s="96">
        <f t="shared" si="354"/>
        <v>634942.03</v>
      </c>
      <c r="EL139" s="93" t="str">
        <f t="shared" si="355"/>
        <v>nebija plānots</v>
      </c>
      <c r="EM139" s="96">
        <f t="shared" si="356"/>
        <v>634942.03</v>
      </c>
      <c r="EN139" s="93" t="str">
        <f t="shared" si="357"/>
        <v>nebija plānots</v>
      </c>
      <c r="EO139" s="96">
        <f t="shared" si="358"/>
        <v>441427.93</v>
      </c>
      <c r="EP139" s="96">
        <f>_xlfn.IFNA(INDEX('[1]01_Maks_FS_2025 (kopā)'!$B$12:$AJ$224,MATCH(A139,'[1]01_Maks_FS_2025 (kopā)'!$B$12:$B$224,0),35),0)</f>
        <v>441427.93</v>
      </c>
      <c r="EQ139" s="96">
        <f t="shared" si="359"/>
        <v>0</v>
      </c>
      <c r="ER139" s="83">
        <f t="shared" si="272"/>
        <v>0</v>
      </c>
    </row>
    <row r="140" spans="1:148" ht="63" x14ac:dyDescent="0.25">
      <c r="A140" s="18" t="str">
        <f t="shared" si="360"/>
        <v>4.1.1.1.5</v>
      </c>
      <c r="B140" s="63">
        <v>4</v>
      </c>
      <c r="C140" s="73" t="s">
        <v>221</v>
      </c>
      <c r="D140" s="65" t="s">
        <v>222</v>
      </c>
      <c r="E140" s="63" t="s">
        <v>223</v>
      </c>
      <c r="F140" s="65" t="s">
        <v>224</v>
      </c>
      <c r="G140" s="66" t="s">
        <v>225</v>
      </c>
      <c r="H140" s="65" t="s">
        <v>226</v>
      </c>
      <c r="I140" s="66">
        <v>5</v>
      </c>
      <c r="J140" s="68" t="s">
        <v>164</v>
      </c>
      <c r="K140" s="63" t="s">
        <v>16</v>
      </c>
      <c r="L140" s="83">
        <v>0</v>
      </c>
      <c r="M140" s="83">
        <v>8456830.4299999997</v>
      </c>
      <c r="N140" s="83">
        <v>1334806.57</v>
      </c>
      <c r="O140" s="83">
        <v>0</v>
      </c>
      <c r="P140" s="83">
        <v>0</v>
      </c>
      <c r="Q140" s="93" t="str">
        <f t="shared" si="273"/>
        <v>nebija plānots</v>
      </c>
      <c r="R140" s="94">
        <f t="shared" si="274"/>
        <v>0</v>
      </c>
      <c r="S140" s="93" t="str">
        <f t="shared" si="275"/>
        <v>nebija plānots</v>
      </c>
      <c r="T140" s="96">
        <f t="shared" si="276"/>
        <v>1334806.57</v>
      </c>
      <c r="U140" s="96">
        <f t="shared" si="277"/>
        <v>1334806.57</v>
      </c>
      <c r="V140" s="93">
        <f t="shared" si="278"/>
        <v>1</v>
      </c>
      <c r="W140" s="96">
        <f t="shared" si="279"/>
        <v>0</v>
      </c>
      <c r="X140" s="93">
        <f t="shared" si="280"/>
        <v>0</v>
      </c>
      <c r="Y140" s="83">
        <v>0</v>
      </c>
      <c r="Z140" s="83">
        <v>0</v>
      </c>
      <c r="AA140" s="93" t="str">
        <f t="shared" si="281"/>
        <v>nebija plānots</v>
      </c>
      <c r="AB140" s="94">
        <f t="shared" si="282"/>
        <v>0</v>
      </c>
      <c r="AC140" s="93" t="str">
        <f t="shared" si="283"/>
        <v>nebija plānots</v>
      </c>
      <c r="AD140" s="96">
        <f t="shared" si="284"/>
        <v>1334806.57</v>
      </c>
      <c r="AE140" s="96">
        <f t="shared" si="284"/>
        <v>1334806.57</v>
      </c>
      <c r="AF140" s="93">
        <f t="shared" si="285"/>
        <v>1</v>
      </c>
      <c r="AG140" s="96">
        <f t="shared" si="286"/>
        <v>0</v>
      </c>
      <c r="AH140" s="93">
        <f t="shared" si="287"/>
        <v>0</v>
      </c>
      <c r="AI140" s="83">
        <v>0</v>
      </c>
      <c r="AJ140" s="83">
        <v>0</v>
      </c>
      <c r="AK140" s="93" t="str">
        <f t="shared" si="288"/>
        <v>nebija plānots</v>
      </c>
      <c r="AL140" s="96">
        <f t="shared" si="289"/>
        <v>0</v>
      </c>
      <c r="AM140" s="93" t="str">
        <f t="shared" si="290"/>
        <v>nebija plānots</v>
      </c>
      <c r="AN140" s="96">
        <f t="shared" si="291"/>
        <v>1334806.57</v>
      </c>
      <c r="AO140" s="96">
        <f t="shared" si="291"/>
        <v>1334806.57</v>
      </c>
      <c r="AP140" s="93">
        <f t="shared" si="292"/>
        <v>1</v>
      </c>
      <c r="AQ140" s="96">
        <f t="shared" si="293"/>
        <v>0</v>
      </c>
      <c r="AR140" s="93">
        <f t="shared" si="294"/>
        <v>0</v>
      </c>
      <c r="AS140" s="83">
        <v>0</v>
      </c>
      <c r="AT140" s="83">
        <v>1986551.77</v>
      </c>
      <c r="AU140" s="93" t="str">
        <f t="shared" si="295"/>
        <v>nebija plānots</v>
      </c>
      <c r="AV140" s="96">
        <f t="shared" si="296"/>
        <v>1986551.77</v>
      </c>
      <c r="AW140" s="93" t="str">
        <f t="shared" si="297"/>
        <v>nebija plānots</v>
      </c>
      <c r="AX140" s="96">
        <f t="shared" si="298"/>
        <v>1334806.57</v>
      </c>
      <c r="AY140" s="96">
        <f t="shared" si="298"/>
        <v>3321358.34</v>
      </c>
      <c r="AZ140" s="93">
        <f t="shared" si="299"/>
        <v>2.4882693977150558</v>
      </c>
      <c r="BA140" s="96">
        <f t="shared" si="300"/>
        <v>1986551.7699999998</v>
      </c>
      <c r="BB140" s="93">
        <f t="shared" si="301"/>
        <v>1.4882693977150561</v>
      </c>
      <c r="BC140" s="83">
        <v>0</v>
      </c>
      <c r="BD140" s="83">
        <v>0</v>
      </c>
      <c r="BE140" s="93" t="str">
        <f t="shared" si="302"/>
        <v>nebija plānots</v>
      </c>
      <c r="BF140" s="96">
        <f t="shared" si="303"/>
        <v>0</v>
      </c>
      <c r="BG140" s="93" t="str">
        <f t="shared" si="304"/>
        <v>nebija plānots</v>
      </c>
      <c r="BH140" s="96">
        <f t="shared" si="305"/>
        <v>1334806.57</v>
      </c>
      <c r="BI140" s="96">
        <f t="shared" si="305"/>
        <v>3321358.34</v>
      </c>
      <c r="BJ140" s="93">
        <f t="shared" si="306"/>
        <v>2.4882693977150558</v>
      </c>
      <c r="BK140" s="96">
        <f t="shared" si="307"/>
        <v>1986551.7699999998</v>
      </c>
      <c r="BL140" s="93">
        <f t="shared" si="308"/>
        <v>1.4882693977150561</v>
      </c>
      <c r="BM140" s="83">
        <v>2202849</v>
      </c>
      <c r="BN140" s="83">
        <v>450099.18</v>
      </c>
      <c r="BO140" s="93">
        <f t="shared" si="309"/>
        <v>0.20432593427874537</v>
      </c>
      <c r="BP140" s="96">
        <f t="shared" si="310"/>
        <v>-1752749.82</v>
      </c>
      <c r="BQ140" s="93">
        <f t="shared" si="311"/>
        <v>-0.79567406572125465</v>
      </c>
      <c r="BR140" s="96">
        <f t="shared" si="312"/>
        <v>3537655.5700000003</v>
      </c>
      <c r="BS140" s="96">
        <f t="shared" si="312"/>
        <v>3771457.52</v>
      </c>
      <c r="BT140" s="93">
        <f t="shared" si="313"/>
        <v>1.0660895175840988</v>
      </c>
      <c r="BU140" s="96">
        <f t="shared" si="314"/>
        <v>233801.94999999972</v>
      </c>
      <c r="BV140" s="93">
        <f t="shared" si="315"/>
        <v>6.60895175840987E-2</v>
      </c>
      <c r="BW140" s="83">
        <v>0</v>
      </c>
      <c r="BX140" s="83">
        <v>0</v>
      </c>
      <c r="BY140" s="94">
        <v>0</v>
      </c>
      <c r="BZ140" s="94">
        <f t="shared" si="268"/>
        <v>0</v>
      </c>
      <c r="CA140" s="93" t="str">
        <f t="shared" si="316"/>
        <v>nebija plānots</v>
      </c>
      <c r="CB140" s="96">
        <f t="shared" si="317"/>
        <v>0</v>
      </c>
      <c r="CC140" s="93" t="str">
        <f t="shared" si="318"/>
        <v>nebija plānots</v>
      </c>
      <c r="CD140" s="96">
        <f t="shared" si="269"/>
        <v>3537655.5700000003</v>
      </c>
      <c r="CE140" s="96">
        <f t="shared" si="269"/>
        <v>3771457.52</v>
      </c>
      <c r="CF140" s="96">
        <f t="shared" si="319"/>
        <v>0</v>
      </c>
      <c r="CG140" s="96">
        <f t="shared" si="320"/>
        <v>3771457.52</v>
      </c>
      <c r="CH140" s="93">
        <f t="shared" si="321"/>
        <v>1.0660895175840988</v>
      </c>
      <c r="CI140" s="96">
        <f t="shared" si="322"/>
        <v>233801.94999999972</v>
      </c>
      <c r="CJ140" s="93">
        <f t="shared" si="323"/>
        <v>6.60895175840987E-2</v>
      </c>
      <c r="CK140" s="83">
        <v>2765363</v>
      </c>
      <c r="CL140" s="83">
        <v>0</v>
      </c>
      <c r="CM140" s="94">
        <v>0</v>
      </c>
      <c r="CN140" s="94">
        <f t="shared" si="270"/>
        <v>0</v>
      </c>
      <c r="CO140" s="93">
        <f t="shared" si="324"/>
        <v>0</v>
      </c>
      <c r="CP140" s="96">
        <f t="shared" si="325"/>
        <v>-2765363</v>
      </c>
      <c r="CQ140" s="93">
        <f t="shared" si="326"/>
        <v>-1</v>
      </c>
      <c r="CR140" s="96">
        <f t="shared" si="327"/>
        <v>6303018.5700000003</v>
      </c>
      <c r="CS140" s="96">
        <f t="shared" si="327"/>
        <v>3771457.52</v>
      </c>
      <c r="CT140" s="96">
        <f t="shared" si="327"/>
        <v>0</v>
      </c>
      <c r="CU140" s="96">
        <f t="shared" si="328"/>
        <v>3771457.52</v>
      </c>
      <c r="CV140" s="93">
        <f t="shared" si="329"/>
        <v>0.59835735499030895</v>
      </c>
      <c r="CW140" s="96">
        <f t="shared" si="330"/>
        <v>-2531561.0500000003</v>
      </c>
      <c r="CX140" s="93">
        <f t="shared" si="331"/>
        <v>-0.40164264500969099</v>
      </c>
      <c r="CY140" s="83">
        <v>944078</v>
      </c>
      <c r="CZ140" s="83">
        <v>4228590.16</v>
      </c>
      <c r="DA140" s="94">
        <v>0</v>
      </c>
      <c r="DB140" s="94">
        <f t="shared" si="271"/>
        <v>4228590.16</v>
      </c>
      <c r="DC140" s="93">
        <f t="shared" si="332"/>
        <v>4.4790686362779351</v>
      </c>
      <c r="DD140" s="96">
        <f t="shared" si="333"/>
        <v>3284512.16</v>
      </c>
      <c r="DE140" s="93">
        <f t="shared" si="334"/>
        <v>3.4790686362779346</v>
      </c>
      <c r="DF140" s="96">
        <f t="shared" si="335"/>
        <v>7247096.5700000003</v>
      </c>
      <c r="DG140" s="96">
        <f t="shared" si="335"/>
        <v>8000047.6799999997</v>
      </c>
      <c r="DH140" s="96">
        <f t="shared" si="335"/>
        <v>0</v>
      </c>
      <c r="DI140" s="96">
        <f t="shared" si="336"/>
        <v>8000047.6799999997</v>
      </c>
      <c r="DJ140" s="93">
        <f t="shared" si="337"/>
        <v>1.1038969334446167</v>
      </c>
      <c r="DK140" s="96">
        <f t="shared" si="338"/>
        <v>752951.1099999994</v>
      </c>
      <c r="DL140" s="93">
        <f t="shared" si="339"/>
        <v>0.10389693344461662</v>
      </c>
      <c r="DM140" s="83">
        <v>0</v>
      </c>
      <c r="DN140" s="83">
        <v>0</v>
      </c>
      <c r="DO140" s="94">
        <v>0</v>
      </c>
      <c r="DP140" s="94">
        <f t="shared" si="340"/>
        <v>0</v>
      </c>
      <c r="DQ140" s="93" t="str">
        <f t="shared" si="341"/>
        <v>nebija plānots</v>
      </c>
      <c r="DR140" s="96">
        <f t="shared" si="342"/>
        <v>0</v>
      </c>
      <c r="DS140" s="93" t="str">
        <f t="shared" si="343"/>
        <v>nebija plānots</v>
      </c>
      <c r="DT140" s="96">
        <f t="shared" si="344"/>
        <v>7247096.5700000003</v>
      </c>
      <c r="DU140" s="96">
        <f t="shared" si="344"/>
        <v>8000047.6799999997</v>
      </c>
      <c r="DV140" s="96">
        <f t="shared" si="344"/>
        <v>0</v>
      </c>
      <c r="DW140" s="96">
        <f t="shared" si="345"/>
        <v>8000047.6799999997</v>
      </c>
      <c r="DX140" s="93">
        <f t="shared" si="346"/>
        <v>1.1038969334446167</v>
      </c>
      <c r="DY140" s="96">
        <f t="shared" si="347"/>
        <v>752951.1099999994</v>
      </c>
      <c r="DZ140" s="93">
        <f t="shared" si="348"/>
        <v>0.10389693344461662</v>
      </c>
      <c r="EA140" s="83">
        <v>0</v>
      </c>
      <c r="EB140" s="83">
        <v>0</v>
      </c>
      <c r="EC140" s="94">
        <v>8409673.3499999996</v>
      </c>
      <c r="ED140" s="94">
        <f t="shared" si="349"/>
        <v>-8409673.3499999996</v>
      </c>
      <c r="EE140" s="93" t="str">
        <f t="shared" si="350"/>
        <v>nebija plānots</v>
      </c>
      <c r="EF140" s="94">
        <f t="shared" si="351"/>
        <v>-8409673.3499999996</v>
      </c>
      <c r="EG140" s="93" t="str">
        <f t="shared" si="352"/>
        <v>nebija plānots</v>
      </c>
      <c r="EH140" s="96">
        <f t="shared" si="353"/>
        <v>7247096.5700000003</v>
      </c>
      <c r="EI140" s="96">
        <f t="shared" si="353"/>
        <v>8000047.6799999997</v>
      </c>
      <c r="EJ140" s="96">
        <f t="shared" si="353"/>
        <v>8409673.3499999996</v>
      </c>
      <c r="EK140" s="96">
        <f t="shared" si="354"/>
        <v>-409625.66999999993</v>
      </c>
      <c r="EL140" s="93">
        <f t="shared" si="355"/>
        <v>1.1038969334446167</v>
      </c>
      <c r="EM140" s="96">
        <f t="shared" si="356"/>
        <v>752951.1099999994</v>
      </c>
      <c r="EN140" s="93">
        <f t="shared" si="357"/>
        <v>0.10389693344461662</v>
      </c>
      <c r="EO140" s="96">
        <f t="shared" si="358"/>
        <v>-8409673.3499999996</v>
      </c>
      <c r="EP140" s="96">
        <f>_xlfn.IFNA(INDEX('[1]01_Maks_FS_2025 (kopā)'!$B$12:$AJ$224,MATCH(A140,'[1]01_Maks_FS_2025 (kopā)'!$B$12:$B$224,0),35),0)</f>
        <v>-8409673.3499999996</v>
      </c>
      <c r="EQ140" s="96">
        <f t="shared" si="359"/>
        <v>0</v>
      </c>
      <c r="ER140" s="83">
        <f t="shared" si="272"/>
        <v>7247096.5700000003</v>
      </c>
    </row>
    <row r="141" spans="1:148" ht="63" x14ac:dyDescent="0.25">
      <c r="A141" s="18" t="str">
        <f t="shared" si="360"/>
        <v>4.1.1.1.6</v>
      </c>
      <c r="B141" s="63">
        <v>4</v>
      </c>
      <c r="C141" s="73" t="s">
        <v>221</v>
      </c>
      <c r="D141" s="65" t="s">
        <v>222</v>
      </c>
      <c r="E141" s="63" t="s">
        <v>223</v>
      </c>
      <c r="F141" s="65" t="s">
        <v>224</v>
      </c>
      <c r="G141" s="66" t="s">
        <v>225</v>
      </c>
      <c r="H141" s="65" t="s">
        <v>226</v>
      </c>
      <c r="I141" s="66">
        <v>6</v>
      </c>
      <c r="J141" s="68" t="s">
        <v>164</v>
      </c>
      <c r="K141" s="63" t="s">
        <v>16</v>
      </c>
      <c r="L141" s="83">
        <v>0</v>
      </c>
      <c r="M141" s="83">
        <v>0</v>
      </c>
      <c r="N141" s="83">
        <v>0</v>
      </c>
      <c r="O141" s="83">
        <v>0</v>
      </c>
      <c r="P141" s="83">
        <v>0</v>
      </c>
      <c r="Q141" s="93" t="str">
        <f t="shared" si="273"/>
        <v>nebija plānots</v>
      </c>
      <c r="R141" s="94">
        <f t="shared" si="274"/>
        <v>0</v>
      </c>
      <c r="S141" s="93" t="str">
        <f t="shared" si="275"/>
        <v>nebija plānots</v>
      </c>
      <c r="T141" s="96">
        <f t="shared" si="276"/>
        <v>0</v>
      </c>
      <c r="U141" s="96">
        <f t="shared" si="277"/>
        <v>0</v>
      </c>
      <c r="V141" s="93" t="str">
        <f t="shared" si="278"/>
        <v>nebija plānots</v>
      </c>
      <c r="W141" s="96">
        <f t="shared" si="279"/>
        <v>0</v>
      </c>
      <c r="X141" s="93" t="str">
        <f t="shared" si="280"/>
        <v>nebija plānots</v>
      </c>
      <c r="Y141" s="83">
        <v>0</v>
      </c>
      <c r="Z141" s="83">
        <v>0</v>
      </c>
      <c r="AA141" s="93" t="str">
        <f t="shared" si="281"/>
        <v>nebija plānots</v>
      </c>
      <c r="AB141" s="94">
        <f t="shared" si="282"/>
        <v>0</v>
      </c>
      <c r="AC141" s="93" t="str">
        <f t="shared" si="283"/>
        <v>nebija plānots</v>
      </c>
      <c r="AD141" s="96">
        <f t="shared" si="284"/>
        <v>0</v>
      </c>
      <c r="AE141" s="96">
        <f t="shared" si="284"/>
        <v>0</v>
      </c>
      <c r="AF141" s="93" t="str">
        <f t="shared" si="285"/>
        <v>nebija plānots</v>
      </c>
      <c r="AG141" s="96">
        <f t="shared" si="286"/>
        <v>0</v>
      </c>
      <c r="AH141" s="93" t="str">
        <f t="shared" si="287"/>
        <v>nebija plānots</v>
      </c>
      <c r="AI141" s="83">
        <v>0</v>
      </c>
      <c r="AJ141" s="83">
        <v>0</v>
      </c>
      <c r="AK141" s="93" t="str">
        <f t="shared" si="288"/>
        <v>nebija plānots</v>
      </c>
      <c r="AL141" s="96">
        <f t="shared" si="289"/>
        <v>0</v>
      </c>
      <c r="AM141" s="93" t="str">
        <f t="shared" si="290"/>
        <v>nebija plānots</v>
      </c>
      <c r="AN141" s="96">
        <f t="shared" si="291"/>
        <v>0</v>
      </c>
      <c r="AO141" s="96">
        <f t="shared" si="291"/>
        <v>0</v>
      </c>
      <c r="AP141" s="93" t="str">
        <f t="shared" si="292"/>
        <v>nebija plānots</v>
      </c>
      <c r="AQ141" s="96">
        <f t="shared" si="293"/>
        <v>0</v>
      </c>
      <c r="AR141" s="93" t="str">
        <f t="shared" si="294"/>
        <v>nebija plānots</v>
      </c>
      <c r="AS141" s="83">
        <v>0</v>
      </c>
      <c r="AT141" s="83">
        <v>0</v>
      </c>
      <c r="AU141" s="93" t="str">
        <f t="shared" si="295"/>
        <v>nebija plānots</v>
      </c>
      <c r="AV141" s="96">
        <f t="shared" si="296"/>
        <v>0</v>
      </c>
      <c r="AW141" s="93" t="str">
        <f t="shared" si="297"/>
        <v>nebija plānots</v>
      </c>
      <c r="AX141" s="96">
        <f t="shared" si="298"/>
        <v>0</v>
      </c>
      <c r="AY141" s="96">
        <f t="shared" si="298"/>
        <v>0</v>
      </c>
      <c r="AZ141" s="93" t="str">
        <f t="shared" si="299"/>
        <v>nebija plānots</v>
      </c>
      <c r="BA141" s="96">
        <f t="shared" si="300"/>
        <v>0</v>
      </c>
      <c r="BB141" s="93" t="str">
        <f t="shared" si="301"/>
        <v>nebija plānots</v>
      </c>
      <c r="BC141" s="83">
        <v>0</v>
      </c>
      <c r="BD141" s="83">
        <v>0</v>
      </c>
      <c r="BE141" s="93" t="str">
        <f t="shared" si="302"/>
        <v>nebija plānots</v>
      </c>
      <c r="BF141" s="96">
        <f t="shared" si="303"/>
        <v>0</v>
      </c>
      <c r="BG141" s="93" t="str">
        <f t="shared" si="304"/>
        <v>nebija plānots</v>
      </c>
      <c r="BH141" s="96">
        <f t="shared" si="305"/>
        <v>0</v>
      </c>
      <c r="BI141" s="96">
        <f t="shared" si="305"/>
        <v>0</v>
      </c>
      <c r="BJ141" s="93" t="str">
        <f t="shared" si="306"/>
        <v>nebija plānots</v>
      </c>
      <c r="BK141" s="96">
        <f t="shared" si="307"/>
        <v>0</v>
      </c>
      <c r="BL141" s="93" t="str">
        <f t="shared" si="308"/>
        <v>nebija plānots</v>
      </c>
      <c r="BM141" s="83">
        <v>0</v>
      </c>
      <c r="BN141" s="83">
        <v>0</v>
      </c>
      <c r="BO141" s="93" t="str">
        <f t="shared" si="309"/>
        <v>nebija plānots</v>
      </c>
      <c r="BP141" s="96">
        <f t="shared" si="310"/>
        <v>0</v>
      </c>
      <c r="BQ141" s="93" t="str">
        <f t="shared" si="311"/>
        <v>nebija plānots</v>
      </c>
      <c r="BR141" s="96">
        <f t="shared" si="312"/>
        <v>0</v>
      </c>
      <c r="BS141" s="96">
        <f t="shared" si="312"/>
        <v>0</v>
      </c>
      <c r="BT141" s="93" t="str">
        <f t="shared" si="313"/>
        <v>nebija plānots</v>
      </c>
      <c r="BU141" s="96">
        <f t="shared" si="314"/>
        <v>0</v>
      </c>
      <c r="BV141" s="93" t="str">
        <f t="shared" si="315"/>
        <v>nebija plānots</v>
      </c>
      <c r="BW141" s="83">
        <v>0</v>
      </c>
      <c r="BX141" s="83">
        <v>0</v>
      </c>
      <c r="BY141" s="94">
        <v>0</v>
      </c>
      <c r="BZ141" s="94">
        <f t="shared" si="268"/>
        <v>0</v>
      </c>
      <c r="CA141" s="93" t="str">
        <f t="shared" si="316"/>
        <v>nebija plānots</v>
      </c>
      <c r="CB141" s="96">
        <f t="shared" si="317"/>
        <v>0</v>
      </c>
      <c r="CC141" s="93" t="str">
        <f t="shared" si="318"/>
        <v>nebija plānots</v>
      </c>
      <c r="CD141" s="96">
        <f t="shared" si="269"/>
        <v>0</v>
      </c>
      <c r="CE141" s="96">
        <f t="shared" si="269"/>
        <v>0</v>
      </c>
      <c r="CF141" s="96">
        <f t="shared" si="319"/>
        <v>0</v>
      </c>
      <c r="CG141" s="96">
        <f t="shared" si="320"/>
        <v>0</v>
      </c>
      <c r="CH141" s="93" t="str">
        <f t="shared" si="321"/>
        <v>nebija plānots</v>
      </c>
      <c r="CI141" s="96">
        <f t="shared" si="322"/>
        <v>0</v>
      </c>
      <c r="CJ141" s="93" t="str">
        <f t="shared" si="323"/>
        <v>nebija plānots</v>
      </c>
      <c r="CK141" s="83">
        <v>0</v>
      </c>
      <c r="CL141" s="83">
        <v>0</v>
      </c>
      <c r="CM141" s="94">
        <v>0</v>
      </c>
      <c r="CN141" s="94">
        <f t="shared" si="270"/>
        <v>0</v>
      </c>
      <c r="CO141" s="93" t="str">
        <f t="shared" si="324"/>
        <v>nebija plānots</v>
      </c>
      <c r="CP141" s="96">
        <f t="shared" si="325"/>
        <v>0</v>
      </c>
      <c r="CQ141" s="93" t="str">
        <f t="shared" si="326"/>
        <v>nebija plānots</v>
      </c>
      <c r="CR141" s="96">
        <f t="shared" si="327"/>
        <v>0</v>
      </c>
      <c r="CS141" s="96">
        <f t="shared" si="327"/>
        <v>0</v>
      </c>
      <c r="CT141" s="96">
        <f t="shared" si="327"/>
        <v>0</v>
      </c>
      <c r="CU141" s="96">
        <f t="shared" si="328"/>
        <v>0</v>
      </c>
      <c r="CV141" s="93" t="str">
        <f t="shared" si="329"/>
        <v>nebija plānots</v>
      </c>
      <c r="CW141" s="96">
        <f t="shared" si="330"/>
        <v>0</v>
      </c>
      <c r="CX141" s="93" t="str">
        <f t="shared" si="331"/>
        <v>nebija plānots</v>
      </c>
      <c r="CY141" s="83">
        <v>0</v>
      </c>
      <c r="CZ141" s="83">
        <v>0</v>
      </c>
      <c r="DA141" s="94">
        <v>0</v>
      </c>
      <c r="DB141" s="94">
        <f t="shared" si="271"/>
        <v>0</v>
      </c>
      <c r="DC141" s="93" t="str">
        <f t="shared" si="332"/>
        <v>nebija plānots</v>
      </c>
      <c r="DD141" s="96">
        <f t="shared" si="333"/>
        <v>0</v>
      </c>
      <c r="DE141" s="93" t="str">
        <f t="shared" si="334"/>
        <v>nebija plānots</v>
      </c>
      <c r="DF141" s="96">
        <f t="shared" si="335"/>
        <v>0</v>
      </c>
      <c r="DG141" s="96">
        <f t="shared" si="335"/>
        <v>0</v>
      </c>
      <c r="DH141" s="96">
        <f t="shared" si="335"/>
        <v>0</v>
      </c>
      <c r="DI141" s="96">
        <f t="shared" si="336"/>
        <v>0</v>
      </c>
      <c r="DJ141" s="93" t="str">
        <f t="shared" si="337"/>
        <v>nebija plānots</v>
      </c>
      <c r="DK141" s="96">
        <f t="shared" si="338"/>
        <v>0</v>
      </c>
      <c r="DL141" s="93" t="str">
        <f t="shared" si="339"/>
        <v>nebija plānots</v>
      </c>
      <c r="DM141" s="83">
        <v>0</v>
      </c>
      <c r="DN141" s="83">
        <v>0</v>
      </c>
      <c r="DO141" s="94">
        <v>0</v>
      </c>
      <c r="DP141" s="94">
        <f t="shared" si="340"/>
        <v>0</v>
      </c>
      <c r="DQ141" s="93" t="str">
        <f t="shared" si="341"/>
        <v>nebija plānots</v>
      </c>
      <c r="DR141" s="96">
        <f t="shared" si="342"/>
        <v>0</v>
      </c>
      <c r="DS141" s="93" t="str">
        <f t="shared" si="343"/>
        <v>nebija plānots</v>
      </c>
      <c r="DT141" s="96">
        <f t="shared" si="344"/>
        <v>0</v>
      </c>
      <c r="DU141" s="96">
        <f t="shared" si="344"/>
        <v>0</v>
      </c>
      <c r="DV141" s="96">
        <f t="shared" si="344"/>
        <v>0</v>
      </c>
      <c r="DW141" s="96">
        <f t="shared" si="345"/>
        <v>0</v>
      </c>
      <c r="DX141" s="93" t="str">
        <f t="shared" si="346"/>
        <v>nebija plānots</v>
      </c>
      <c r="DY141" s="96">
        <f t="shared" si="347"/>
        <v>0</v>
      </c>
      <c r="DZ141" s="93" t="str">
        <f t="shared" si="348"/>
        <v>nebija plānots</v>
      </c>
      <c r="EA141" s="83">
        <v>0</v>
      </c>
      <c r="EB141" s="83">
        <v>0</v>
      </c>
      <c r="EC141" s="94">
        <v>0</v>
      </c>
      <c r="ED141" s="94">
        <f t="shared" si="349"/>
        <v>0</v>
      </c>
      <c r="EE141" s="93" t="str">
        <f t="shared" si="350"/>
        <v>nebija plānots</v>
      </c>
      <c r="EF141" s="94">
        <f t="shared" si="351"/>
        <v>0</v>
      </c>
      <c r="EG141" s="93" t="str">
        <f t="shared" si="352"/>
        <v>nebija plānots</v>
      </c>
      <c r="EH141" s="96">
        <f t="shared" si="353"/>
        <v>0</v>
      </c>
      <c r="EI141" s="96">
        <f t="shared" si="353"/>
        <v>0</v>
      </c>
      <c r="EJ141" s="96">
        <f t="shared" si="353"/>
        <v>0</v>
      </c>
      <c r="EK141" s="96">
        <f t="shared" si="354"/>
        <v>0</v>
      </c>
      <c r="EL141" s="93" t="str">
        <f t="shared" si="355"/>
        <v>nebija plānots</v>
      </c>
      <c r="EM141" s="96">
        <f t="shared" si="356"/>
        <v>0</v>
      </c>
      <c r="EN141" s="93" t="str">
        <f t="shared" si="357"/>
        <v>nebija plānots</v>
      </c>
      <c r="EO141" s="96">
        <f t="shared" si="358"/>
        <v>0</v>
      </c>
      <c r="EP141" s="96">
        <f>_xlfn.IFNA(INDEX('[1]01_Maks_FS_2025 (kopā)'!$B$12:$AJ$224,MATCH(A141,'[1]01_Maks_FS_2025 (kopā)'!$B$12:$B$224,0),35),0)</f>
        <v>0</v>
      </c>
      <c r="EQ141" s="96">
        <f t="shared" si="359"/>
        <v>0</v>
      </c>
      <c r="ER141" s="83">
        <f t="shared" si="272"/>
        <v>0</v>
      </c>
    </row>
    <row r="142" spans="1:148" ht="63" x14ac:dyDescent="0.25">
      <c r="A142" s="18" t="str">
        <f t="shared" si="360"/>
        <v>4.1.1.2._</v>
      </c>
      <c r="B142" s="63">
        <v>4</v>
      </c>
      <c r="C142" s="73" t="s">
        <v>221</v>
      </c>
      <c r="D142" s="65" t="s">
        <v>222</v>
      </c>
      <c r="E142" s="63" t="s">
        <v>223</v>
      </c>
      <c r="F142" s="65" t="s">
        <v>224</v>
      </c>
      <c r="G142" s="66" t="s">
        <v>227</v>
      </c>
      <c r="H142" s="65" t="s">
        <v>228</v>
      </c>
      <c r="I142" s="66" t="s">
        <v>27</v>
      </c>
      <c r="J142" s="68" t="s">
        <v>164</v>
      </c>
      <c r="K142" s="63" t="s">
        <v>16</v>
      </c>
      <c r="L142" s="83">
        <v>0</v>
      </c>
      <c r="M142" s="83">
        <v>0</v>
      </c>
      <c r="N142" s="83">
        <v>0</v>
      </c>
      <c r="O142" s="83">
        <v>0</v>
      </c>
      <c r="P142" s="83">
        <v>0</v>
      </c>
      <c r="Q142" s="93" t="str">
        <f t="shared" si="273"/>
        <v>nebija plānots</v>
      </c>
      <c r="R142" s="94">
        <f t="shared" si="274"/>
        <v>0</v>
      </c>
      <c r="S142" s="93" t="str">
        <f t="shared" si="275"/>
        <v>nebija plānots</v>
      </c>
      <c r="T142" s="96">
        <f t="shared" si="276"/>
        <v>0</v>
      </c>
      <c r="U142" s="96">
        <f t="shared" si="277"/>
        <v>0</v>
      </c>
      <c r="V142" s="93" t="str">
        <f t="shared" si="278"/>
        <v>nebija plānots</v>
      </c>
      <c r="W142" s="96">
        <f t="shared" si="279"/>
        <v>0</v>
      </c>
      <c r="X142" s="93" t="str">
        <f t="shared" si="280"/>
        <v>nebija plānots</v>
      </c>
      <c r="Y142" s="83">
        <v>0</v>
      </c>
      <c r="Z142" s="83">
        <v>0</v>
      </c>
      <c r="AA142" s="93" t="str">
        <f t="shared" si="281"/>
        <v>nebija plānots</v>
      </c>
      <c r="AB142" s="94">
        <f t="shared" si="282"/>
        <v>0</v>
      </c>
      <c r="AC142" s="93" t="str">
        <f t="shared" si="283"/>
        <v>nebija plānots</v>
      </c>
      <c r="AD142" s="96">
        <f t="shared" si="284"/>
        <v>0</v>
      </c>
      <c r="AE142" s="96">
        <f t="shared" si="284"/>
        <v>0</v>
      </c>
      <c r="AF142" s="93" t="str">
        <f t="shared" si="285"/>
        <v>nebija plānots</v>
      </c>
      <c r="AG142" s="96">
        <f t="shared" si="286"/>
        <v>0</v>
      </c>
      <c r="AH142" s="93" t="str">
        <f t="shared" si="287"/>
        <v>nebija plānots</v>
      </c>
      <c r="AI142" s="83">
        <v>0</v>
      </c>
      <c r="AJ142" s="83">
        <v>0</v>
      </c>
      <c r="AK142" s="93" t="str">
        <f t="shared" si="288"/>
        <v>nebija plānots</v>
      </c>
      <c r="AL142" s="96">
        <f t="shared" si="289"/>
        <v>0</v>
      </c>
      <c r="AM142" s="93" t="str">
        <f t="shared" si="290"/>
        <v>nebija plānots</v>
      </c>
      <c r="AN142" s="96">
        <f t="shared" si="291"/>
        <v>0</v>
      </c>
      <c r="AO142" s="96">
        <f t="shared" si="291"/>
        <v>0</v>
      </c>
      <c r="AP142" s="93" t="str">
        <f t="shared" si="292"/>
        <v>nebija plānots</v>
      </c>
      <c r="AQ142" s="96">
        <f t="shared" si="293"/>
        <v>0</v>
      </c>
      <c r="AR142" s="93" t="str">
        <f t="shared" si="294"/>
        <v>nebija plānots</v>
      </c>
      <c r="AS142" s="83">
        <v>0</v>
      </c>
      <c r="AT142" s="83">
        <v>0</v>
      </c>
      <c r="AU142" s="93" t="str">
        <f t="shared" si="295"/>
        <v>nebija plānots</v>
      </c>
      <c r="AV142" s="96">
        <f t="shared" si="296"/>
        <v>0</v>
      </c>
      <c r="AW142" s="93" t="str">
        <f t="shared" si="297"/>
        <v>nebija plānots</v>
      </c>
      <c r="AX142" s="96">
        <f t="shared" si="298"/>
        <v>0</v>
      </c>
      <c r="AY142" s="96">
        <f t="shared" si="298"/>
        <v>0</v>
      </c>
      <c r="AZ142" s="93" t="str">
        <f t="shared" si="299"/>
        <v>nebija plānots</v>
      </c>
      <c r="BA142" s="96">
        <f t="shared" si="300"/>
        <v>0</v>
      </c>
      <c r="BB142" s="93" t="str">
        <f t="shared" si="301"/>
        <v>nebija plānots</v>
      </c>
      <c r="BC142" s="83">
        <v>0</v>
      </c>
      <c r="BD142" s="83">
        <v>0</v>
      </c>
      <c r="BE142" s="93" t="str">
        <f t="shared" si="302"/>
        <v>nebija plānots</v>
      </c>
      <c r="BF142" s="96">
        <f t="shared" si="303"/>
        <v>0</v>
      </c>
      <c r="BG142" s="93" t="str">
        <f t="shared" si="304"/>
        <v>nebija plānots</v>
      </c>
      <c r="BH142" s="96">
        <f t="shared" si="305"/>
        <v>0</v>
      </c>
      <c r="BI142" s="96">
        <f t="shared" si="305"/>
        <v>0</v>
      </c>
      <c r="BJ142" s="93" t="str">
        <f t="shared" si="306"/>
        <v>nebija plānots</v>
      </c>
      <c r="BK142" s="96">
        <f t="shared" si="307"/>
        <v>0</v>
      </c>
      <c r="BL142" s="93" t="str">
        <f t="shared" si="308"/>
        <v>nebija plānots</v>
      </c>
      <c r="BM142" s="83">
        <v>0</v>
      </c>
      <c r="BN142" s="83">
        <v>0</v>
      </c>
      <c r="BO142" s="93" t="str">
        <f t="shared" si="309"/>
        <v>nebija plānots</v>
      </c>
      <c r="BP142" s="96">
        <f t="shared" si="310"/>
        <v>0</v>
      </c>
      <c r="BQ142" s="93" t="str">
        <f t="shared" si="311"/>
        <v>nebija plānots</v>
      </c>
      <c r="BR142" s="96">
        <f t="shared" si="312"/>
        <v>0</v>
      </c>
      <c r="BS142" s="96">
        <f t="shared" si="312"/>
        <v>0</v>
      </c>
      <c r="BT142" s="93" t="str">
        <f t="shared" si="313"/>
        <v>nebija plānots</v>
      </c>
      <c r="BU142" s="96">
        <f t="shared" si="314"/>
        <v>0</v>
      </c>
      <c r="BV142" s="93" t="str">
        <f t="shared" si="315"/>
        <v>nebija plānots</v>
      </c>
      <c r="BW142" s="83">
        <v>0</v>
      </c>
      <c r="BX142" s="83">
        <v>0</v>
      </c>
      <c r="BY142" s="94">
        <v>0</v>
      </c>
      <c r="BZ142" s="94">
        <f t="shared" si="268"/>
        <v>0</v>
      </c>
      <c r="CA142" s="93" t="str">
        <f t="shared" si="316"/>
        <v>nebija plānots</v>
      </c>
      <c r="CB142" s="96">
        <f t="shared" si="317"/>
        <v>0</v>
      </c>
      <c r="CC142" s="93" t="str">
        <f t="shared" si="318"/>
        <v>nebija plānots</v>
      </c>
      <c r="CD142" s="96">
        <f t="shared" si="269"/>
        <v>0</v>
      </c>
      <c r="CE142" s="96">
        <f t="shared" si="269"/>
        <v>0</v>
      </c>
      <c r="CF142" s="96">
        <f t="shared" si="319"/>
        <v>0</v>
      </c>
      <c r="CG142" s="96">
        <f t="shared" si="320"/>
        <v>0</v>
      </c>
      <c r="CH142" s="93" t="str">
        <f t="shared" si="321"/>
        <v>nebija plānots</v>
      </c>
      <c r="CI142" s="96">
        <f t="shared" si="322"/>
        <v>0</v>
      </c>
      <c r="CJ142" s="93" t="str">
        <f t="shared" si="323"/>
        <v>nebija plānots</v>
      </c>
      <c r="CK142" s="83">
        <v>0</v>
      </c>
      <c r="CL142" s="83">
        <v>0</v>
      </c>
      <c r="CM142" s="94">
        <v>0</v>
      </c>
      <c r="CN142" s="94">
        <f t="shared" si="270"/>
        <v>0</v>
      </c>
      <c r="CO142" s="93" t="str">
        <f t="shared" si="324"/>
        <v>nebija plānots</v>
      </c>
      <c r="CP142" s="96">
        <f t="shared" si="325"/>
        <v>0</v>
      </c>
      <c r="CQ142" s="93" t="str">
        <f t="shared" si="326"/>
        <v>nebija plānots</v>
      </c>
      <c r="CR142" s="96">
        <f t="shared" si="327"/>
        <v>0</v>
      </c>
      <c r="CS142" s="96">
        <f t="shared" si="327"/>
        <v>0</v>
      </c>
      <c r="CT142" s="96">
        <f t="shared" si="327"/>
        <v>0</v>
      </c>
      <c r="CU142" s="96">
        <f t="shared" si="328"/>
        <v>0</v>
      </c>
      <c r="CV142" s="93" t="str">
        <f t="shared" si="329"/>
        <v>nebija plānots</v>
      </c>
      <c r="CW142" s="96">
        <f t="shared" si="330"/>
        <v>0</v>
      </c>
      <c r="CX142" s="93" t="str">
        <f t="shared" si="331"/>
        <v>nebija plānots</v>
      </c>
      <c r="CY142" s="83">
        <v>0</v>
      </c>
      <c r="CZ142" s="83">
        <v>0</v>
      </c>
      <c r="DA142" s="94">
        <v>0</v>
      </c>
      <c r="DB142" s="94">
        <f t="shared" si="271"/>
        <v>0</v>
      </c>
      <c r="DC142" s="93" t="str">
        <f t="shared" si="332"/>
        <v>nebija plānots</v>
      </c>
      <c r="DD142" s="96">
        <f t="shared" si="333"/>
        <v>0</v>
      </c>
      <c r="DE142" s="93" t="str">
        <f t="shared" si="334"/>
        <v>nebija plānots</v>
      </c>
      <c r="DF142" s="96">
        <f t="shared" si="335"/>
        <v>0</v>
      </c>
      <c r="DG142" s="96">
        <f t="shared" si="335"/>
        <v>0</v>
      </c>
      <c r="DH142" s="96">
        <f t="shared" si="335"/>
        <v>0</v>
      </c>
      <c r="DI142" s="96">
        <f t="shared" si="336"/>
        <v>0</v>
      </c>
      <c r="DJ142" s="93" t="str">
        <f t="shared" si="337"/>
        <v>nebija plānots</v>
      </c>
      <c r="DK142" s="96">
        <f t="shared" si="338"/>
        <v>0</v>
      </c>
      <c r="DL142" s="93" t="str">
        <f t="shared" si="339"/>
        <v>nebija plānots</v>
      </c>
      <c r="DM142" s="83">
        <v>0</v>
      </c>
      <c r="DN142" s="83">
        <v>0</v>
      </c>
      <c r="DO142" s="94">
        <v>0</v>
      </c>
      <c r="DP142" s="94">
        <f t="shared" si="340"/>
        <v>0</v>
      </c>
      <c r="DQ142" s="93" t="str">
        <f t="shared" si="341"/>
        <v>nebija plānots</v>
      </c>
      <c r="DR142" s="96">
        <f t="shared" si="342"/>
        <v>0</v>
      </c>
      <c r="DS142" s="93" t="str">
        <f t="shared" si="343"/>
        <v>nebija plānots</v>
      </c>
      <c r="DT142" s="96">
        <f t="shared" si="344"/>
        <v>0</v>
      </c>
      <c r="DU142" s="96">
        <f t="shared" si="344"/>
        <v>0</v>
      </c>
      <c r="DV142" s="96">
        <f t="shared" si="344"/>
        <v>0</v>
      </c>
      <c r="DW142" s="96">
        <f t="shared" si="345"/>
        <v>0</v>
      </c>
      <c r="DX142" s="93" t="str">
        <f t="shared" si="346"/>
        <v>nebija plānots</v>
      </c>
      <c r="DY142" s="96">
        <f t="shared" si="347"/>
        <v>0</v>
      </c>
      <c r="DZ142" s="93" t="str">
        <f t="shared" si="348"/>
        <v>nebija plānots</v>
      </c>
      <c r="EA142" s="83">
        <v>0</v>
      </c>
      <c r="EB142" s="83">
        <v>0</v>
      </c>
      <c r="EC142" s="94">
        <v>0</v>
      </c>
      <c r="ED142" s="94">
        <f t="shared" si="349"/>
        <v>0</v>
      </c>
      <c r="EE142" s="93" t="str">
        <f t="shared" si="350"/>
        <v>nebija plānots</v>
      </c>
      <c r="EF142" s="94">
        <f t="shared" si="351"/>
        <v>0</v>
      </c>
      <c r="EG142" s="93" t="str">
        <f t="shared" si="352"/>
        <v>nebija plānots</v>
      </c>
      <c r="EH142" s="96">
        <f t="shared" si="353"/>
        <v>0</v>
      </c>
      <c r="EI142" s="96">
        <f t="shared" si="353"/>
        <v>0</v>
      </c>
      <c r="EJ142" s="96">
        <f t="shared" si="353"/>
        <v>0</v>
      </c>
      <c r="EK142" s="96">
        <f t="shared" si="354"/>
        <v>0</v>
      </c>
      <c r="EL142" s="93" t="str">
        <f t="shared" si="355"/>
        <v>nebija plānots</v>
      </c>
      <c r="EM142" s="96">
        <f t="shared" si="356"/>
        <v>0</v>
      </c>
      <c r="EN142" s="93" t="str">
        <f t="shared" si="357"/>
        <v>nebija plānots</v>
      </c>
      <c r="EO142" s="96">
        <f t="shared" si="358"/>
        <v>0</v>
      </c>
      <c r="EP142" s="96">
        <f>_xlfn.IFNA(INDEX('[1]01_Maks_FS_2025 (kopā)'!$B$12:$AJ$224,MATCH(A142,'[1]01_Maks_FS_2025 (kopā)'!$B$12:$B$224,0),35),0)</f>
        <v>0</v>
      </c>
      <c r="EQ142" s="96">
        <f t="shared" si="359"/>
        <v>0</v>
      </c>
      <c r="ER142" s="83">
        <f t="shared" si="272"/>
        <v>0</v>
      </c>
    </row>
    <row r="143" spans="1:148" ht="63" x14ac:dyDescent="0.25">
      <c r="A143" s="18" t="str">
        <f t="shared" si="360"/>
        <v>4.1.1.3.1</v>
      </c>
      <c r="B143" s="63">
        <v>4</v>
      </c>
      <c r="C143" s="73" t="s">
        <v>221</v>
      </c>
      <c r="D143" s="65" t="s">
        <v>222</v>
      </c>
      <c r="E143" s="63" t="s">
        <v>223</v>
      </c>
      <c r="F143" s="65" t="s">
        <v>224</v>
      </c>
      <c r="G143" s="66" t="s">
        <v>229</v>
      </c>
      <c r="H143" s="65" t="s">
        <v>230</v>
      </c>
      <c r="I143" s="66">
        <v>1</v>
      </c>
      <c r="J143" s="68" t="s">
        <v>164</v>
      </c>
      <c r="K143" s="63" t="s">
        <v>16</v>
      </c>
      <c r="L143" s="83">
        <v>0</v>
      </c>
      <c r="M143" s="83">
        <v>0</v>
      </c>
      <c r="N143" s="83">
        <v>0</v>
      </c>
      <c r="O143" s="83">
        <v>0</v>
      </c>
      <c r="P143" s="83">
        <v>0</v>
      </c>
      <c r="Q143" s="93" t="str">
        <f t="shared" si="273"/>
        <v>nebija plānots</v>
      </c>
      <c r="R143" s="94">
        <f t="shared" si="274"/>
        <v>0</v>
      </c>
      <c r="S143" s="93" t="str">
        <f t="shared" si="275"/>
        <v>nebija plānots</v>
      </c>
      <c r="T143" s="96">
        <f t="shared" si="276"/>
        <v>0</v>
      </c>
      <c r="U143" s="96">
        <f t="shared" si="277"/>
        <v>0</v>
      </c>
      <c r="V143" s="93" t="str">
        <f t="shared" si="278"/>
        <v>nebija plānots</v>
      </c>
      <c r="W143" s="96">
        <f t="shared" si="279"/>
        <v>0</v>
      </c>
      <c r="X143" s="93" t="str">
        <f t="shared" si="280"/>
        <v>nebija plānots</v>
      </c>
      <c r="Y143" s="83">
        <v>0</v>
      </c>
      <c r="Z143" s="83">
        <v>0</v>
      </c>
      <c r="AA143" s="93" t="str">
        <f t="shared" si="281"/>
        <v>nebija plānots</v>
      </c>
      <c r="AB143" s="94">
        <f t="shared" si="282"/>
        <v>0</v>
      </c>
      <c r="AC143" s="93" t="str">
        <f t="shared" si="283"/>
        <v>nebija plānots</v>
      </c>
      <c r="AD143" s="96">
        <f t="shared" si="284"/>
        <v>0</v>
      </c>
      <c r="AE143" s="96">
        <f t="shared" si="284"/>
        <v>0</v>
      </c>
      <c r="AF143" s="93" t="str">
        <f t="shared" si="285"/>
        <v>nebija plānots</v>
      </c>
      <c r="AG143" s="96">
        <f t="shared" si="286"/>
        <v>0</v>
      </c>
      <c r="AH143" s="93" t="str">
        <f t="shared" si="287"/>
        <v>nebija plānots</v>
      </c>
      <c r="AI143" s="83">
        <v>0</v>
      </c>
      <c r="AJ143" s="83">
        <v>0</v>
      </c>
      <c r="AK143" s="93" t="str">
        <f t="shared" si="288"/>
        <v>nebija plānots</v>
      </c>
      <c r="AL143" s="96">
        <f t="shared" si="289"/>
        <v>0</v>
      </c>
      <c r="AM143" s="93" t="str">
        <f t="shared" si="290"/>
        <v>nebija plānots</v>
      </c>
      <c r="AN143" s="96">
        <f t="shared" si="291"/>
        <v>0</v>
      </c>
      <c r="AO143" s="96">
        <f t="shared" si="291"/>
        <v>0</v>
      </c>
      <c r="AP143" s="93" t="str">
        <f t="shared" si="292"/>
        <v>nebija plānots</v>
      </c>
      <c r="AQ143" s="96">
        <f t="shared" si="293"/>
        <v>0</v>
      </c>
      <c r="AR143" s="93" t="str">
        <f t="shared" si="294"/>
        <v>nebija plānots</v>
      </c>
      <c r="AS143" s="83">
        <v>0</v>
      </c>
      <c r="AT143" s="83">
        <v>0</v>
      </c>
      <c r="AU143" s="93" t="str">
        <f t="shared" si="295"/>
        <v>nebija plānots</v>
      </c>
      <c r="AV143" s="96">
        <f t="shared" si="296"/>
        <v>0</v>
      </c>
      <c r="AW143" s="93" t="str">
        <f t="shared" si="297"/>
        <v>nebija plānots</v>
      </c>
      <c r="AX143" s="96">
        <f t="shared" si="298"/>
        <v>0</v>
      </c>
      <c r="AY143" s="96">
        <f t="shared" si="298"/>
        <v>0</v>
      </c>
      <c r="AZ143" s="93" t="str">
        <f t="shared" si="299"/>
        <v>nebija plānots</v>
      </c>
      <c r="BA143" s="96">
        <f t="shared" si="300"/>
        <v>0</v>
      </c>
      <c r="BB143" s="93" t="str">
        <f t="shared" si="301"/>
        <v>nebija plānots</v>
      </c>
      <c r="BC143" s="83">
        <v>0</v>
      </c>
      <c r="BD143" s="83">
        <v>0</v>
      </c>
      <c r="BE143" s="93" t="str">
        <f t="shared" si="302"/>
        <v>nebija plānots</v>
      </c>
      <c r="BF143" s="96">
        <f t="shared" si="303"/>
        <v>0</v>
      </c>
      <c r="BG143" s="93" t="str">
        <f t="shared" si="304"/>
        <v>nebija plānots</v>
      </c>
      <c r="BH143" s="96">
        <f t="shared" si="305"/>
        <v>0</v>
      </c>
      <c r="BI143" s="96">
        <f t="shared" si="305"/>
        <v>0</v>
      </c>
      <c r="BJ143" s="93" t="str">
        <f t="shared" si="306"/>
        <v>nebija plānots</v>
      </c>
      <c r="BK143" s="96">
        <f t="shared" si="307"/>
        <v>0</v>
      </c>
      <c r="BL143" s="93" t="str">
        <f t="shared" si="308"/>
        <v>nebija plānots</v>
      </c>
      <c r="BM143" s="83">
        <v>0</v>
      </c>
      <c r="BN143" s="83">
        <v>0</v>
      </c>
      <c r="BO143" s="93" t="str">
        <f t="shared" si="309"/>
        <v>nebija plānots</v>
      </c>
      <c r="BP143" s="96">
        <f t="shared" si="310"/>
        <v>0</v>
      </c>
      <c r="BQ143" s="93" t="str">
        <f t="shared" si="311"/>
        <v>nebija plānots</v>
      </c>
      <c r="BR143" s="96">
        <f t="shared" si="312"/>
        <v>0</v>
      </c>
      <c r="BS143" s="96">
        <f t="shared" si="312"/>
        <v>0</v>
      </c>
      <c r="BT143" s="93" t="str">
        <f t="shared" si="313"/>
        <v>nebija plānots</v>
      </c>
      <c r="BU143" s="96">
        <f t="shared" si="314"/>
        <v>0</v>
      </c>
      <c r="BV143" s="93" t="str">
        <f t="shared" si="315"/>
        <v>nebija plānots</v>
      </c>
      <c r="BW143" s="83">
        <v>0</v>
      </c>
      <c r="BX143" s="83">
        <v>0</v>
      </c>
      <c r="BY143" s="94">
        <v>0</v>
      </c>
      <c r="BZ143" s="94">
        <f t="shared" si="268"/>
        <v>0</v>
      </c>
      <c r="CA143" s="93" t="str">
        <f t="shared" si="316"/>
        <v>nebija plānots</v>
      </c>
      <c r="CB143" s="96">
        <f t="shared" si="317"/>
        <v>0</v>
      </c>
      <c r="CC143" s="93" t="str">
        <f t="shared" si="318"/>
        <v>nebija plānots</v>
      </c>
      <c r="CD143" s="96">
        <f t="shared" si="269"/>
        <v>0</v>
      </c>
      <c r="CE143" s="96">
        <f t="shared" si="269"/>
        <v>0</v>
      </c>
      <c r="CF143" s="96">
        <f t="shared" si="319"/>
        <v>0</v>
      </c>
      <c r="CG143" s="96">
        <f t="shared" si="320"/>
        <v>0</v>
      </c>
      <c r="CH143" s="93" t="str">
        <f t="shared" si="321"/>
        <v>nebija plānots</v>
      </c>
      <c r="CI143" s="96">
        <f t="shared" si="322"/>
        <v>0</v>
      </c>
      <c r="CJ143" s="93" t="str">
        <f t="shared" si="323"/>
        <v>nebija plānots</v>
      </c>
      <c r="CK143" s="83">
        <v>0</v>
      </c>
      <c r="CL143" s="83">
        <v>9392.26</v>
      </c>
      <c r="CM143" s="94">
        <v>0</v>
      </c>
      <c r="CN143" s="94">
        <f t="shared" si="270"/>
        <v>9392.26</v>
      </c>
      <c r="CO143" s="93" t="str">
        <f t="shared" si="324"/>
        <v>nebija plānots</v>
      </c>
      <c r="CP143" s="96">
        <f t="shared" si="325"/>
        <v>9392.26</v>
      </c>
      <c r="CQ143" s="93" t="str">
        <f t="shared" si="326"/>
        <v>nebija plānots</v>
      </c>
      <c r="CR143" s="96">
        <f t="shared" si="327"/>
        <v>0</v>
      </c>
      <c r="CS143" s="96">
        <f t="shared" si="327"/>
        <v>9392.26</v>
      </c>
      <c r="CT143" s="96">
        <f t="shared" si="327"/>
        <v>0</v>
      </c>
      <c r="CU143" s="96">
        <f t="shared" si="328"/>
        <v>9392.26</v>
      </c>
      <c r="CV143" s="93" t="str">
        <f t="shared" si="329"/>
        <v>nebija plānots</v>
      </c>
      <c r="CW143" s="96">
        <f t="shared" si="330"/>
        <v>9392.26</v>
      </c>
      <c r="CX143" s="93" t="str">
        <f t="shared" si="331"/>
        <v>nebija plānots</v>
      </c>
      <c r="CY143" s="83">
        <v>0</v>
      </c>
      <c r="CZ143" s="83">
        <v>0</v>
      </c>
      <c r="DA143" s="94">
        <v>0</v>
      </c>
      <c r="DB143" s="94">
        <f t="shared" si="271"/>
        <v>0</v>
      </c>
      <c r="DC143" s="93" t="str">
        <f t="shared" si="332"/>
        <v>nebija plānots</v>
      </c>
      <c r="DD143" s="96">
        <f t="shared" si="333"/>
        <v>0</v>
      </c>
      <c r="DE143" s="93" t="str">
        <f t="shared" si="334"/>
        <v>nebija plānots</v>
      </c>
      <c r="DF143" s="96">
        <f t="shared" si="335"/>
        <v>0</v>
      </c>
      <c r="DG143" s="96">
        <f t="shared" si="335"/>
        <v>9392.26</v>
      </c>
      <c r="DH143" s="96">
        <f t="shared" si="335"/>
        <v>0</v>
      </c>
      <c r="DI143" s="96">
        <f t="shared" si="336"/>
        <v>9392.26</v>
      </c>
      <c r="DJ143" s="93" t="str">
        <f t="shared" si="337"/>
        <v>nebija plānots</v>
      </c>
      <c r="DK143" s="96">
        <f t="shared" si="338"/>
        <v>9392.26</v>
      </c>
      <c r="DL143" s="93" t="str">
        <f t="shared" si="339"/>
        <v>nebija plānots</v>
      </c>
      <c r="DM143" s="83">
        <v>0</v>
      </c>
      <c r="DN143" s="83">
        <v>0</v>
      </c>
      <c r="DO143" s="94">
        <v>0</v>
      </c>
      <c r="DP143" s="94">
        <f t="shared" si="340"/>
        <v>0</v>
      </c>
      <c r="DQ143" s="93" t="str">
        <f t="shared" si="341"/>
        <v>nebija plānots</v>
      </c>
      <c r="DR143" s="96">
        <f t="shared" si="342"/>
        <v>0</v>
      </c>
      <c r="DS143" s="93" t="str">
        <f t="shared" si="343"/>
        <v>nebija plānots</v>
      </c>
      <c r="DT143" s="96">
        <f t="shared" si="344"/>
        <v>0</v>
      </c>
      <c r="DU143" s="96">
        <f t="shared" si="344"/>
        <v>9392.26</v>
      </c>
      <c r="DV143" s="96">
        <f t="shared" si="344"/>
        <v>0</v>
      </c>
      <c r="DW143" s="96">
        <f t="shared" si="345"/>
        <v>9392.26</v>
      </c>
      <c r="DX143" s="93" t="str">
        <f t="shared" si="346"/>
        <v>nebija plānots</v>
      </c>
      <c r="DY143" s="96">
        <f t="shared" si="347"/>
        <v>9392.26</v>
      </c>
      <c r="DZ143" s="93" t="str">
        <f t="shared" si="348"/>
        <v>nebija plānots</v>
      </c>
      <c r="EA143" s="83">
        <v>130568</v>
      </c>
      <c r="EB143" s="83">
        <v>0</v>
      </c>
      <c r="EC143" s="94">
        <v>0</v>
      </c>
      <c r="ED143" s="94">
        <f t="shared" si="349"/>
        <v>0</v>
      </c>
      <c r="EE143" s="93">
        <f t="shared" si="350"/>
        <v>0</v>
      </c>
      <c r="EF143" s="94">
        <f t="shared" si="351"/>
        <v>-130568</v>
      </c>
      <c r="EG143" s="93">
        <f t="shared" si="352"/>
        <v>-1</v>
      </c>
      <c r="EH143" s="96">
        <f t="shared" si="353"/>
        <v>130568</v>
      </c>
      <c r="EI143" s="96">
        <f t="shared" si="353"/>
        <v>9392.26</v>
      </c>
      <c r="EJ143" s="96">
        <f t="shared" si="353"/>
        <v>0</v>
      </c>
      <c r="EK143" s="96">
        <f t="shared" si="354"/>
        <v>9392.26</v>
      </c>
      <c r="EL143" s="93">
        <f t="shared" si="355"/>
        <v>7.1933858219471847E-2</v>
      </c>
      <c r="EM143" s="96">
        <f t="shared" si="356"/>
        <v>-121175.74</v>
      </c>
      <c r="EN143" s="93">
        <f t="shared" si="357"/>
        <v>-0.92806614178052815</v>
      </c>
      <c r="EO143" s="96">
        <f t="shared" si="358"/>
        <v>0</v>
      </c>
      <c r="EP143" s="96">
        <f>_xlfn.IFNA(INDEX('[1]01_Maks_FS_2025 (kopā)'!$B$12:$AJ$224,MATCH(A143,'[1]01_Maks_FS_2025 (kopā)'!$B$12:$B$224,0),35),0)</f>
        <v>0</v>
      </c>
      <c r="EQ143" s="96">
        <f t="shared" si="359"/>
        <v>0</v>
      </c>
      <c r="ER143" s="83">
        <f t="shared" si="272"/>
        <v>130568</v>
      </c>
    </row>
    <row r="144" spans="1:148" ht="63" x14ac:dyDescent="0.25">
      <c r="A144" s="18" t="str">
        <f t="shared" si="360"/>
        <v>4.1.1.3.2</v>
      </c>
      <c r="B144" s="63">
        <v>4</v>
      </c>
      <c r="C144" s="73" t="s">
        <v>221</v>
      </c>
      <c r="D144" s="65" t="s">
        <v>222</v>
      </c>
      <c r="E144" s="63" t="s">
        <v>223</v>
      </c>
      <c r="F144" s="65" t="s">
        <v>224</v>
      </c>
      <c r="G144" s="66" t="s">
        <v>229</v>
      </c>
      <c r="H144" s="65" t="s">
        <v>230</v>
      </c>
      <c r="I144" s="66">
        <v>2</v>
      </c>
      <c r="J144" s="68" t="s">
        <v>164</v>
      </c>
      <c r="K144" s="63" t="s">
        <v>16</v>
      </c>
      <c r="L144" s="83">
        <v>0</v>
      </c>
      <c r="M144" s="83">
        <v>0</v>
      </c>
      <c r="N144" s="83">
        <v>0</v>
      </c>
      <c r="O144" s="83">
        <v>0</v>
      </c>
      <c r="P144" s="83">
        <v>0</v>
      </c>
      <c r="Q144" s="93" t="str">
        <f t="shared" si="273"/>
        <v>nebija plānots</v>
      </c>
      <c r="R144" s="94">
        <f t="shared" si="274"/>
        <v>0</v>
      </c>
      <c r="S144" s="93" t="str">
        <f t="shared" si="275"/>
        <v>nebija plānots</v>
      </c>
      <c r="T144" s="96">
        <f t="shared" si="276"/>
        <v>0</v>
      </c>
      <c r="U144" s="96">
        <f t="shared" si="277"/>
        <v>0</v>
      </c>
      <c r="V144" s="93" t="str">
        <f t="shared" si="278"/>
        <v>nebija plānots</v>
      </c>
      <c r="W144" s="96">
        <f t="shared" si="279"/>
        <v>0</v>
      </c>
      <c r="X144" s="93" t="str">
        <f t="shared" si="280"/>
        <v>nebija plānots</v>
      </c>
      <c r="Y144" s="83">
        <v>0</v>
      </c>
      <c r="Z144" s="83">
        <v>0</v>
      </c>
      <c r="AA144" s="93" t="str">
        <f t="shared" si="281"/>
        <v>nebija plānots</v>
      </c>
      <c r="AB144" s="94">
        <f t="shared" si="282"/>
        <v>0</v>
      </c>
      <c r="AC144" s="93" t="str">
        <f t="shared" si="283"/>
        <v>nebija plānots</v>
      </c>
      <c r="AD144" s="96">
        <f t="shared" si="284"/>
        <v>0</v>
      </c>
      <c r="AE144" s="96">
        <f t="shared" si="284"/>
        <v>0</v>
      </c>
      <c r="AF144" s="93" t="str">
        <f t="shared" si="285"/>
        <v>nebija plānots</v>
      </c>
      <c r="AG144" s="96">
        <f t="shared" si="286"/>
        <v>0</v>
      </c>
      <c r="AH144" s="93" t="str">
        <f t="shared" si="287"/>
        <v>nebija plānots</v>
      </c>
      <c r="AI144" s="83">
        <v>0</v>
      </c>
      <c r="AJ144" s="83">
        <v>0</v>
      </c>
      <c r="AK144" s="93" t="str">
        <f t="shared" si="288"/>
        <v>nebija plānots</v>
      </c>
      <c r="AL144" s="96">
        <f t="shared" si="289"/>
        <v>0</v>
      </c>
      <c r="AM144" s="93" t="str">
        <f t="shared" si="290"/>
        <v>nebija plānots</v>
      </c>
      <c r="AN144" s="96">
        <f t="shared" si="291"/>
        <v>0</v>
      </c>
      <c r="AO144" s="96">
        <f t="shared" si="291"/>
        <v>0</v>
      </c>
      <c r="AP144" s="93" t="str">
        <f t="shared" si="292"/>
        <v>nebija plānots</v>
      </c>
      <c r="AQ144" s="96">
        <f t="shared" si="293"/>
        <v>0</v>
      </c>
      <c r="AR144" s="93" t="str">
        <f t="shared" si="294"/>
        <v>nebija plānots</v>
      </c>
      <c r="AS144" s="83">
        <v>0</v>
      </c>
      <c r="AT144" s="83">
        <v>0</v>
      </c>
      <c r="AU144" s="93" t="str">
        <f t="shared" si="295"/>
        <v>nebija plānots</v>
      </c>
      <c r="AV144" s="96">
        <f t="shared" si="296"/>
        <v>0</v>
      </c>
      <c r="AW144" s="93" t="str">
        <f t="shared" si="297"/>
        <v>nebija plānots</v>
      </c>
      <c r="AX144" s="96">
        <f t="shared" si="298"/>
        <v>0</v>
      </c>
      <c r="AY144" s="96">
        <f t="shared" si="298"/>
        <v>0</v>
      </c>
      <c r="AZ144" s="93" t="str">
        <f t="shared" si="299"/>
        <v>nebija plānots</v>
      </c>
      <c r="BA144" s="96">
        <f t="shared" si="300"/>
        <v>0</v>
      </c>
      <c r="BB144" s="93" t="str">
        <f t="shared" si="301"/>
        <v>nebija plānots</v>
      </c>
      <c r="BC144" s="83">
        <v>0</v>
      </c>
      <c r="BD144" s="83">
        <v>0</v>
      </c>
      <c r="BE144" s="93" t="str">
        <f t="shared" si="302"/>
        <v>nebija plānots</v>
      </c>
      <c r="BF144" s="96">
        <f t="shared" si="303"/>
        <v>0</v>
      </c>
      <c r="BG144" s="93" t="str">
        <f t="shared" si="304"/>
        <v>nebija plānots</v>
      </c>
      <c r="BH144" s="96">
        <f t="shared" si="305"/>
        <v>0</v>
      </c>
      <c r="BI144" s="96">
        <f t="shared" si="305"/>
        <v>0</v>
      </c>
      <c r="BJ144" s="93" t="str">
        <f t="shared" si="306"/>
        <v>nebija plānots</v>
      </c>
      <c r="BK144" s="96">
        <f t="shared" si="307"/>
        <v>0</v>
      </c>
      <c r="BL144" s="93" t="str">
        <f t="shared" si="308"/>
        <v>nebija plānots</v>
      </c>
      <c r="BM144" s="83">
        <v>0</v>
      </c>
      <c r="BN144" s="83">
        <v>0</v>
      </c>
      <c r="BO144" s="93" t="str">
        <f t="shared" si="309"/>
        <v>nebija plānots</v>
      </c>
      <c r="BP144" s="96">
        <f t="shared" si="310"/>
        <v>0</v>
      </c>
      <c r="BQ144" s="93" t="str">
        <f t="shared" si="311"/>
        <v>nebija plānots</v>
      </c>
      <c r="BR144" s="96">
        <f t="shared" si="312"/>
        <v>0</v>
      </c>
      <c r="BS144" s="96">
        <f t="shared" si="312"/>
        <v>0</v>
      </c>
      <c r="BT144" s="93" t="str">
        <f t="shared" si="313"/>
        <v>nebija plānots</v>
      </c>
      <c r="BU144" s="96">
        <f t="shared" si="314"/>
        <v>0</v>
      </c>
      <c r="BV144" s="93" t="str">
        <f t="shared" si="315"/>
        <v>nebija plānots</v>
      </c>
      <c r="BW144" s="83">
        <v>0</v>
      </c>
      <c r="BX144" s="83">
        <v>0</v>
      </c>
      <c r="BY144" s="94">
        <v>0</v>
      </c>
      <c r="BZ144" s="94">
        <f t="shared" si="268"/>
        <v>0</v>
      </c>
      <c r="CA144" s="93" t="str">
        <f t="shared" si="316"/>
        <v>nebija plānots</v>
      </c>
      <c r="CB144" s="96">
        <f t="shared" si="317"/>
        <v>0</v>
      </c>
      <c r="CC144" s="93" t="str">
        <f t="shared" si="318"/>
        <v>nebija plānots</v>
      </c>
      <c r="CD144" s="96">
        <f t="shared" si="269"/>
        <v>0</v>
      </c>
      <c r="CE144" s="96">
        <f t="shared" si="269"/>
        <v>0</v>
      </c>
      <c r="CF144" s="96">
        <f t="shared" si="319"/>
        <v>0</v>
      </c>
      <c r="CG144" s="96">
        <f t="shared" si="320"/>
        <v>0</v>
      </c>
      <c r="CH144" s="93" t="str">
        <f t="shared" si="321"/>
        <v>nebija plānots</v>
      </c>
      <c r="CI144" s="96">
        <f t="shared" si="322"/>
        <v>0</v>
      </c>
      <c r="CJ144" s="93" t="str">
        <f t="shared" si="323"/>
        <v>nebija plānots</v>
      </c>
      <c r="CK144" s="83">
        <v>0</v>
      </c>
      <c r="CL144" s="83">
        <v>57039.8</v>
      </c>
      <c r="CM144" s="94">
        <v>0</v>
      </c>
      <c r="CN144" s="94">
        <f t="shared" si="270"/>
        <v>57039.8</v>
      </c>
      <c r="CO144" s="93" t="str">
        <f t="shared" si="324"/>
        <v>nebija plānots</v>
      </c>
      <c r="CP144" s="96">
        <f t="shared" si="325"/>
        <v>57039.8</v>
      </c>
      <c r="CQ144" s="93" t="str">
        <f t="shared" si="326"/>
        <v>nebija plānots</v>
      </c>
      <c r="CR144" s="96">
        <f t="shared" si="327"/>
        <v>0</v>
      </c>
      <c r="CS144" s="96">
        <f t="shared" si="327"/>
        <v>57039.8</v>
      </c>
      <c r="CT144" s="96">
        <f t="shared" si="327"/>
        <v>0</v>
      </c>
      <c r="CU144" s="96">
        <f t="shared" si="328"/>
        <v>57039.8</v>
      </c>
      <c r="CV144" s="93" t="str">
        <f t="shared" si="329"/>
        <v>nebija plānots</v>
      </c>
      <c r="CW144" s="96">
        <f t="shared" si="330"/>
        <v>57039.8</v>
      </c>
      <c r="CX144" s="93" t="str">
        <f t="shared" si="331"/>
        <v>nebija plānots</v>
      </c>
      <c r="CY144" s="83">
        <v>0</v>
      </c>
      <c r="CZ144" s="83">
        <v>101675.67</v>
      </c>
      <c r="DA144" s="94">
        <v>0</v>
      </c>
      <c r="DB144" s="94">
        <f t="shared" si="271"/>
        <v>101675.67</v>
      </c>
      <c r="DC144" s="93" t="str">
        <f t="shared" si="332"/>
        <v>nebija plānots</v>
      </c>
      <c r="DD144" s="96">
        <f t="shared" si="333"/>
        <v>101675.67</v>
      </c>
      <c r="DE144" s="93" t="str">
        <f t="shared" si="334"/>
        <v>nebija plānots</v>
      </c>
      <c r="DF144" s="96">
        <f t="shared" si="335"/>
        <v>0</v>
      </c>
      <c r="DG144" s="96">
        <f t="shared" si="335"/>
        <v>158715.47</v>
      </c>
      <c r="DH144" s="96">
        <f t="shared" si="335"/>
        <v>0</v>
      </c>
      <c r="DI144" s="96">
        <f t="shared" si="336"/>
        <v>158715.47</v>
      </c>
      <c r="DJ144" s="93" t="str">
        <f t="shared" si="337"/>
        <v>nebija plānots</v>
      </c>
      <c r="DK144" s="96">
        <f t="shared" si="338"/>
        <v>158715.47</v>
      </c>
      <c r="DL144" s="93" t="str">
        <f t="shared" si="339"/>
        <v>nebija plānots</v>
      </c>
      <c r="DM144" s="83">
        <v>0</v>
      </c>
      <c r="DN144" s="83">
        <v>71002.649999999994</v>
      </c>
      <c r="DO144" s="94">
        <v>0</v>
      </c>
      <c r="DP144" s="94">
        <f t="shared" si="340"/>
        <v>71002.649999999994</v>
      </c>
      <c r="DQ144" s="93" t="str">
        <f t="shared" si="341"/>
        <v>nebija plānots</v>
      </c>
      <c r="DR144" s="96">
        <f t="shared" si="342"/>
        <v>71002.649999999994</v>
      </c>
      <c r="DS144" s="93" t="str">
        <f t="shared" si="343"/>
        <v>nebija plānots</v>
      </c>
      <c r="DT144" s="96">
        <f t="shared" si="344"/>
        <v>0</v>
      </c>
      <c r="DU144" s="96">
        <f t="shared" si="344"/>
        <v>229718.12</v>
      </c>
      <c r="DV144" s="96">
        <f t="shared" si="344"/>
        <v>0</v>
      </c>
      <c r="DW144" s="96">
        <f t="shared" si="345"/>
        <v>229718.12</v>
      </c>
      <c r="DX144" s="93" t="str">
        <f t="shared" si="346"/>
        <v>nebija plānots</v>
      </c>
      <c r="DY144" s="96">
        <f t="shared" si="347"/>
        <v>229718.12</v>
      </c>
      <c r="DZ144" s="93" t="str">
        <f t="shared" si="348"/>
        <v>nebija plānots</v>
      </c>
      <c r="EA144" s="83">
        <v>92354</v>
      </c>
      <c r="EB144" s="83">
        <v>64797.229999999996</v>
      </c>
      <c r="EC144" s="94">
        <v>0</v>
      </c>
      <c r="ED144" s="94">
        <f t="shared" si="349"/>
        <v>64797.229999999996</v>
      </c>
      <c r="EE144" s="93">
        <f t="shared" si="350"/>
        <v>0.70161801329666285</v>
      </c>
      <c r="EF144" s="94">
        <f t="shared" si="351"/>
        <v>-27556.770000000004</v>
      </c>
      <c r="EG144" s="93">
        <f t="shared" si="352"/>
        <v>-0.29838198670333721</v>
      </c>
      <c r="EH144" s="96">
        <f t="shared" si="353"/>
        <v>92354</v>
      </c>
      <c r="EI144" s="96">
        <f t="shared" si="353"/>
        <v>294515.34999999998</v>
      </c>
      <c r="EJ144" s="96">
        <f t="shared" si="353"/>
        <v>0</v>
      </c>
      <c r="EK144" s="96">
        <f t="shared" si="354"/>
        <v>294515.34999999998</v>
      </c>
      <c r="EL144" s="93">
        <f t="shared" si="355"/>
        <v>3.1889831517855205</v>
      </c>
      <c r="EM144" s="96">
        <f t="shared" si="356"/>
        <v>202161.34999999998</v>
      </c>
      <c r="EN144" s="93">
        <f t="shared" si="357"/>
        <v>2.1889831517855205</v>
      </c>
      <c r="EO144" s="96">
        <f t="shared" si="358"/>
        <v>135799.88</v>
      </c>
      <c r="EP144" s="96">
        <f>_xlfn.IFNA(INDEX('[1]01_Maks_FS_2025 (kopā)'!$B$12:$AJ$224,MATCH(A144,'[1]01_Maks_FS_2025 (kopā)'!$B$12:$B$224,0),35),0)</f>
        <v>135799.88</v>
      </c>
      <c r="EQ144" s="96">
        <f t="shared" si="359"/>
        <v>0</v>
      </c>
      <c r="ER144" s="83">
        <f t="shared" si="272"/>
        <v>92354</v>
      </c>
    </row>
    <row r="145" spans="1:148" ht="63" x14ac:dyDescent="0.25">
      <c r="A145" s="18" t="str">
        <f t="shared" si="360"/>
        <v>4.1.1.4.1</v>
      </c>
      <c r="B145" s="63">
        <v>4</v>
      </c>
      <c r="C145" s="73" t="s">
        <v>221</v>
      </c>
      <c r="D145" s="65" t="s">
        <v>222</v>
      </c>
      <c r="E145" s="63" t="s">
        <v>223</v>
      </c>
      <c r="F145" s="65" t="s">
        <v>224</v>
      </c>
      <c r="G145" s="66" t="s">
        <v>231</v>
      </c>
      <c r="H145" s="65" t="s">
        <v>232</v>
      </c>
      <c r="I145" s="66">
        <v>1</v>
      </c>
      <c r="J145" s="68" t="s">
        <v>164</v>
      </c>
      <c r="K145" s="63" t="s">
        <v>16</v>
      </c>
      <c r="L145" s="83">
        <v>0</v>
      </c>
      <c r="M145" s="83">
        <v>0</v>
      </c>
      <c r="N145" s="83">
        <v>0</v>
      </c>
      <c r="O145" s="83">
        <v>0</v>
      </c>
      <c r="P145" s="83">
        <v>0</v>
      </c>
      <c r="Q145" s="93" t="str">
        <f t="shared" si="273"/>
        <v>nebija plānots</v>
      </c>
      <c r="R145" s="94">
        <f t="shared" si="274"/>
        <v>0</v>
      </c>
      <c r="S145" s="93" t="str">
        <f t="shared" si="275"/>
        <v>nebija plānots</v>
      </c>
      <c r="T145" s="96">
        <f t="shared" si="276"/>
        <v>0</v>
      </c>
      <c r="U145" s="96">
        <f t="shared" si="277"/>
        <v>0</v>
      </c>
      <c r="V145" s="93" t="str">
        <f t="shared" si="278"/>
        <v>nebija plānots</v>
      </c>
      <c r="W145" s="96">
        <f t="shared" si="279"/>
        <v>0</v>
      </c>
      <c r="X145" s="93" t="str">
        <f t="shared" si="280"/>
        <v>nebija plānots</v>
      </c>
      <c r="Y145" s="83">
        <v>0</v>
      </c>
      <c r="Z145" s="83">
        <v>0</v>
      </c>
      <c r="AA145" s="93" t="str">
        <f t="shared" si="281"/>
        <v>nebija plānots</v>
      </c>
      <c r="AB145" s="94">
        <f t="shared" si="282"/>
        <v>0</v>
      </c>
      <c r="AC145" s="93" t="str">
        <f t="shared" si="283"/>
        <v>nebija plānots</v>
      </c>
      <c r="AD145" s="96">
        <f t="shared" si="284"/>
        <v>0</v>
      </c>
      <c r="AE145" s="96">
        <f t="shared" si="284"/>
        <v>0</v>
      </c>
      <c r="AF145" s="93" t="str">
        <f t="shared" si="285"/>
        <v>nebija plānots</v>
      </c>
      <c r="AG145" s="96">
        <f t="shared" si="286"/>
        <v>0</v>
      </c>
      <c r="AH145" s="93" t="str">
        <f t="shared" si="287"/>
        <v>nebija plānots</v>
      </c>
      <c r="AI145" s="83">
        <v>0</v>
      </c>
      <c r="AJ145" s="83">
        <v>0</v>
      </c>
      <c r="AK145" s="93" t="str">
        <f t="shared" si="288"/>
        <v>nebija plānots</v>
      </c>
      <c r="AL145" s="96">
        <f t="shared" si="289"/>
        <v>0</v>
      </c>
      <c r="AM145" s="93" t="str">
        <f t="shared" si="290"/>
        <v>nebija plānots</v>
      </c>
      <c r="AN145" s="96">
        <f t="shared" si="291"/>
        <v>0</v>
      </c>
      <c r="AO145" s="96">
        <f t="shared" si="291"/>
        <v>0</v>
      </c>
      <c r="AP145" s="93" t="str">
        <f t="shared" si="292"/>
        <v>nebija plānots</v>
      </c>
      <c r="AQ145" s="96">
        <f t="shared" si="293"/>
        <v>0</v>
      </c>
      <c r="AR145" s="93" t="str">
        <f t="shared" si="294"/>
        <v>nebija plānots</v>
      </c>
      <c r="AS145" s="83">
        <v>0</v>
      </c>
      <c r="AT145" s="83">
        <v>0</v>
      </c>
      <c r="AU145" s="93" t="str">
        <f t="shared" si="295"/>
        <v>nebija plānots</v>
      </c>
      <c r="AV145" s="96">
        <f t="shared" si="296"/>
        <v>0</v>
      </c>
      <c r="AW145" s="93" t="str">
        <f t="shared" si="297"/>
        <v>nebija plānots</v>
      </c>
      <c r="AX145" s="96">
        <f t="shared" si="298"/>
        <v>0</v>
      </c>
      <c r="AY145" s="96">
        <f t="shared" si="298"/>
        <v>0</v>
      </c>
      <c r="AZ145" s="93" t="str">
        <f t="shared" si="299"/>
        <v>nebija plānots</v>
      </c>
      <c r="BA145" s="96">
        <f t="shared" si="300"/>
        <v>0</v>
      </c>
      <c r="BB145" s="93" t="str">
        <f t="shared" si="301"/>
        <v>nebija plānots</v>
      </c>
      <c r="BC145" s="83">
        <v>0</v>
      </c>
      <c r="BD145" s="83">
        <v>0</v>
      </c>
      <c r="BE145" s="93" t="str">
        <f t="shared" si="302"/>
        <v>nebija plānots</v>
      </c>
      <c r="BF145" s="96">
        <f t="shared" si="303"/>
        <v>0</v>
      </c>
      <c r="BG145" s="93" t="str">
        <f t="shared" si="304"/>
        <v>nebija plānots</v>
      </c>
      <c r="BH145" s="96">
        <f t="shared" si="305"/>
        <v>0</v>
      </c>
      <c r="BI145" s="96">
        <f t="shared" si="305"/>
        <v>0</v>
      </c>
      <c r="BJ145" s="93" t="str">
        <f t="shared" si="306"/>
        <v>nebija plānots</v>
      </c>
      <c r="BK145" s="96">
        <f t="shared" si="307"/>
        <v>0</v>
      </c>
      <c r="BL145" s="93" t="str">
        <f t="shared" si="308"/>
        <v>nebija plānots</v>
      </c>
      <c r="BM145" s="83">
        <v>0</v>
      </c>
      <c r="BN145" s="83">
        <v>0</v>
      </c>
      <c r="BO145" s="93" t="str">
        <f t="shared" si="309"/>
        <v>nebija plānots</v>
      </c>
      <c r="BP145" s="96">
        <f t="shared" si="310"/>
        <v>0</v>
      </c>
      <c r="BQ145" s="93" t="str">
        <f t="shared" si="311"/>
        <v>nebija plānots</v>
      </c>
      <c r="BR145" s="96">
        <f t="shared" si="312"/>
        <v>0</v>
      </c>
      <c r="BS145" s="96">
        <f t="shared" si="312"/>
        <v>0</v>
      </c>
      <c r="BT145" s="93" t="str">
        <f t="shared" si="313"/>
        <v>nebija plānots</v>
      </c>
      <c r="BU145" s="96">
        <f t="shared" si="314"/>
        <v>0</v>
      </c>
      <c r="BV145" s="93" t="str">
        <f t="shared" si="315"/>
        <v>nebija plānots</v>
      </c>
      <c r="BW145" s="83">
        <v>0</v>
      </c>
      <c r="BX145" s="83">
        <v>0</v>
      </c>
      <c r="BY145" s="94">
        <v>0</v>
      </c>
      <c r="BZ145" s="94">
        <f t="shared" si="268"/>
        <v>0</v>
      </c>
      <c r="CA145" s="93" t="str">
        <f t="shared" si="316"/>
        <v>nebija plānots</v>
      </c>
      <c r="CB145" s="96">
        <f t="shared" si="317"/>
        <v>0</v>
      </c>
      <c r="CC145" s="93" t="str">
        <f t="shared" si="318"/>
        <v>nebija plānots</v>
      </c>
      <c r="CD145" s="96">
        <f t="shared" si="269"/>
        <v>0</v>
      </c>
      <c r="CE145" s="96">
        <f t="shared" si="269"/>
        <v>0</v>
      </c>
      <c r="CF145" s="96">
        <f t="shared" si="319"/>
        <v>0</v>
      </c>
      <c r="CG145" s="96">
        <f t="shared" si="320"/>
        <v>0</v>
      </c>
      <c r="CH145" s="93" t="str">
        <f t="shared" si="321"/>
        <v>nebija plānots</v>
      </c>
      <c r="CI145" s="96">
        <f t="shared" si="322"/>
        <v>0</v>
      </c>
      <c r="CJ145" s="93" t="str">
        <f t="shared" si="323"/>
        <v>nebija plānots</v>
      </c>
      <c r="CK145" s="83">
        <v>0</v>
      </c>
      <c r="CL145" s="83">
        <v>0</v>
      </c>
      <c r="CM145" s="94">
        <v>0</v>
      </c>
      <c r="CN145" s="94">
        <f t="shared" si="270"/>
        <v>0</v>
      </c>
      <c r="CO145" s="93" t="str">
        <f t="shared" si="324"/>
        <v>nebija plānots</v>
      </c>
      <c r="CP145" s="96">
        <f t="shared" si="325"/>
        <v>0</v>
      </c>
      <c r="CQ145" s="93" t="str">
        <f t="shared" si="326"/>
        <v>nebija plānots</v>
      </c>
      <c r="CR145" s="96">
        <f t="shared" si="327"/>
        <v>0</v>
      </c>
      <c r="CS145" s="96">
        <f t="shared" si="327"/>
        <v>0</v>
      </c>
      <c r="CT145" s="96">
        <f t="shared" si="327"/>
        <v>0</v>
      </c>
      <c r="CU145" s="96">
        <f t="shared" si="328"/>
        <v>0</v>
      </c>
      <c r="CV145" s="93" t="str">
        <f t="shared" si="329"/>
        <v>nebija plānots</v>
      </c>
      <c r="CW145" s="96">
        <f t="shared" si="330"/>
        <v>0</v>
      </c>
      <c r="CX145" s="93" t="str">
        <f t="shared" si="331"/>
        <v>nebija plānots</v>
      </c>
      <c r="CY145" s="83">
        <v>0</v>
      </c>
      <c r="CZ145" s="83">
        <v>0</v>
      </c>
      <c r="DA145" s="94">
        <v>0</v>
      </c>
      <c r="DB145" s="94">
        <f t="shared" si="271"/>
        <v>0</v>
      </c>
      <c r="DC145" s="93" t="str">
        <f t="shared" si="332"/>
        <v>nebija plānots</v>
      </c>
      <c r="DD145" s="96">
        <f t="shared" si="333"/>
        <v>0</v>
      </c>
      <c r="DE145" s="93" t="str">
        <f t="shared" si="334"/>
        <v>nebija plānots</v>
      </c>
      <c r="DF145" s="96">
        <f t="shared" si="335"/>
        <v>0</v>
      </c>
      <c r="DG145" s="96">
        <f t="shared" si="335"/>
        <v>0</v>
      </c>
      <c r="DH145" s="96">
        <f t="shared" si="335"/>
        <v>0</v>
      </c>
      <c r="DI145" s="96">
        <f t="shared" si="336"/>
        <v>0</v>
      </c>
      <c r="DJ145" s="93" t="str">
        <f t="shared" si="337"/>
        <v>nebija plānots</v>
      </c>
      <c r="DK145" s="96">
        <f t="shared" si="338"/>
        <v>0</v>
      </c>
      <c r="DL145" s="93" t="str">
        <f t="shared" si="339"/>
        <v>nebija plānots</v>
      </c>
      <c r="DM145" s="83">
        <v>0</v>
      </c>
      <c r="DN145" s="83">
        <v>0</v>
      </c>
      <c r="DO145" s="94">
        <v>0</v>
      </c>
      <c r="DP145" s="94">
        <f t="shared" si="340"/>
        <v>0</v>
      </c>
      <c r="DQ145" s="93" t="str">
        <f t="shared" si="341"/>
        <v>nebija plānots</v>
      </c>
      <c r="DR145" s="96">
        <f t="shared" si="342"/>
        <v>0</v>
      </c>
      <c r="DS145" s="93" t="str">
        <f t="shared" si="343"/>
        <v>nebija plānots</v>
      </c>
      <c r="DT145" s="96">
        <f t="shared" si="344"/>
        <v>0</v>
      </c>
      <c r="DU145" s="96">
        <f t="shared" si="344"/>
        <v>0</v>
      </c>
      <c r="DV145" s="96">
        <f t="shared" si="344"/>
        <v>0</v>
      </c>
      <c r="DW145" s="96">
        <f t="shared" si="345"/>
        <v>0</v>
      </c>
      <c r="DX145" s="93" t="str">
        <f t="shared" si="346"/>
        <v>nebija plānots</v>
      </c>
      <c r="DY145" s="96">
        <f t="shared" si="347"/>
        <v>0</v>
      </c>
      <c r="DZ145" s="93" t="str">
        <f t="shared" si="348"/>
        <v>nebija plānots</v>
      </c>
      <c r="EA145" s="83">
        <v>0</v>
      </c>
      <c r="EB145" s="83">
        <v>37.950000000000003</v>
      </c>
      <c r="EC145" s="94">
        <v>0</v>
      </c>
      <c r="ED145" s="94">
        <f t="shared" si="349"/>
        <v>37.950000000000003</v>
      </c>
      <c r="EE145" s="93" t="str">
        <f t="shared" si="350"/>
        <v>nebija plānots</v>
      </c>
      <c r="EF145" s="94">
        <f t="shared" si="351"/>
        <v>37.950000000000003</v>
      </c>
      <c r="EG145" s="93" t="str">
        <f t="shared" si="352"/>
        <v>nebija plānots</v>
      </c>
      <c r="EH145" s="96">
        <f t="shared" si="353"/>
        <v>0</v>
      </c>
      <c r="EI145" s="96">
        <f t="shared" si="353"/>
        <v>37.950000000000003</v>
      </c>
      <c r="EJ145" s="96">
        <f t="shared" si="353"/>
        <v>0</v>
      </c>
      <c r="EK145" s="96">
        <f t="shared" si="354"/>
        <v>37.950000000000003</v>
      </c>
      <c r="EL145" s="93" t="str">
        <f t="shared" si="355"/>
        <v>nebija plānots</v>
      </c>
      <c r="EM145" s="96">
        <f t="shared" si="356"/>
        <v>37.950000000000003</v>
      </c>
      <c r="EN145" s="93" t="str">
        <f t="shared" si="357"/>
        <v>nebija plānots</v>
      </c>
      <c r="EO145" s="96">
        <f t="shared" si="358"/>
        <v>37.950000000000003</v>
      </c>
      <c r="EP145" s="96">
        <f>_xlfn.IFNA(INDEX('[1]01_Maks_FS_2025 (kopā)'!$B$12:$AJ$224,MATCH(A145,'[1]01_Maks_FS_2025 (kopā)'!$B$12:$B$224,0),35),0)</f>
        <v>37.950000000000003</v>
      </c>
      <c r="EQ145" s="96">
        <f t="shared" si="359"/>
        <v>0</v>
      </c>
      <c r="ER145" s="83">
        <f t="shared" si="272"/>
        <v>0</v>
      </c>
    </row>
    <row r="146" spans="1:148" ht="63" x14ac:dyDescent="0.25">
      <c r="A146" s="18" t="str">
        <f t="shared" si="360"/>
        <v>4.1.1.4.2</v>
      </c>
      <c r="B146" s="63">
        <v>4</v>
      </c>
      <c r="C146" s="73" t="s">
        <v>221</v>
      </c>
      <c r="D146" s="65" t="s">
        <v>222</v>
      </c>
      <c r="E146" s="63" t="s">
        <v>223</v>
      </c>
      <c r="F146" s="65" t="s">
        <v>224</v>
      </c>
      <c r="G146" s="66" t="s">
        <v>231</v>
      </c>
      <c r="H146" s="65" t="s">
        <v>232</v>
      </c>
      <c r="I146" s="66">
        <v>2</v>
      </c>
      <c r="J146" s="68" t="s">
        <v>164</v>
      </c>
      <c r="K146" s="63" t="s">
        <v>16</v>
      </c>
      <c r="L146" s="83">
        <v>0</v>
      </c>
      <c r="M146" s="83">
        <v>0</v>
      </c>
      <c r="N146" s="83">
        <v>0</v>
      </c>
      <c r="O146" s="83">
        <v>0</v>
      </c>
      <c r="P146" s="83">
        <v>0</v>
      </c>
      <c r="Q146" s="93" t="str">
        <f t="shared" si="273"/>
        <v>nebija plānots</v>
      </c>
      <c r="R146" s="94">
        <f t="shared" si="274"/>
        <v>0</v>
      </c>
      <c r="S146" s="93" t="str">
        <f t="shared" si="275"/>
        <v>nebija plānots</v>
      </c>
      <c r="T146" s="96">
        <f t="shared" si="276"/>
        <v>0</v>
      </c>
      <c r="U146" s="96">
        <f t="shared" si="277"/>
        <v>0</v>
      </c>
      <c r="V146" s="93" t="str">
        <f t="shared" si="278"/>
        <v>nebija plānots</v>
      </c>
      <c r="W146" s="96">
        <f t="shared" si="279"/>
        <v>0</v>
      </c>
      <c r="X146" s="93" t="str">
        <f t="shared" si="280"/>
        <v>nebija plānots</v>
      </c>
      <c r="Y146" s="83">
        <v>0</v>
      </c>
      <c r="Z146" s="83">
        <v>0</v>
      </c>
      <c r="AA146" s="93" t="str">
        <f t="shared" si="281"/>
        <v>nebija plānots</v>
      </c>
      <c r="AB146" s="94">
        <f t="shared" si="282"/>
        <v>0</v>
      </c>
      <c r="AC146" s="93" t="str">
        <f t="shared" si="283"/>
        <v>nebija plānots</v>
      </c>
      <c r="AD146" s="96">
        <f t="shared" si="284"/>
        <v>0</v>
      </c>
      <c r="AE146" s="96">
        <f t="shared" si="284"/>
        <v>0</v>
      </c>
      <c r="AF146" s="93" t="str">
        <f t="shared" si="285"/>
        <v>nebija plānots</v>
      </c>
      <c r="AG146" s="96">
        <f t="shared" si="286"/>
        <v>0</v>
      </c>
      <c r="AH146" s="93" t="str">
        <f t="shared" si="287"/>
        <v>nebija plānots</v>
      </c>
      <c r="AI146" s="83">
        <v>0</v>
      </c>
      <c r="AJ146" s="83">
        <v>0</v>
      </c>
      <c r="AK146" s="93" t="str">
        <f t="shared" si="288"/>
        <v>nebija plānots</v>
      </c>
      <c r="AL146" s="96">
        <f t="shared" si="289"/>
        <v>0</v>
      </c>
      <c r="AM146" s="93" t="str">
        <f t="shared" si="290"/>
        <v>nebija plānots</v>
      </c>
      <c r="AN146" s="96">
        <f t="shared" si="291"/>
        <v>0</v>
      </c>
      <c r="AO146" s="96">
        <f t="shared" si="291"/>
        <v>0</v>
      </c>
      <c r="AP146" s="93" t="str">
        <f t="shared" si="292"/>
        <v>nebija plānots</v>
      </c>
      <c r="AQ146" s="96">
        <f t="shared" si="293"/>
        <v>0</v>
      </c>
      <c r="AR146" s="93" t="str">
        <f t="shared" si="294"/>
        <v>nebija plānots</v>
      </c>
      <c r="AS146" s="83">
        <v>0</v>
      </c>
      <c r="AT146" s="83">
        <v>0</v>
      </c>
      <c r="AU146" s="93" t="str">
        <f t="shared" si="295"/>
        <v>nebija plānots</v>
      </c>
      <c r="AV146" s="96">
        <f t="shared" si="296"/>
        <v>0</v>
      </c>
      <c r="AW146" s="93" t="str">
        <f t="shared" si="297"/>
        <v>nebija plānots</v>
      </c>
      <c r="AX146" s="96">
        <f t="shared" si="298"/>
        <v>0</v>
      </c>
      <c r="AY146" s="96">
        <f t="shared" si="298"/>
        <v>0</v>
      </c>
      <c r="AZ146" s="93" t="str">
        <f t="shared" si="299"/>
        <v>nebija plānots</v>
      </c>
      <c r="BA146" s="96">
        <f t="shared" si="300"/>
        <v>0</v>
      </c>
      <c r="BB146" s="93" t="str">
        <f t="shared" si="301"/>
        <v>nebija plānots</v>
      </c>
      <c r="BC146" s="83">
        <v>0</v>
      </c>
      <c r="BD146" s="83">
        <v>0</v>
      </c>
      <c r="BE146" s="93" t="str">
        <f t="shared" si="302"/>
        <v>nebija plānots</v>
      </c>
      <c r="BF146" s="96">
        <f t="shared" si="303"/>
        <v>0</v>
      </c>
      <c r="BG146" s="93" t="str">
        <f t="shared" si="304"/>
        <v>nebija plānots</v>
      </c>
      <c r="BH146" s="96">
        <f t="shared" si="305"/>
        <v>0</v>
      </c>
      <c r="BI146" s="96">
        <f t="shared" si="305"/>
        <v>0</v>
      </c>
      <c r="BJ146" s="93" t="str">
        <f t="shared" si="306"/>
        <v>nebija plānots</v>
      </c>
      <c r="BK146" s="96">
        <f t="shared" si="307"/>
        <v>0</v>
      </c>
      <c r="BL146" s="93" t="str">
        <f t="shared" si="308"/>
        <v>nebija plānots</v>
      </c>
      <c r="BM146" s="83">
        <v>0</v>
      </c>
      <c r="BN146" s="83">
        <v>0</v>
      </c>
      <c r="BO146" s="93" t="str">
        <f t="shared" si="309"/>
        <v>nebija plānots</v>
      </c>
      <c r="BP146" s="96">
        <f t="shared" si="310"/>
        <v>0</v>
      </c>
      <c r="BQ146" s="93" t="str">
        <f t="shared" si="311"/>
        <v>nebija plānots</v>
      </c>
      <c r="BR146" s="96">
        <f t="shared" si="312"/>
        <v>0</v>
      </c>
      <c r="BS146" s="96">
        <f t="shared" si="312"/>
        <v>0</v>
      </c>
      <c r="BT146" s="93" t="str">
        <f t="shared" si="313"/>
        <v>nebija plānots</v>
      </c>
      <c r="BU146" s="96">
        <f t="shared" si="314"/>
        <v>0</v>
      </c>
      <c r="BV146" s="93" t="str">
        <f t="shared" si="315"/>
        <v>nebija plānots</v>
      </c>
      <c r="BW146" s="83">
        <v>0</v>
      </c>
      <c r="BX146" s="83">
        <v>0</v>
      </c>
      <c r="BY146" s="94">
        <v>0</v>
      </c>
      <c r="BZ146" s="94">
        <f t="shared" si="268"/>
        <v>0</v>
      </c>
      <c r="CA146" s="93" t="str">
        <f t="shared" si="316"/>
        <v>nebija plānots</v>
      </c>
      <c r="CB146" s="96">
        <f t="shared" si="317"/>
        <v>0</v>
      </c>
      <c r="CC146" s="93" t="str">
        <f t="shared" si="318"/>
        <v>nebija plānots</v>
      </c>
      <c r="CD146" s="96">
        <f t="shared" si="269"/>
        <v>0</v>
      </c>
      <c r="CE146" s="96">
        <f t="shared" si="269"/>
        <v>0</v>
      </c>
      <c r="CF146" s="96">
        <f t="shared" si="319"/>
        <v>0</v>
      </c>
      <c r="CG146" s="96">
        <f t="shared" si="320"/>
        <v>0</v>
      </c>
      <c r="CH146" s="93" t="str">
        <f t="shared" si="321"/>
        <v>nebija plānots</v>
      </c>
      <c r="CI146" s="96">
        <f t="shared" si="322"/>
        <v>0</v>
      </c>
      <c r="CJ146" s="93" t="str">
        <f t="shared" si="323"/>
        <v>nebija plānots</v>
      </c>
      <c r="CK146" s="83">
        <v>0</v>
      </c>
      <c r="CL146" s="83">
        <v>0</v>
      </c>
      <c r="CM146" s="94">
        <v>0</v>
      </c>
      <c r="CN146" s="94">
        <f t="shared" si="270"/>
        <v>0</v>
      </c>
      <c r="CO146" s="93" t="str">
        <f t="shared" si="324"/>
        <v>nebija plānots</v>
      </c>
      <c r="CP146" s="96">
        <f t="shared" si="325"/>
        <v>0</v>
      </c>
      <c r="CQ146" s="93" t="str">
        <f t="shared" si="326"/>
        <v>nebija plānots</v>
      </c>
      <c r="CR146" s="96">
        <f t="shared" si="327"/>
        <v>0</v>
      </c>
      <c r="CS146" s="96">
        <f t="shared" si="327"/>
        <v>0</v>
      </c>
      <c r="CT146" s="96">
        <f t="shared" si="327"/>
        <v>0</v>
      </c>
      <c r="CU146" s="96">
        <f t="shared" si="328"/>
        <v>0</v>
      </c>
      <c r="CV146" s="93" t="str">
        <f t="shared" si="329"/>
        <v>nebija plānots</v>
      </c>
      <c r="CW146" s="96">
        <f t="shared" si="330"/>
        <v>0</v>
      </c>
      <c r="CX146" s="93" t="str">
        <f t="shared" si="331"/>
        <v>nebija plānots</v>
      </c>
      <c r="CY146" s="83">
        <v>0</v>
      </c>
      <c r="CZ146" s="83">
        <v>0</v>
      </c>
      <c r="DA146" s="94">
        <v>0</v>
      </c>
      <c r="DB146" s="94">
        <f t="shared" si="271"/>
        <v>0</v>
      </c>
      <c r="DC146" s="93" t="str">
        <f t="shared" si="332"/>
        <v>nebija plānots</v>
      </c>
      <c r="DD146" s="96">
        <f t="shared" si="333"/>
        <v>0</v>
      </c>
      <c r="DE146" s="93" t="str">
        <f t="shared" si="334"/>
        <v>nebija plānots</v>
      </c>
      <c r="DF146" s="96">
        <f t="shared" si="335"/>
        <v>0</v>
      </c>
      <c r="DG146" s="96">
        <f t="shared" si="335"/>
        <v>0</v>
      </c>
      <c r="DH146" s="96">
        <f t="shared" si="335"/>
        <v>0</v>
      </c>
      <c r="DI146" s="96">
        <f t="shared" si="336"/>
        <v>0</v>
      </c>
      <c r="DJ146" s="93" t="str">
        <f t="shared" si="337"/>
        <v>nebija plānots</v>
      </c>
      <c r="DK146" s="96">
        <f t="shared" si="338"/>
        <v>0</v>
      </c>
      <c r="DL146" s="93" t="str">
        <f t="shared" si="339"/>
        <v>nebija plānots</v>
      </c>
      <c r="DM146" s="83">
        <v>0</v>
      </c>
      <c r="DN146" s="83">
        <v>6232.71</v>
      </c>
      <c r="DO146" s="94">
        <v>0</v>
      </c>
      <c r="DP146" s="94">
        <f t="shared" si="340"/>
        <v>6232.71</v>
      </c>
      <c r="DQ146" s="93" t="str">
        <f t="shared" si="341"/>
        <v>nebija plānots</v>
      </c>
      <c r="DR146" s="96">
        <f t="shared" si="342"/>
        <v>6232.71</v>
      </c>
      <c r="DS146" s="93" t="str">
        <f t="shared" si="343"/>
        <v>nebija plānots</v>
      </c>
      <c r="DT146" s="96">
        <f t="shared" si="344"/>
        <v>0</v>
      </c>
      <c r="DU146" s="96">
        <f t="shared" si="344"/>
        <v>6232.71</v>
      </c>
      <c r="DV146" s="96">
        <f t="shared" si="344"/>
        <v>0</v>
      </c>
      <c r="DW146" s="96">
        <f t="shared" si="345"/>
        <v>6232.71</v>
      </c>
      <c r="DX146" s="93" t="str">
        <f t="shared" si="346"/>
        <v>nebija plānots</v>
      </c>
      <c r="DY146" s="96">
        <f t="shared" si="347"/>
        <v>6232.71</v>
      </c>
      <c r="DZ146" s="93" t="str">
        <f t="shared" si="348"/>
        <v>nebija plānots</v>
      </c>
      <c r="EA146" s="83">
        <v>5202</v>
      </c>
      <c r="EB146" s="83">
        <v>0</v>
      </c>
      <c r="EC146" s="94">
        <v>0</v>
      </c>
      <c r="ED146" s="94">
        <f t="shared" si="349"/>
        <v>0</v>
      </c>
      <c r="EE146" s="93">
        <f t="shared" si="350"/>
        <v>0</v>
      </c>
      <c r="EF146" s="94">
        <f t="shared" si="351"/>
        <v>-5202</v>
      </c>
      <c r="EG146" s="93">
        <f t="shared" si="352"/>
        <v>-1</v>
      </c>
      <c r="EH146" s="96">
        <f t="shared" si="353"/>
        <v>5202</v>
      </c>
      <c r="EI146" s="96">
        <f t="shared" si="353"/>
        <v>6232.71</v>
      </c>
      <c r="EJ146" s="96">
        <f t="shared" si="353"/>
        <v>0</v>
      </c>
      <c r="EK146" s="96">
        <f t="shared" si="354"/>
        <v>6232.71</v>
      </c>
      <c r="EL146" s="93">
        <f t="shared" si="355"/>
        <v>1.1981372549019609</v>
      </c>
      <c r="EM146" s="96">
        <f t="shared" si="356"/>
        <v>1030.71</v>
      </c>
      <c r="EN146" s="93">
        <f t="shared" si="357"/>
        <v>0.1981372549019608</v>
      </c>
      <c r="EO146" s="96">
        <f t="shared" si="358"/>
        <v>6232.71</v>
      </c>
      <c r="EP146" s="96">
        <f>_xlfn.IFNA(INDEX('[1]01_Maks_FS_2025 (kopā)'!$B$12:$AJ$224,MATCH(A146,'[1]01_Maks_FS_2025 (kopā)'!$B$12:$B$224,0),35),0)</f>
        <v>6232.71</v>
      </c>
      <c r="EQ146" s="96">
        <f t="shared" si="359"/>
        <v>0</v>
      </c>
      <c r="ER146" s="83">
        <f t="shared" si="272"/>
        <v>5202</v>
      </c>
    </row>
    <row r="147" spans="1:148" ht="63" x14ac:dyDescent="0.25">
      <c r="A147" s="18" t="str">
        <f t="shared" si="360"/>
        <v>4.1.1.5._</v>
      </c>
      <c r="B147" s="63">
        <v>4</v>
      </c>
      <c r="C147" s="73" t="s">
        <v>221</v>
      </c>
      <c r="D147" s="65" t="s">
        <v>222</v>
      </c>
      <c r="E147" s="73" t="s">
        <v>223</v>
      </c>
      <c r="F147" s="65" t="s">
        <v>224</v>
      </c>
      <c r="G147" s="66" t="s">
        <v>233</v>
      </c>
      <c r="H147" s="65" t="s">
        <v>234</v>
      </c>
      <c r="I147" s="66" t="s">
        <v>27</v>
      </c>
      <c r="J147" s="68" t="s">
        <v>164</v>
      </c>
      <c r="K147" s="63" t="s">
        <v>16</v>
      </c>
      <c r="L147" s="83">
        <v>0</v>
      </c>
      <c r="M147" s="83">
        <v>10996.42</v>
      </c>
      <c r="N147" s="83">
        <v>0</v>
      </c>
      <c r="O147" s="83">
        <v>0</v>
      </c>
      <c r="P147" s="83">
        <v>0</v>
      </c>
      <c r="Q147" s="93" t="str">
        <f t="shared" si="273"/>
        <v>nebija plānots</v>
      </c>
      <c r="R147" s="94">
        <f t="shared" si="274"/>
        <v>0</v>
      </c>
      <c r="S147" s="93" t="str">
        <f t="shared" si="275"/>
        <v>nebija plānots</v>
      </c>
      <c r="T147" s="96">
        <f t="shared" si="276"/>
        <v>0</v>
      </c>
      <c r="U147" s="96">
        <f t="shared" si="277"/>
        <v>0</v>
      </c>
      <c r="V147" s="93" t="str">
        <f t="shared" si="278"/>
        <v>nebija plānots</v>
      </c>
      <c r="W147" s="96">
        <f t="shared" si="279"/>
        <v>0</v>
      </c>
      <c r="X147" s="93" t="str">
        <f t="shared" si="280"/>
        <v>nebija plānots</v>
      </c>
      <c r="Y147" s="83">
        <v>0</v>
      </c>
      <c r="Z147" s="83">
        <v>0</v>
      </c>
      <c r="AA147" s="93" t="str">
        <f t="shared" si="281"/>
        <v>nebija plānots</v>
      </c>
      <c r="AB147" s="94">
        <f t="shared" si="282"/>
        <v>0</v>
      </c>
      <c r="AC147" s="93" t="str">
        <f t="shared" si="283"/>
        <v>nebija plānots</v>
      </c>
      <c r="AD147" s="96">
        <f t="shared" si="284"/>
        <v>0</v>
      </c>
      <c r="AE147" s="96">
        <f t="shared" si="284"/>
        <v>0</v>
      </c>
      <c r="AF147" s="93" t="str">
        <f t="shared" si="285"/>
        <v>nebija plānots</v>
      </c>
      <c r="AG147" s="96">
        <f t="shared" si="286"/>
        <v>0</v>
      </c>
      <c r="AH147" s="93" t="str">
        <f t="shared" si="287"/>
        <v>nebija plānots</v>
      </c>
      <c r="AI147" s="83">
        <v>0</v>
      </c>
      <c r="AJ147" s="83">
        <v>0</v>
      </c>
      <c r="AK147" s="93" t="str">
        <f t="shared" si="288"/>
        <v>nebija plānots</v>
      </c>
      <c r="AL147" s="96">
        <f t="shared" si="289"/>
        <v>0</v>
      </c>
      <c r="AM147" s="93" t="str">
        <f t="shared" si="290"/>
        <v>nebija plānots</v>
      </c>
      <c r="AN147" s="96">
        <f t="shared" si="291"/>
        <v>0</v>
      </c>
      <c r="AO147" s="96">
        <f t="shared" si="291"/>
        <v>0</v>
      </c>
      <c r="AP147" s="93" t="str">
        <f t="shared" si="292"/>
        <v>nebija plānots</v>
      </c>
      <c r="AQ147" s="96">
        <f t="shared" si="293"/>
        <v>0</v>
      </c>
      <c r="AR147" s="93" t="str">
        <f t="shared" si="294"/>
        <v>nebija plānots</v>
      </c>
      <c r="AS147" s="83">
        <v>0</v>
      </c>
      <c r="AT147" s="83">
        <v>71681.2</v>
      </c>
      <c r="AU147" s="93" t="str">
        <f t="shared" si="295"/>
        <v>nebija plānots</v>
      </c>
      <c r="AV147" s="96">
        <f t="shared" si="296"/>
        <v>71681.2</v>
      </c>
      <c r="AW147" s="93" t="str">
        <f t="shared" si="297"/>
        <v>nebija plānots</v>
      </c>
      <c r="AX147" s="96">
        <f t="shared" si="298"/>
        <v>0</v>
      </c>
      <c r="AY147" s="96">
        <f t="shared" si="298"/>
        <v>71681.2</v>
      </c>
      <c r="AZ147" s="93" t="str">
        <f t="shared" si="299"/>
        <v>nebija plānots</v>
      </c>
      <c r="BA147" s="96">
        <f t="shared" si="300"/>
        <v>71681.2</v>
      </c>
      <c r="BB147" s="93" t="str">
        <f t="shared" si="301"/>
        <v>nebija plānots</v>
      </c>
      <c r="BC147" s="83">
        <v>151128</v>
      </c>
      <c r="BD147" s="83">
        <v>0</v>
      </c>
      <c r="BE147" s="93">
        <f t="shared" si="302"/>
        <v>0</v>
      </c>
      <c r="BF147" s="96">
        <f t="shared" si="303"/>
        <v>-151128</v>
      </c>
      <c r="BG147" s="93">
        <f t="shared" si="304"/>
        <v>-1</v>
      </c>
      <c r="BH147" s="96">
        <f t="shared" si="305"/>
        <v>151128</v>
      </c>
      <c r="BI147" s="96">
        <f t="shared" si="305"/>
        <v>71681.2</v>
      </c>
      <c r="BJ147" s="93">
        <f t="shared" si="306"/>
        <v>0.47430787147318826</v>
      </c>
      <c r="BK147" s="96">
        <f t="shared" si="307"/>
        <v>-79446.8</v>
      </c>
      <c r="BL147" s="93">
        <f t="shared" si="308"/>
        <v>-0.52569212852681169</v>
      </c>
      <c r="BM147" s="83">
        <v>0</v>
      </c>
      <c r="BN147" s="83">
        <v>0</v>
      </c>
      <c r="BO147" s="93" t="str">
        <f t="shared" si="309"/>
        <v>nebija plānots</v>
      </c>
      <c r="BP147" s="96">
        <f t="shared" si="310"/>
        <v>0</v>
      </c>
      <c r="BQ147" s="93" t="str">
        <f t="shared" si="311"/>
        <v>nebija plānots</v>
      </c>
      <c r="BR147" s="96">
        <f t="shared" si="312"/>
        <v>151128</v>
      </c>
      <c r="BS147" s="96">
        <f t="shared" si="312"/>
        <v>71681.2</v>
      </c>
      <c r="BT147" s="93">
        <f t="shared" si="313"/>
        <v>0.47430787147318826</v>
      </c>
      <c r="BU147" s="96">
        <f t="shared" si="314"/>
        <v>-79446.8</v>
      </c>
      <c r="BV147" s="93">
        <f t="shared" si="315"/>
        <v>-0.52569212852681169</v>
      </c>
      <c r="BW147" s="83">
        <v>0</v>
      </c>
      <c r="BX147" s="83">
        <v>0</v>
      </c>
      <c r="BY147" s="94">
        <v>0</v>
      </c>
      <c r="BZ147" s="94">
        <f t="shared" si="268"/>
        <v>0</v>
      </c>
      <c r="CA147" s="93" t="str">
        <f t="shared" si="316"/>
        <v>nebija plānots</v>
      </c>
      <c r="CB147" s="96">
        <f t="shared" si="317"/>
        <v>0</v>
      </c>
      <c r="CC147" s="93" t="str">
        <f t="shared" si="318"/>
        <v>nebija plānots</v>
      </c>
      <c r="CD147" s="96">
        <f t="shared" si="269"/>
        <v>151128</v>
      </c>
      <c r="CE147" s="96">
        <f t="shared" si="269"/>
        <v>71681.2</v>
      </c>
      <c r="CF147" s="96">
        <f t="shared" si="319"/>
        <v>0</v>
      </c>
      <c r="CG147" s="96">
        <f t="shared" si="320"/>
        <v>71681.2</v>
      </c>
      <c r="CH147" s="93">
        <f t="shared" si="321"/>
        <v>0.47430787147318826</v>
      </c>
      <c r="CI147" s="96">
        <f t="shared" si="322"/>
        <v>-79446.8</v>
      </c>
      <c r="CJ147" s="93">
        <f t="shared" si="323"/>
        <v>-0.52569212852681169</v>
      </c>
      <c r="CK147" s="83">
        <v>0</v>
      </c>
      <c r="CL147" s="83">
        <v>0</v>
      </c>
      <c r="CM147" s="94">
        <v>0</v>
      </c>
      <c r="CN147" s="94">
        <f t="shared" si="270"/>
        <v>0</v>
      </c>
      <c r="CO147" s="93" t="str">
        <f t="shared" si="324"/>
        <v>nebija plānots</v>
      </c>
      <c r="CP147" s="96">
        <f t="shared" si="325"/>
        <v>0</v>
      </c>
      <c r="CQ147" s="93" t="str">
        <f t="shared" si="326"/>
        <v>nebija plānots</v>
      </c>
      <c r="CR147" s="96">
        <f t="shared" si="327"/>
        <v>151128</v>
      </c>
      <c r="CS147" s="96">
        <f t="shared" si="327"/>
        <v>71681.2</v>
      </c>
      <c r="CT147" s="96">
        <f t="shared" si="327"/>
        <v>0</v>
      </c>
      <c r="CU147" s="96">
        <f t="shared" si="328"/>
        <v>71681.2</v>
      </c>
      <c r="CV147" s="93">
        <f t="shared" si="329"/>
        <v>0.47430787147318826</v>
      </c>
      <c r="CW147" s="96">
        <f t="shared" si="330"/>
        <v>-79446.8</v>
      </c>
      <c r="CX147" s="93">
        <f t="shared" si="331"/>
        <v>-0.52569212852681169</v>
      </c>
      <c r="CY147" s="83">
        <v>0</v>
      </c>
      <c r="CZ147" s="83">
        <v>0</v>
      </c>
      <c r="DA147" s="94">
        <v>0</v>
      </c>
      <c r="DB147" s="94">
        <f t="shared" si="271"/>
        <v>0</v>
      </c>
      <c r="DC147" s="93" t="str">
        <f t="shared" si="332"/>
        <v>nebija plānots</v>
      </c>
      <c r="DD147" s="96">
        <f t="shared" si="333"/>
        <v>0</v>
      </c>
      <c r="DE147" s="93" t="str">
        <f t="shared" si="334"/>
        <v>nebija plānots</v>
      </c>
      <c r="DF147" s="96">
        <f t="shared" si="335"/>
        <v>151128</v>
      </c>
      <c r="DG147" s="96">
        <f t="shared" si="335"/>
        <v>71681.2</v>
      </c>
      <c r="DH147" s="96">
        <f t="shared" si="335"/>
        <v>0</v>
      </c>
      <c r="DI147" s="96">
        <f t="shared" si="336"/>
        <v>71681.2</v>
      </c>
      <c r="DJ147" s="93">
        <f t="shared" si="337"/>
        <v>0.47430787147318826</v>
      </c>
      <c r="DK147" s="96">
        <f t="shared" si="338"/>
        <v>-79446.8</v>
      </c>
      <c r="DL147" s="93">
        <f t="shared" si="339"/>
        <v>-0.52569212852681169</v>
      </c>
      <c r="DM147" s="83">
        <v>0</v>
      </c>
      <c r="DN147" s="83">
        <v>0</v>
      </c>
      <c r="DO147" s="94">
        <v>0</v>
      </c>
      <c r="DP147" s="94">
        <f t="shared" si="340"/>
        <v>0</v>
      </c>
      <c r="DQ147" s="93" t="str">
        <f t="shared" si="341"/>
        <v>nebija plānots</v>
      </c>
      <c r="DR147" s="96">
        <f t="shared" si="342"/>
        <v>0</v>
      </c>
      <c r="DS147" s="93" t="str">
        <f t="shared" si="343"/>
        <v>nebija plānots</v>
      </c>
      <c r="DT147" s="96">
        <f t="shared" si="344"/>
        <v>151128</v>
      </c>
      <c r="DU147" s="96">
        <f t="shared" si="344"/>
        <v>71681.2</v>
      </c>
      <c r="DV147" s="96">
        <f t="shared" si="344"/>
        <v>0</v>
      </c>
      <c r="DW147" s="96">
        <f t="shared" si="345"/>
        <v>71681.2</v>
      </c>
      <c r="DX147" s="93">
        <f t="shared" si="346"/>
        <v>0.47430787147318826</v>
      </c>
      <c r="DY147" s="96">
        <f t="shared" si="347"/>
        <v>-79446.8</v>
      </c>
      <c r="DZ147" s="93">
        <f t="shared" si="348"/>
        <v>-0.52569212852681169</v>
      </c>
      <c r="EA147" s="83">
        <v>159375</v>
      </c>
      <c r="EB147" s="83">
        <v>0</v>
      </c>
      <c r="EC147" s="94">
        <v>0</v>
      </c>
      <c r="ED147" s="94">
        <f t="shared" si="349"/>
        <v>0</v>
      </c>
      <c r="EE147" s="93">
        <f t="shared" si="350"/>
        <v>0</v>
      </c>
      <c r="EF147" s="94">
        <f t="shared" si="351"/>
        <v>-159375</v>
      </c>
      <c r="EG147" s="93">
        <f t="shared" si="352"/>
        <v>-1</v>
      </c>
      <c r="EH147" s="96">
        <f t="shared" si="353"/>
        <v>310503</v>
      </c>
      <c r="EI147" s="96">
        <f t="shared" si="353"/>
        <v>71681.2</v>
      </c>
      <c r="EJ147" s="96">
        <f t="shared" si="353"/>
        <v>0</v>
      </c>
      <c r="EK147" s="96">
        <f t="shared" si="354"/>
        <v>71681.2</v>
      </c>
      <c r="EL147" s="93">
        <f t="shared" si="355"/>
        <v>0.23085509640808621</v>
      </c>
      <c r="EM147" s="96">
        <f t="shared" si="356"/>
        <v>-238821.8</v>
      </c>
      <c r="EN147" s="93">
        <f t="shared" si="357"/>
        <v>-0.76914490359191368</v>
      </c>
      <c r="EO147" s="96">
        <f t="shared" si="358"/>
        <v>0</v>
      </c>
      <c r="EP147" s="96">
        <f>_xlfn.IFNA(INDEX('[1]01_Maks_FS_2025 (kopā)'!$B$12:$AJ$224,MATCH(A147,'[1]01_Maks_FS_2025 (kopā)'!$B$12:$B$224,0),35),0)</f>
        <v>0</v>
      </c>
      <c r="EQ147" s="96">
        <f t="shared" si="359"/>
        <v>0</v>
      </c>
      <c r="ER147" s="83">
        <f t="shared" si="272"/>
        <v>310503</v>
      </c>
    </row>
    <row r="148" spans="1:148" ht="73.5" x14ac:dyDescent="0.25">
      <c r="A148" s="18" t="str">
        <f t="shared" si="360"/>
        <v>4.1.2.1.1</v>
      </c>
      <c r="B148" s="63">
        <v>4</v>
      </c>
      <c r="C148" s="73" t="s">
        <v>221</v>
      </c>
      <c r="D148" s="65" t="s">
        <v>222</v>
      </c>
      <c r="E148" s="73" t="s">
        <v>235</v>
      </c>
      <c r="F148" s="65" t="s">
        <v>236</v>
      </c>
      <c r="G148" s="66" t="s">
        <v>237</v>
      </c>
      <c r="H148" s="65" t="s">
        <v>238</v>
      </c>
      <c r="I148" s="66">
        <v>1</v>
      </c>
      <c r="J148" s="68" t="s">
        <v>164</v>
      </c>
      <c r="K148" s="63" t="s">
        <v>14</v>
      </c>
      <c r="L148" s="83">
        <v>0</v>
      </c>
      <c r="M148" s="83">
        <v>221705.43</v>
      </c>
      <c r="N148" s="83">
        <v>0</v>
      </c>
      <c r="O148" s="83">
        <v>31032</v>
      </c>
      <c r="P148" s="83">
        <v>31031.65</v>
      </c>
      <c r="Q148" s="93">
        <f t="shared" si="273"/>
        <v>0.99998872131992789</v>
      </c>
      <c r="R148" s="94">
        <f t="shared" si="274"/>
        <v>-0.34999999999854481</v>
      </c>
      <c r="S148" s="93">
        <f t="shared" si="275"/>
        <v>-1.1278680072136659E-5</v>
      </c>
      <c r="T148" s="96">
        <f t="shared" si="276"/>
        <v>31032</v>
      </c>
      <c r="U148" s="96">
        <f t="shared" si="277"/>
        <v>31031.65</v>
      </c>
      <c r="V148" s="93">
        <f t="shared" si="278"/>
        <v>0.99998872131992789</v>
      </c>
      <c r="W148" s="96">
        <f t="shared" si="279"/>
        <v>-0.34999999999854481</v>
      </c>
      <c r="X148" s="93">
        <f t="shared" si="280"/>
        <v>-1.1278680072136659E-5</v>
      </c>
      <c r="Y148" s="83">
        <v>0</v>
      </c>
      <c r="Z148" s="83">
        <v>0</v>
      </c>
      <c r="AA148" s="93" t="str">
        <f t="shared" si="281"/>
        <v>nebija plānots</v>
      </c>
      <c r="AB148" s="94">
        <f t="shared" si="282"/>
        <v>0</v>
      </c>
      <c r="AC148" s="93" t="str">
        <f t="shared" si="283"/>
        <v>nebija plānots</v>
      </c>
      <c r="AD148" s="96">
        <f t="shared" si="284"/>
        <v>31032</v>
      </c>
      <c r="AE148" s="96">
        <f t="shared" si="284"/>
        <v>31031.65</v>
      </c>
      <c r="AF148" s="93">
        <f t="shared" si="285"/>
        <v>0.99998872131992789</v>
      </c>
      <c r="AG148" s="96">
        <f t="shared" si="286"/>
        <v>-0.34999999999854481</v>
      </c>
      <c r="AH148" s="93">
        <f t="shared" si="287"/>
        <v>-1.1278680072136659E-5</v>
      </c>
      <c r="AI148" s="83">
        <v>0</v>
      </c>
      <c r="AJ148" s="83">
        <v>0</v>
      </c>
      <c r="AK148" s="93" t="str">
        <f t="shared" si="288"/>
        <v>nebija plānots</v>
      </c>
      <c r="AL148" s="96">
        <f t="shared" si="289"/>
        <v>0</v>
      </c>
      <c r="AM148" s="93" t="str">
        <f t="shared" si="290"/>
        <v>nebija plānots</v>
      </c>
      <c r="AN148" s="96">
        <f t="shared" si="291"/>
        <v>31032</v>
      </c>
      <c r="AO148" s="96">
        <f t="shared" si="291"/>
        <v>31031.65</v>
      </c>
      <c r="AP148" s="93">
        <f t="shared" si="292"/>
        <v>0.99998872131992789</v>
      </c>
      <c r="AQ148" s="96">
        <f t="shared" si="293"/>
        <v>-0.34999999999854481</v>
      </c>
      <c r="AR148" s="93">
        <f t="shared" si="294"/>
        <v>-1.1278680072136659E-5</v>
      </c>
      <c r="AS148" s="83">
        <v>0</v>
      </c>
      <c r="AT148" s="83">
        <v>0</v>
      </c>
      <c r="AU148" s="93" t="str">
        <f t="shared" si="295"/>
        <v>nebija plānots</v>
      </c>
      <c r="AV148" s="96">
        <f t="shared" si="296"/>
        <v>0</v>
      </c>
      <c r="AW148" s="93" t="str">
        <f t="shared" si="297"/>
        <v>nebija plānots</v>
      </c>
      <c r="AX148" s="96">
        <f t="shared" si="298"/>
        <v>31032</v>
      </c>
      <c r="AY148" s="96">
        <f t="shared" si="298"/>
        <v>31031.65</v>
      </c>
      <c r="AZ148" s="93">
        <f t="shared" si="299"/>
        <v>0.99998872131992789</v>
      </c>
      <c r="BA148" s="96">
        <f t="shared" si="300"/>
        <v>-0.34999999999854481</v>
      </c>
      <c r="BB148" s="93">
        <f t="shared" si="301"/>
        <v>-1.1278680072136659E-5</v>
      </c>
      <c r="BC148" s="83">
        <v>0</v>
      </c>
      <c r="BD148" s="83">
        <v>67355.05</v>
      </c>
      <c r="BE148" s="93" t="str">
        <f t="shared" si="302"/>
        <v>nebija plānots</v>
      </c>
      <c r="BF148" s="96">
        <f t="shared" si="303"/>
        <v>67355.05</v>
      </c>
      <c r="BG148" s="93" t="str">
        <f t="shared" si="304"/>
        <v>nebija plānots</v>
      </c>
      <c r="BH148" s="96">
        <f t="shared" si="305"/>
        <v>31032</v>
      </c>
      <c r="BI148" s="96">
        <f t="shared" si="305"/>
        <v>98386.700000000012</v>
      </c>
      <c r="BJ148" s="93">
        <f t="shared" si="306"/>
        <v>3.1704917504511476</v>
      </c>
      <c r="BK148" s="96">
        <f t="shared" si="307"/>
        <v>67354.700000000012</v>
      </c>
      <c r="BL148" s="93">
        <f t="shared" si="308"/>
        <v>2.1704917504511476</v>
      </c>
      <c r="BM148" s="83">
        <v>49787</v>
      </c>
      <c r="BN148" s="83">
        <v>92647.679999999993</v>
      </c>
      <c r="BO148" s="93">
        <f t="shared" si="309"/>
        <v>1.8608809528591799</v>
      </c>
      <c r="BP148" s="96">
        <f t="shared" si="310"/>
        <v>42860.679999999993</v>
      </c>
      <c r="BQ148" s="93">
        <f t="shared" si="311"/>
        <v>0.86088095285917998</v>
      </c>
      <c r="BR148" s="96">
        <f t="shared" si="312"/>
        <v>80819</v>
      </c>
      <c r="BS148" s="96">
        <f t="shared" si="312"/>
        <v>191034.38</v>
      </c>
      <c r="BT148" s="93">
        <f t="shared" si="313"/>
        <v>2.3637310533414171</v>
      </c>
      <c r="BU148" s="96">
        <f t="shared" si="314"/>
        <v>110215.38</v>
      </c>
      <c r="BV148" s="93">
        <f t="shared" si="315"/>
        <v>1.3637310533414173</v>
      </c>
      <c r="BW148" s="83">
        <v>0</v>
      </c>
      <c r="BX148" s="83">
        <v>0</v>
      </c>
      <c r="BY148" s="94">
        <v>0</v>
      </c>
      <c r="BZ148" s="94">
        <f t="shared" si="268"/>
        <v>0</v>
      </c>
      <c r="CA148" s="93" t="str">
        <f t="shared" si="316"/>
        <v>nebija plānots</v>
      </c>
      <c r="CB148" s="96">
        <f t="shared" si="317"/>
        <v>0</v>
      </c>
      <c r="CC148" s="93" t="str">
        <f t="shared" si="318"/>
        <v>nebija plānots</v>
      </c>
      <c r="CD148" s="96">
        <f t="shared" si="269"/>
        <v>80819</v>
      </c>
      <c r="CE148" s="96">
        <f t="shared" si="269"/>
        <v>191034.38</v>
      </c>
      <c r="CF148" s="96">
        <f t="shared" si="319"/>
        <v>0</v>
      </c>
      <c r="CG148" s="96">
        <f t="shared" si="320"/>
        <v>191034.38</v>
      </c>
      <c r="CH148" s="93">
        <f t="shared" si="321"/>
        <v>2.3637310533414171</v>
      </c>
      <c r="CI148" s="96">
        <f t="shared" si="322"/>
        <v>110215.38</v>
      </c>
      <c r="CJ148" s="93">
        <f t="shared" si="323"/>
        <v>1.3637310533414173</v>
      </c>
      <c r="CK148" s="83">
        <v>0</v>
      </c>
      <c r="CL148" s="83">
        <v>0</v>
      </c>
      <c r="CM148" s="94">
        <v>0</v>
      </c>
      <c r="CN148" s="94">
        <f t="shared" si="270"/>
        <v>0</v>
      </c>
      <c r="CO148" s="93" t="str">
        <f t="shared" si="324"/>
        <v>nebija plānots</v>
      </c>
      <c r="CP148" s="96">
        <f t="shared" si="325"/>
        <v>0</v>
      </c>
      <c r="CQ148" s="93" t="str">
        <f t="shared" si="326"/>
        <v>nebija plānots</v>
      </c>
      <c r="CR148" s="96">
        <f t="shared" si="327"/>
        <v>80819</v>
      </c>
      <c r="CS148" s="96">
        <f t="shared" si="327"/>
        <v>191034.38</v>
      </c>
      <c r="CT148" s="96">
        <f t="shared" si="327"/>
        <v>0</v>
      </c>
      <c r="CU148" s="96">
        <f t="shared" si="328"/>
        <v>191034.38</v>
      </c>
      <c r="CV148" s="93">
        <f t="shared" si="329"/>
        <v>2.3637310533414171</v>
      </c>
      <c r="CW148" s="96">
        <f t="shared" si="330"/>
        <v>110215.38</v>
      </c>
      <c r="CX148" s="93">
        <f t="shared" si="331"/>
        <v>1.3637310533414173</v>
      </c>
      <c r="CY148" s="83">
        <v>55250</v>
      </c>
      <c r="CZ148" s="83">
        <v>7677.7</v>
      </c>
      <c r="DA148" s="94">
        <v>0</v>
      </c>
      <c r="DB148" s="94">
        <f t="shared" si="271"/>
        <v>7677.7</v>
      </c>
      <c r="DC148" s="93">
        <f t="shared" si="332"/>
        <v>0.1389628959276018</v>
      </c>
      <c r="DD148" s="96">
        <f t="shared" si="333"/>
        <v>-47572.3</v>
      </c>
      <c r="DE148" s="93">
        <f t="shared" si="334"/>
        <v>-0.8610371040723982</v>
      </c>
      <c r="DF148" s="96">
        <f t="shared" si="335"/>
        <v>136069</v>
      </c>
      <c r="DG148" s="96">
        <f t="shared" si="335"/>
        <v>198712.08000000002</v>
      </c>
      <c r="DH148" s="96">
        <f t="shared" si="335"/>
        <v>0</v>
      </c>
      <c r="DI148" s="96">
        <f t="shared" si="336"/>
        <v>198712.08000000002</v>
      </c>
      <c r="DJ148" s="93">
        <f t="shared" si="337"/>
        <v>1.4603773085713867</v>
      </c>
      <c r="DK148" s="96">
        <f t="shared" si="338"/>
        <v>62643.080000000016</v>
      </c>
      <c r="DL148" s="93">
        <f t="shared" si="339"/>
        <v>0.4603773085713867</v>
      </c>
      <c r="DM148" s="83">
        <v>0</v>
      </c>
      <c r="DN148" s="83">
        <v>0</v>
      </c>
      <c r="DO148" s="94">
        <v>0</v>
      </c>
      <c r="DP148" s="94">
        <f t="shared" si="340"/>
        <v>0</v>
      </c>
      <c r="DQ148" s="93" t="str">
        <f t="shared" si="341"/>
        <v>nebija plānots</v>
      </c>
      <c r="DR148" s="96">
        <f t="shared" si="342"/>
        <v>0</v>
      </c>
      <c r="DS148" s="93" t="str">
        <f t="shared" si="343"/>
        <v>nebija plānots</v>
      </c>
      <c r="DT148" s="96">
        <f t="shared" si="344"/>
        <v>136069</v>
      </c>
      <c r="DU148" s="96">
        <f t="shared" si="344"/>
        <v>198712.08000000002</v>
      </c>
      <c r="DV148" s="96">
        <f t="shared" si="344"/>
        <v>0</v>
      </c>
      <c r="DW148" s="96">
        <f t="shared" si="345"/>
        <v>198712.08000000002</v>
      </c>
      <c r="DX148" s="93">
        <f t="shared" si="346"/>
        <v>1.4603773085713867</v>
      </c>
      <c r="DY148" s="96">
        <f t="shared" si="347"/>
        <v>62643.080000000016</v>
      </c>
      <c r="DZ148" s="93">
        <f t="shared" si="348"/>
        <v>0.4603773085713867</v>
      </c>
      <c r="EA148" s="83">
        <v>18819</v>
      </c>
      <c r="EB148" s="83">
        <v>0</v>
      </c>
      <c r="EC148" s="94">
        <v>0</v>
      </c>
      <c r="ED148" s="94">
        <f t="shared" si="349"/>
        <v>0</v>
      </c>
      <c r="EE148" s="93">
        <f t="shared" si="350"/>
        <v>0</v>
      </c>
      <c r="EF148" s="94">
        <f t="shared" si="351"/>
        <v>-18819</v>
      </c>
      <c r="EG148" s="93">
        <f t="shared" si="352"/>
        <v>-1</v>
      </c>
      <c r="EH148" s="96">
        <f t="shared" si="353"/>
        <v>154888</v>
      </c>
      <c r="EI148" s="96">
        <f t="shared" si="353"/>
        <v>198712.08000000002</v>
      </c>
      <c r="EJ148" s="96">
        <f t="shared" si="353"/>
        <v>0</v>
      </c>
      <c r="EK148" s="96">
        <f t="shared" si="354"/>
        <v>198712.08000000002</v>
      </c>
      <c r="EL148" s="93">
        <f t="shared" si="355"/>
        <v>1.2829404472909458</v>
      </c>
      <c r="EM148" s="96">
        <f t="shared" si="356"/>
        <v>43824.080000000016</v>
      </c>
      <c r="EN148" s="93">
        <f t="shared" si="357"/>
        <v>0.28294044729094581</v>
      </c>
      <c r="EO148" s="96">
        <f t="shared" si="358"/>
        <v>0</v>
      </c>
      <c r="EP148" s="96">
        <f>_xlfn.IFNA(INDEX('[1]01_Maks_FS_2025 (kopā)'!$B$12:$AJ$224,MATCH(A148,'[1]01_Maks_FS_2025 (kopā)'!$B$12:$B$224,0),35),0)</f>
        <v>0</v>
      </c>
      <c r="EQ148" s="96">
        <f t="shared" si="359"/>
        <v>0</v>
      </c>
      <c r="ER148" s="83">
        <f t="shared" si="272"/>
        <v>154888</v>
      </c>
    </row>
    <row r="149" spans="1:148" ht="73.5" x14ac:dyDescent="0.25">
      <c r="A149" s="18" t="str">
        <f t="shared" si="360"/>
        <v>4.1.2.2.1</v>
      </c>
      <c r="B149" s="63">
        <v>4</v>
      </c>
      <c r="C149" s="73" t="s">
        <v>221</v>
      </c>
      <c r="D149" s="65" t="s">
        <v>222</v>
      </c>
      <c r="E149" s="73" t="s">
        <v>235</v>
      </c>
      <c r="F149" s="65" t="s">
        <v>236</v>
      </c>
      <c r="G149" s="66" t="s">
        <v>239</v>
      </c>
      <c r="H149" s="65" t="s">
        <v>240</v>
      </c>
      <c r="I149" s="66">
        <v>1</v>
      </c>
      <c r="J149" s="68" t="s">
        <v>164</v>
      </c>
      <c r="K149" s="63" t="s">
        <v>14</v>
      </c>
      <c r="L149" s="83">
        <v>0</v>
      </c>
      <c r="M149" s="83">
        <v>0</v>
      </c>
      <c r="N149" s="83">
        <v>0</v>
      </c>
      <c r="O149" s="83">
        <v>38595.300000000003</v>
      </c>
      <c r="P149" s="83">
        <v>38595.299999999996</v>
      </c>
      <c r="Q149" s="93">
        <f t="shared" si="273"/>
        <v>0.99999999999999978</v>
      </c>
      <c r="R149" s="94">
        <f t="shared" si="274"/>
        <v>0</v>
      </c>
      <c r="S149" s="93">
        <f t="shared" si="275"/>
        <v>0</v>
      </c>
      <c r="T149" s="96">
        <f t="shared" si="276"/>
        <v>38595.300000000003</v>
      </c>
      <c r="U149" s="96">
        <f t="shared" si="277"/>
        <v>38595.299999999996</v>
      </c>
      <c r="V149" s="93">
        <f t="shared" si="278"/>
        <v>0.99999999999999978</v>
      </c>
      <c r="W149" s="96">
        <f t="shared" si="279"/>
        <v>0</v>
      </c>
      <c r="X149" s="93">
        <f t="shared" si="280"/>
        <v>0</v>
      </c>
      <c r="Y149" s="83">
        <v>94956.28</v>
      </c>
      <c r="Z149" s="83">
        <v>64079.5</v>
      </c>
      <c r="AA149" s="93">
        <f t="shared" si="281"/>
        <v>0.67483161724532592</v>
      </c>
      <c r="AB149" s="94">
        <f t="shared" si="282"/>
        <v>-30876.78</v>
      </c>
      <c r="AC149" s="93">
        <f t="shared" si="283"/>
        <v>-0.32516838275467402</v>
      </c>
      <c r="AD149" s="96">
        <f t="shared" si="284"/>
        <v>133551.58000000002</v>
      </c>
      <c r="AE149" s="96">
        <f t="shared" si="284"/>
        <v>102674.79999999999</v>
      </c>
      <c r="AF149" s="93">
        <f t="shared" si="285"/>
        <v>0.76880258548794389</v>
      </c>
      <c r="AG149" s="96">
        <f t="shared" si="286"/>
        <v>-30876.780000000028</v>
      </c>
      <c r="AH149" s="93">
        <f t="shared" si="287"/>
        <v>-0.23119741451205611</v>
      </c>
      <c r="AI149" s="83">
        <v>122842.91</v>
      </c>
      <c r="AJ149" s="83">
        <v>184877.99</v>
      </c>
      <c r="AK149" s="93">
        <f t="shared" si="288"/>
        <v>1.5049952007812253</v>
      </c>
      <c r="AL149" s="96">
        <f t="shared" si="289"/>
        <v>62035.079999999987</v>
      </c>
      <c r="AM149" s="93">
        <f t="shared" si="290"/>
        <v>0.50499520078122528</v>
      </c>
      <c r="AN149" s="96">
        <f t="shared" si="291"/>
        <v>256394.49000000002</v>
      </c>
      <c r="AO149" s="96">
        <f t="shared" si="291"/>
        <v>287552.78999999998</v>
      </c>
      <c r="AP149" s="93">
        <f t="shared" si="292"/>
        <v>1.1215248424410367</v>
      </c>
      <c r="AQ149" s="96">
        <f t="shared" si="293"/>
        <v>31158.299999999959</v>
      </c>
      <c r="AR149" s="93">
        <f t="shared" si="294"/>
        <v>0.12152484244103669</v>
      </c>
      <c r="AS149" s="83">
        <v>186887.39</v>
      </c>
      <c r="AT149" s="83">
        <v>164794.53</v>
      </c>
      <c r="AU149" s="93">
        <f t="shared" si="295"/>
        <v>0.88178517555411307</v>
      </c>
      <c r="AV149" s="96">
        <f t="shared" si="296"/>
        <v>-22092.860000000015</v>
      </c>
      <c r="AW149" s="93">
        <f t="shared" si="297"/>
        <v>-0.11821482444588698</v>
      </c>
      <c r="AX149" s="96">
        <f t="shared" si="298"/>
        <v>443281.88</v>
      </c>
      <c r="AY149" s="96">
        <f t="shared" si="298"/>
        <v>452347.31999999995</v>
      </c>
      <c r="AZ149" s="93">
        <f t="shared" si="299"/>
        <v>1.0204507344175673</v>
      </c>
      <c r="BA149" s="96">
        <f t="shared" si="300"/>
        <v>9065.4399999999441</v>
      </c>
      <c r="BB149" s="93">
        <f t="shared" si="301"/>
        <v>2.0450734417567316E-2</v>
      </c>
      <c r="BC149" s="83">
        <v>70762.5</v>
      </c>
      <c r="BD149" s="83">
        <v>74301.959999999992</v>
      </c>
      <c r="BE149" s="93">
        <f t="shared" si="302"/>
        <v>1.0500188659247482</v>
      </c>
      <c r="BF149" s="96">
        <f t="shared" si="303"/>
        <v>3539.4599999999919</v>
      </c>
      <c r="BG149" s="93">
        <f t="shared" si="304"/>
        <v>5.0018865924748163E-2</v>
      </c>
      <c r="BH149" s="96">
        <f t="shared" si="305"/>
        <v>514044.38</v>
      </c>
      <c r="BI149" s="96">
        <f t="shared" si="305"/>
        <v>526649.27999999991</v>
      </c>
      <c r="BJ149" s="93">
        <f t="shared" si="306"/>
        <v>1.0245210345456941</v>
      </c>
      <c r="BK149" s="96">
        <f t="shared" si="307"/>
        <v>12604.899999999907</v>
      </c>
      <c r="BL149" s="93">
        <f t="shared" si="308"/>
        <v>2.4521034545694102E-2</v>
      </c>
      <c r="BM149" s="83">
        <v>144573.07999999999</v>
      </c>
      <c r="BN149" s="83">
        <v>184916.54</v>
      </c>
      <c r="BO149" s="93">
        <f t="shared" si="309"/>
        <v>1.2790523657654664</v>
      </c>
      <c r="BP149" s="96">
        <f t="shared" si="310"/>
        <v>40343.460000000021</v>
      </c>
      <c r="BQ149" s="93">
        <f t="shared" si="311"/>
        <v>0.27905236576546633</v>
      </c>
      <c r="BR149" s="96">
        <f t="shared" si="312"/>
        <v>658617.46</v>
      </c>
      <c r="BS149" s="96">
        <f t="shared" si="312"/>
        <v>711565.82</v>
      </c>
      <c r="BT149" s="93">
        <f t="shared" si="313"/>
        <v>1.0803931921270353</v>
      </c>
      <c r="BU149" s="96">
        <f t="shared" si="314"/>
        <v>52948.359999999986</v>
      </c>
      <c r="BV149" s="93">
        <f t="shared" si="315"/>
        <v>8.0393192127035301E-2</v>
      </c>
      <c r="BW149" s="83">
        <v>245415.52</v>
      </c>
      <c r="BX149" s="83">
        <v>112229.52</v>
      </c>
      <c r="BY149" s="94">
        <v>0</v>
      </c>
      <c r="BZ149" s="94">
        <f t="shared" si="268"/>
        <v>112229.52</v>
      </c>
      <c r="CA149" s="93">
        <f t="shared" si="316"/>
        <v>0.45730408573997278</v>
      </c>
      <c r="CB149" s="96">
        <f t="shared" si="317"/>
        <v>-133186</v>
      </c>
      <c r="CC149" s="93">
        <f t="shared" si="318"/>
        <v>-0.54269591426002728</v>
      </c>
      <c r="CD149" s="96">
        <f t="shared" si="269"/>
        <v>904032.98</v>
      </c>
      <c r="CE149" s="96">
        <f t="shared" si="269"/>
        <v>823795.34</v>
      </c>
      <c r="CF149" s="96">
        <f t="shared" si="319"/>
        <v>0</v>
      </c>
      <c r="CG149" s="96">
        <f t="shared" si="320"/>
        <v>823795.34</v>
      </c>
      <c r="CH149" s="93">
        <f t="shared" si="321"/>
        <v>0.91124478666696429</v>
      </c>
      <c r="CI149" s="96">
        <f t="shared" si="322"/>
        <v>-80237.640000000014</v>
      </c>
      <c r="CJ149" s="93">
        <f t="shared" si="323"/>
        <v>-8.8755213333035723E-2</v>
      </c>
      <c r="CK149" s="83">
        <v>224599</v>
      </c>
      <c r="CL149" s="83">
        <v>209327.50999999995</v>
      </c>
      <c r="CM149" s="94">
        <v>0</v>
      </c>
      <c r="CN149" s="94">
        <f t="shared" si="270"/>
        <v>209327.50999999995</v>
      </c>
      <c r="CO149" s="93">
        <f t="shared" si="324"/>
        <v>0.93200552985543106</v>
      </c>
      <c r="CP149" s="96">
        <f t="shared" si="325"/>
        <v>-15271.490000000049</v>
      </c>
      <c r="CQ149" s="93">
        <f t="shared" si="326"/>
        <v>-6.7994470144568983E-2</v>
      </c>
      <c r="CR149" s="96">
        <f t="shared" si="327"/>
        <v>1128631.98</v>
      </c>
      <c r="CS149" s="96">
        <f t="shared" si="327"/>
        <v>1033122.8499999999</v>
      </c>
      <c r="CT149" s="96">
        <f t="shared" si="327"/>
        <v>0</v>
      </c>
      <c r="CU149" s="96">
        <f t="shared" si="328"/>
        <v>1033122.8499999999</v>
      </c>
      <c r="CV149" s="93">
        <f t="shared" si="329"/>
        <v>0.91537619729683706</v>
      </c>
      <c r="CW149" s="96">
        <f t="shared" si="330"/>
        <v>-95509.130000000121</v>
      </c>
      <c r="CX149" s="93">
        <f t="shared" si="331"/>
        <v>-8.4623802703162929E-2</v>
      </c>
      <c r="CY149" s="83">
        <v>143864.26</v>
      </c>
      <c r="CZ149" s="83">
        <v>379363.37999999995</v>
      </c>
      <c r="DA149" s="94">
        <v>0</v>
      </c>
      <c r="DB149" s="94">
        <f t="shared" si="271"/>
        <v>379363.37999999995</v>
      </c>
      <c r="DC149" s="93">
        <f t="shared" si="332"/>
        <v>2.6369536116892403</v>
      </c>
      <c r="DD149" s="96">
        <f t="shared" si="333"/>
        <v>235499.11999999994</v>
      </c>
      <c r="DE149" s="93">
        <f t="shared" si="334"/>
        <v>1.6369536116892405</v>
      </c>
      <c r="DF149" s="96">
        <f t="shared" si="335"/>
        <v>1272496.24</v>
      </c>
      <c r="DG149" s="96">
        <f t="shared" si="335"/>
        <v>1412486.2299999997</v>
      </c>
      <c r="DH149" s="96">
        <f t="shared" si="335"/>
        <v>0</v>
      </c>
      <c r="DI149" s="96">
        <f t="shared" si="336"/>
        <v>1412486.2299999997</v>
      </c>
      <c r="DJ149" s="93">
        <f t="shared" si="337"/>
        <v>1.1100121050259448</v>
      </c>
      <c r="DK149" s="96">
        <f t="shared" si="338"/>
        <v>139989.98999999976</v>
      </c>
      <c r="DL149" s="93">
        <f t="shared" si="339"/>
        <v>0.11001210502594472</v>
      </c>
      <c r="DM149" s="83">
        <v>51060.5</v>
      </c>
      <c r="DN149" s="83">
        <v>322535.24</v>
      </c>
      <c r="DO149" s="94">
        <v>0</v>
      </c>
      <c r="DP149" s="94">
        <f t="shared" si="340"/>
        <v>322535.24</v>
      </c>
      <c r="DQ149" s="93">
        <f t="shared" si="341"/>
        <v>6.3167270199077565</v>
      </c>
      <c r="DR149" s="96">
        <f t="shared" si="342"/>
        <v>271474.74</v>
      </c>
      <c r="DS149" s="93">
        <f t="shared" si="343"/>
        <v>5.3167270199077565</v>
      </c>
      <c r="DT149" s="96">
        <f t="shared" si="344"/>
        <v>1323556.74</v>
      </c>
      <c r="DU149" s="96">
        <f t="shared" si="344"/>
        <v>1735021.4699999997</v>
      </c>
      <c r="DV149" s="96">
        <f t="shared" si="344"/>
        <v>0</v>
      </c>
      <c r="DW149" s="96">
        <f t="shared" si="345"/>
        <v>1735021.4699999997</v>
      </c>
      <c r="DX149" s="93">
        <f t="shared" si="346"/>
        <v>1.310878043656821</v>
      </c>
      <c r="DY149" s="96">
        <f t="shared" si="347"/>
        <v>411464.72999999975</v>
      </c>
      <c r="DZ149" s="93">
        <f t="shared" si="348"/>
        <v>0.31087804365682103</v>
      </c>
      <c r="EA149" s="83">
        <v>70125</v>
      </c>
      <c r="EB149" s="83">
        <v>53380.25</v>
      </c>
      <c r="EC149" s="94">
        <v>0</v>
      </c>
      <c r="ED149" s="94">
        <f t="shared" si="349"/>
        <v>53380.25</v>
      </c>
      <c r="EE149" s="93">
        <f t="shared" si="350"/>
        <v>0.76121568627450975</v>
      </c>
      <c r="EF149" s="94">
        <f t="shared" si="351"/>
        <v>-16744.75</v>
      </c>
      <c r="EG149" s="93">
        <f t="shared" si="352"/>
        <v>-0.23878431372549019</v>
      </c>
      <c r="EH149" s="96">
        <f t="shared" si="353"/>
        <v>1393681.74</v>
      </c>
      <c r="EI149" s="96">
        <f t="shared" si="353"/>
        <v>1788401.7199999997</v>
      </c>
      <c r="EJ149" s="96">
        <f t="shared" si="353"/>
        <v>0</v>
      </c>
      <c r="EK149" s="96">
        <f t="shared" si="354"/>
        <v>1788401.7199999997</v>
      </c>
      <c r="EL149" s="93">
        <f t="shared" si="355"/>
        <v>1.2832210315103934</v>
      </c>
      <c r="EM149" s="96">
        <f t="shared" si="356"/>
        <v>394719.97999999975</v>
      </c>
      <c r="EN149" s="93">
        <f t="shared" si="357"/>
        <v>0.2832210315103933</v>
      </c>
      <c r="EO149" s="96">
        <f t="shared" si="358"/>
        <v>375915.49</v>
      </c>
      <c r="EP149" s="96">
        <f>_xlfn.IFNA(INDEX('[1]01_Maks_FS_2025 (kopā)'!$B$12:$AJ$224,MATCH(A149,'[1]01_Maks_FS_2025 (kopā)'!$B$12:$B$224,0),35),0)</f>
        <v>375915.49</v>
      </c>
      <c r="EQ149" s="96">
        <f t="shared" si="359"/>
        <v>0</v>
      </c>
      <c r="ER149" s="83">
        <f t="shared" si="272"/>
        <v>1393681.74</v>
      </c>
    </row>
    <row r="150" spans="1:148" ht="73.5" x14ac:dyDescent="0.25">
      <c r="A150" s="18" t="str">
        <f t="shared" si="360"/>
        <v>4.1.2.3._</v>
      </c>
      <c r="B150" s="63">
        <v>4</v>
      </c>
      <c r="C150" s="73" t="s">
        <v>221</v>
      </c>
      <c r="D150" s="65" t="s">
        <v>222</v>
      </c>
      <c r="E150" s="73" t="s">
        <v>235</v>
      </c>
      <c r="F150" s="65" t="s">
        <v>236</v>
      </c>
      <c r="G150" s="66" t="s">
        <v>241</v>
      </c>
      <c r="H150" s="65" t="s">
        <v>242</v>
      </c>
      <c r="I150" s="66" t="s">
        <v>27</v>
      </c>
      <c r="J150" s="68" t="s">
        <v>164</v>
      </c>
      <c r="K150" s="63" t="s">
        <v>14</v>
      </c>
      <c r="L150" s="83">
        <v>0</v>
      </c>
      <c r="M150" s="83">
        <v>0</v>
      </c>
      <c r="N150" s="83">
        <v>0</v>
      </c>
      <c r="O150" s="83">
        <v>0</v>
      </c>
      <c r="P150" s="83">
        <v>0</v>
      </c>
      <c r="Q150" s="93" t="str">
        <f t="shared" si="273"/>
        <v>nebija plānots</v>
      </c>
      <c r="R150" s="94">
        <f t="shared" si="274"/>
        <v>0</v>
      </c>
      <c r="S150" s="93" t="str">
        <f t="shared" si="275"/>
        <v>nebija plānots</v>
      </c>
      <c r="T150" s="96">
        <f t="shared" si="276"/>
        <v>0</v>
      </c>
      <c r="U150" s="96">
        <f t="shared" si="277"/>
        <v>0</v>
      </c>
      <c r="V150" s="93" t="str">
        <f t="shared" si="278"/>
        <v>nebija plānots</v>
      </c>
      <c r="W150" s="96">
        <f t="shared" si="279"/>
        <v>0</v>
      </c>
      <c r="X150" s="93" t="str">
        <f t="shared" si="280"/>
        <v>nebija plānots</v>
      </c>
      <c r="Y150" s="83">
        <v>0</v>
      </c>
      <c r="Z150" s="83">
        <v>0</v>
      </c>
      <c r="AA150" s="93" t="str">
        <f t="shared" si="281"/>
        <v>nebija plānots</v>
      </c>
      <c r="AB150" s="94">
        <f t="shared" si="282"/>
        <v>0</v>
      </c>
      <c r="AC150" s="93" t="str">
        <f t="shared" si="283"/>
        <v>nebija plānots</v>
      </c>
      <c r="AD150" s="96">
        <f t="shared" si="284"/>
        <v>0</v>
      </c>
      <c r="AE150" s="96">
        <f t="shared" si="284"/>
        <v>0</v>
      </c>
      <c r="AF150" s="93" t="str">
        <f t="shared" si="285"/>
        <v>nebija plānots</v>
      </c>
      <c r="AG150" s="96">
        <f t="shared" si="286"/>
        <v>0</v>
      </c>
      <c r="AH150" s="93" t="str">
        <f t="shared" si="287"/>
        <v>nebija plānots</v>
      </c>
      <c r="AI150" s="83">
        <v>0</v>
      </c>
      <c r="AJ150" s="83">
        <v>0</v>
      </c>
      <c r="AK150" s="93" t="str">
        <f t="shared" si="288"/>
        <v>nebija plānots</v>
      </c>
      <c r="AL150" s="96">
        <f t="shared" si="289"/>
        <v>0</v>
      </c>
      <c r="AM150" s="93" t="str">
        <f t="shared" si="290"/>
        <v>nebija plānots</v>
      </c>
      <c r="AN150" s="96">
        <f t="shared" si="291"/>
        <v>0</v>
      </c>
      <c r="AO150" s="96">
        <f t="shared" si="291"/>
        <v>0</v>
      </c>
      <c r="AP150" s="93" t="str">
        <f t="shared" si="292"/>
        <v>nebija plānots</v>
      </c>
      <c r="AQ150" s="96">
        <f t="shared" si="293"/>
        <v>0</v>
      </c>
      <c r="AR150" s="93" t="str">
        <f t="shared" si="294"/>
        <v>nebija plānots</v>
      </c>
      <c r="AS150" s="83">
        <v>0</v>
      </c>
      <c r="AT150" s="83">
        <v>0</v>
      </c>
      <c r="AU150" s="93" t="str">
        <f t="shared" si="295"/>
        <v>nebija plānots</v>
      </c>
      <c r="AV150" s="96">
        <f t="shared" si="296"/>
        <v>0</v>
      </c>
      <c r="AW150" s="93" t="str">
        <f t="shared" si="297"/>
        <v>nebija plānots</v>
      </c>
      <c r="AX150" s="96">
        <f t="shared" si="298"/>
        <v>0</v>
      </c>
      <c r="AY150" s="96">
        <f t="shared" si="298"/>
        <v>0</v>
      </c>
      <c r="AZ150" s="93" t="str">
        <f t="shared" si="299"/>
        <v>nebija plānots</v>
      </c>
      <c r="BA150" s="96">
        <f t="shared" si="300"/>
        <v>0</v>
      </c>
      <c r="BB150" s="93" t="str">
        <f t="shared" si="301"/>
        <v>nebija plānots</v>
      </c>
      <c r="BC150" s="83">
        <v>0</v>
      </c>
      <c r="BD150" s="83">
        <v>0</v>
      </c>
      <c r="BE150" s="93" t="str">
        <f t="shared" si="302"/>
        <v>nebija plānots</v>
      </c>
      <c r="BF150" s="96">
        <f t="shared" si="303"/>
        <v>0</v>
      </c>
      <c r="BG150" s="93" t="str">
        <f t="shared" si="304"/>
        <v>nebija plānots</v>
      </c>
      <c r="BH150" s="96">
        <f t="shared" si="305"/>
        <v>0</v>
      </c>
      <c r="BI150" s="96">
        <f t="shared" si="305"/>
        <v>0</v>
      </c>
      <c r="BJ150" s="93" t="str">
        <f t="shared" si="306"/>
        <v>nebija plānots</v>
      </c>
      <c r="BK150" s="96">
        <f t="shared" si="307"/>
        <v>0</v>
      </c>
      <c r="BL150" s="93" t="str">
        <f t="shared" si="308"/>
        <v>nebija plānots</v>
      </c>
      <c r="BM150" s="83">
        <v>0</v>
      </c>
      <c r="BN150" s="83">
        <v>0</v>
      </c>
      <c r="BO150" s="93" t="str">
        <f t="shared" si="309"/>
        <v>nebija plānots</v>
      </c>
      <c r="BP150" s="96">
        <f t="shared" si="310"/>
        <v>0</v>
      </c>
      <c r="BQ150" s="93" t="str">
        <f t="shared" si="311"/>
        <v>nebija plānots</v>
      </c>
      <c r="BR150" s="96">
        <f t="shared" si="312"/>
        <v>0</v>
      </c>
      <c r="BS150" s="96">
        <f t="shared" si="312"/>
        <v>0</v>
      </c>
      <c r="BT150" s="93" t="str">
        <f t="shared" si="313"/>
        <v>nebija plānots</v>
      </c>
      <c r="BU150" s="96">
        <f t="shared" si="314"/>
        <v>0</v>
      </c>
      <c r="BV150" s="93" t="str">
        <f t="shared" si="315"/>
        <v>nebija plānots</v>
      </c>
      <c r="BW150" s="83">
        <v>0</v>
      </c>
      <c r="BX150" s="83">
        <v>0</v>
      </c>
      <c r="BY150" s="94">
        <v>0</v>
      </c>
      <c r="BZ150" s="94">
        <f t="shared" si="268"/>
        <v>0</v>
      </c>
      <c r="CA150" s="93" t="str">
        <f t="shared" si="316"/>
        <v>nebija plānots</v>
      </c>
      <c r="CB150" s="96">
        <f t="shared" si="317"/>
        <v>0</v>
      </c>
      <c r="CC150" s="93" t="str">
        <f t="shared" si="318"/>
        <v>nebija plānots</v>
      </c>
      <c r="CD150" s="96">
        <f t="shared" si="269"/>
        <v>0</v>
      </c>
      <c r="CE150" s="96">
        <f t="shared" si="269"/>
        <v>0</v>
      </c>
      <c r="CF150" s="96">
        <f t="shared" si="319"/>
        <v>0</v>
      </c>
      <c r="CG150" s="96">
        <f t="shared" si="320"/>
        <v>0</v>
      </c>
      <c r="CH150" s="93" t="str">
        <f t="shared" si="321"/>
        <v>nebija plānots</v>
      </c>
      <c r="CI150" s="96">
        <f t="shared" si="322"/>
        <v>0</v>
      </c>
      <c r="CJ150" s="93" t="str">
        <f t="shared" si="323"/>
        <v>nebija plānots</v>
      </c>
      <c r="CK150" s="83">
        <v>67384</v>
      </c>
      <c r="CL150" s="83">
        <v>0</v>
      </c>
      <c r="CM150" s="94">
        <v>0</v>
      </c>
      <c r="CN150" s="94">
        <f t="shared" si="270"/>
        <v>0</v>
      </c>
      <c r="CO150" s="93">
        <f t="shared" si="324"/>
        <v>0</v>
      </c>
      <c r="CP150" s="96">
        <f t="shared" si="325"/>
        <v>-67384</v>
      </c>
      <c r="CQ150" s="93">
        <f t="shared" si="326"/>
        <v>-1</v>
      </c>
      <c r="CR150" s="96">
        <f t="shared" si="327"/>
        <v>67384</v>
      </c>
      <c r="CS150" s="96">
        <f t="shared" si="327"/>
        <v>0</v>
      </c>
      <c r="CT150" s="96">
        <f t="shared" si="327"/>
        <v>0</v>
      </c>
      <c r="CU150" s="96">
        <f t="shared" si="328"/>
        <v>0</v>
      </c>
      <c r="CV150" s="93">
        <f t="shared" si="329"/>
        <v>0</v>
      </c>
      <c r="CW150" s="96">
        <f t="shared" si="330"/>
        <v>-67384</v>
      </c>
      <c r="CX150" s="93">
        <f t="shared" si="331"/>
        <v>-1</v>
      </c>
      <c r="CY150" s="83">
        <v>0</v>
      </c>
      <c r="CZ150" s="83">
        <v>0</v>
      </c>
      <c r="DA150" s="94">
        <v>0</v>
      </c>
      <c r="DB150" s="94">
        <f t="shared" si="271"/>
        <v>0</v>
      </c>
      <c r="DC150" s="93" t="str">
        <f t="shared" si="332"/>
        <v>nebija plānots</v>
      </c>
      <c r="DD150" s="96">
        <f t="shared" si="333"/>
        <v>0</v>
      </c>
      <c r="DE150" s="93" t="str">
        <f t="shared" si="334"/>
        <v>nebija plānots</v>
      </c>
      <c r="DF150" s="96">
        <f t="shared" si="335"/>
        <v>67384</v>
      </c>
      <c r="DG150" s="96">
        <f t="shared" si="335"/>
        <v>0</v>
      </c>
      <c r="DH150" s="96">
        <f t="shared" si="335"/>
        <v>0</v>
      </c>
      <c r="DI150" s="96">
        <f t="shared" si="336"/>
        <v>0</v>
      </c>
      <c r="DJ150" s="93">
        <f t="shared" si="337"/>
        <v>0</v>
      </c>
      <c r="DK150" s="96">
        <f t="shared" si="338"/>
        <v>-67384</v>
      </c>
      <c r="DL150" s="93">
        <f t="shared" si="339"/>
        <v>-1</v>
      </c>
      <c r="DM150" s="83">
        <v>0</v>
      </c>
      <c r="DN150" s="83">
        <v>30712.53</v>
      </c>
      <c r="DO150" s="94">
        <v>0</v>
      </c>
      <c r="DP150" s="94">
        <f t="shared" si="340"/>
        <v>30712.53</v>
      </c>
      <c r="DQ150" s="93" t="str">
        <f t="shared" si="341"/>
        <v>nebija plānots</v>
      </c>
      <c r="DR150" s="96">
        <f t="shared" si="342"/>
        <v>30712.53</v>
      </c>
      <c r="DS150" s="93" t="str">
        <f t="shared" si="343"/>
        <v>nebija plānots</v>
      </c>
      <c r="DT150" s="96">
        <f t="shared" si="344"/>
        <v>67384</v>
      </c>
      <c r="DU150" s="96">
        <f t="shared" si="344"/>
        <v>30712.53</v>
      </c>
      <c r="DV150" s="96">
        <f t="shared" si="344"/>
        <v>0</v>
      </c>
      <c r="DW150" s="96">
        <f t="shared" si="345"/>
        <v>30712.53</v>
      </c>
      <c r="DX150" s="93">
        <f t="shared" si="346"/>
        <v>0.45578371720289679</v>
      </c>
      <c r="DY150" s="96">
        <f t="shared" si="347"/>
        <v>-36671.47</v>
      </c>
      <c r="DZ150" s="93">
        <f t="shared" si="348"/>
        <v>-0.54421628279710321</v>
      </c>
      <c r="EA150" s="83">
        <v>0</v>
      </c>
      <c r="EB150" s="83">
        <v>0</v>
      </c>
      <c r="EC150" s="94">
        <v>0</v>
      </c>
      <c r="ED150" s="94">
        <f t="shared" si="349"/>
        <v>0</v>
      </c>
      <c r="EE150" s="93" t="str">
        <f t="shared" si="350"/>
        <v>nebija plānots</v>
      </c>
      <c r="EF150" s="94">
        <f t="shared" si="351"/>
        <v>0</v>
      </c>
      <c r="EG150" s="93" t="str">
        <f t="shared" si="352"/>
        <v>nebija plānots</v>
      </c>
      <c r="EH150" s="96">
        <f t="shared" si="353"/>
        <v>67384</v>
      </c>
      <c r="EI150" s="96">
        <f t="shared" si="353"/>
        <v>30712.53</v>
      </c>
      <c r="EJ150" s="96">
        <f t="shared" si="353"/>
        <v>0</v>
      </c>
      <c r="EK150" s="96">
        <f t="shared" si="354"/>
        <v>30712.53</v>
      </c>
      <c r="EL150" s="93">
        <f t="shared" si="355"/>
        <v>0.45578371720289679</v>
      </c>
      <c r="EM150" s="96">
        <f t="shared" si="356"/>
        <v>-36671.47</v>
      </c>
      <c r="EN150" s="93">
        <f t="shared" si="357"/>
        <v>-0.54421628279710321</v>
      </c>
      <c r="EO150" s="96">
        <f t="shared" si="358"/>
        <v>30712.53</v>
      </c>
      <c r="EP150" s="96">
        <f>_xlfn.IFNA(INDEX('[1]01_Maks_FS_2025 (kopā)'!$B$12:$AJ$224,MATCH(A150,'[1]01_Maks_FS_2025 (kopā)'!$B$12:$B$224,0),35),0)</f>
        <v>30712.53</v>
      </c>
      <c r="EQ150" s="96">
        <f t="shared" si="359"/>
        <v>0</v>
      </c>
      <c r="ER150" s="83">
        <f t="shared" si="272"/>
        <v>67384</v>
      </c>
    </row>
    <row r="151" spans="1:148" ht="73.5" x14ac:dyDescent="0.25">
      <c r="A151" s="18" t="str">
        <f t="shared" si="360"/>
        <v>4.1.2.4._</v>
      </c>
      <c r="B151" s="63">
        <v>4</v>
      </c>
      <c r="C151" s="73" t="s">
        <v>221</v>
      </c>
      <c r="D151" s="65" t="s">
        <v>222</v>
      </c>
      <c r="E151" s="73" t="s">
        <v>235</v>
      </c>
      <c r="F151" s="65" t="s">
        <v>236</v>
      </c>
      <c r="G151" s="66" t="s">
        <v>243</v>
      </c>
      <c r="H151" s="65" t="s">
        <v>244</v>
      </c>
      <c r="I151" s="66" t="s">
        <v>27</v>
      </c>
      <c r="J151" s="68" t="s">
        <v>164</v>
      </c>
      <c r="K151" s="63" t="s">
        <v>14</v>
      </c>
      <c r="L151" s="83">
        <v>0</v>
      </c>
      <c r="M151" s="83">
        <v>0</v>
      </c>
      <c r="N151" s="83">
        <v>0</v>
      </c>
      <c r="O151" s="83">
        <v>0</v>
      </c>
      <c r="P151" s="83">
        <v>0</v>
      </c>
      <c r="Q151" s="93" t="str">
        <f t="shared" si="273"/>
        <v>nebija plānots</v>
      </c>
      <c r="R151" s="94">
        <f t="shared" si="274"/>
        <v>0</v>
      </c>
      <c r="S151" s="93" t="str">
        <f t="shared" si="275"/>
        <v>nebija plānots</v>
      </c>
      <c r="T151" s="96">
        <f t="shared" si="276"/>
        <v>0</v>
      </c>
      <c r="U151" s="96">
        <f t="shared" si="277"/>
        <v>0</v>
      </c>
      <c r="V151" s="93" t="str">
        <f t="shared" si="278"/>
        <v>nebija plānots</v>
      </c>
      <c r="W151" s="96">
        <f t="shared" si="279"/>
        <v>0</v>
      </c>
      <c r="X151" s="93" t="str">
        <f t="shared" si="280"/>
        <v>nebija plānots</v>
      </c>
      <c r="Y151" s="83">
        <v>0</v>
      </c>
      <c r="Z151" s="83">
        <v>0</v>
      </c>
      <c r="AA151" s="93" t="str">
        <f t="shared" si="281"/>
        <v>nebija plānots</v>
      </c>
      <c r="AB151" s="94">
        <f t="shared" si="282"/>
        <v>0</v>
      </c>
      <c r="AC151" s="93" t="str">
        <f t="shared" si="283"/>
        <v>nebija plānots</v>
      </c>
      <c r="AD151" s="96">
        <f t="shared" si="284"/>
        <v>0</v>
      </c>
      <c r="AE151" s="96">
        <f t="shared" si="284"/>
        <v>0</v>
      </c>
      <c r="AF151" s="93" t="str">
        <f t="shared" si="285"/>
        <v>nebija plānots</v>
      </c>
      <c r="AG151" s="96">
        <f t="shared" si="286"/>
        <v>0</v>
      </c>
      <c r="AH151" s="93" t="str">
        <f t="shared" si="287"/>
        <v>nebija plānots</v>
      </c>
      <c r="AI151" s="83">
        <v>0</v>
      </c>
      <c r="AJ151" s="83">
        <v>0</v>
      </c>
      <c r="AK151" s="93" t="str">
        <f t="shared" si="288"/>
        <v>nebija plānots</v>
      </c>
      <c r="AL151" s="96">
        <f t="shared" si="289"/>
        <v>0</v>
      </c>
      <c r="AM151" s="93" t="str">
        <f t="shared" si="290"/>
        <v>nebija plānots</v>
      </c>
      <c r="AN151" s="96">
        <f t="shared" si="291"/>
        <v>0</v>
      </c>
      <c r="AO151" s="96">
        <f t="shared" si="291"/>
        <v>0</v>
      </c>
      <c r="AP151" s="93" t="str">
        <f t="shared" si="292"/>
        <v>nebija plānots</v>
      </c>
      <c r="AQ151" s="96">
        <f t="shared" si="293"/>
        <v>0</v>
      </c>
      <c r="AR151" s="93" t="str">
        <f t="shared" si="294"/>
        <v>nebija plānots</v>
      </c>
      <c r="AS151" s="83">
        <v>0</v>
      </c>
      <c r="AT151" s="83">
        <v>0</v>
      </c>
      <c r="AU151" s="93" t="str">
        <f t="shared" si="295"/>
        <v>nebija plānots</v>
      </c>
      <c r="AV151" s="96">
        <f t="shared" si="296"/>
        <v>0</v>
      </c>
      <c r="AW151" s="93" t="str">
        <f t="shared" si="297"/>
        <v>nebija plānots</v>
      </c>
      <c r="AX151" s="96">
        <f t="shared" si="298"/>
        <v>0</v>
      </c>
      <c r="AY151" s="96">
        <f t="shared" si="298"/>
        <v>0</v>
      </c>
      <c r="AZ151" s="93" t="str">
        <f t="shared" si="299"/>
        <v>nebija plānots</v>
      </c>
      <c r="BA151" s="96">
        <f t="shared" si="300"/>
        <v>0</v>
      </c>
      <c r="BB151" s="93" t="str">
        <f t="shared" si="301"/>
        <v>nebija plānots</v>
      </c>
      <c r="BC151" s="83">
        <v>0</v>
      </c>
      <c r="BD151" s="83">
        <v>0</v>
      </c>
      <c r="BE151" s="93" t="str">
        <f t="shared" si="302"/>
        <v>nebija plānots</v>
      </c>
      <c r="BF151" s="96">
        <f t="shared" si="303"/>
        <v>0</v>
      </c>
      <c r="BG151" s="93" t="str">
        <f t="shared" si="304"/>
        <v>nebija plānots</v>
      </c>
      <c r="BH151" s="96">
        <f t="shared" si="305"/>
        <v>0</v>
      </c>
      <c r="BI151" s="96">
        <f t="shared" si="305"/>
        <v>0</v>
      </c>
      <c r="BJ151" s="93" t="str">
        <f t="shared" si="306"/>
        <v>nebija plānots</v>
      </c>
      <c r="BK151" s="96">
        <f t="shared" si="307"/>
        <v>0</v>
      </c>
      <c r="BL151" s="93" t="str">
        <f t="shared" si="308"/>
        <v>nebija plānots</v>
      </c>
      <c r="BM151" s="83">
        <v>0</v>
      </c>
      <c r="BN151" s="83">
        <v>0</v>
      </c>
      <c r="BO151" s="93" t="str">
        <f t="shared" si="309"/>
        <v>nebija plānots</v>
      </c>
      <c r="BP151" s="96">
        <f t="shared" si="310"/>
        <v>0</v>
      </c>
      <c r="BQ151" s="93" t="str">
        <f t="shared" si="311"/>
        <v>nebija plānots</v>
      </c>
      <c r="BR151" s="96">
        <f t="shared" si="312"/>
        <v>0</v>
      </c>
      <c r="BS151" s="96">
        <f t="shared" si="312"/>
        <v>0</v>
      </c>
      <c r="BT151" s="93" t="str">
        <f t="shared" si="313"/>
        <v>nebija plānots</v>
      </c>
      <c r="BU151" s="96">
        <f t="shared" si="314"/>
        <v>0</v>
      </c>
      <c r="BV151" s="93" t="str">
        <f t="shared" si="315"/>
        <v>nebija plānots</v>
      </c>
      <c r="BW151" s="83">
        <v>0</v>
      </c>
      <c r="BX151" s="83">
        <v>0</v>
      </c>
      <c r="BY151" s="94">
        <v>0</v>
      </c>
      <c r="BZ151" s="94">
        <f t="shared" si="268"/>
        <v>0</v>
      </c>
      <c r="CA151" s="93" t="str">
        <f t="shared" si="316"/>
        <v>nebija plānots</v>
      </c>
      <c r="CB151" s="96">
        <f t="shared" si="317"/>
        <v>0</v>
      </c>
      <c r="CC151" s="93" t="str">
        <f t="shared" si="318"/>
        <v>nebija plānots</v>
      </c>
      <c r="CD151" s="96">
        <f t="shared" si="269"/>
        <v>0</v>
      </c>
      <c r="CE151" s="96">
        <f t="shared" si="269"/>
        <v>0</v>
      </c>
      <c r="CF151" s="96">
        <f t="shared" si="319"/>
        <v>0</v>
      </c>
      <c r="CG151" s="96">
        <f t="shared" si="320"/>
        <v>0</v>
      </c>
      <c r="CH151" s="93" t="str">
        <f t="shared" si="321"/>
        <v>nebija plānots</v>
      </c>
      <c r="CI151" s="96">
        <f t="shared" si="322"/>
        <v>0</v>
      </c>
      <c r="CJ151" s="93" t="str">
        <f t="shared" si="323"/>
        <v>nebija plānots</v>
      </c>
      <c r="CK151" s="83">
        <v>0</v>
      </c>
      <c r="CL151" s="83">
        <v>0</v>
      </c>
      <c r="CM151" s="94">
        <v>0</v>
      </c>
      <c r="CN151" s="94">
        <f t="shared" si="270"/>
        <v>0</v>
      </c>
      <c r="CO151" s="93" t="str">
        <f t="shared" si="324"/>
        <v>nebija plānots</v>
      </c>
      <c r="CP151" s="96">
        <f t="shared" si="325"/>
        <v>0</v>
      </c>
      <c r="CQ151" s="93" t="str">
        <f t="shared" si="326"/>
        <v>nebija plānots</v>
      </c>
      <c r="CR151" s="96">
        <f t="shared" si="327"/>
        <v>0</v>
      </c>
      <c r="CS151" s="96">
        <f t="shared" si="327"/>
        <v>0</v>
      </c>
      <c r="CT151" s="96">
        <f t="shared" si="327"/>
        <v>0</v>
      </c>
      <c r="CU151" s="96">
        <f t="shared" si="328"/>
        <v>0</v>
      </c>
      <c r="CV151" s="93" t="str">
        <f t="shared" si="329"/>
        <v>nebija plānots</v>
      </c>
      <c r="CW151" s="96">
        <f t="shared" si="330"/>
        <v>0</v>
      </c>
      <c r="CX151" s="93" t="str">
        <f t="shared" si="331"/>
        <v>nebija plānots</v>
      </c>
      <c r="CY151" s="83">
        <v>0</v>
      </c>
      <c r="CZ151" s="83">
        <v>15225.06</v>
      </c>
      <c r="DA151" s="94">
        <v>0</v>
      </c>
      <c r="DB151" s="94">
        <f t="shared" si="271"/>
        <v>15225.06</v>
      </c>
      <c r="DC151" s="93" t="str">
        <f t="shared" si="332"/>
        <v>nebija plānots</v>
      </c>
      <c r="DD151" s="96">
        <f t="shared" si="333"/>
        <v>15225.06</v>
      </c>
      <c r="DE151" s="93" t="str">
        <f t="shared" si="334"/>
        <v>nebija plānots</v>
      </c>
      <c r="DF151" s="96">
        <f t="shared" si="335"/>
        <v>0</v>
      </c>
      <c r="DG151" s="96">
        <f t="shared" si="335"/>
        <v>15225.06</v>
      </c>
      <c r="DH151" s="96">
        <f t="shared" si="335"/>
        <v>0</v>
      </c>
      <c r="DI151" s="96">
        <f t="shared" si="336"/>
        <v>15225.06</v>
      </c>
      <c r="DJ151" s="93" t="str">
        <f t="shared" si="337"/>
        <v>nebija plānots</v>
      </c>
      <c r="DK151" s="96">
        <f t="shared" si="338"/>
        <v>15225.06</v>
      </c>
      <c r="DL151" s="93" t="str">
        <f t="shared" si="339"/>
        <v>nebija plānots</v>
      </c>
      <c r="DM151" s="83">
        <v>0</v>
      </c>
      <c r="DN151" s="83">
        <v>0</v>
      </c>
      <c r="DO151" s="94">
        <v>0</v>
      </c>
      <c r="DP151" s="94">
        <f t="shared" si="340"/>
        <v>0</v>
      </c>
      <c r="DQ151" s="93" t="str">
        <f t="shared" si="341"/>
        <v>nebija plānots</v>
      </c>
      <c r="DR151" s="96">
        <f t="shared" si="342"/>
        <v>0</v>
      </c>
      <c r="DS151" s="93" t="str">
        <f t="shared" si="343"/>
        <v>nebija plānots</v>
      </c>
      <c r="DT151" s="96">
        <f t="shared" si="344"/>
        <v>0</v>
      </c>
      <c r="DU151" s="96">
        <f t="shared" si="344"/>
        <v>15225.06</v>
      </c>
      <c r="DV151" s="96">
        <f t="shared" si="344"/>
        <v>0</v>
      </c>
      <c r="DW151" s="96">
        <f t="shared" si="345"/>
        <v>15225.06</v>
      </c>
      <c r="DX151" s="93" t="str">
        <f t="shared" si="346"/>
        <v>nebija plānots</v>
      </c>
      <c r="DY151" s="96">
        <f t="shared" si="347"/>
        <v>15225.06</v>
      </c>
      <c r="DZ151" s="93" t="str">
        <f t="shared" si="348"/>
        <v>nebija plānots</v>
      </c>
      <c r="EA151" s="83">
        <v>23124</v>
      </c>
      <c r="EB151" s="83">
        <v>0</v>
      </c>
      <c r="EC151" s="94">
        <v>0</v>
      </c>
      <c r="ED151" s="94">
        <f t="shared" si="349"/>
        <v>0</v>
      </c>
      <c r="EE151" s="93">
        <f t="shared" si="350"/>
        <v>0</v>
      </c>
      <c r="EF151" s="94">
        <f t="shared" si="351"/>
        <v>-23124</v>
      </c>
      <c r="EG151" s="93">
        <f t="shared" si="352"/>
        <v>-1</v>
      </c>
      <c r="EH151" s="96">
        <f t="shared" si="353"/>
        <v>23124</v>
      </c>
      <c r="EI151" s="96">
        <f t="shared" si="353"/>
        <v>15225.06</v>
      </c>
      <c r="EJ151" s="96">
        <f t="shared" si="353"/>
        <v>0</v>
      </c>
      <c r="EK151" s="96">
        <f t="shared" si="354"/>
        <v>15225.06</v>
      </c>
      <c r="EL151" s="93">
        <f t="shared" si="355"/>
        <v>0.65840944473274521</v>
      </c>
      <c r="EM151" s="96">
        <f t="shared" si="356"/>
        <v>-7898.9400000000005</v>
      </c>
      <c r="EN151" s="93">
        <f t="shared" si="357"/>
        <v>-0.34159055526725485</v>
      </c>
      <c r="EO151" s="96">
        <f t="shared" si="358"/>
        <v>0</v>
      </c>
      <c r="EP151" s="96">
        <f>_xlfn.IFNA(INDEX('[1]01_Maks_FS_2025 (kopā)'!$B$12:$AJ$224,MATCH(A151,'[1]01_Maks_FS_2025 (kopā)'!$B$12:$B$224,0),35),0)</f>
        <v>0</v>
      </c>
      <c r="EQ151" s="96">
        <f t="shared" si="359"/>
        <v>0</v>
      </c>
      <c r="ER151" s="83">
        <f t="shared" si="272"/>
        <v>23124</v>
      </c>
    </row>
    <row r="152" spans="1:148" ht="73.5" x14ac:dyDescent="0.25">
      <c r="A152" s="18" t="str">
        <f t="shared" si="360"/>
        <v>4.1.2.5.1</v>
      </c>
      <c r="B152" s="63">
        <v>4</v>
      </c>
      <c r="C152" s="73" t="s">
        <v>221</v>
      </c>
      <c r="D152" s="65" t="s">
        <v>222</v>
      </c>
      <c r="E152" s="73" t="s">
        <v>235</v>
      </c>
      <c r="F152" s="65" t="s">
        <v>236</v>
      </c>
      <c r="G152" s="66" t="s">
        <v>245</v>
      </c>
      <c r="H152" s="65" t="s">
        <v>246</v>
      </c>
      <c r="I152" s="66">
        <v>1</v>
      </c>
      <c r="J152" s="68" t="s">
        <v>164</v>
      </c>
      <c r="K152" s="63" t="s">
        <v>14</v>
      </c>
      <c r="L152" s="83">
        <v>0</v>
      </c>
      <c r="M152" s="83">
        <v>323686.40999999997</v>
      </c>
      <c r="N152" s="83">
        <v>573338.86</v>
      </c>
      <c r="O152" s="83">
        <v>0</v>
      </c>
      <c r="P152" s="83">
        <v>0</v>
      </c>
      <c r="Q152" s="93" t="str">
        <f t="shared" si="273"/>
        <v>nebija plānots</v>
      </c>
      <c r="R152" s="94">
        <f t="shared" si="274"/>
        <v>0</v>
      </c>
      <c r="S152" s="93" t="str">
        <f t="shared" si="275"/>
        <v>nebija plānots</v>
      </c>
      <c r="T152" s="96">
        <f t="shared" si="276"/>
        <v>573338.86</v>
      </c>
      <c r="U152" s="96">
        <f t="shared" si="277"/>
        <v>573338.86</v>
      </c>
      <c r="V152" s="93">
        <f t="shared" si="278"/>
        <v>1</v>
      </c>
      <c r="W152" s="96">
        <f t="shared" si="279"/>
        <v>0</v>
      </c>
      <c r="X152" s="93">
        <f t="shared" si="280"/>
        <v>0</v>
      </c>
      <c r="Y152" s="83">
        <v>0</v>
      </c>
      <c r="Z152" s="83">
        <v>0</v>
      </c>
      <c r="AA152" s="93" t="str">
        <f t="shared" si="281"/>
        <v>nebija plānots</v>
      </c>
      <c r="AB152" s="94">
        <f t="shared" si="282"/>
        <v>0</v>
      </c>
      <c r="AC152" s="93" t="str">
        <f t="shared" si="283"/>
        <v>nebija plānots</v>
      </c>
      <c r="AD152" s="96">
        <f t="shared" si="284"/>
        <v>573338.86</v>
      </c>
      <c r="AE152" s="96">
        <f t="shared" si="284"/>
        <v>573338.86</v>
      </c>
      <c r="AF152" s="93">
        <f t="shared" si="285"/>
        <v>1</v>
      </c>
      <c r="AG152" s="96">
        <f t="shared" si="286"/>
        <v>0</v>
      </c>
      <c r="AH152" s="93">
        <f t="shared" si="287"/>
        <v>0</v>
      </c>
      <c r="AI152" s="83">
        <v>0</v>
      </c>
      <c r="AJ152" s="83">
        <v>0</v>
      </c>
      <c r="AK152" s="93" t="str">
        <f t="shared" si="288"/>
        <v>nebija plānots</v>
      </c>
      <c r="AL152" s="96">
        <f t="shared" si="289"/>
        <v>0</v>
      </c>
      <c r="AM152" s="93" t="str">
        <f t="shared" si="290"/>
        <v>nebija plānots</v>
      </c>
      <c r="AN152" s="96">
        <f t="shared" si="291"/>
        <v>573338.86</v>
      </c>
      <c r="AO152" s="96">
        <f t="shared" si="291"/>
        <v>573338.86</v>
      </c>
      <c r="AP152" s="93">
        <f t="shared" si="292"/>
        <v>1</v>
      </c>
      <c r="AQ152" s="96">
        <f t="shared" si="293"/>
        <v>0</v>
      </c>
      <c r="AR152" s="93">
        <f t="shared" si="294"/>
        <v>0</v>
      </c>
      <c r="AS152" s="83">
        <v>0</v>
      </c>
      <c r="AT152" s="83">
        <v>0</v>
      </c>
      <c r="AU152" s="93" t="str">
        <f t="shared" si="295"/>
        <v>nebija plānots</v>
      </c>
      <c r="AV152" s="96">
        <f t="shared" si="296"/>
        <v>0</v>
      </c>
      <c r="AW152" s="93" t="str">
        <f t="shared" si="297"/>
        <v>nebija plānots</v>
      </c>
      <c r="AX152" s="96">
        <f t="shared" si="298"/>
        <v>573338.86</v>
      </c>
      <c r="AY152" s="96">
        <f t="shared" si="298"/>
        <v>573338.86</v>
      </c>
      <c r="AZ152" s="93">
        <f t="shared" si="299"/>
        <v>1</v>
      </c>
      <c r="BA152" s="96">
        <f t="shared" si="300"/>
        <v>0</v>
      </c>
      <c r="BB152" s="93">
        <f t="shared" si="301"/>
        <v>0</v>
      </c>
      <c r="BC152" s="83">
        <v>0</v>
      </c>
      <c r="BD152" s="83">
        <v>0</v>
      </c>
      <c r="BE152" s="93" t="str">
        <f t="shared" si="302"/>
        <v>nebija plānots</v>
      </c>
      <c r="BF152" s="96">
        <f t="shared" si="303"/>
        <v>0</v>
      </c>
      <c r="BG152" s="93" t="str">
        <f t="shared" si="304"/>
        <v>nebija plānots</v>
      </c>
      <c r="BH152" s="96">
        <f t="shared" si="305"/>
        <v>573338.86</v>
      </c>
      <c r="BI152" s="96">
        <f t="shared" si="305"/>
        <v>573338.86</v>
      </c>
      <c r="BJ152" s="93">
        <f t="shared" si="306"/>
        <v>1</v>
      </c>
      <c r="BK152" s="96">
        <f t="shared" si="307"/>
        <v>0</v>
      </c>
      <c r="BL152" s="93">
        <f t="shared" si="308"/>
        <v>0</v>
      </c>
      <c r="BM152" s="83">
        <v>0</v>
      </c>
      <c r="BN152" s="83">
        <v>0</v>
      </c>
      <c r="BO152" s="93" t="str">
        <f t="shared" si="309"/>
        <v>nebija plānots</v>
      </c>
      <c r="BP152" s="96">
        <f t="shared" si="310"/>
        <v>0</v>
      </c>
      <c r="BQ152" s="93" t="str">
        <f t="shared" si="311"/>
        <v>nebija plānots</v>
      </c>
      <c r="BR152" s="96">
        <f t="shared" si="312"/>
        <v>573338.86</v>
      </c>
      <c r="BS152" s="96">
        <f t="shared" si="312"/>
        <v>573338.86</v>
      </c>
      <c r="BT152" s="93">
        <f t="shared" si="313"/>
        <v>1</v>
      </c>
      <c r="BU152" s="96">
        <f t="shared" si="314"/>
        <v>0</v>
      </c>
      <c r="BV152" s="93">
        <f t="shared" si="315"/>
        <v>0</v>
      </c>
      <c r="BW152" s="83">
        <v>286875</v>
      </c>
      <c r="BX152" s="83">
        <v>1210250.0900000001</v>
      </c>
      <c r="BY152" s="94">
        <v>0</v>
      </c>
      <c r="BZ152" s="94">
        <f t="shared" si="268"/>
        <v>1210250.0900000001</v>
      </c>
      <c r="CA152" s="93">
        <f t="shared" si="316"/>
        <v>4.2187366971677562</v>
      </c>
      <c r="CB152" s="96">
        <f t="shared" si="317"/>
        <v>923375.09000000008</v>
      </c>
      <c r="CC152" s="93">
        <f t="shared" si="318"/>
        <v>3.2187366971677562</v>
      </c>
      <c r="CD152" s="96">
        <f t="shared" si="269"/>
        <v>860213.86</v>
      </c>
      <c r="CE152" s="96">
        <f t="shared" si="269"/>
        <v>1783588.9500000002</v>
      </c>
      <c r="CF152" s="96">
        <f t="shared" si="319"/>
        <v>0</v>
      </c>
      <c r="CG152" s="96">
        <f t="shared" si="320"/>
        <v>1783588.9500000002</v>
      </c>
      <c r="CH152" s="93">
        <f t="shared" si="321"/>
        <v>2.0734250317705882</v>
      </c>
      <c r="CI152" s="96">
        <f t="shared" si="322"/>
        <v>923375.0900000002</v>
      </c>
      <c r="CJ152" s="93">
        <f t="shared" si="323"/>
        <v>1.073425031770588</v>
      </c>
      <c r="CK152" s="83">
        <v>0</v>
      </c>
      <c r="CL152" s="83">
        <v>0</v>
      </c>
      <c r="CM152" s="94">
        <v>0</v>
      </c>
      <c r="CN152" s="94">
        <f t="shared" si="270"/>
        <v>0</v>
      </c>
      <c r="CO152" s="93" t="str">
        <f t="shared" si="324"/>
        <v>nebija plānots</v>
      </c>
      <c r="CP152" s="96">
        <f t="shared" si="325"/>
        <v>0</v>
      </c>
      <c r="CQ152" s="93" t="str">
        <f t="shared" si="326"/>
        <v>nebija plānots</v>
      </c>
      <c r="CR152" s="96">
        <f t="shared" si="327"/>
        <v>860213.86</v>
      </c>
      <c r="CS152" s="96">
        <f t="shared" si="327"/>
        <v>1783588.9500000002</v>
      </c>
      <c r="CT152" s="96">
        <f t="shared" si="327"/>
        <v>0</v>
      </c>
      <c r="CU152" s="96">
        <f t="shared" si="328"/>
        <v>1783588.9500000002</v>
      </c>
      <c r="CV152" s="93">
        <f t="shared" si="329"/>
        <v>2.0734250317705882</v>
      </c>
      <c r="CW152" s="96">
        <f t="shared" si="330"/>
        <v>923375.0900000002</v>
      </c>
      <c r="CX152" s="93">
        <f t="shared" si="331"/>
        <v>1.073425031770588</v>
      </c>
      <c r="CY152" s="83">
        <v>0</v>
      </c>
      <c r="CZ152" s="83">
        <v>1158256</v>
      </c>
      <c r="DA152" s="94">
        <v>0</v>
      </c>
      <c r="DB152" s="94">
        <f t="shared" si="271"/>
        <v>1158256</v>
      </c>
      <c r="DC152" s="93" t="str">
        <f t="shared" si="332"/>
        <v>nebija plānots</v>
      </c>
      <c r="DD152" s="96">
        <f t="shared" si="333"/>
        <v>1158256</v>
      </c>
      <c r="DE152" s="93" t="str">
        <f t="shared" si="334"/>
        <v>nebija plānots</v>
      </c>
      <c r="DF152" s="96">
        <f t="shared" si="335"/>
        <v>860213.86</v>
      </c>
      <c r="DG152" s="96">
        <f t="shared" si="335"/>
        <v>2941844.95</v>
      </c>
      <c r="DH152" s="96">
        <f t="shared" si="335"/>
        <v>0</v>
      </c>
      <c r="DI152" s="96">
        <f t="shared" si="336"/>
        <v>2941844.95</v>
      </c>
      <c r="DJ152" s="93">
        <f t="shared" si="337"/>
        <v>3.4198995003405317</v>
      </c>
      <c r="DK152" s="96">
        <f t="shared" si="338"/>
        <v>2081631.0900000003</v>
      </c>
      <c r="DL152" s="93">
        <f t="shared" si="339"/>
        <v>2.4198995003405321</v>
      </c>
      <c r="DM152" s="83">
        <v>0</v>
      </c>
      <c r="DN152" s="83">
        <v>0</v>
      </c>
      <c r="DO152" s="94">
        <v>0</v>
      </c>
      <c r="DP152" s="94">
        <f t="shared" si="340"/>
        <v>0</v>
      </c>
      <c r="DQ152" s="93" t="str">
        <f t="shared" si="341"/>
        <v>nebija plānots</v>
      </c>
      <c r="DR152" s="96">
        <f t="shared" si="342"/>
        <v>0</v>
      </c>
      <c r="DS152" s="93" t="str">
        <f t="shared" si="343"/>
        <v>nebija plānots</v>
      </c>
      <c r="DT152" s="96">
        <f t="shared" si="344"/>
        <v>860213.86</v>
      </c>
      <c r="DU152" s="96">
        <f t="shared" si="344"/>
        <v>2941844.95</v>
      </c>
      <c r="DV152" s="96">
        <f t="shared" si="344"/>
        <v>0</v>
      </c>
      <c r="DW152" s="96">
        <f t="shared" si="345"/>
        <v>2941844.95</v>
      </c>
      <c r="DX152" s="93">
        <f t="shared" si="346"/>
        <v>3.4198995003405317</v>
      </c>
      <c r="DY152" s="96">
        <f t="shared" si="347"/>
        <v>2081631.0900000003</v>
      </c>
      <c r="DZ152" s="93">
        <f t="shared" si="348"/>
        <v>2.4198995003405321</v>
      </c>
      <c r="EA152" s="83">
        <v>0</v>
      </c>
      <c r="EB152" s="83">
        <v>0</v>
      </c>
      <c r="EC152" s="94">
        <v>0</v>
      </c>
      <c r="ED152" s="94">
        <f t="shared" si="349"/>
        <v>0</v>
      </c>
      <c r="EE152" s="93" t="str">
        <f t="shared" si="350"/>
        <v>nebija plānots</v>
      </c>
      <c r="EF152" s="94">
        <f t="shared" si="351"/>
        <v>0</v>
      </c>
      <c r="EG152" s="93" t="str">
        <f t="shared" si="352"/>
        <v>nebija plānots</v>
      </c>
      <c r="EH152" s="96">
        <f t="shared" si="353"/>
        <v>860213.86</v>
      </c>
      <c r="EI152" s="96">
        <f t="shared" si="353"/>
        <v>2941844.95</v>
      </c>
      <c r="EJ152" s="96">
        <f t="shared" si="353"/>
        <v>0</v>
      </c>
      <c r="EK152" s="96">
        <f t="shared" si="354"/>
        <v>2941844.95</v>
      </c>
      <c r="EL152" s="93">
        <f t="shared" si="355"/>
        <v>3.4198995003405317</v>
      </c>
      <c r="EM152" s="96">
        <f t="shared" si="356"/>
        <v>2081631.0900000003</v>
      </c>
      <c r="EN152" s="93">
        <f t="shared" si="357"/>
        <v>2.4198995003405321</v>
      </c>
      <c r="EO152" s="96">
        <f t="shared" si="358"/>
        <v>0</v>
      </c>
      <c r="EP152" s="96">
        <f>_xlfn.IFNA(INDEX('[1]01_Maks_FS_2025 (kopā)'!$B$12:$AJ$224,MATCH(A152,'[1]01_Maks_FS_2025 (kopā)'!$B$12:$B$224,0),35),0)</f>
        <v>0</v>
      </c>
      <c r="EQ152" s="96">
        <f t="shared" si="359"/>
        <v>0</v>
      </c>
      <c r="ER152" s="83">
        <f t="shared" si="272"/>
        <v>860213.86</v>
      </c>
    </row>
    <row r="153" spans="1:148" ht="73.5" x14ac:dyDescent="0.25">
      <c r="A153" s="18" t="str">
        <f t="shared" si="360"/>
        <v>4.1.2.6._</v>
      </c>
      <c r="B153" s="63">
        <v>4</v>
      </c>
      <c r="C153" s="73" t="s">
        <v>221</v>
      </c>
      <c r="D153" s="65" t="s">
        <v>222</v>
      </c>
      <c r="E153" s="73" t="s">
        <v>235</v>
      </c>
      <c r="F153" s="65" t="s">
        <v>236</v>
      </c>
      <c r="G153" s="66" t="s">
        <v>247</v>
      </c>
      <c r="H153" s="65" t="s">
        <v>248</v>
      </c>
      <c r="I153" s="66" t="s">
        <v>27</v>
      </c>
      <c r="J153" s="68" t="s">
        <v>164</v>
      </c>
      <c r="K153" s="63" t="s">
        <v>14</v>
      </c>
      <c r="L153" s="83">
        <v>0</v>
      </c>
      <c r="M153" s="83">
        <v>230419.18</v>
      </c>
      <c r="N153" s="83">
        <v>0</v>
      </c>
      <c r="O153" s="83">
        <v>0</v>
      </c>
      <c r="P153" s="83">
        <v>0</v>
      </c>
      <c r="Q153" s="93" t="str">
        <f t="shared" si="273"/>
        <v>nebija plānots</v>
      </c>
      <c r="R153" s="94">
        <f t="shared" si="274"/>
        <v>0</v>
      </c>
      <c r="S153" s="93" t="str">
        <f t="shared" si="275"/>
        <v>nebija plānots</v>
      </c>
      <c r="T153" s="96">
        <f t="shared" si="276"/>
        <v>0</v>
      </c>
      <c r="U153" s="96">
        <f t="shared" si="277"/>
        <v>0</v>
      </c>
      <c r="V153" s="93" t="str">
        <f t="shared" si="278"/>
        <v>nebija plānots</v>
      </c>
      <c r="W153" s="96">
        <f t="shared" si="279"/>
        <v>0</v>
      </c>
      <c r="X153" s="93" t="str">
        <f t="shared" si="280"/>
        <v>nebija plānots</v>
      </c>
      <c r="Y153" s="83">
        <v>197673</v>
      </c>
      <c r="Z153" s="83">
        <v>197672.66</v>
      </c>
      <c r="AA153" s="93">
        <f t="shared" si="281"/>
        <v>0.99999827998765645</v>
      </c>
      <c r="AB153" s="94">
        <f t="shared" si="282"/>
        <v>-0.33999999999650754</v>
      </c>
      <c r="AC153" s="93">
        <f t="shared" si="283"/>
        <v>-1.7200123436003274E-6</v>
      </c>
      <c r="AD153" s="96">
        <f t="shared" si="284"/>
        <v>197673</v>
      </c>
      <c r="AE153" s="96">
        <f t="shared" si="284"/>
        <v>197672.66</v>
      </c>
      <c r="AF153" s="93">
        <f t="shared" si="285"/>
        <v>0.99999827998765645</v>
      </c>
      <c r="AG153" s="96">
        <f t="shared" si="286"/>
        <v>-0.33999999999650754</v>
      </c>
      <c r="AH153" s="93">
        <f t="shared" si="287"/>
        <v>-1.7200123436003274E-6</v>
      </c>
      <c r="AI153" s="83">
        <v>0</v>
      </c>
      <c r="AJ153" s="83">
        <v>0</v>
      </c>
      <c r="AK153" s="93" t="str">
        <f t="shared" si="288"/>
        <v>nebija plānots</v>
      </c>
      <c r="AL153" s="96">
        <f t="shared" si="289"/>
        <v>0</v>
      </c>
      <c r="AM153" s="93" t="str">
        <f t="shared" si="290"/>
        <v>nebija plānots</v>
      </c>
      <c r="AN153" s="96">
        <f t="shared" si="291"/>
        <v>197673</v>
      </c>
      <c r="AO153" s="96">
        <f t="shared" si="291"/>
        <v>197672.66</v>
      </c>
      <c r="AP153" s="93">
        <f t="shared" si="292"/>
        <v>0.99999827998765645</v>
      </c>
      <c r="AQ153" s="96">
        <f t="shared" si="293"/>
        <v>-0.33999999999650754</v>
      </c>
      <c r="AR153" s="93">
        <f t="shared" si="294"/>
        <v>-1.7200123436003274E-6</v>
      </c>
      <c r="AS153" s="83">
        <v>0</v>
      </c>
      <c r="AT153" s="83">
        <v>0</v>
      </c>
      <c r="AU153" s="93" t="str">
        <f t="shared" si="295"/>
        <v>nebija plānots</v>
      </c>
      <c r="AV153" s="96">
        <f t="shared" si="296"/>
        <v>0</v>
      </c>
      <c r="AW153" s="93" t="str">
        <f t="shared" si="297"/>
        <v>nebija plānots</v>
      </c>
      <c r="AX153" s="96">
        <f t="shared" si="298"/>
        <v>197673</v>
      </c>
      <c r="AY153" s="96">
        <f t="shared" si="298"/>
        <v>197672.66</v>
      </c>
      <c r="AZ153" s="93">
        <f t="shared" si="299"/>
        <v>0.99999827998765645</v>
      </c>
      <c r="BA153" s="96">
        <f t="shared" si="300"/>
        <v>-0.33999999999650754</v>
      </c>
      <c r="BB153" s="93">
        <f t="shared" si="301"/>
        <v>-1.7200123436003274E-6</v>
      </c>
      <c r="BC153" s="83">
        <v>0</v>
      </c>
      <c r="BD153" s="83">
        <v>0</v>
      </c>
      <c r="BE153" s="93" t="str">
        <f t="shared" si="302"/>
        <v>nebija plānots</v>
      </c>
      <c r="BF153" s="96">
        <f t="shared" si="303"/>
        <v>0</v>
      </c>
      <c r="BG153" s="93" t="str">
        <f t="shared" si="304"/>
        <v>nebija plānots</v>
      </c>
      <c r="BH153" s="96">
        <f t="shared" si="305"/>
        <v>197673</v>
      </c>
      <c r="BI153" s="96">
        <f t="shared" si="305"/>
        <v>197672.66</v>
      </c>
      <c r="BJ153" s="93">
        <f t="shared" si="306"/>
        <v>0.99999827998765645</v>
      </c>
      <c r="BK153" s="96">
        <f t="shared" si="307"/>
        <v>-0.33999999999650754</v>
      </c>
      <c r="BL153" s="93">
        <f t="shared" si="308"/>
        <v>-1.7200123436003274E-6</v>
      </c>
      <c r="BM153" s="83">
        <v>0</v>
      </c>
      <c r="BN153" s="83">
        <v>874914.85</v>
      </c>
      <c r="BO153" s="93" t="str">
        <f t="shared" si="309"/>
        <v>nebija plānots</v>
      </c>
      <c r="BP153" s="96">
        <f t="shared" si="310"/>
        <v>874914.85</v>
      </c>
      <c r="BQ153" s="93" t="str">
        <f t="shared" si="311"/>
        <v>nebija plānots</v>
      </c>
      <c r="BR153" s="96">
        <f t="shared" si="312"/>
        <v>197673</v>
      </c>
      <c r="BS153" s="96">
        <f t="shared" si="312"/>
        <v>1072587.51</v>
      </c>
      <c r="BT153" s="93">
        <f t="shared" si="313"/>
        <v>5.4260698729720298</v>
      </c>
      <c r="BU153" s="96">
        <f t="shared" si="314"/>
        <v>874914.51</v>
      </c>
      <c r="BV153" s="93">
        <f t="shared" si="315"/>
        <v>4.4260698729720298</v>
      </c>
      <c r="BW153" s="83">
        <v>262933</v>
      </c>
      <c r="BX153" s="83">
        <v>0</v>
      </c>
      <c r="BY153" s="94">
        <v>0</v>
      </c>
      <c r="BZ153" s="94">
        <f t="shared" si="268"/>
        <v>0</v>
      </c>
      <c r="CA153" s="93">
        <f t="shared" si="316"/>
        <v>0</v>
      </c>
      <c r="CB153" s="96">
        <f t="shared" si="317"/>
        <v>-262933</v>
      </c>
      <c r="CC153" s="93">
        <f t="shared" si="318"/>
        <v>-1</v>
      </c>
      <c r="CD153" s="96">
        <f t="shared" si="269"/>
        <v>460606</v>
      </c>
      <c r="CE153" s="96">
        <f t="shared" si="269"/>
        <v>1072587.51</v>
      </c>
      <c r="CF153" s="96">
        <f t="shared" si="319"/>
        <v>0</v>
      </c>
      <c r="CG153" s="96">
        <f t="shared" si="320"/>
        <v>1072587.51</v>
      </c>
      <c r="CH153" s="93">
        <f t="shared" si="321"/>
        <v>2.3286442425847689</v>
      </c>
      <c r="CI153" s="96">
        <f t="shared" si="322"/>
        <v>611981.51</v>
      </c>
      <c r="CJ153" s="93">
        <f t="shared" si="323"/>
        <v>1.3286442425847689</v>
      </c>
      <c r="CK153" s="83">
        <v>0</v>
      </c>
      <c r="CL153" s="83">
        <v>0</v>
      </c>
      <c r="CM153" s="94">
        <v>0</v>
      </c>
      <c r="CN153" s="94">
        <f t="shared" si="270"/>
        <v>0</v>
      </c>
      <c r="CO153" s="93" t="str">
        <f t="shared" si="324"/>
        <v>nebija plānots</v>
      </c>
      <c r="CP153" s="96">
        <f t="shared" si="325"/>
        <v>0</v>
      </c>
      <c r="CQ153" s="93" t="str">
        <f t="shared" si="326"/>
        <v>nebija plānots</v>
      </c>
      <c r="CR153" s="96">
        <f t="shared" si="327"/>
        <v>460606</v>
      </c>
      <c r="CS153" s="96">
        <f t="shared" si="327"/>
        <v>1072587.51</v>
      </c>
      <c r="CT153" s="96">
        <f t="shared" si="327"/>
        <v>0</v>
      </c>
      <c r="CU153" s="96">
        <f t="shared" si="328"/>
        <v>1072587.51</v>
      </c>
      <c r="CV153" s="93">
        <f t="shared" si="329"/>
        <v>2.3286442425847689</v>
      </c>
      <c r="CW153" s="96">
        <f t="shared" si="330"/>
        <v>611981.51</v>
      </c>
      <c r="CX153" s="93">
        <f t="shared" si="331"/>
        <v>1.3286442425847689</v>
      </c>
      <c r="CY153" s="83">
        <v>0</v>
      </c>
      <c r="CZ153" s="83">
        <v>401828.81</v>
      </c>
      <c r="DA153" s="94">
        <v>0</v>
      </c>
      <c r="DB153" s="94">
        <f t="shared" si="271"/>
        <v>401828.81</v>
      </c>
      <c r="DC153" s="93" t="str">
        <f t="shared" si="332"/>
        <v>nebija plānots</v>
      </c>
      <c r="DD153" s="96">
        <f t="shared" si="333"/>
        <v>401828.81</v>
      </c>
      <c r="DE153" s="93" t="str">
        <f t="shared" si="334"/>
        <v>nebija plānots</v>
      </c>
      <c r="DF153" s="96">
        <f t="shared" si="335"/>
        <v>460606</v>
      </c>
      <c r="DG153" s="96">
        <f t="shared" si="335"/>
        <v>1474416.32</v>
      </c>
      <c r="DH153" s="96">
        <f t="shared" si="335"/>
        <v>0</v>
      </c>
      <c r="DI153" s="96">
        <f t="shared" si="336"/>
        <v>1474416.32</v>
      </c>
      <c r="DJ153" s="93">
        <f t="shared" si="337"/>
        <v>3.2010358527678755</v>
      </c>
      <c r="DK153" s="96">
        <f t="shared" si="338"/>
        <v>1013810.3200000001</v>
      </c>
      <c r="DL153" s="93">
        <f t="shared" si="339"/>
        <v>2.2010358527678755</v>
      </c>
      <c r="DM153" s="83">
        <v>0</v>
      </c>
      <c r="DN153" s="83">
        <v>0</v>
      </c>
      <c r="DO153" s="94">
        <v>0</v>
      </c>
      <c r="DP153" s="94">
        <f t="shared" si="340"/>
        <v>0</v>
      </c>
      <c r="DQ153" s="93" t="str">
        <f t="shared" si="341"/>
        <v>nebija plānots</v>
      </c>
      <c r="DR153" s="96">
        <f t="shared" si="342"/>
        <v>0</v>
      </c>
      <c r="DS153" s="93" t="str">
        <f t="shared" si="343"/>
        <v>nebija plānots</v>
      </c>
      <c r="DT153" s="96">
        <f t="shared" si="344"/>
        <v>460606</v>
      </c>
      <c r="DU153" s="96">
        <f t="shared" si="344"/>
        <v>1474416.32</v>
      </c>
      <c r="DV153" s="96">
        <f t="shared" si="344"/>
        <v>0</v>
      </c>
      <c r="DW153" s="96">
        <f t="shared" si="345"/>
        <v>1474416.32</v>
      </c>
      <c r="DX153" s="93">
        <f t="shared" si="346"/>
        <v>3.2010358527678755</v>
      </c>
      <c r="DY153" s="96">
        <f t="shared" si="347"/>
        <v>1013810.3200000001</v>
      </c>
      <c r="DZ153" s="93">
        <f t="shared" si="348"/>
        <v>2.2010358527678755</v>
      </c>
      <c r="EA153" s="83">
        <v>0</v>
      </c>
      <c r="EB153" s="83">
        <v>0</v>
      </c>
      <c r="EC153" s="94">
        <v>0</v>
      </c>
      <c r="ED153" s="94">
        <f t="shared" si="349"/>
        <v>0</v>
      </c>
      <c r="EE153" s="93" t="str">
        <f t="shared" si="350"/>
        <v>nebija plānots</v>
      </c>
      <c r="EF153" s="94">
        <f t="shared" si="351"/>
        <v>0</v>
      </c>
      <c r="EG153" s="93" t="str">
        <f t="shared" si="352"/>
        <v>nebija plānots</v>
      </c>
      <c r="EH153" s="96">
        <f t="shared" si="353"/>
        <v>460606</v>
      </c>
      <c r="EI153" s="96">
        <f t="shared" si="353"/>
        <v>1474416.32</v>
      </c>
      <c r="EJ153" s="96">
        <f t="shared" si="353"/>
        <v>0</v>
      </c>
      <c r="EK153" s="96">
        <f t="shared" si="354"/>
        <v>1474416.32</v>
      </c>
      <c r="EL153" s="93">
        <f t="shared" si="355"/>
        <v>3.2010358527678755</v>
      </c>
      <c r="EM153" s="96">
        <f t="shared" si="356"/>
        <v>1013810.3200000001</v>
      </c>
      <c r="EN153" s="93">
        <f t="shared" si="357"/>
        <v>2.2010358527678755</v>
      </c>
      <c r="EO153" s="96">
        <f t="shared" si="358"/>
        <v>0</v>
      </c>
      <c r="EP153" s="96">
        <f>_xlfn.IFNA(INDEX('[1]01_Maks_FS_2025 (kopā)'!$B$12:$AJ$224,MATCH(A153,'[1]01_Maks_FS_2025 (kopā)'!$B$12:$B$224,0),35),0)</f>
        <v>0</v>
      </c>
      <c r="EQ153" s="96">
        <f t="shared" si="359"/>
        <v>0</v>
      </c>
      <c r="ER153" s="83">
        <f t="shared" si="272"/>
        <v>460606</v>
      </c>
    </row>
    <row r="154" spans="1:148" ht="73.5" x14ac:dyDescent="0.25">
      <c r="A154" s="18" t="str">
        <f t="shared" si="360"/>
        <v>4.1.2.7._</v>
      </c>
      <c r="B154" s="63">
        <v>4</v>
      </c>
      <c r="C154" s="73" t="s">
        <v>221</v>
      </c>
      <c r="D154" s="65" t="s">
        <v>222</v>
      </c>
      <c r="E154" s="73" t="s">
        <v>235</v>
      </c>
      <c r="F154" s="65" t="s">
        <v>236</v>
      </c>
      <c r="G154" s="66" t="s">
        <v>249</v>
      </c>
      <c r="H154" s="65" t="s">
        <v>250</v>
      </c>
      <c r="I154" s="66" t="s">
        <v>27</v>
      </c>
      <c r="J154" s="68" t="s">
        <v>164</v>
      </c>
      <c r="K154" s="63" t="s">
        <v>14</v>
      </c>
      <c r="L154" s="83">
        <v>0</v>
      </c>
      <c r="M154" s="83">
        <v>16303.03</v>
      </c>
      <c r="N154" s="83">
        <v>0</v>
      </c>
      <c r="O154" s="83">
        <v>0</v>
      </c>
      <c r="P154" s="83">
        <v>0</v>
      </c>
      <c r="Q154" s="93" t="str">
        <f t="shared" si="273"/>
        <v>nebija plānots</v>
      </c>
      <c r="R154" s="94">
        <f t="shared" si="274"/>
        <v>0</v>
      </c>
      <c r="S154" s="93" t="str">
        <f t="shared" si="275"/>
        <v>nebija plānots</v>
      </c>
      <c r="T154" s="96">
        <f t="shared" si="276"/>
        <v>0</v>
      </c>
      <c r="U154" s="96">
        <f t="shared" si="277"/>
        <v>0</v>
      </c>
      <c r="V154" s="93" t="str">
        <f t="shared" si="278"/>
        <v>nebija plānots</v>
      </c>
      <c r="W154" s="96">
        <f t="shared" si="279"/>
        <v>0</v>
      </c>
      <c r="X154" s="93" t="str">
        <f t="shared" si="280"/>
        <v>nebija plānots</v>
      </c>
      <c r="Y154" s="83">
        <v>0</v>
      </c>
      <c r="Z154" s="83">
        <v>0</v>
      </c>
      <c r="AA154" s="93" t="str">
        <f t="shared" si="281"/>
        <v>nebija plānots</v>
      </c>
      <c r="AB154" s="94">
        <f t="shared" si="282"/>
        <v>0</v>
      </c>
      <c r="AC154" s="93" t="str">
        <f t="shared" si="283"/>
        <v>nebija plānots</v>
      </c>
      <c r="AD154" s="96">
        <f t="shared" si="284"/>
        <v>0</v>
      </c>
      <c r="AE154" s="96">
        <f t="shared" si="284"/>
        <v>0</v>
      </c>
      <c r="AF154" s="93" t="str">
        <f t="shared" si="285"/>
        <v>nebija plānots</v>
      </c>
      <c r="AG154" s="96">
        <f t="shared" si="286"/>
        <v>0</v>
      </c>
      <c r="AH154" s="93" t="str">
        <f t="shared" si="287"/>
        <v>nebija plānots</v>
      </c>
      <c r="AI154" s="83">
        <v>0</v>
      </c>
      <c r="AJ154" s="83">
        <v>20298.27</v>
      </c>
      <c r="AK154" s="93" t="str">
        <f t="shared" si="288"/>
        <v>nebija plānots</v>
      </c>
      <c r="AL154" s="96">
        <f t="shared" si="289"/>
        <v>20298.27</v>
      </c>
      <c r="AM154" s="93" t="str">
        <f t="shared" si="290"/>
        <v>nebija plānots</v>
      </c>
      <c r="AN154" s="96">
        <f t="shared" si="291"/>
        <v>0</v>
      </c>
      <c r="AO154" s="96">
        <f t="shared" si="291"/>
        <v>20298.27</v>
      </c>
      <c r="AP154" s="93" t="str">
        <f t="shared" si="292"/>
        <v>nebija plānots</v>
      </c>
      <c r="AQ154" s="96">
        <f t="shared" si="293"/>
        <v>20298.27</v>
      </c>
      <c r="AR154" s="93" t="str">
        <f t="shared" si="294"/>
        <v>nebija plānots</v>
      </c>
      <c r="AS154" s="83">
        <v>15276</v>
      </c>
      <c r="AT154" s="83">
        <v>0</v>
      </c>
      <c r="AU154" s="93">
        <f t="shared" si="295"/>
        <v>0</v>
      </c>
      <c r="AV154" s="96">
        <f t="shared" si="296"/>
        <v>-15276</v>
      </c>
      <c r="AW154" s="93">
        <f t="shared" si="297"/>
        <v>-1</v>
      </c>
      <c r="AX154" s="96">
        <f t="shared" si="298"/>
        <v>15276</v>
      </c>
      <c r="AY154" s="96">
        <f t="shared" si="298"/>
        <v>20298.27</v>
      </c>
      <c r="AZ154" s="93">
        <f t="shared" si="299"/>
        <v>1.3287686567164179</v>
      </c>
      <c r="BA154" s="96">
        <f t="shared" si="300"/>
        <v>5022.2700000000004</v>
      </c>
      <c r="BB154" s="93">
        <f t="shared" si="301"/>
        <v>0.32876865671641792</v>
      </c>
      <c r="BC154" s="83">
        <v>0</v>
      </c>
      <c r="BD154" s="83">
        <v>0</v>
      </c>
      <c r="BE154" s="93" t="str">
        <f t="shared" si="302"/>
        <v>nebija plānots</v>
      </c>
      <c r="BF154" s="96">
        <f t="shared" si="303"/>
        <v>0</v>
      </c>
      <c r="BG154" s="93" t="str">
        <f t="shared" si="304"/>
        <v>nebija plānots</v>
      </c>
      <c r="BH154" s="96">
        <f t="shared" si="305"/>
        <v>15276</v>
      </c>
      <c r="BI154" s="96">
        <f t="shared" si="305"/>
        <v>20298.27</v>
      </c>
      <c r="BJ154" s="93">
        <f t="shared" si="306"/>
        <v>1.3287686567164179</v>
      </c>
      <c r="BK154" s="96">
        <f t="shared" si="307"/>
        <v>5022.2700000000004</v>
      </c>
      <c r="BL154" s="93">
        <f t="shared" si="308"/>
        <v>0.32876865671641792</v>
      </c>
      <c r="BM154" s="83">
        <v>0</v>
      </c>
      <c r="BN154" s="83">
        <v>0</v>
      </c>
      <c r="BO154" s="93" t="str">
        <f t="shared" si="309"/>
        <v>nebija plānots</v>
      </c>
      <c r="BP154" s="96">
        <f t="shared" si="310"/>
        <v>0</v>
      </c>
      <c r="BQ154" s="93" t="str">
        <f t="shared" si="311"/>
        <v>nebija plānots</v>
      </c>
      <c r="BR154" s="96">
        <f t="shared" si="312"/>
        <v>15276</v>
      </c>
      <c r="BS154" s="96">
        <f t="shared" si="312"/>
        <v>20298.27</v>
      </c>
      <c r="BT154" s="93">
        <f t="shared" si="313"/>
        <v>1.3287686567164179</v>
      </c>
      <c r="BU154" s="96">
        <f t="shared" si="314"/>
        <v>5022.2700000000004</v>
      </c>
      <c r="BV154" s="93">
        <f t="shared" si="315"/>
        <v>0.32876865671641792</v>
      </c>
      <c r="BW154" s="83">
        <v>0</v>
      </c>
      <c r="BX154" s="83">
        <v>0</v>
      </c>
      <c r="BY154" s="94">
        <v>0</v>
      </c>
      <c r="BZ154" s="94">
        <f t="shared" si="268"/>
        <v>0</v>
      </c>
      <c r="CA154" s="93" t="str">
        <f t="shared" si="316"/>
        <v>nebija plānots</v>
      </c>
      <c r="CB154" s="96">
        <f t="shared" si="317"/>
        <v>0</v>
      </c>
      <c r="CC154" s="93" t="str">
        <f t="shared" si="318"/>
        <v>nebija plānots</v>
      </c>
      <c r="CD154" s="96">
        <f t="shared" si="269"/>
        <v>15276</v>
      </c>
      <c r="CE154" s="96">
        <f t="shared" si="269"/>
        <v>20298.27</v>
      </c>
      <c r="CF154" s="96">
        <f t="shared" si="319"/>
        <v>0</v>
      </c>
      <c r="CG154" s="96">
        <f t="shared" si="320"/>
        <v>20298.27</v>
      </c>
      <c r="CH154" s="93">
        <f t="shared" si="321"/>
        <v>1.3287686567164179</v>
      </c>
      <c r="CI154" s="96">
        <f t="shared" si="322"/>
        <v>5022.2700000000004</v>
      </c>
      <c r="CJ154" s="93">
        <f t="shared" si="323"/>
        <v>0.32876865671641792</v>
      </c>
      <c r="CK154" s="83">
        <v>0</v>
      </c>
      <c r="CL154" s="83">
        <v>0</v>
      </c>
      <c r="CM154" s="94">
        <v>0</v>
      </c>
      <c r="CN154" s="94">
        <f t="shared" si="270"/>
        <v>0</v>
      </c>
      <c r="CO154" s="93" t="str">
        <f t="shared" si="324"/>
        <v>nebija plānots</v>
      </c>
      <c r="CP154" s="96">
        <f t="shared" si="325"/>
        <v>0</v>
      </c>
      <c r="CQ154" s="93" t="str">
        <f t="shared" si="326"/>
        <v>nebija plānots</v>
      </c>
      <c r="CR154" s="96">
        <f t="shared" si="327"/>
        <v>15276</v>
      </c>
      <c r="CS154" s="96">
        <f t="shared" si="327"/>
        <v>20298.27</v>
      </c>
      <c r="CT154" s="96">
        <f t="shared" si="327"/>
        <v>0</v>
      </c>
      <c r="CU154" s="96">
        <f t="shared" si="328"/>
        <v>20298.27</v>
      </c>
      <c r="CV154" s="93">
        <f t="shared" si="329"/>
        <v>1.3287686567164179</v>
      </c>
      <c r="CW154" s="96">
        <f t="shared" si="330"/>
        <v>5022.2700000000004</v>
      </c>
      <c r="CX154" s="93">
        <f t="shared" si="331"/>
        <v>0.32876865671641792</v>
      </c>
      <c r="CY154" s="83">
        <v>0</v>
      </c>
      <c r="CZ154" s="83">
        <v>75506.070000000007</v>
      </c>
      <c r="DA154" s="94">
        <v>0</v>
      </c>
      <c r="DB154" s="94">
        <f t="shared" si="271"/>
        <v>75506.070000000007</v>
      </c>
      <c r="DC154" s="93" t="str">
        <f t="shared" si="332"/>
        <v>nebija plānots</v>
      </c>
      <c r="DD154" s="96">
        <f t="shared" si="333"/>
        <v>75506.070000000007</v>
      </c>
      <c r="DE154" s="93" t="str">
        <f t="shared" si="334"/>
        <v>nebija plānots</v>
      </c>
      <c r="DF154" s="96">
        <f t="shared" si="335"/>
        <v>15276</v>
      </c>
      <c r="DG154" s="96">
        <f t="shared" si="335"/>
        <v>95804.340000000011</v>
      </c>
      <c r="DH154" s="96">
        <f t="shared" si="335"/>
        <v>0</v>
      </c>
      <c r="DI154" s="96">
        <f t="shared" si="336"/>
        <v>95804.340000000011</v>
      </c>
      <c r="DJ154" s="93">
        <f t="shared" si="337"/>
        <v>6.2715593087195609</v>
      </c>
      <c r="DK154" s="96">
        <f t="shared" si="338"/>
        <v>80528.340000000011</v>
      </c>
      <c r="DL154" s="93">
        <f t="shared" si="339"/>
        <v>5.2715593087195609</v>
      </c>
      <c r="DM154" s="83">
        <v>47440</v>
      </c>
      <c r="DN154" s="83">
        <v>0</v>
      </c>
      <c r="DO154" s="94">
        <v>0</v>
      </c>
      <c r="DP154" s="94">
        <f t="shared" si="340"/>
        <v>0</v>
      </c>
      <c r="DQ154" s="93">
        <f t="shared" si="341"/>
        <v>0</v>
      </c>
      <c r="DR154" s="96">
        <f t="shared" si="342"/>
        <v>-47440</v>
      </c>
      <c r="DS154" s="93">
        <f t="shared" si="343"/>
        <v>-1</v>
      </c>
      <c r="DT154" s="96">
        <f t="shared" si="344"/>
        <v>62716</v>
      </c>
      <c r="DU154" s="96">
        <f t="shared" si="344"/>
        <v>95804.340000000011</v>
      </c>
      <c r="DV154" s="96">
        <f t="shared" si="344"/>
        <v>0</v>
      </c>
      <c r="DW154" s="96">
        <f t="shared" si="345"/>
        <v>95804.340000000011</v>
      </c>
      <c r="DX154" s="93">
        <f t="shared" si="346"/>
        <v>1.5275900886536133</v>
      </c>
      <c r="DY154" s="96">
        <f t="shared" si="347"/>
        <v>33088.340000000011</v>
      </c>
      <c r="DZ154" s="93">
        <f t="shared" si="348"/>
        <v>0.52759008865361334</v>
      </c>
      <c r="EA154" s="83">
        <v>0</v>
      </c>
      <c r="EB154" s="83">
        <v>0</v>
      </c>
      <c r="EC154" s="94">
        <v>0</v>
      </c>
      <c r="ED154" s="94">
        <f t="shared" si="349"/>
        <v>0</v>
      </c>
      <c r="EE154" s="93" t="str">
        <f t="shared" si="350"/>
        <v>nebija plānots</v>
      </c>
      <c r="EF154" s="94">
        <f t="shared" si="351"/>
        <v>0</v>
      </c>
      <c r="EG154" s="93" t="str">
        <f t="shared" si="352"/>
        <v>nebija plānots</v>
      </c>
      <c r="EH154" s="96">
        <f t="shared" si="353"/>
        <v>62716</v>
      </c>
      <c r="EI154" s="96">
        <f t="shared" si="353"/>
        <v>95804.340000000011</v>
      </c>
      <c r="EJ154" s="96">
        <f t="shared" si="353"/>
        <v>0</v>
      </c>
      <c r="EK154" s="96">
        <f t="shared" si="354"/>
        <v>95804.340000000011</v>
      </c>
      <c r="EL154" s="93">
        <f t="shared" si="355"/>
        <v>1.5275900886536133</v>
      </c>
      <c r="EM154" s="96">
        <f t="shared" si="356"/>
        <v>33088.340000000011</v>
      </c>
      <c r="EN154" s="93">
        <f t="shared" si="357"/>
        <v>0.52759008865361334</v>
      </c>
      <c r="EO154" s="96">
        <f t="shared" si="358"/>
        <v>0</v>
      </c>
      <c r="EP154" s="96">
        <f>_xlfn.IFNA(INDEX('[1]01_Maks_FS_2025 (kopā)'!$B$12:$AJ$224,MATCH(A154,'[1]01_Maks_FS_2025 (kopā)'!$B$12:$B$224,0),35),0)</f>
        <v>0</v>
      </c>
      <c r="EQ154" s="96">
        <f t="shared" si="359"/>
        <v>0</v>
      </c>
      <c r="ER154" s="83">
        <f t="shared" si="272"/>
        <v>62716</v>
      </c>
    </row>
    <row r="155" spans="1:148" ht="73.5" x14ac:dyDescent="0.25">
      <c r="A155" s="18" t="str">
        <f t="shared" si="360"/>
        <v>4.1.2.8._</v>
      </c>
      <c r="B155" s="63">
        <v>4</v>
      </c>
      <c r="C155" s="73" t="s">
        <v>221</v>
      </c>
      <c r="D155" s="65" t="s">
        <v>222</v>
      </c>
      <c r="E155" s="73" t="s">
        <v>235</v>
      </c>
      <c r="F155" s="65" t="s">
        <v>236</v>
      </c>
      <c r="G155" s="66" t="s">
        <v>251</v>
      </c>
      <c r="H155" s="65" t="s">
        <v>252</v>
      </c>
      <c r="I155" s="66" t="s">
        <v>27</v>
      </c>
      <c r="J155" s="68" t="s">
        <v>164</v>
      </c>
      <c r="K155" s="63" t="s">
        <v>14</v>
      </c>
      <c r="L155" s="83">
        <v>0</v>
      </c>
      <c r="M155" s="83">
        <v>0</v>
      </c>
      <c r="N155" s="83">
        <v>0</v>
      </c>
      <c r="O155" s="83">
        <v>0</v>
      </c>
      <c r="P155" s="83">
        <v>0</v>
      </c>
      <c r="Q155" s="93" t="str">
        <f t="shared" si="273"/>
        <v>nebija plānots</v>
      </c>
      <c r="R155" s="94">
        <f t="shared" si="274"/>
        <v>0</v>
      </c>
      <c r="S155" s="93" t="str">
        <f t="shared" si="275"/>
        <v>nebija plānots</v>
      </c>
      <c r="T155" s="96">
        <f t="shared" si="276"/>
        <v>0</v>
      </c>
      <c r="U155" s="96">
        <f t="shared" si="277"/>
        <v>0</v>
      </c>
      <c r="V155" s="93" t="str">
        <f t="shared" si="278"/>
        <v>nebija plānots</v>
      </c>
      <c r="W155" s="96">
        <f t="shared" si="279"/>
        <v>0</v>
      </c>
      <c r="X155" s="93" t="str">
        <f t="shared" si="280"/>
        <v>nebija plānots</v>
      </c>
      <c r="Y155" s="83">
        <v>0</v>
      </c>
      <c r="Z155" s="83">
        <v>0</v>
      </c>
      <c r="AA155" s="93" t="str">
        <f t="shared" si="281"/>
        <v>nebija plānots</v>
      </c>
      <c r="AB155" s="94">
        <f t="shared" si="282"/>
        <v>0</v>
      </c>
      <c r="AC155" s="93" t="str">
        <f t="shared" si="283"/>
        <v>nebija plānots</v>
      </c>
      <c r="AD155" s="96">
        <f t="shared" si="284"/>
        <v>0</v>
      </c>
      <c r="AE155" s="96">
        <f t="shared" si="284"/>
        <v>0</v>
      </c>
      <c r="AF155" s="93" t="str">
        <f t="shared" si="285"/>
        <v>nebija plānots</v>
      </c>
      <c r="AG155" s="96">
        <f t="shared" si="286"/>
        <v>0</v>
      </c>
      <c r="AH155" s="93" t="str">
        <f t="shared" si="287"/>
        <v>nebija plānots</v>
      </c>
      <c r="AI155" s="83">
        <v>0</v>
      </c>
      <c r="AJ155" s="83">
        <v>0</v>
      </c>
      <c r="AK155" s="93" t="str">
        <f t="shared" si="288"/>
        <v>nebija plānots</v>
      </c>
      <c r="AL155" s="96">
        <f t="shared" si="289"/>
        <v>0</v>
      </c>
      <c r="AM155" s="93" t="str">
        <f t="shared" si="290"/>
        <v>nebija plānots</v>
      </c>
      <c r="AN155" s="96">
        <f t="shared" si="291"/>
        <v>0</v>
      </c>
      <c r="AO155" s="96">
        <f t="shared" si="291"/>
        <v>0</v>
      </c>
      <c r="AP155" s="93" t="str">
        <f t="shared" si="292"/>
        <v>nebija plānots</v>
      </c>
      <c r="AQ155" s="96">
        <f t="shared" si="293"/>
        <v>0</v>
      </c>
      <c r="AR155" s="93" t="str">
        <f t="shared" si="294"/>
        <v>nebija plānots</v>
      </c>
      <c r="AS155" s="83">
        <v>0</v>
      </c>
      <c r="AT155" s="83">
        <v>0</v>
      </c>
      <c r="AU155" s="93" t="str">
        <f t="shared" si="295"/>
        <v>nebija plānots</v>
      </c>
      <c r="AV155" s="96">
        <f t="shared" si="296"/>
        <v>0</v>
      </c>
      <c r="AW155" s="93" t="str">
        <f t="shared" si="297"/>
        <v>nebija plānots</v>
      </c>
      <c r="AX155" s="96">
        <f t="shared" si="298"/>
        <v>0</v>
      </c>
      <c r="AY155" s="96">
        <f t="shared" si="298"/>
        <v>0</v>
      </c>
      <c r="AZ155" s="93" t="str">
        <f t="shared" si="299"/>
        <v>nebija plānots</v>
      </c>
      <c r="BA155" s="96">
        <f t="shared" si="300"/>
        <v>0</v>
      </c>
      <c r="BB155" s="93" t="str">
        <f t="shared" si="301"/>
        <v>nebija plānots</v>
      </c>
      <c r="BC155" s="83">
        <v>0</v>
      </c>
      <c r="BD155" s="83">
        <v>0</v>
      </c>
      <c r="BE155" s="93" t="str">
        <f t="shared" si="302"/>
        <v>nebija plānots</v>
      </c>
      <c r="BF155" s="96">
        <f t="shared" si="303"/>
        <v>0</v>
      </c>
      <c r="BG155" s="93" t="str">
        <f t="shared" si="304"/>
        <v>nebija plānots</v>
      </c>
      <c r="BH155" s="96">
        <f t="shared" si="305"/>
        <v>0</v>
      </c>
      <c r="BI155" s="96">
        <f t="shared" si="305"/>
        <v>0</v>
      </c>
      <c r="BJ155" s="93" t="str">
        <f t="shared" si="306"/>
        <v>nebija plānots</v>
      </c>
      <c r="BK155" s="96">
        <f t="shared" si="307"/>
        <v>0</v>
      </c>
      <c r="BL155" s="93" t="str">
        <f t="shared" si="308"/>
        <v>nebija plānots</v>
      </c>
      <c r="BM155" s="83">
        <v>0</v>
      </c>
      <c r="BN155" s="83">
        <v>0</v>
      </c>
      <c r="BO155" s="93" t="str">
        <f t="shared" si="309"/>
        <v>nebija plānots</v>
      </c>
      <c r="BP155" s="96">
        <f t="shared" si="310"/>
        <v>0</v>
      </c>
      <c r="BQ155" s="93" t="str">
        <f t="shared" si="311"/>
        <v>nebija plānots</v>
      </c>
      <c r="BR155" s="96">
        <f t="shared" si="312"/>
        <v>0</v>
      </c>
      <c r="BS155" s="96">
        <f t="shared" si="312"/>
        <v>0</v>
      </c>
      <c r="BT155" s="93" t="str">
        <f t="shared" si="313"/>
        <v>nebija plānots</v>
      </c>
      <c r="BU155" s="96">
        <f t="shared" si="314"/>
        <v>0</v>
      </c>
      <c r="BV155" s="93" t="str">
        <f t="shared" si="315"/>
        <v>nebija plānots</v>
      </c>
      <c r="BW155" s="83">
        <v>0</v>
      </c>
      <c r="BX155" s="83">
        <v>0</v>
      </c>
      <c r="BY155" s="94">
        <v>0</v>
      </c>
      <c r="BZ155" s="94">
        <f t="shared" si="268"/>
        <v>0</v>
      </c>
      <c r="CA155" s="93" t="str">
        <f t="shared" si="316"/>
        <v>nebija plānots</v>
      </c>
      <c r="CB155" s="96">
        <f t="shared" si="317"/>
        <v>0</v>
      </c>
      <c r="CC155" s="93" t="str">
        <f t="shared" si="318"/>
        <v>nebija plānots</v>
      </c>
      <c r="CD155" s="96">
        <f t="shared" si="269"/>
        <v>0</v>
      </c>
      <c r="CE155" s="96">
        <f t="shared" si="269"/>
        <v>0</v>
      </c>
      <c r="CF155" s="96">
        <f t="shared" si="319"/>
        <v>0</v>
      </c>
      <c r="CG155" s="96">
        <f t="shared" si="320"/>
        <v>0</v>
      </c>
      <c r="CH155" s="93" t="str">
        <f t="shared" si="321"/>
        <v>nebija plānots</v>
      </c>
      <c r="CI155" s="96">
        <f t="shared" si="322"/>
        <v>0</v>
      </c>
      <c r="CJ155" s="93" t="str">
        <f t="shared" si="323"/>
        <v>nebija plānots</v>
      </c>
      <c r="CK155" s="83">
        <v>0</v>
      </c>
      <c r="CL155" s="83">
        <v>0</v>
      </c>
      <c r="CM155" s="94">
        <v>0</v>
      </c>
      <c r="CN155" s="94">
        <f t="shared" si="270"/>
        <v>0</v>
      </c>
      <c r="CO155" s="93" t="str">
        <f t="shared" si="324"/>
        <v>nebija plānots</v>
      </c>
      <c r="CP155" s="96">
        <f t="shared" si="325"/>
        <v>0</v>
      </c>
      <c r="CQ155" s="93" t="str">
        <f t="shared" si="326"/>
        <v>nebija plānots</v>
      </c>
      <c r="CR155" s="96">
        <f t="shared" si="327"/>
        <v>0</v>
      </c>
      <c r="CS155" s="96">
        <f t="shared" si="327"/>
        <v>0</v>
      </c>
      <c r="CT155" s="96">
        <f t="shared" si="327"/>
        <v>0</v>
      </c>
      <c r="CU155" s="96">
        <f t="shared" si="328"/>
        <v>0</v>
      </c>
      <c r="CV155" s="93" t="str">
        <f t="shared" si="329"/>
        <v>nebija plānots</v>
      </c>
      <c r="CW155" s="96">
        <f t="shared" si="330"/>
        <v>0</v>
      </c>
      <c r="CX155" s="93" t="str">
        <f t="shared" si="331"/>
        <v>nebija plānots</v>
      </c>
      <c r="CY155" s="83">
        <v>0</v>
      </c>
      <c r="CZ155" s="83">
        <v>58424.38</v>
      </c>
      <c r="DA155" s="94">
        <v>0</v>
      </c>
      <c r="DB155" s="94">
        <f t="shared" si="271"/>
        <v>58424.38</v>
      </c>
      <c r="DC155" s="93" t="str">
        <f t="shared" si="332"/>
        <v>nebija plānots</v>
      </c>
      <c r="DD155" s="96">
        <f t="shared" si="333"/>
        <v>58424.38</v>
      </c>
      <c r="DE155" s="93" t="str">
        <f t="shared" si="334"/>
        <v>nebija plānots</v>
      </c>
      <c r="DF155" s="96">
        <f t="shared" si="335"/>
        <v>0</v>
      </c>
      <c r="DG155" s="96">
        <f t="shared" si="335"/>
        <v>58424.38</v>
      </c>
      <c r="DH155" s="96">
        <f t="shared" si="335"/>
        <v>0</v>
      </c>
      <c r="DI155" s="96">
        <f t="shared" si="336"/>
        <v>58424.38</v>
      </c>
      <c r="DJ155" s="93" t="str">
        <f t="shared" si="337"/>
        <v>nebija plānots</v>
      </c>
      <c r="DK155" s="96">
        <f t="shared" si="338"/>
        <v>58424.38</v>
      </c>
      <c r="DL155" s="93" t="str">
        <f t="shared" si="339"/>
        <v>nebija plānots</v>
      </c>
      <c r="DM155" s="83">
        <v>0</v>
      </c>
      <c r="DN155" s="83">
        <v>0</v>
      </c>
      <c r="DO155" s="94">
        <v>0</v>
      </c>
      <c r="DP155" s="94">
        <f t="shared" si="340"/>
        <v>0</v>
      </c>
      <c r="DQ155" s="93" t="str">
        <f t="shared" si="341"/>
        <v>nebija plānots</v>
      </c>
      <c r="DR155" s="96">
        <f t="shared" si="342"/>
        <v>0</v>
      </c>
      <c r="DS155" s="93" t="str">
        <f t="shared" si="343"/>
        <v>nebija plānots</v>
      </c>
      <c r="DT155" s="96">
        <f t="shared" si="344"/>
        <v>0</v>
      </c>
      <c r="DU155" s="96">
        <f t="shared" si="344"/>
        <v>58424.38</v>
      </c>
      <c r="DV155" s="96">
        <f t="shared" si="344"/>
        <v>0</v>
      </c>
      <c r="DW155" s="96">
        <f t="shared" si="345"/>
        <v>58424.38</v>
      </c>
      <c r="DX155" s="93" t="str">
        <f t="shared" si="346"/>
        <v>nebija plānots</v>
      </c>
      <c r="DY155" s="96">
        <f t="shared" si="347"/>
        <v>58424.38</v>
      </c>
      <c r="DZ155" s="93" t="str">
        <f t="shared" si="348"/>
        <v>nebija plānots</v>
      </c>
      <c r="EA155" s="83">
        <v>4845</v>
      </c>
      <c r="EB155" s="83">
        <v>0</v>
      </c>
      <c r="EC155" s="94">
        <v>0</v>
      </c>
      <c r="ED155" s="94">
        <f t="shared" si="349"/>
        <v>0</v>
      </c>
      <c r="EE155" s="93">
        <f t="shared" si="350"/>
        <v>0</v>
      </c>
      <c r="EF155" s="94">
        <f t="shared" si="351"/>
        <v>-4845</v>
      </c>
      <c r="EG155" s="93">
        <f t="shared" si="352"/>
        <v>-1</v>
      </c>
      <c r="EH155" s="96">
        <f t="shared" si="353"/>
        <v>4845</v>
      </c>
      <c r="EI155" s="96">
        <f t="shared" si="353"/>
        <v>58424.38</v>
      </c>
      <c r="EJ155" s="96">
        <f t="shared" si="353"/>
        <v>0</v>
      </c>
      <c r="EK155" s="96">
        <f t="shared" si="354"/>
        <v>58424.38</v>
      </c>
      <c r="EL155" s="93">
        <f t="shared" si="355"/>
        <v>12.058695562435499</v>
      </c>
      <c r="EM155" s="96">
        <f t="shared" si="356"/>
        <v>53579.38</v>
      </c>
      <c r="EN155" s="93">
        <f t="shared" si="357"/>
        <v>11.058695562435499</v>
      </c>
      <c r="EO155" s="96">
        <f t="shared" si="358"/>
        <v>0</v>
      </c>
      <c r="EP155" s="96">
        <f>_xlfn.IFNA(INDEX('[1]01_Maks_FS_2025 (kopā)'!$B$12:$AJ$224,MATCH(A155,'[1]01_Maks_FS_2025 (kopā)'!$B$12:$B$224,0),35),0)</f>
        <v>0</v>
      </c>
      <c r="EQ155" s="96">
        <f t="shared" si="359"/>
        <v>0</v>
      </c>
      <c r="ER155" s="83">
        <f t="shared" si="272"/>
        <v>4845</v>
      </c>
    </row>
    <row r="156" spans="1:148" ht="73.5" x14ac:dyDescent="0.25">
      <c r="A156" s="18" t="str">
        <f t="shared" si="360"/>
        <v>4.2.1.1._</v>
      </c>
      <c r="B156" s="63">
        <v>4</v>
      </c>
      <c r="C156" s="73" t="s">
        <v>253</v>
      </c>
      <c r="D156" s="65" t="s">
        <v>254</v>
      </c>
      <c r="E156" s="73" t="s">
        <v>255</v>
      </c>
      <c r="F156" s="65" t="s">
        <v>256</v>
      </c>
      <c r="G156" s="66" t="s">
        <v>257</v>
      </c>
      <c r="H156" s="65" t="s">
        <v>258</v>
      </c>
      <c r="I156" s="66" t="s">
        <v>27</v>
      </c>
      <c r="J156" s="68" t="s">
        <v>84</v>
      </c>
      <c r="K156" s="63" t="s">
        <v>16</v>
      </c>
      <c r="L156" s="83">
        <v>0</v>
      </c>
      <c r="M156" s="83">
        <v>0</v>
      </c>
      <c r="N156" s="83">
        <v>0</v>
      </c>
      <c r="O156" s="83">
        <v>0</v>
      </c>
      <c r="P156" s="83">
        <v>0</v>
      </c>
      <c r="Q156" s="93" t="str">
        <f t="shared" si="273"/>
        <v>nebija plānots</v>
      </c>
      <c r="R156" s="94">
        <f t="shared" si="274"/>
        <v>0</v>
      </c>
      <c r="S156" s="93" t="str">
        <f t="shared" si="275"/>
        <v>nebija plānots</v>
      </c>
      <c r="T156" s="96">
        <f t="shared" si="276"/>
        <v>0</v>
      </c>
      <c r="U156" s="96">
        <f t="shared" si="277"/>
        <v>0</v>
      </c>
      <c r="V156" s="93" t="str">
        <f t="shared" si="278"/>
        <v>nebija plānots</v>
      </c>
      <c r="W156" s="96">
        <f t="shared" si="279"/>
        <v>0</v>
      </c>
      <c r="X156" s="93" t="str">
        <f t="shared" si="280"/>
        <v>nebija plānots</v>
      </c>
      <c r="Y156" s="83">
        <v>0</v>
      </c>
      <c r="Z156" s="83">
        <v>0</v>
      </c>
      <c r="AA156" s="93" t="str">
        <f t="shared" si="281"/>
        <v>nebija plānots</v>
      </c>
      <c r="AB156" s="94">
        <f t="shared" si="282"/>
        <v>0</v>
      </c>
      <c r="AC156" s="93" t="str">
        <f t="shared" si="283"/>
        <v>nebija plānots</v>
      </c>
      <c r="AD156" s="96">
        <f t="shared" si="284"/>
        <v>0</v>
      </c>
      <c r="AE156" s="96">
        <f t="shared" si="284"/>
        <v>0</v>
      </c>
      <c r="AF156" s="93" t="str">
        <f t="shared" si="285"/>
        <v>nebija plānots</v>
      </c>
      <c r="AG156" s="96">
        <f t="shared" si="286"/>
        <v>0</v>
      </c>
      <c r="AH156" s="93" t="str">
        <f t="shared" si="287"/>
        <v>nebija plānots</v>
      </c>
      <c r="AI156" s="83">
        <v>0</v>
      </c>
      <c r="AJ156" s="83">
        <v>0</v>
      </c>
      <c r="AK156" s="93" t="str">
        <f t="shared" si="288"/>
        <v>nebija plānots</v>
      </c>
      <c r="AL156" s="96">
        <f t="shared" si="289"/>
        <v>0</v>
      </c>
      <c r="AM156" s="93" t="str">
        <f t="shared" si="290"/>
        <v>nebija plānots</v>
      </c>
      <c r="AN156" s="96">
        <f t="shared" si="291"/>
        <v>0</v>
      </c>
      <c r="AO156" s="96">
        <f t="shared" si="291"/>
        <v>0</v>
      </c>
      <c r="AP156" s="93" t="str">
        <f t="shared" si="292"/>
        <v>nebija plānots</v>
      </c>
      <c r="AQ156" s="96">
        <f t="shared" si="293"/>
        <v>0</v>
      </c>
      <c r="AR156" s="93" t="str">
        <f t="shared" si="294"/>
        <v>nebija plānots</v>
      </c>
      <c r="AS156" s="83">
        <v>0</v>
      </c>
      <c r="AT156" s="83">
        <v>0</v>
      </c>
      <c r="AU156" s="93" t="str">
        <f t="shared" si="295"/>
        <v>nebija plānots</v>
      </c>
      <c r="AV156" s="96">
        <f t="shared" si="296"/>
        <v>0</v>
      </c>
      <c r="AW156" s="93" t="str">
        <f t="shared" si="297"/>
        <v>nebija plānots</v>
      </c>
      <c r="AX156" s="96">
        <f t="shared" si="298"/>
        <v>0</v>
      </c>
      <c r="AY156" s="96">
        <f t="shared" si="298"/>
        <v>0</v>
      </c>
      <c r="AZ156" s="93" t="str">
        <f t="shared" si="299"/>
        <v>nebija plānots</v>
      </c>
      <c r="BA156" s="96">
        <f t="shared" si="300"/>
        <v>0</v>
      </c>
      <c r="BB156" s="93" t="str">
        <f t="shared" si="301"/>
        <v>nebija plānots</v>
      </c>
      <c r="BC156" s="83">
        <v>0</v>
      </c>
      <c r="BD156" s="83">
        <v>0</v>
      </c>
      <c r="BE156" s="93" t="str">
        <f t="shared" si="302"/>
        <v>nebija plānots</v>
      </c>
      <c r="BF156" s="96">
        <f t="shared" si="303"/>
        <v>0</v>
      </c>
      <c r="BG156" s="93" t="str">
        <f t="shared" si="304"/>
        <v>nebija plānots</v>
      </c>
      <c r="BH156" s="96">
        <f t="shared" si="305"/>
        <v>0</v>
      </c>
      <c r="BI156" s="96">
        <f t="shared" si="305"/>
        <v>0</v>
      </c>
      <c r="BJ156" s="93" t="str">
        <f t="shared" si="306"/>
        <v>nebija plānots</v>
      </c>
      <c r="BK156" s="96">
        <f t="shared" si="307"/>
        <v>0</v>
      </c>
      <c r="BL156" s="93" t="str">
        <f t="shared" si="308"/>
        <v>nebija plānots</v>
      </c>
      <c r="BM156" s="83">
        <v>0</v>
      </c>
      <c r="BN156" s="83">
        <v>0</v>
      </c>
      <c r="BO156" s="93" t="str">
        <f t="shared" si="309"/>
        <v>nebija plānots</v>
      </c>
      <c r="BP156" s="96">
        <f t="shared" si="310"/>
        <v>0</v>
      </c>
      <c r="BQ156" s="93" t="str">
        <f t="shared" si="311"/>
        <v>nebija plānots</v>
      </c>
      <c r="BR156" s="96">
        <f t="shared" si="312"/>
        <v>0</v>
      </c>
      <c r="BS156" s="96">
        <f t="shared" si="312"/>
        <v>0</v>
      </c>
      <c r="BT156" s="93" t="str">
        <f t="shared" si="313"/>
        <v>nebija plānots</v>
      </c>
      <c r="BU156" s="96">
        <f t="shared" si="314"/>
        <v>0</v>
      </c>
      <c r="BV156" s="93" t="str">
        <f t="shared" si="315"/>
        <v>nebija plānots</v>
      </c>
      <c r="BW156" s="83">
        <v>0</v>
      </c>
      <c r="BX156" s="83">
        <v>0</v>
      </c>
      <c r="BY156" s="94">
        <v>0</v>
      </c>
      <c r="BZ156" s="94">
        <f t="shared" si="268"/>
        <v>0</v>
      </c>
      <c r="CA156" s="93" t="str">
        <f t="shared" si="316"/>
        <v>nebija plānots</v>
      </c>
      <c r="CB156" s="96">
        <f t="shared" si="317"/>
        <v>0</v>
      </c>
      <c r="CC156" s="93" t="str">
        <f t="shared" si="318"/>
        <v>nebija plānots</v>
      </c>
      <c r="CD156" s="96">
        <f t="shared" si="269"/>
        <v>0</v>
      </c>
      <c r="CE156" s="96">
        <f t="shared" si="269"/>
        <v>0</v>
      </c>
      <c r="CF156" s="96">
        <f t="shared" si="319"/>
        <v>0</v>
      </c>
      <c r="CG156" s="96">
        <f t="shared" si="320"/>
        <v>0</v>
      </c>
      <c r="CH156" s="93" t="str">
        <f t="shared" si="321"/>
        <v>nebija plānots</v>
      </c>
      <c r="CI156" s="96">
        <f t="shared" si="322"/>
        <v>0</v>
      </c>
      <c r="CJ156" s="93" t="str">
        <f t="shared" si="323"/>
        <v>nebija plānots</v>
      </c>
      <c r="CK156" s="83">
        <v>0</v>
      </c>
      <c r="CL156" s="83">
        <v>0</v>
      </c>
      <c r="CM156" s="94">
        <v>0</v>
      </c>
      <c r="CN156" s="94">
        <f t="shared" si="270"/>
        <v>0</v>
      </c>
      <c r="CO156" s="93" t="str">
        <f t="shared" si="324"/>
        <v>nebija plānots</v>
      </c>
      <c r="CP156" s="96">
        <f t="shared" si="325"/>
        <v>0</v>
      </c>
      <c r="CQ156" s="93" t="str">
        <f t="shared" si="326"/>
        <v>nebija plānots</v>
      </c>
      <c r="CR156" s="96">
        <f t="shared" si="327"/>
        <v>0</v>
      </c>
      <c r="CS156" s="96">
        <f t="shared" si="327"/>
        <v>0</v>
      </c>
      <c r="CT156" s="96">
        <f t="shared" si="327"/>
        <v>0</v>
      </c>
      <c r="CU156" s="96">
        <f t="shared" si="328"/>
        <v>0</v>
      </c>
      <c r="CV156" s="93" t="str">
        <f t="shared" si="329"/>
        <v>nebija plānots</v>
      </c>
      <c r="CW156" s="96">
        <f t="shared" si="330"/>
        <v>0</v>
      </c>
      <c r="CX156" s="93" t="str">
        <f t="shared" si="331"/>
        <v>nebija plānots</v>
      </c>
      <c r="CY156" s="83">
        <v>0</v>
      </c>
      <c r="CZ156" s="83">
        <v>0</v>
      </c>
      <c r="DA156" s="94">
        <v>0</v>
      </c>
      <c r="DB156" s="94">
        <f t="shared" si="271"/>
        <v>0</v>
      </c>
      <c r="DC156" s="93" t="str">
        <f t="shared" si="332"/>
        <v>nebija plānots</v>
      </c>
      <c r="DD156" s="96">
        <f t="shared" si="333"/>
        <v>0</v>
      </c>
      <c r="DE156" s="93" t="str">
        <f t="shared" si="334"/>
        <v>nebija plānots</v>
      </c>
      <c r="DF156" s="96">
        <f t="shared" si="335"/>
        <v>0</v>
      </c>
      <c r="DG156" s="96">
        <f t="shared" si="335"/>
        <v>0</v>
      </c>
      <c r="DH156" s="96">
        <f t="shared" si="335"/>
        <v>0</v>
      </c>
      <c r="DI156" s="96">
        <f t="shared" si="336"/>
        <v>0</v>
      </c>
      <c r="DJ156" s="93" t="str">
        <f t="shared" si="337"/>
        <v>nebija plānots</v>
      </c>
      <c r="DK156" s="96">
        <f t="shared" si="338"/>
        <v>0</v>
      </c>
      <c r="DL156" s="93" t="str">
        <f t="shared" si="339"/>
        <v>nebija plānots</v>
      </c>
      <c r="DM156" s="83">
        <v>0</v>
      </c>
      <c r="DN156" s="83">
        <v>0</v>
      </c>
      <c r="DO156" s="94">
        <v>0</v>
      </c>
      <c r="DP156" s="94">
        <f t="shared" si="340"/>
        <v>0</v>
      </c>
      <c r="DQ156" s="93" t="str">
        <f t="shared" si="341"/>
        <v>nebija plānots</v>
      </c>
      <c r="DR156" s="96">
        <f t="shared" si="342"/>
        <v>0</v>
      </c>
      <c r="DS156" s="93" t="str">
        <f t="shared" si="343"/>
        <v>nebija plānots</v>
      </c>
      <c r="DT156" s="96">
        <f t="shared" si="344"/>
        <v>0</v>
      </c>
      <c r="DU156" s="96">
        <f t="shared" si="344"/>
        <v>0</v>
      </c>
      <c r="DV156" s="96">
        <f t="shared" si="344"/>
        <v>0</v>
      </c>
      <c r="DW156" s="96">
        <f t="shared" si="345"/>
        <v>0</v>
      </c>
      <c r="DX156" s="93" t="str">
        <f t="shared" si="346"/>
        <v>nebija plānots</v>
      </c>
      <c r="DY156" s="96">
        <f t="shared" si="347"/>
        <v>0</v>
      </c>
      <c r="DZ156" s="93" t="str">
        <f t="shared" si="348"/>
        <v>nebija plānots</v>
      </c>
      <c r="EA156" s="83">
        <v>0</v>
      </c>
      <c r="EB156" s="83">
        <v>0</v>
      </c>
      <c r="EC156" s="94">
        <v>0</v>
      </c>
      <c r="ED156" s="94">
        <f t="shared" si="349"/>
        <v>0</v>
      </c>
      <c r="EE156" s="93" t="str">
        <f t="shared" si="350"/>
        <v>nebija plānots</v>
      </c>
      <c r="EF156" s="94">
        <f t="shared" si="351"/>
        <v>0</v>
      </c>
      <c r="EG156" s="93" t="str">
        <f t="shared" si="352"/>
        <v>nebija plānots</v>
      </c>
      <c r="EH156" s="96">
        <f t="shared" si="353"/>
        <v>0</v>
      </c>
      <c r="EI156" s="96">
        <f t="shared" si="353"/>
        <v>0</v>
      </c>
      <c r="EJ156" s="96">
        <f t="shared" si="353"/>
        <v>0</v>
      </c>
      <c r="EK156" s="96">
        <f t="shared" si="354"/>
        <v>0</v>
      </c>
      <c r="EL156" s="93" t="str">
        <f t="shared" si="355"/>
        <v>nebija plānots</v>
      </c>
      <c r="EM156" s="96">
        <f t="shared" si="356"/>
        <v>0</v>
      </c>
      <c r="EN156" s="93" t="str">
        <f t="shared" si="357"/>
        <v>nebija plānots</v>
      </c>
      <c r="EO156" s="96">
        <f t="shared" si="358"/>
        <v>0</v>
      </c>
      <c r="EP156" s="96">
        <f>_xlfn.IFNA(INDEX('[1]01_Maks_FS_2025 (kopā)'!$B$12:$AJ$224,MATCH(A156,'[1]01_Maks_FS_2025 (kopā)'!$B$12:$B$224,0),35),0)</f>
        <v>0</v>
      </c>
      <c r="EQ156" s="96">
        <f t="shared" si="359"/>
        <v>0</v>
      </c>
      <c r="ER156" s="83">
        <f t="shared" si="272"/>
        <v>0</v>
      </c>
    </row>
    <row r="157" spans="1:148" ht="73.5" x14ac:dyDescent="0.25">
      <c r="A157" s="18" t="str">
        <f t="shared" si="360"/>
        <v>4.2.1.2._</v>
      </c>
      <c r="B157" s="63">
        <v>4</v>
      </c>
      <c r="C157" s="73" t="s">
        <v>253</v>
      </c>
      <c r="D157" s="65" t="s">
        <v>254</v>
      </c>
      <c r="E157" s="73" t="s">
        <v>255</v>
      </c>
      <c r="F157" s="65" t="s">
        <v>256</v>
      </c>
      <c r="G157" s="66" t="s">
        <v>259</v>
      </c>
      <c r="H157" s="65" t="s">
        <v>260</v>
      </c>
      <c r="I157" s="66" t="s">
        <v>27</v>
      </c>
      <c r="J157" s="68" t="s">
        <v>28</v>
      </c>
      <c r="K157" s="63" t="s">
        <v>16</v>
      </c>
      <c r="L157" s="83">
        <v>0</v>
      </c>
      <c r="M157" s="83">
        <v>0</v>
      </c>
      <c r="N157" s="83">
        <v>0</v>
      </c>
      <c r="O157" s="83">
        <v>0</v>
      </c>
      <c r="P157" s="83">
        <v>0</v>
      </c>
      <c r="Q157" s="93" t="str">
        <f t="shared" si="273"/>
        <v>nebija plānots</v>
      </c>
      <c r="R157" s="94">
        <f t="shared" si="274"/>
        <v>0</v>
      </c>
      <c r="S157" s="93" t="str">
        <f t="shared" si="275"/>
        <v>nebija plānots</v>
      </c>
      <c r="T157" s="96">
        <f t="shared" si="276"/>
        <v>0</v>
      </c>
      <c r="U157" s="96">
        <f t="shared" si="277"/>
        <v>0</v>
      </c>
      <c r="V157" s="93" t="str">
        <f t="shared" si="278"/>
        <v>nebija plānots</v>
      </c>
      <c r="W157" s="96">
        <f t="shared" si="279"/>
        <v>0</v>
      </c>
      <c r="X157" s="93" t="str">
        <f t="shared" si="280"/>
        <v>nebija plānots</v>
      </c>
      <c r="Y157" s="83">
        <v>0</v>
      </c>
      <c r="Z157" s="83">
        <v>0</v>
      </c>
      <c r="AA157" s="93" t="str">
        <f t="shared" si="281"/>
        <v>nebija plānots</v>
      </c>
      <c r="AB157" s="94">
        <f t="shared" si="282"/>
        <v>0</v>
      </c>
      <c r="AC157" s="93" t="str">
        <f t="shared" si="283"/>
        <v>nebija plānots</v>
      </c>
      <c r="AD157" s="96">
        <f t="shared" si="284"/>
        <v>0</v>
      </c>
      <c r="AE157" s="96">
        <f t="shared" si="284"/>
        <v>0</v>
      </c>
      <c r="AF157" s="93" t="str">
        <f t="shared" si="285"/>
        <v>nebija plānots</v>
      </c>
      <c r="AG157" s="96">
        <f t="shared" si="286"/>
        <v>0</v>
      </c>
      <c r="AH157" s="93" t="str">
        <f t="shared" si="287"/>
        <v>nebija plānots</v>
      </c>
      <c r="AI157" s="83">
        <v>0</v>
      </c>
      <c r="AJ157" s="83">
        <v>0</v>
      </c>
      <c r="AK157" s="93" t="str">
        <f t="shared" si="288"/>
        <v>nebija plānots</v>
      </c>
      <c r="AL157" s="96">
        <f t="shared" si="289"/>
        <v>0</v>
      </c>
      <c r="AM157" s="93" t="str">
        <f t="shared" si="290"/>
        <v>nebija plānots</v>
      </c>
      <c r="AN157" s="96">
        <f t="shared" si="291"/>
        <v>0</v>
      </c>
      <c r="AO157" s="96">
        <f t="shared" si="291"/>
        <v>0</v>
      </c>
      <c r="AP157" s="93" t="str">
        <f t="shared" si="292"/>
        <v>nebija plānots</v>
      </c>
      <c r="AQ157" s="96">
        <f t="shared" si="293"/>
        <v>0</v>
      </c>
      <c r="AR157" s="93" t="str">
        <f t="shared" si="294"/>
        <v>nebija plānots</v>
      </c>
      <c r="AS157" s="83">
        <v>0</v>
      </c>
      <c r="AT157" s="83">
        <v>0</v>
      </c>
      <c r="AU157" s="93" t="str">
        <f t="shared" si="295"/>
        <v>nebija plānots</v>
      </c>
      <c r="AV157" s="96">
        <f t="shared" si="296"/>
        <v>0</v>
      </c>
      <c r="AW157" s="93" t="str">
        <f t="shared" si="297"/>
        <v>nebija plānots</v>
      </c>
      <c r="AX157" s="96">
        <f t="shared" si="298"/>
        <v>0</v>
      </c>
      <c r="AY157" s="96">
        <f t="shared" si="298"/>
        <v>0</v>
      </c>
      <c r="AZ157" s="93" t="str">
        <f t="shared" si="299"/>
        <v>nebija plānots</v>
      </c>
      <c r="BA157" s="96">
        <f t="shared" si="300"/>
        <v>0</v>
      </c>
      <c r="BB157" s="93" t="str">
        <f t="shared" si="301"/>
        <v>nebija plānots</v>
      </c>
      <c r="BC157" s="83">
        <v>0</v>
      </c>
      <c r="BD157" s="83">
        <v>0</v>
      </c>
      <c r="BE157" s="93" t="str">
        <f t="shared" si="302"/>
        <v>nebija plānots</v>
      </c>
      <c r="BF157" s="96">
        <f t="shared" si="303"/>
        <v>0</v>
      </c>
      <c r="BG157" s="93" t="str">
        <f t="shared" si="304"/>
        <v>nebija plānots</v>
      </c>
      <c r="BH157" s="96">
        <f t="shared" si="305"/>
        <v>0</v>
      </c>
      <c r="BI157" s="96">
        <f t="shared" si="305"/>
        <v>0</v>
      </c>
      <c r="BJ157" s="93" t="str">
        <f t="shared" si="306"/>
        <v>nebija plānots</v>
      </c>
      <c r="BK157" s="96">
        <f t="shared" si="307"/>
        <v>0</v>
      </c>
      <c r="BL157" s="93" t="str">
        <f t="shared" si="308"/>
        <v>nebija plānots</v>
      </c>
      <c r="BM157" s="83">
        <v>0</v>
      </c>
      <c r="BN157" s="83">
        <v>0</v>
      </c>
      <c r="BO157" s="93" t="str">
        <f t="shared" si="309"/>
        <v>nebija plānots</v>
      </c>
      <c r="BP157" s="96">
        <f t="shared" si="310"/>
        <v>0</v>
      </c>
      <c r="BQ157" s="93" t="str">
        <f t="shared" si="311"/>
        <v>nebija plānots</v>
      </c>
      <c r="BR157" s="96">
        <f t="shared" si="312"/>
        <v>0</v>
      </c>
      <c r="BS157" s="96">
        <f t="shared" si="312"/>
        <v>0</v>
      </c>
      <c r="BT157" s="93" t="str">
        <f t="shared" si="313"/>
        <v>nebija plānots</v>
      </c>
      <c r="BU157" s="96">
        <f t="shared" si="314"/>
        <v>0</v>
      </c>
      <c r="BV157" s="93" t="str">
        <f t="shared" si="315"/>
        <v>nebija plānots</v>
      </c>
      <c r="BW157" s="83">
        <v>0</v>
      </c>
      <c r="BX157" s="83">
        <v>0</v>
      </c>
      <c r="BY157" s="94">
        <v>0</v>
      </c>
      <c r="BZ157" s="94">
        <f t="shared" si="268"/>
        <v>0</v>
      </c>
      <c r="CA157" s="93" t="str">
        <f t="shared" si="316"/>
        <v>nebija plānots</v>
      </c>
      <c r="CB157" s="96">
        <f t="shared" si="317"/>
        <v>0</v>
      </c>
      <c r="CC157" s="93" t="str">
        <f t="shared" si="318"/>
        <v>nebija plānots</v>
      </c>
      <c r="CD157" s="96">
        <f t="shared" si="269"/>
        <v>0</v>
      </c>
      <c r="CE157" s="96">
        <f t="shared" si="269"/>
        <v>0</v>
      </c>
      <c r="CF157" s="96">
        <f t="shared" si="319"/>
        <v>0</v>
      </c>
      <c r="CG157" s="96">
        <f t="shared" si="320"/>
        <v>0</v>
      </c>
      <c r="CH157" s="93" t="str">
        <f t="shared" si="321"/>
        <v>nebija plānots</v>
      </c>
      <c r="CI157" s="96">
        <f t="shared" si="322"/>
        <v>0</v>
      </c>
      <c r="CJ157" s="93" t="str">
        <f t="shared" si="323"/>
        <v>nebija plānots</v>
      </c>
      <c r="CK157" s="83">
        <v>0</v>
      </c>
      <c r="CL157" s="83">
        <v>0</v>
      </c>
      <c r="CM157" s="94">
        <v>0</v>
      </c>
      <c r="CN157" s="94">
        <f t="shared" si="270"/>
        <v>0</v>
      </c>
      <c r="CO157" s="93" t="str">
        <f t="shared" si="324"/>
        <v>nebija plānots</v>
      </c>
      <c r="CP157" s="96">
        <f t="shared" si="325"/>
        <v>0</v>
      </c>
      <c r="CQ157" s="93" t="str">
        <f t="shared" si="326"/>
        <v>nebija plānots</v>
      </c>
      <c r="CR157" s="96">
        <f t="shared" si="327"/>
        <v>0</v>
      </c>
      <c r="CS157" s="96">
        <f t="shared" si="327"/>
        <v>0</v>
      </c>
      <c r="CT157" s="96">
        <f t="shared" si="327"/>
        <v>0</v>
      </c>
      <c r="CU157" s="96">
        <f t="shared" si="328"/>
        <v>0</v>
      </c>
      <c r="CV157" s="93" t="str">
        <f t="shared" si="329"/>
        <v>nebija plānots</v>
      </c>
      <c r="CW157" s="96">
        <f t="shared" si="330"/>
        <v>0</v>
      </c>
      <c r="CX157" s="93" t="str">
        <f t="shared" si="331"/>
        <v>nebija plānots</v>
      </c>
      <c r="CY157" s="83">
        <v>0</v>
      </c>
      <c r="CZ157" s="83">
        <v>0</v>
      </c>
      <c r="DA157" s="94">
        <v>0</v>
      </c>
      <c r="DB157" s="94">
        <f t="shared" si="271"/>
        <v>0</v>
      </c>
      <c r="DC157" s="93" t="str">
        <f t="shared" si="332"/>
        <v>nebija plānots</v>
      </c>
      <c r="DD157" s="96">
        <f t="shared" si="333"/>
        <v>0</v>
      </c>
      <c r="DE157" s="93" t="str">
        <f t="shared" si="334"/>
        <v>nebija plānots</v>
      </c>
      <c r="DF157" s="96">
        <f t="shared" si="335"/>
        <v>0</v>
      </c>
      <c r="DG157" s="96">
        <f t="shared" si="335"/>
        <v>0</v>
      </c>
      <c r="DH157" s="96">
        <f t="shared" si="335"/>
        <v>0</v>
      </c>
      <c r="DI157" s="96">
        <f t="shared" si="336"/>
        <v>0</v>
      </c>
      <c r="DJ157" s="93" t="str">
        <f t="shared" si="337"/>
        <v>nebija plānots</v>
      </c>
      <c r="DK157" s="96">
        <f t="shared" si="338"/>
        <v>0</v>
      </c>
      <c r="DL157" s="93" t="str">
        <f t="shared" si="339"/>
        <v>nebija plānots</v>
      </c>
      <c r="DM157" s="83">
        <v>0</v>
      </c>
      <c r="DN157" s="83">
        <v>0</v>
      </c>
      <c r="DO157" s="94">
        <v>0</v>
      </c>
      <c r="DP157" s="94">
        <f t="shared" si="340"/>
        <v>0</v>
      </c>
      <c r="DQ157" s="93" t="str">
        <f t="shared" si="341"/>
        <v>nebija plānots</v>
      </c>
      <c r="DR157" s="96">
        <f t="shared" si="342"/>
        <v>0</v>
      </c>
      <c r="DS157" s="93" t="str">
        <f t="shared" si="343"/>
        <v>nebija plānots</v>
      </c>
      <c r="DT157" s="96">
        <f t="shared" si="344"/>
        <v>0</v>
      </c>
      <c r="DU157" s="96">
        <f t="shared" si="344"/>
        <v>0</v>
      </c>
      <c r="DV157" s="96">
        <f t="shared" si="344"/>
        <v>0</v>
      </c>
      <c r="DW157" s="96">
        <f t="shared" si="345"/>
        <v>0</v>
      </c>
      <c r="DX157" s="93" t="str">
        <f t="shared" si="346"/>
        <v>nebija plānots</v>
      </c>
      <c r="DY157" s="96">
        <f t="shared" si="347"/>
        <v>0</v>
      </c>
      <c r="DZ157" s="93" t="str">
        <f t="shared" si="348"/>
        <v>nebija plānots</v>
      </c>
      <c r="EA157" s="83">
        <v>0</v>
      </c>
      <c r="EB157" s="83">
        <v>0</v>
      </c>
      <c r="EC157" s="94">
        <v>0</v>
      </c>
      <c r="ED157" s="94">
        <f t="shared" si="349"/>
        <v>0</v>
      </c>
      <c r="EE157" s="93" t="str">
        <f t="shared" si="350"/>
        <v>nebija plānots</v>
      </c>
      <c r="EF157" s="94">
        <f t="shared" ref="EF157:EF220" si="361">ED157-EA157</f>
        <v>0</v>
      </c>
      <c r="EG157" s="93" t="str">
        <f t="shared" si="352"/>
        <v>nebija plānots</v>
      </c>
      <c r="EH157" s="96">
        <f t="shared" si="353"/>
        <v>0</v>
      </c>
      <c r="EI157" s="96">
        <f t="shared" si="353"/>
        <v>0</v>
      </c>
      <c r="EJ157" s="96">
        <f t="shared" si="353"/>
        <v>0</v>
      </c>
      <c r="EK157" s="96">
        <f t="shared" si="354"/>
        <v>0</v>
      </c>
      <c r="EL157" s="93" t="str">
        <f t="shared" si="355"/>
        <v>nebija plānots</v>
      </c>
      <c r="EM157" s="96">
        <f t="shared" si="356"/>
        <v>0</v>
      </c>
      <c r="EN157" s="93" t="str">
        <f t="shared" si="357"/>
        <v>nebija plānots</v>
      </c>
      <c r="EO157" s="96">
        <f t="shared" ref="EO157:EO220" si="362">DP157+ED157</f>
        <v>0</v>
      </c>
      <c r="EP157" s="96">
        <f>_xlfn.IFNA(INDEX('[1]01_Maks_FS_2025 (kopā)'!$B$12:$AJ$224,MATCH(A157,'[1]01_Maks_FS_2025 (kopā)'!$B$12:$B$224,0),35),0)</f>
        <v>0</v>
      </c>
      <c r="EQ157" s="96">
        <f t="shared" ref="EQ157:EQ220" si="363">EO157-EP157</f>
        <v>0</v>
      </c>
      <c r="ER157" s="83">
        <f t="shared" si="272"/>
        <v>0</v>
      </c>
    </row>
    <row r="158" spans="1:148" ht="73.5" x14ac:dyDescent="0.25">
      <c r="A158" s="18" t="str">
        <f t="shared" si="360"/>
        <v>4.2.1.3.1</v>
      </c>
      <c r="B158" s="63">
        <v>4</v>
      </c>
      <c r="C158" s="73" t="s">
        <v>253</v>
      </c>
      <c r="D158" s="65" t="s">
        <v>254</v>
      </c>
      <c r="E158" s="73" t="s">
        <v>255</v>
      </c>
      <c r="F158" s="65" t="s">
        <v>261</v>
      </c>
      <c r="G158" s="66" t="s">
        <v>262</v>
      </c>
      <c r="H158" s="65" t="s">
        <v>263</v>
      </c>
      <c r="I158" s="66">
        <v>1</v>
      </c>
      <c r="J158" s="68" t="s">
        <v>28</v>
      </c>
      <c r="K158" s="63" t="s">
        <v>16</v>
      </c>
      <c r="L158" s="83">
        <v>0</v>
      </c>
      <c r="M158" s="83">
        <v>0</v>
      </c>
      <c r="N158" s="83">
        <v>0</v>
      </c>
      <c r="O158" s="83">
        <v>174694.34</v>
      </c>
      <c r="P158" s="83">
        <v>174694.34</v>
      </c>
      <c r="Q158" s="93">
        <f t="shared" si="273"/>
        <v>1</v>
      </c>
      <c r="R158" s="94">
        <f t="shared" si="274"/>
        <v>0</v>
      </c>
      <c r="S158" s="93">
        <f t="shared" si="275"/>
        <v>0</v>
      </c>
      <c r="T158" s="96">
        <f t="shared" si="276"/>
        <v>174694.34</v>
      </c>
      <c r="U158" s="96">
        <f t="shared" si="277"/>
        <v>174694.34</v>
      </c>
      <c r="V158" s="93">
        <f t="shared" si="278"/>
        <v>1</v>
      </c>
      <c r="W158" s="96">
        <f t="shared" si="279"/>
        <v>0</v>
      </c>
      <c r="X158" s="93">
        <f t="shared" si="280"/>
        <v>0</v>
      </c>
      <c r="Y158" s="83">
        <v>37500</v>
      </c>
      <c r="Z158" s="83">
        <v>130169.29</v>
      </c>
      <c r="AA158" s="93">
        <f t="shared" si="281"/>
        <v>3.4711810666666665</v>
      </c>
      <c r="AB158" s="94">
        <f t="shared" si="282"/>
        <v>92669.29</v>
      </c>
      <c r="AC158" s="93">
        <f t="shared" si="283"/>
        <v>2.4711810666666665</v>
      </c>
      <c r="AD158" s="96">
        <f t="shared" si="284"/>
        <v>212194.34</v>
      </c>
      <c r="AE158" s="96">
        <f t="shared" si="284"/>
        <v>304863.63</v>
      </c>
      <c r="AF158" s="93">
        <f t="shared" si="285"/>
        <v>1.4367189530126017</v>
      </c>
      <c r="AG158" s="96">
        <f t="shared" si="286"/>
        <v>92669.290000000008</v>
      </c>
      <c r="AH158" s="93">
        <f t="shared" si="287"/>
        <v>0.43671895301260161</v>
      </c>
      <c r="AI158" s="83">
        <v>0</v>
      </c>
      <c r="AJ158" s="83">
        <v>950</v>
      </c>
      <c r="AK158" s="93" t="str">
        <f t="shared" si="288"/>
        <v>nebija plānots</v>
      </c>
      <c r="AL158" s="96">
        <f t="shared" si="289"/>
        <v>950</v>
      </c>
      <c r="AM158" s="93" t="str">
        <f t="shared" si="290"/>
        <v>nebija plānots</v>
      </c>
      <c r="AN158" s="96">
        <f t="shared" si="291"/>
        <v>212194.34</v>
      </c>
      <c r="AO158" s="96">
        <f t="shared" si="291"/>
        <v>305813.63</v>
      </c>
      <c r="AP158" s="93">
        <f t="shared" si="292"/>
        <v>1.4411959810049599</v>
      </c>
      <c r="AQ158" s="96">
        <f t="shared" si="293"/>
        <v>93619.290000000008</v>
      </c>
      <c r="AR158" s="93">
        <f t="shared" si="294"/>
        <v>0.44119598100495994</v>
      </c>
      <c r="AS158" s="83">
        <v>0</v>
      </c>
      <c r="AT158" s="83">
        <v>47210.68</v>
      </c>
      <c r="AU158" s="93" t="str">
        <f t="shared" si="295"/>
        <v>nebija plānots</v>
      </c>
      <c r="AV158" s="96">
        <f t="shared" si="296"/>
        <v>47210.68</v>
      </c>
      <c r="AW158" s="93" t="str">
        <f t="shared" si="297"/>
        <v>nebija plānots</v>
      </c>
      <c r="AX158" s="96">
        <f t="shared" si="298"/>
        <v>212194.34</v>
      </c>
      <c r="AY158" s="96">
        <f t="shared" si="298"/>
        <v>353024.31</v>
      </c>
      <c r="AZ158" s="93">
        <f t="shared" si="299"/>
        <v>1.6636839135294561</v>
      </c>
      <c r="BA158" s="96">
        <f t="shared" si="300"/>
        <v>140829.97</v>
      </c>
      <c r="BB158" s="93">
        <f t="shared" si="301"/>
        <v>0.6636839135294561</v>
      </c>
      <c r="BC158" s="83">
        <v>157001.54999999999</v>
      </c>
      <c r="BD158" s="83">
        <v>57700.84</v>
      </c>
      <c r="BE158" s="93">
        <f t="shared" si="302"/>
        <v>0.36751764552642952</v>
      </c>
      <c r="BF158" s="96">
        <f t="shared" si="303"/>
        <v>-99300.709999999992</v>
      </c>
      <c r="BG158" s="93">
        <f t="shared" si="304"/>
        <v>-0.63248235447357048</v>
      </c>
      <c r="BH158" s="96">
        <f t="shared" si="305"/>
        <v>369195.89</v>
      </c>
      <c r="BI158" s="96">
        <f t="shared" si="305"/>
        <v>410725.15</v>
      </c>
      <c r="BJ158" s="93">
        <f t="shared" si="306"/>
        <v>1.1124857050819281</v>
      </c>
      <c r="BK158" s="96">
        <f t="shared" si="307"/>
        <v>41529.260000000009</v>
      </c>
      <c r="BL158" s="93">
        <f t="shared" si="308"/>
        <v>0.11248570508192821</v>
      </c>
      <c r="BM158" s="83">
        <v>0</v>
      </c>
      <c r="BN158" s="83">
        <v>182228.82</v>
      </c>
      <c r="BO158" s="93" t="str">
        <f t="shared" si="309"/>
        <v>nebija plānots</v>
      </c>
      <c r="BP158" s="96">
        <f t="shared" si="310"/>
        <v>182228.82</v>
      </c>
      <c r="BQ158" s="93" t="str">
        <f t="shared" si="311"/>
        <v>nebija plānots</v>
      </c>
      <c r="BR158" s="96">
        <f t="shared" si="312"/>
        <v>369195.89</v>
      </c>
      <c r="BS158" s="96">
        <f t="shared" si="312"/>
        <v>592953.97</v>
      </c>
      <c r="BT158" s="93">
        <f t="shared" si="313"/>
        <v>1.6060687186956495</v>
      </c>
      <c r="BU158" s="96">
        <f t="shared" si="314"/>
        <v>223758.07999999996</v>
      </c>
      <c r="BV158" s="93">
        <f t="shared" si="315"/>
        <v>0.60606871869564949</v>
      </c>
      <c r="BW158" s="83">
        <v>103819.33</v>
      </c>
      <c r="BX158" s="83">
        <v>0</v>
      </c>
      <c r="BY158" s="94">
        <v>0</v>
      </c>
      <c r="BZ158" s="94">
        <f t="shared" ref="BZ158:BZ221" si="364">BX158-BY158</f>
        <v>0</v>
      </c>
      <c r="CA158" s="93">
        <f t="shared" si="316"/>
        <v>0</v>
      </c>
      <c r="CB158" s="96">
        <f t="shared" si="317"/>
        <v>-103819.33</v>
      </c>
      <c r="CC158" s="93">
        <f t="shared" si="318"/>
        <v>-1</v>
      </c>
      <c r="CD158" s="96">
        <f t="shared" ref="CD158:CE221" si="365">BR158+BW158</f>
        <v>473015.22000000003</v>
      </c>
      <c r="CE158" s="96">
        <f t="shared" si="365"/>
        <v>592953.97</v>
      </c>
      <c r="CF158" s="96">
        <f t="shared" si="319"/>
        <v>0</v>
      </c>
      <c r="CG158" s="96">
        <f t="shared" si="320"/>
        <v>592953.97</v>
      </c>
      <c r="CH158" s="93">
        <f t="shared" si="321"/>
        <v>1.2535621369646412</v>
      </c>
      <c r="CI158" s="96">
        <f t="shared" si="322"/>
        <v>119938.74999999994</v>
      </c>
      <c r="CJ158" s="93">
        <f t="shared" si="323"/>
        <v>0.2535621369646413</v>
      </c>
      <c r="CK158" s="83">
        <v>189360.95</v>
      </c>
      <c r="CL158" s="83">
        <v>238408.53999999998</v>
      </c>
      <c r="CM158" s="94">
        <v>0</v>
      </c>
      <c r="CN158" s="94">
        <f t="shared" ref="CN158:CN221" si="366">CL158-CM158</f>
        <v>238408.53999999998</v>
      </c>
      <c r="CO158" s="93">
        <f t="shared" si="324"/>
        <v>1.2590163917111736</v>
      </c>
      <c r="CP158" s="96">
        <f t="shared" si="325"/>
        <v>49047.589999999967</v>
      </c>
      <c r="CQ158" s="93">
        <f t="shared" si="326"/>
        <v>0.25901639171117363</v>
      </c>
      <c r="CR158" s="96">
        <f t="shared" si="327"/>
        <v>662376.17000000004</v>
      </c>
      <c r="CS158" s="96">
        <f t="shared" si="327"/>
        <v>831362.51</v>
      </c>
      <c r="CT158" s="96">
        <f t="shared" si="327"/>
        <v>0</v>
      </c>
      <c r="CU158" s="96">
        <f t="shared" si="328"/>
        <v>831362.51</v>
      </c>
      <c r="CV158" s="93">
        <f t="shared" si="329"/>
        <v>1.2551214063150853</v>
      </c>
      <c r="CW158" s="96">
        <f t="shared" si="330"/>
        <v>168986.33999999997</v>
      </c>
      <c r="CX158" s="93">
        <f t="shared" si="331"/>
        <v>0.25512140631508523</v>
      </c>
      <c r="CY158" s="83">
        <v>467154.09000000008</v>
      </c>
      <c r="CZ158" s="83">
        <v>103292.01000000001</v>
      </c>
      <c r="DA158" s="94">
        <v>0</v>
      </c>
      <c r="DB158" s="94">
        <f t="shared" ref="DB158:DB221" si="367">CZ158-DA158</f>
        <v>103292.01000000001</v>
      </c>
      <c r="DC158" s="93">
        <f t="shared" si="332"/>
        <v>0.22110907773492894</v>
      </c>
      <c r="DD158" s="96">
        <f t="shared" si="333"/>
        <v>-363862.08000000007</v>
      </c>
      <c r="DE158" s="93">
        <f t="shared" si="334"/>
        <v>-0.77889092226507106</v>
      </c>
      <c r="DF158" s="96">
        <f t="shared" si="335"/>
        <v>1129530.2600000002</v>
      </c>
      <c r="DG158" s="96">
        <f t="shared" si="335"/>
        <v>934654.52</v>
      </c>
      <c r="DH158" s="96">
        <f t="shared" si="335"/>
        <v>0</v>
      </c>
      <c r="DI158" s="96">
        <f t="shared" si="336"/>
        <v>934654.52</v>
      </c>
      <c r="DJ158" s="93">
        <f t="shared" si="337"/>
        <v>0.82747187313069404</v>
      </c>
      <c r="DK158" s="96">
        <f t="shared" si="338"/>
        <v>-194875.74000000022</v>
      </c>
      <c r="DL158" s="93">
        <f t="shared" si="339"/>
        <v>-0.17252812686930599</v>
      </c>
      <c r="DM158" s="83">
        <v>56157.79</v>
      </c>
      <c r="DN158" s="83">
        <v>0</v>
      </c>
      <c r="DO158" s="94">
        <v>0</v>
      </c>
      <c r="DP158" s="94">
        <f t="shared" si="340"/>
        <v>0</v>
      </c>
      <c r="DQ158" s="93">
        <f t="shared" si="341"/>
        <v>0</v>
      </c>
      <c r="DR158" s="96">
        <f t="shared" si="342"/>
        <v>-56157.79</v>
      </c>
      <c r="DS158" s="93">
        <f t="shared" si="343"/>
        <v>-1</v>
      </c>
      <c r="DT158" s="96">
        <f t="shared" si="344"/>
        <v>1185688.0500000003</v>
      </c>
      <c r="DU158" s="96">
        <f t="shared" si="344"/>
        <v>934654.52</v>
      </c>
      <c r="DV158" s="96">
        <f t="shared" si="344"/>
        <v>0</v>
      </c>
      <c r="DW158" s="96">
        <f t="shared" si="345"/>
        <v>934654.52</v>
      </c>
      <c r="DX158" s="93">
        <f t="shared" si="346"/>
        <v>0.78828029008135803</v>
      </c>
      <c r="DY158" s="96">
        <f t="shared" si="347"/>
        <v>-251033.53000000026</v>
      </c>
      <c r="DZ158" s="93">
        <f t="shared" si="348"/>
        <v>-0.21171970991864192</v>
      </c>
      <c r="EA158" s="83">
        <v>0</v>
      </c>
      <c r="EB158" s="83">
        <v>72600</v>
      </c>
      <c r="EC158" s="94">
        <v>0</v>
      </c>
      <c r="ED158" s="94">
        <f t="shared" si="349"/>
        <v>72600</v>
      </c>
      <c r="EE158" s="93" t="str">
        <f t="shared" si="350"/>
        <v>nebija plānots</v>
      </c>
      <c r="EF158" s="94">
        <f t="shared" si="361"/>
        <v>72600</v>
      </c>
      <c r="EG158" s="93" t="str">
        <f t="shared" si="352"/>
        <v>nebija plānots</v>
      </c>
      <c r="EH158" s="96">
        <f t="shared" si="353"/>
        <v>1185688.0500000003</v>
      </c>
      <c r="EI158" s="96">
        <f t="shared" si="353"/>
        <v>1007254.52</v>
      </c>
      <c r="EJ158" s="96">
        <f t="shared" si="353"/>
        <v>0</v>
      </c>
      <c r="EK158" s="96">
        <f t="shared" si="354"/>
        <v>1007254.52</v>
      </c>
      <c r="EL158" s="93">
        <f t="shared" si="355"/>
        <v>0.84951056055595719</v>
      </c>
      <c r="EM158" s="96">
        <f t="shared" si="356"/>
        <v>-178433.53000000026</v>
      </c>
      <c r="EN158" s="93">
        <f t="shared" si="357"/>
        <v>-0.15048943944404283</v>
      </c>
      <c r="EO158" s="96">
        <f t="shared" si="362"/>
        <v>72600</v>
      </c>
      <c r="EP158" s="96">
        <f>_xlfn.IFNA(INDEX('[1]01_Maks_FS_2025 (kopā)'!$B$12:$AJ$224,MATCH(A158,'[1]01_Maks_FS_2025 (kopā)'!$B$12:$B$224,0),35),0)</f>
        <v>72600</v>
      </c>
      <c r="EQ158" s="96">
        <f t="shared" si="363"/>
        <v>0</v>
      </c>
      <c r="ER158" s="83">
        <f t="shared" ref="ER158:ER221" si="368">N158+O158+Y158+AI158+AS158+BC158+BM158+BW158+CK158+CY158+DM158+EA158</f>
        <v>1185688.0500000003</v>
      </c>
    </row>
    <row r="159" spans="1:148" ht="73.5" x14ac:dyDescent="0.25">
      <c r="A159" s="18" t="str">
        <f t="shared" si="360"/>
        <v>4.2.1.4._</v>
      </c>
      <c r="B159" s="63">
        <v>4</v>
      </c>
      <c r="C159" s="73" t="s">
        <v>253</v>
      </c>
      <c r="D159" s="65" t="s">
        <v>254</v>
      </c>
      <c r="E159" s="73" t="s">
        <v>255</v>
      </c>
      <c r="F159" s="65" t="s">
        <v>256</v>
      </c>
      <c r="G159" s="66" t="s">
        <v>264</v>
      </c>
      <c r="H159" s="65" t="s">
        <v>265</v>
      </c>
      <c r="I159" s="66" t="s">
        <v>27</v>
      </c>
      <c r="J159" s="72" t="s">
        <v>28</v>
      </c>
      <c r="K159" s="63" t="s">
        <v>16</v>
      </c>
      <c r="L159" s="83">
        <v>0</v>
      </c>
      <c r="M159" s="83">
        <v>0</v>
      </c>
      <c r="N159" s="83">
        <v>0</v>
      </c>
      <c r="O159" s="83">
        <v>0</v>
      </c>
      <c r="P159" s="83">
        <v>0</v>
      </c>
      <c r="Q159" s="93" t="str">
        <f t="shared" ref="Q159:Q222" si="369">IFERROR(P159/O159,"nebija plānots")</f>
        <v>nebija plānots</v>
      </c>
      <c r="R159" s="94">
        <f t="shared" ref="R159:R222" si="370">P159-O159</f>
        <v>0</v>
      </c>
      <c r="S159" s="93" t="str">
        <f t="shared" ref="S159:S222" si="371">IFERROR(R159/O159,"nebija plānots")</f>
        <v>nebija plānots</v>
      </c>
      <c r="T159" s="96">
        <f t="shared" ref="T159:T222" si="372">N159+O159</f>
        <v>0</v>
      </c>
      <c r="U159" s="96">
        <f t="shared" ref="U159:U222" si="373">N159+P159</f>
        <v>0</v>
      </c>
      <c r="V159" s="93" t="str">
        <f t="shared" ref="V159:V222" si="374">IFERROR(U159/T159,"nebija plānots")</f>
        <v>nebija plānots</v>
      </c>
      <c r="W159" s="96">
        <f t="shared" ref="W159:W222" si="375">U159-T159</f>
        <v>0</v>
      </c>
      <c r="X159" s="93" t="str">
        <f t="shared" ref="X159:X222" si="376">IFERROR(W159/T159,"nebija plānots")</f>
        <v>nebija plānots</v>
      </c>
      <c r="Y159" s="83">
        <v>0</v>
      </c>
      <c r="Z159" s="83">
        <v>0</v>
      </c>
      <c r="AA159" s="93" t="str">
        <f t="shared" ref="AA159:AA222" si="377">IFERROR(Z159/Y159,"nebija plānots")</f>
        <v>nebija plānots</v>
      </c>
      <c r="AB159" s="94">
        <f t="shared" ref="AB159:AB222" si="378">Z159-Y159</f>
        <v>0</v>
      </c>
      <c r="AC159" s="93" t="str">
        <f t="shared" ref="AC159:AC222" si="379">IFERROR(AB159/Y159,"nebija plānots")</f>
        <v>nebija plānots</v>
      </c>
      <c r="AD159" s="96">
        <f t="shared" ref="AD159:AE222" si="380">T159+Y159</f>
        <v>0</v>
      </c>
      <c r="AE159" s="96">
        <f t="shared" si="380"/>
        <v>0</v>
      </c>
      <c r="AF159" s="93" t="str">
        <f t="shared" ref="AF159:AF222" si="381">IFERROR(AE159/AD159,"nebija plānots")</f>
        <v>nebija plānots</v>
      </c>
      <c r="AG159" s="96">
        <f t="shared" ref="AG159:AG222" si="382">AE159-AD159</f>
        <v>0</v>
      </c>
      <c r="AH159" s="93" t="str">
        <f t="shared" ref="AH159:AH222" si="383">IFERROR(AG159/AD159,"nebija plānots")</f>
        <v>nebija plānots</v>
      </c>
      <c r="AI159" s="83">
        <v>0</v>
      </c>
      <c r="AJ159" s="83">
        <v>0</v>
      </c>
      <c r="AK159" s="93" t="str">
        <f t="shared" ref="AK159:AK222" si="384">IFERROR(AJ159/AI159,"nebija plānots")</f>
        <v>nebija plānots</v>
      </c>
      <c r="AL159" s="96">
        <f t="shared" ref="AL159:AL222" si="385">AJ159-AI159</f>
        <v>0</v>
      </c>
      <c r="AM159" s="93" t="str">
        <f t="shared" ref="AM159:AM222" si="386">IFERROR(AL159/AI159,"nebija plānots")</f>
        <v>nebija plānots</v>
      </c>
      <c r="AN159" s="96">
        <f t="shared" ref="AN159:AO222" si="387">AD159+AI159</f>
        <v>0</v>
      </c>
      <c r="AO159" s="96">
        <f t="shared" si="387"/>
        <v>0</v>
      </c>
      <c r="AP159" s="93" t="str">
        <f t="shared" ref="AP159:AP222" si="388">IFERROR(AO159/AN159,"nebija plānots")</f>
        <v>nebija plānots</v>
      </c>
      <c r="AQ159" s="96">
        <f t="shared" ref="AQ159:AQ222" si="389">AO159-AN159</f>
        <v>0</v>
      </c>
      <c r="AR159" s="93" t="str">
        <f t="shared" ref="AR159:AR222" si="390">IFERROR(AQ159/AN159,"nebija plānots")</f>
        <v>nebija plānots</v>
      </c>
      <c r="AS159" s="83">
        <v>0</v>
      </c>
      <c r="AT159" s="83">
        <v>0</v>
      </c>
      <c r="AU159" s="93" t="str">
        <f t="shared" ref="AU159:AU222" si="391">IFERROR(AT159/AS159,"nebija plānots")</f>
        <v>nebija plānots</v>
      </c>
      <c r="AV159" s="96">
        <f t="shared" ref="AV159:AV222" si="392">AT159-AS159</f>
        <v>0</v>
      </c>
      <c r="AW159" s="93" t="str">
        <f t="shared" ref="AW159:AW222" si="393">IFERROR(AV159/AS159,"nebija plānots")</f>
        <v>nebija plānots</v>
      </c>
      <c r="AX159" s="96">
        <f t="shared" ref="AX159:AY222" si="394">AN159+AS159</f>
        <v>0</v>
      </c>
      <c r="AY159" s="96">
        <f t="shared" si="394"/>
        <v>0</v>
      </c>
      <c r="AZ159" s="93" t="str">
        <f t="shared" ref="AZ159:AZ222" si="395">IFERROR(AY159/AX159,"nebija plānots")</f>
        <v>nebija plānots</v>
      </c>
      <c r="BA159" s="96">
        <f t="shared" ref="BA159:BA222" si="396">AY159-AX159</f>
        <v>0</v>
      </c>
      <c r="BB159" s="93" t="str">
        <f t="shared" ref="BB159:BB222" si="397">IFERROR(BA159/AX159,"nebija plānots")</f>
        <v>nebija plānots</v>
      </c>
      <c r="BC159" s="83">
        <v>0</v>
      </c>
      <c r="BD159" s="83">
        <v>0</v>
      </c>
      <c r="BE159" s="93" t="str">
        <f t="shared" ref="BE159:BE222" si="398">IFERROR(BD159/BC159,"nebija plānots")</f>
        <v>nebija plānots</v>
      </c>
      <c r="BF159" s="96">
        <f t="shared" ref="BF159:BF222" si="399">BD159-BC159</f>
        <v>0</v>
      </c>
      <c r="BG159" s="93" t="str">
        <f t="shared" ref="BG159:BG222" si="400">IFERROR(BF159/BC159,"nebija plānots")</f>
        <v>nebija plānots</v>
      </c>
      <c r="BH159" s="96">
        <f t="shared" ref="BH159:BI222" si="401">AX159+BC159</f>
        <v>0</v>
      </c>
      <c r="BI159" s="96">
        <f t="shared" si="401"/>
        <v>0</v>
      </c>
      <c r="BJ159" s="93" t="str">
        <f t="shared" ref="BJ159:BJ222" si="402">IFERROR(BI159/BH159,"nebija plānots")</f>
        <v>nebija plānots</v>
      </c>
      <c r="BK159" s="96">
        <f t="shared" ref="BK159:BK222" si="403">BI159-BH159</f>
        <v>0</v>
      </c>
      <c r="BL159" s="93" t="str">
        <f t="shared" ref="BL159:BL222" si="404">IFERROR(BK159/BH159,"nebija plānots")</f>
        <v>nebija plānots</v>
      </c>
      <c r="BM159" s="83">
        <v>0</v>
      </c>
      <c r="BN159" s="83">
        <v>0</v>
      </c>
      <c r="BO159" s="93" t="str">
        <f t="shared" ref="BO159:BO222" si="405">IFERROR(BN159/BM159,"nebija plānots")</f>
        <v>nebija plānots</v>
      </c>
      <c r="BP159" s="96">
        <f t="shared" ref="BP159:BP222" si="406">BN159-BM159</f>
        <v>0</v>
      </c>
      <c r="BQ159" s="93" t="str">
        <f t="shared" ref="BQ159:BQ222" si="407">IFERROR(BP159/BM159,"nebija plānots")</f>
        <v>nebija plānots</v>
      </c>
      <c r="BR159" s="96">
        <f t="shared" ref="BR159:BS222" si="408">BH159+BM159</f>
        <v>0</v>
      </c>
      <c r="BS159" s="96">
        <f t="shared" si="408"/>
        <v>0</v>
      </c>
      <c r="BT159" s="93" t="str">
        <f t="shared" ref="BT159:BT222" si="409">IFERROR(BS159/BR159,"nebija plānots")</f>
        <v>nebija plānots</v>
      </c>
      <c r="BU159" s="96">
        <f t="shared" ref="BU159:BU222" si="410">BS159-BR159</f>
        <v>0</v>
      </c>
      <c r="BV159" s="93" t="str">
        <f t="shared" ref="BV159:BV222" si="411">IFERROR(BU159/BR159,"nebija plānots")</f>
        <v>nebija plānots</v>
      </c>
      <c r="BW159" s="83">
        <v>0</v>
      </c>
      <c r="BX159" s="83">
        <v>0</v>
      </c>
      <c r="BY159" s="94">
        <v>0</v>
      </c>
      <c r="BZ159" s="94">
        <f t="shared" si="364"/>
        <v>0</v>
      </c>
      <c r="CA159" s="93" t="str">
        <f t="shared" ref="CA159:CA222" si="412">IFERROR(BX159/BW159,"nebija plānots")</f>
        <v>nebija plānots</v>
      </c>
      <c r="CB159" s="96">
        <f t="shared" ref="CB159:CB222" si="413">BX159-BW159</f>
        <v>0</v>
      </c>
      <c r="CC159" s="93" t="str">
        <f t="shared" ref="CC159:CC222" si="414">IFERROR(CB159/BW159,"nebija plānots")</f>
        <v>nebija plānots</v>
      </c>
      <c r="CD159" s="96">
        <f t="shared" si="365"/>
        <v>0</v>
      </c>
      <c r="CE159" s="96">
        <f t="shared" si="365"/>
        <v>0</v>
      </c>
      <c r="CF159" s="96">
        <f t="shared" ref="CF159:CF222" si="415">BY159</f>
        <v>0</v>
      </c>
      <c r="CG159" s="96">
        <f t="shared" ref="CG159:CG222" si="416">CE159-CF159</f>
        <v>0</v>
      </c>
      <c r="CH159" s="93" t="str">
        <f t="shared" ref="CH159:CH222" si="417">IFERROR(CG159/CD159,"nebija plānots")</f>
        <v>nebija plānots</v>
      </c>
      <c r="CI159" s="96">
        <f t="shared" ref="CI159:CI222" si="418">CG159-CD159</f>
        <v>0</v>
      </c>
      <c r="CJ159" s="93" t="str">
        <f t="shared" ref="CJ159:CJ222" si="419">IFERROR(CI159/CD159,"nebija plānots")</f>
        <v>nebija plānots</v>
      </c>
      <c r="CK159" s="83">
        <v>0</v>
      </c>
      <c r="CL159" s="83">
        <v>0</v>
      </c>
      <c r="CM159" s="94">
        <v>0</v>
      </c>
      <c r="CN159" s="94">
        <f t="shared" si="366"/>
        <v>0</v>
      </c>
      <c r="CO159" s="93" t="str">
        <f t="shared" ref="CO159:CO222" si="420">IFERROR(CL159/CK159,"nebija plānots")</f>
        <v>nebija plānots</v>
      </c>
      <c r="CP159" s="96">
        <f t="shared" ref="CP159:CP222" si="421">CL159-CK159</f>
        <v>0</v>
      </c>
      <c r="CQ159" s="93" t="str">
        <f t="shared" ref="CQ159:CQ222" si="422">IFERROR(CP159/CK159,"nebija plānots")</f>
        <v>nebija plānots</v>
      </c>
      <c r="CR159" s="96">
        <f t="shared" ref="CR159:CT222" si="423">CD159+CK159</f>
        <v>0</v>
      </c>
      <c r="CS159" s="96">
        <f t="shared" si="423"/>
        <v>0</v>
      </c>
      <c r="CT159" s="96">
        <f t="shared" si="423"/>
        <v>0</v>
      </c>
      <c r="CU159" s="96">
        <f t="shared" ref="CU159:CU222" si="424">CS159-CT159</f>
        <v>0</v>
      </c>
      <c r="CV159" s="93" t="str">
        <f t="shared" ref="CV159:CV222" si="425">IFERROR(CS159/CR159,"nebija plānots")</f>
        <v>nebija plānots</v>
      </c>
      <c r="CW159" s="96">
        <f t="shared" ref="CW159:CW222" si="426">CS159-CR159</f>
        <v>0</v>
      </c>
      <c r="CX159" s="93" t="str">
        <f t="shared" ref="CX159:CX222" si="427">IFERROR(CW159/CR159,"nebija plānots")</f>
        <v>nebija plānots</v>
      </c>
      <c r="CY159" s="83">
        <v>0</v>
      </c>
      <c r="CZ159" s="83">
        <v>0</v>
      </c>
      <c r="DA159" s="94">
        <v>0</v>
      </c>
      <c r="DB159" s="94">
        <f t="shared" si="367"/>
        <v>0</v>
      </c>
      <c r="DC159" s="93" t="str">
        <f t="shared" ref="DC159:DC222" si="428">IFERROR(CZ159/CY159,"nebija plānots")</f>
        <v>nebija plānots</v>
      </c>
      <c r="DD159" s="96">
        <f t="shared" ref="DD159:DD222" si="429">CZ159-CY159</f>
        <v>0</v>
      </c>
      <c r="DE159" s="93" t="str">
        <f t="shared" ref="DE159:DE222" si="430">IFERROR(DD159/CY159,"nebija plānots")</f>
        <v>nebija plānots</v>
      </c>
      <c r="DF159" s="96">
        <f t="shared" ref="DF159:DH222" si="431">CR159+CY159</f>
        <v>0</v>
      </c>
      <c r="DG159" s="96">
        <f t="shared" si="431"/>
        <v>0</v>
      </c>
      <c r="DH159" s="96">
        <f t="shared" si="431"/>
        <v>0</v>
      </c>
      <c r="DI159" s="96">
        <f t="shared" ref="DI159:DI222" si="432">DG159-DH159</f>
        <v>0</v>
      </c>
      <c r="DJ159" s="93" t="str">
        <f t="shared" ref="DJ159:DJ222" si="433">IFERROR(DG159/DF159,"nebija plānots")</f>
        <v>nebija plānots</v>
      </c>
      <c r="DK159" s="96">
        <f t="shared" ref="DK159:DK222" si="434">DG159-DF159</f>
        <v>0</v>
      </c>
      <c r="DL159" s="93" t="str">
        <f t="shared" ref="DL159:DL222" si="435">IFERROR(DK159/DF159,"nebija plānots")</f>
        <v>nebija plānots</v>
      </c>
      <c r="DM159" s="83">
        <v>0</v>
      </c>
      <c r="DN159" s="83">
        <v>0</v>
      </c>
      <c r="DO159" s="94">
        <v>0</v>
      </c>
      <c r="DP159" s="94">
        <f t="shared" ref="DP159:DP222" si="436">DN159-DO159</f>
        <v>0</v>
      </c>
      <c r="DQ159" s="93" t="str">
        <f t="shared" ref="DQ159:DQ222" si="437">IFERROR(DN159/DM159,"nebija plānots")</f>
        <v>nebija plānots</v>
      </c>
      <c r="DR159" s="96">
        <f t="shared" ref="DR159:DR222" si="438">DN159-DM159</f>
        <v>0</v>
      </c>
      <c r="DS159" s="93" t="str">
        <f t="shared" ref="DS159:DS222" si="439">IFERROR(DR159/DM159,"nebija plānots")</f>
        <v>nebija plānots</v>
      </c>
      <c r="DT159" s="96">
        <f t="shared" ref="DT159:DV222" si="440">DF159+DM159</f>
        <v>0</v>
      </c>
      <c r="DU159" s="96">
        <f t="shared" si="440"/>
        <v>0</v>
      </c>
      <c r="DV159" s="96">
        <f t="shared" si="440"/>
        <v>0</v>
      </c>
      <c r="DW159" s="96">
        <f t="shared" ref="DW159:DW222" si="441">DU159-DV159</f>
        <v>0</v>
      </c>
      <c r="DX159" s="93" t="str">
        <f t="shared" ref="DX159:DX222" si="442">IFERROR(DU159/DT159,"nebija plānots")</f>
        <v>nebija plānots</v>
      </c>
      <c r="DY159" s="96">
        <f t="shared" ref="DY159:DY222" si="443">DU159-DT159</f>
        <v>0</v>
      </c>
      <c r="DZ159" s="93" t="str">
        <f t="shared" ref="DZ159:DZ222" si="444">IFERROR(DY159/DT159,"nebija plānots")</f>
        <v>nebija plānots</v>
      </c>
      <c r="EA159" s="83">
        <v>0</v>
      </c>
      <c r="EB159" s="83">
        <v>0</v>
      </c>
      <c r="EC159" s="94">
        <v>0</v>
      </c>
      <c r="ED159" s="94">
        <f t="shared" ref="ED159:ED222" si="445">EB159-EC159</f>
        <v>0</v>
      </c>
      <c r="EE159" s="93" t="str">
        <f t="shared" ref="EE159:EE222" si="446">IFERROR(EB159/EA159,"nebija plānots")</f>
        <v>nebija plānots</v>
      </c>
      <c r="EF159" s="94">
        <f t="shared" si="361"/>
        <v>0</v>
      </c>
      <c r="EG159" s="93" t="str">
        <f t="shared" ref="EG159:EG222" si="447">IFERROR(EF159/EA159,"nebija plānots")</f>
        <v>nebija plānots</v>
      </c>
      <c r="EH159" s="96">
        <f t="shared" ref="EH159:EJ222" si="448">DT159+EA159</f>
        <v>0</v>
      </c>
      <c r="EI159" s="96">
        <f t="shared" si="448"/>
        <v>0</v>
      </c>
      <c r="EJ159" s="96">
        <f t="shared" si="448"/>
        <v>0</v>
      </c>
      <c r="EK159" s="96">
        <f t="shared" ref="EK159:EK222" si="449">EI159-EJ159</f>
        <v>0</v>
      </c>
      <c r="EL159" s="93" t="str">
        <f t="shared" ref="EL159:EL222" si="450">IFERROR(EI159/EH159,"nebija plānots")</f>
        <v>nebija plānots</v>
      </c>
      <c r="EM159" s="96">
        <f t="shared" ref="EM159:EM222" si="451">EI159-EH159</f>
        <v>0</v>
      </c>
      <c r="EN159" s="93" t="str">
        <f t="shared" ref="EN159:EN222" si="452">IFERROR(EM159/EH159,"nebija plānots")</f>
        <v>nebija plānots</v>
      </c>
      <c r="EO159" s="96">
        <f t="shared" si="362"/>
        <v>0</v>
      </c>
      <c r="EP159" s="96">
        <f>_xlfn.IFNA(INDEX('[1]01_Maks_FS_2025 (kopā)'!$B$12:$AJ$224,MATCH(A159,'[1]01_Maks_FS_2025 (kopā)'!$B$12:$B$224,0),35),0)</f>
        <v>0</v>
      </c>
      <c r="EQ159" s="96">
        <f t="shared" si="363"/>
        <v>0</v>
      </c>
      <c r="ER159" s="83">
        <f t="shared" si="368"/>
        <v>0</v>
      </c>
    </row>
    <row r="160" spans="1:148" ht="73.5" x14ac:dyDescent="0.25">
      <c r="A160" s="18" t="str">
        <f t="shared" si="360"/>
        <v>4.2.1.5.1</v>
      </c>
      <c r="B160" s="63">
        <v>4</v>
      </c>
      <c r="C160" s="73" t="s">
        <v>253</v>
      </c>
      <c r="D160" s="65" t="s">
        <v>254</v>
      </c>
      <c r="E160" s="73" t="s">
        <v>255</v>
      </c>
      <c r="F160" s="65" t="s">
        <v>256</v>
      </c>
      <c r="G160" s="66" t="s">
        <v>266</v>
      </c>
      <c r="H160" s="65" t="s">
        <v>267</v>
      </c>
      <c r="I160" s="66">
        <v>1</v>
      </c>
      <c r="J160" s="72" t="s">
        <v>28</v>
      </c>
      <c r="K160" s="63" t="s">
        <v>16</v>
      </c>
      <c r="L160" s="83">
        <v>0</v>
      </c>
      <c r="M160" s="83">
        <v>0</v>
      </c>
      <c r="N160" s="83">
        <v>0</v>
      </c>
      <c r="O160" s="83">
        <v>0</v>
      </c>
      <c r="P160" s="83">
        <v>0</v>
      </c>
      <c r="Q160" s="93" t="str">
        <f t="shared" si="369"/>
        <v>nebija plānots</v>
      </c>
      <c r="R160" s="94">
        <f t="shared" si="370"/>
        <v>0</v>
      </c>
      <c r="S160" s="93" t="str">
        <f t="shared" si="371"/>
        <v>nebija plānots</v>
      </c>
      <c r="T160" s="96">
        <f t="shared" si="372"/>
        <v>0</v>
      </c>
      <c r="U160" s="96">
        <f t="shared" si="373"/>
        <v>0</v>
      </c>
      <c r="V160" s="93" t="str">
        <f t="shared" si="374"/>
        <v>nebija plānots</v>
      </c>
      <c r="W160" s="96">
        <f t="shared" si="375"/>
        <v>0</v>
      </c>
      <c r="X160" s="93" t="str">
        <f t="shared" si="376"/>
        <v>nebija plānots</v>
      </c>
      <c r="Y160" s="83">
        <v>0</v>
      </c>
      <c r="Z160" s="83">
        <v>0</v>
      </c>
      <c r="AA160" s="93" t="str">
        <f t="shared" si="377"/>
        <v>nebija plānots</v>
      </c>
      <c r="AB160" s="94">
        <f t="shared" si="378"/>
        <v>0</v>
      </c>
      <c r="AC160" s="93" t="str">
        <f t="shared" si="379"/>
        <v>nebija plānots</v>
      </c>
      <c r="AD160" s="96">
        <f t="shared" si="380"/>
        <v>0</v>
      </c>
      <c r="AE160" s="96">
        <f t="shared" si="380"/>
        <v>0</v>
      </c>
      <c r="AF160" s="93" t="str">
        <f t="shared" si="381"/>
        <v>nebija plānots</v>
      </c>
      <c r="AG160" s="96">
        <f t="shared" si="382"/>
        <v>0</v>
      </c>
      <c r="AH160" s="93" t="str">
        <f t="shared" si="383"/>
        <v>nebija plānots</v>
      </c>
      <c r="AI160" s="83">
        <v>4881262.63</v>
      </c>
      <c r="AJ160" s="83">
        <v>5521768.8399999999</v>
      </c>
      <c r="AK160" s="93">
        <f t="shared" si="384"/>
        <v>1.131217321941147</v>
      </c>
      <c r="AL160" s="96">
        <f t="shared" si="385"/>
        <v>640506.21</v>
      </c>
      <c r="AM160" s="93">
        <f t="shared" si="386"/>
        <v>0.13121732194114702</v>
      </c>
      <c r="AN160" s="96">
        <f t="shared" si="387"/>
        <v>4881262.63</v>
      </c>
      <c r="AO160" s="96">
        <f t="shared" si="387"/>
        <v>5521768.8399999999</v>
      </c>
      <c r="AP160" s="93">
        <f t="shared" si="388"/>
        <v>1.131217321941147</v>
      </c>
      <c r="AQ160" s="96">
        <f t="shared" si="389"/>
        <v>640506.21</v>
      </c>
      <c r="AR160" s="93">
        <f t="shared" si="390"/>
        <v>0.13121732194114702</v>
      </c>
      <c r="AS160" s="83">
        <v>0</v>
      </c>
      <c r="AT160" s="83">
        <v>0</v>
      </c>
      <c r="AU160" s="93" t="str">
        <f t="shared" si="391"/>
        <v>nebija plānots</v>
      </c>
      <c r="AV160" s="96">
        <f t="shared" si="392"/>
        <v>0</v>
      </c>
      <c r="AW160" s="93" t="str">
        <f t="shared" si="393"/>
        <v>nebija plānots</v>
      </c>
      <c r="AX160" s="96">
        <f t="shared" si="394"/>
        <v>4881262.63</v>
      </c>
      <c r="AY160" s="96">
        <f t="shared" si="394"/>
        <v>5521768.8399999999</v>
      </c>
      <c r="AZ160" s="93">
        <f t="shared" si="395"/>
        <v>1.131217321941147</v>
      </c>
      <c r="BA160" s="96">
        <f t="shared" si="396"/>
        <v>640506.21</v>
      </c>
      <c r="BB160" s="93">
        <f t="shared" si="397"/>
        <v>0.13121732194114702</v>
      </c>
      <c r="BC160" s="83">
        <v>0</v>
      </c>
      <c r="BD160" s="83">
        <v>0</v>
      </c>
      <c r="BE160" s="93" t="str">
        <f t="shared" si="398"/>
        <v>nebija plānots</v>
      </c>
      <c r="BF160" s="96">
        <f t="shared" si="399"/>
        <v>0</v>
      </c>
      <c r="BG160" s="93" t="str">
        <f t="shared" si="400"/>
        <v>nebija plānots</v>
      </c>
      <c r="BH160" s="96">
        <f t="shared" si="401"/>
        <v>4881262.63</v>
      </c>
      <c r="BI160" s="96">
        <f t="shared" si="401"/>
        <v>5521768.8399999999</v>
      </c>
      <c r="BJ160" s="93">
        <f t="shared" si="402"/>
        <v>1.131217321941147</v>
      </c>
      <c r="BK160" s="96">
        <f t="shared" si="403"/>
        <v>640506.21</v>
      </c>
      <c r="BL160" s="93">
        <f t="shared" si="404"/>
        <v>0.13121732194114702</v>
      </c>
      <c r="BM160" s="83">
        <v>13809573</v>
      </c>
      <c r="BN160" s="83">
        <v>15611558.25</v>
      </c>
      <c r="BO160" s="93">
        <f t="shared" si="405"/>
        <v>1.1304881222612748</v>
      </c>
      <c r="BP160" s="96">
        <f t="shared" si="406"/>
        <v>1801985.25</v>
      </c>
      <c r="BQ160" s="93">
        <f t="shared" si="407"/>
        <v>0.13048812226127485</v>
      </c>
      <c r="BR160" s="96">
        <f t="shared" si="408"/>
        <v>18690835.629999999</v>
      </c>
      <c r="BS160" s="96">
        <f t="shared" si="408"/>
        <v>21133327.09</v>
      </c>
      <c r="BT160" s="93">
        <f t="shared" si="409"/>
        <v>1.130678558645053</v>
      </c>
      <c r="BU160" s="96">
        <f t="shared" si="410"/>
        <v>2442491.4600000009</v>
      </c>
      <c r="BV160" s="93">
        <f t="shared" si="411"/>
        <v>0.13067855864505298</v>
      </c>
      <c r="BW160" s="83">
        <v>0</v>
      </c>
      <c r="BX160" s="83">
        <v>0</v>
      </c>
      <c r="BY160" s="94">
        <v>0</v>
      </c>
      <c r="BZ160" s="94">
        <f t="shared" si="364"/>
        <v>0</v>
      </c>
      <c r="CA160" s="93" t="str">
        <f t="shared" si="412"/>
        <v>nebija plānots</v>
      </c>
      <c r="CB160" s="96">
        <f t="shared" si="413"/>
        <v>0</v>
      </c>
      <c r="CC160" s="93" t="str">
        <f t="shared" si="414"/>
        <v>nebija plānots</v>
      </c>
      <c r="CD160" s="96">
        <f t="shared" si="365"/>
        <v>18690835.629999999</v>
      </c>
      <c r="CE160" s="96">
        <f t="shared" si="365"/>
        <v>21133327.09</v>
      </c>
      <c r="CF160" s="96">
        <f t="shared" si="415"/>
        <v>0</v>
      </c>
      <c r="CG160" s="96">
        <f t="shared" si="416"/>
        <v>21133327.09</v>
      </c>
      <c r="CH160" s="93">
        <f t="shared" si="417"/>
        <v>1.130678558645053</v>
      </c>
      <c r="CI160" s="96">
        <f t="shared" si="418"/>
        <v>2442491.4600000009</v>
      </c>
      <c r="CJ160" s="93">
        <f t="shared" si="419"/>
        <v>0.13067855864505298</v>
      </c>
      <c r="CK160" s="83">
        <v>0</v>
      </c>
      <c r="CL160" s="83">
        <v>0</v>
      </c>
      <c r="CM160" s="94">
        <v>0</v>
      </c>
      <c r="CN160" s="94">
        <f t="shared" si="366"/>
        <v>0</v>
      </c>
      <c r="CO160" s="93" t="str">
        <f t="shared" si="420"/>
        <v>nebija plānots</v>
      </c>
      <c r="CP160" s="96">
        <f t="shared" si="421"/>
        <v>0</v>
      </c>
      <c r="CQ160" s="93" t="str">
        <f t="shared" si="422"/>
        <v>nebija plānots</v>
      </c>
      <c r="CR160" s="96">
        <f t="shared" si="423"/>
        <v>18690835.629999999</v>
      </c>
      <c r="CS160" s="96">
        <f t="shared" si="423"/>
        <v>21133327.09</v>
      </c>
      <c r="CT160" s="96">
        <f t="shared" si="423"/>
        <v>0</v>
      </c>
      <c r="CU160" s="96">
        <f t="shared" si="424"/>
        <v>21133327.09</v>
      </c>
      <c r="CV160" s="93">
        <f t="shared" si="425"/>
        <v>1.130678558645053</v>
      </c>
      <c r="CW160" s="96">
        <f t="shared" si="426"/>
        <v>2442491.4600000009</v>
      </c>
      <c r="CX160" s="93">
        <f t="shared" si="427"/>
        <v>0.13067855864505298</v>
      </c>
      <c r="CY160" s="83">
        <v>0</v>
      </c>
      <c r="CZ160" s="83">
        <v>0</v>
      </c>
      <c r="DA160" s="94">
        <v>0</v>
      </c>
      <c r="DB160" s="94">
        <f t="shared" si="367"/>
        <v>0</v>
      </c>
      <c r="DC160" s="93" t="str">
        <f t="shared" si="428"/>
        <v>nebija plānots</v>
      </c>
      <c r="DD160" s="96">
        <f t="shared" si="429"/>
        <v>0</v>
      </c>
      <c r="DE160" s="93" t="str">
        <f t="shared" si="430"/>
        <v>nebija plānots</v>
      </c>
      <c r="DF160" s="96">
        <f t="shared" si="431"/>
        <v>18690835.629999999</v>
      </c>
      <c r="DG160" s="96">
        <f t="shared" si="431"/>
        <v>21133327.09</v>
      </c>
      <c r="DH160" s="96">
        <f t="shared" si="431"/>
        <v>0</v>
      </c>
      <c r="DI160" s="96">
        <f t="shared" si="432"/>
        <v>21133327.09</v>
      </c>
      <c r="DJ160" s="93">
        <f t="shared" si="433"/>
        <v>1.130678558645053</v>
      </c>
      <c r="DK160" s="96">
        <f t="shared" si="434"/>
        <v>2442491.4600000009</v>
      </c>
      <c r="DL160" s="93">
        <f t="shared" si="435"/>
        <v>0.13067855864505298</v>
      </c>
      <c r="DM160" s="83">
        <v>0</v>
      </c>
      <c r="DN160" s="83">
        <v>0</v>
      </c>
      <c r="DO160" s="94">
        <v>0</v>
      </c>
      <c r="DP160" s="94">
        <f t="shared" si="436"/>
        <v>0</v>
      </c>
      <c r="DQ160" s="93" t="str">
        <f t="shared" si="437"/>
        <v>nebija plānots</v>
      </c>
      <c r="DR160" s="96">
        <f t="shared" si="438"/>
        <v>0</v>
      </c>
      <c r="DS160" s="93" t="str">
        <f t="shared" si="439"/>
        <v>nebija plānots</v>
      </c>
      <c r="DT160" s="96">
        <f t="shared" si="440"/>
        <v>18690835.629999999</v>
      </c>
      <c r="DU160" s="96">
        <f t="shared" si="440"/>
        <v>21133327.09</v>
      </c>
      <c r="DV160" s="96">
        <f t="shared" si="440"/>
        <v>0</v>
      </c>
      <c r="DW160" s="96">
        <f t="shared" si="441"/>
        <v>21133327.09</v>
      </c>
      <c r="DX160" s="93">
        <f t="shared" si="442"/>
        <v>1.130678558645053</v>
      </c>
      <c r="DY160" s="96">
        <f t="shared" si="443"/>
        <v>2442491.4600000009</v>
      </c>
      <c r="DZ160" s="93">
        <f t="shared" si="444"/>
        <v>0.13067855864505298</v>
      </c>
      <c r="EA160" s="83">
        <v>0</v>
      </c>
      <c r="EB160" s="83">
        <v>0</v>
      </c>
      <c r="EC160" s="94">
        <v>0</v>
      </c>
      <c r="ED160" s="94">
        <f t="shared" si="445"/>
        <v>0</v>
      </c>
      <c r="EE160" s="93" t="str">
        <f t="shared" si="446"/>
        <v>nebija plānots</v>
      </c>
      <c r="EF160" s="94">
        <f t="shared" si="361"/>
        <v>0</v>
      </c>
      <c r="EG160" s="93" t="str">
        <f t="shared" si="447"/>
        <v>nebija plānots</v>
      </c>
      <c r="EH160" s="96">
        <f t="shared" si="448"/>
        <v>18690835.629999999</v>
      </c>
      <c r="EI160" s="96">
        <f t="shared" si="448"/>
        <v>21133327.09</v>
      </c>
      <c r="EJ160" s="96">
        <f t="shared" si="448"/>
        <v>0</v>
      </c>
      <c r="EK160" s="96">
        <f t="shared" si="449"/>
        <v>21133327.09</v>
      </c>
      <c r="EL160" s="93">
        <f t="shared" si="450"/>
        <v>1.130678558645053</v>
      </c>
      <c r="EM160" s="96">
        <f t="shared" si="451"/>
        <v>2442491.4600000009</v>
      </c>
      <c r="EN160" s="93">
        <f t="shared" si="452"/>
        <v>0.13067855864505298</v>
      </c>
      <c r="EO160" s="96">
        <f t="shared" si="362"/>
        <v>0</v>
      </c>
      <c r="EP160" s="96">
        <f>_xlfn.IFNA(INDEX('[1]01_Maks_FS_2025 (kopā)'!$B$12:$AJ$224,MATCH(A160,'[1]01_Maks_FS_2025 (kopā)'!$B$12:$B$224,0),35),0)</f>
        <v>0</v>
      </c>
      <c r="EQ160" s="96">
        <f t="shared" si="363"/>
        <v>0</v>
      </c>
      <c r="ER160" s="83">
        <f t="shared" si="368"/>
        <v>18690835.629999999</v>
      </c>
    </row>
    <row r="161" spans="1:148" ht="73.5" x14ac:dyDescent="0.25">
      <c r="A161" s="18" t="str">
        <f t="shared" si="360"/>
        <v>4.2.1.5.2</v>
      </c>
      <c r="B161" s="63">
        <v>4</v>
      </c>
      <c r="C161" s="73" t="s">
        <v>253</v>
      </c>
      <c r="D161" s="65" t="s">
        <v>254</v>
      </c>
      <c r="E161" s="73" t="s">
        <v>255</v>
      </c>
      <c r="F161" s="65" t="s">
        <v>256</v>
      </c>
      <c r="G161" s="66" t="s">
        <v>266</v>
      </c>
      <c r="H161" s="65" t="s">
        <v>267</v>
      </c>
      <c r="I161" s="66">
        <v>2</v>
      </c>
      <c r="J161" s="72" t="s">
        <v>28</v>
      </c>
      <c r="K161" s="63" t="s">
        <v>16</v>
      </c>
      <c r="L161" s="83">
        <v>0</v>
      </c>
      <c r="M161" s="83">
        <v>0</v>
      </c>
      <c r="N161" s="83">
        <v>0</v>
      </c>
      <c r="O161" s="83">
        <v>0</v>
      </c>
      <c r="P161" s="83">
        <v>0</v>
      </c>
      <c r="Q161" s="93" t="str">
        <f t="shared" si="369"/>
        <v>nebija plānots</v>
      </c>
      <c r="R161" s="94">
        <f t="shared" si="370"/>
        <v>0</v>
      </c>
      <c r="S161" s="93" t="str">
        <f t="shared" si="371"/>
        <v>nebija plānots</v>
      </c>
      <c r="T161" s="96">
        <f t="shared" si="372"/>
        <v>0</v>
      </c>
      <c r="U161" s="96">
        <f t="shared" si="373"/>
        <v>0</v>
      </c>
      <c r="V161" s="93" t="str">
        <f t="shared" si="374"/>
        <v>nebija plānots</v>
      </c>
      <c r="W161" s="96">
        <f t="shared" si="375"/>
        <v>0</v>
      </c>
      <c r="X161" s="93" t="str">
        <f t="shared" si="376"/>
        <v>nebija plānots</v>
      </c>
      <c r="Y161" s="83">
        <v>0</v>
      </c>
      <c r="Z161" s="83">
        <v>0</v>
      </c>
      <c r="AA161" s="93" t="str">
        <f t="shared" si="377"/>
        <v>nebija plānots</v>
      </c>
      <c r="AB161" s="94">
        <f t="shared" si="378"/>
        <v>0</v>
      </c>
      <c r="AC161" s="93" t="str">
        <f t="shared" si="379"/>
        <v>nebija plānots</v>
      </c>
      <c r="AD161" s="96">
        <f t="shared" si="380"/>
        <v>0</v>
      </c>
      <c r="AE161" s="96">
        <f t="shared" si="380"/>
        <v>0</v>
      </c>
      <c r="AF161" s="93" t="str">
        <f t="shared" si="381"/>
        <v>nebija plānots</v>
      </c>
      <c r="AG161" s="96">
        <f t="shared" si="382"/>
        <v>0</v>
      </c>
      <c r="AH161" s="93" t="str">
        <f t="shared" si="383"/>
        <v>nebija plānots</v>
      </c>
      <c r="AI161" s="83">
        <v>0</v>
      </c>
      <c r="AJ161" s="83">
        <v>0</v>
      </c>
      <c r="AK161" s="93" t="str">
        <f t="shared" si="384"/>
        <v>nebija plānots</v>
      </c>
      <c r="AL161" s="96">
        <f t="shared" si="385"/>
        <v>0</v>
      </c>
      <c r="AM161" s="93" t="str">
        <f t="shared" si="386"/>
        <v>nebija plānots</v>
      </c>
      <c r="AN161" s="96">
        <f t="shared" si="387"/>
        <v>0</v>
      </c>
      <c r="AO161" s="96">
        <f t="shared" si="387"/>
        <v>0</v>
      </c>
      <c r="AP161" s="93" t="str">
        <f t="shared" si="388"/>
        <v>nebija plānots</v>
      </c>
      <c r="AQ161" s="96">
        <f t="shared" si="389"/>
        <v>0</v>
      </c>
      <c r="AR161" s="93" t="str">
        <f t="shared" si="390"/>
        <v>nebija plānots</v>
      </c>
      <c r="AS161" s="83">
        <v>0</v>
      </c>
      <c r="AT161" s="83">
        <v>0</v>
      </c>
      <c r="AU161" s="93" t="str">
        <f t="shared" si="391"/>
        <v>nebija plānots</v>
      </c>
      <c r="AV161" s="96">
        <f t="shared" si="392"/>
        <v>0</v>
      </c>
      <c r="AW161" s="93" t="str">
        <f t="shared" si="393"/>
        <v>nebija plānots</v>
      </c>
      <c r="AX161" s="96">
        <f t="shared" si="394"/>
        <v>0</v>
      </c>
      <c r="AY161" s="96">
        <f t="shared" si="394"/>
        <v>0</v>
      </c>
      <c r="AZ161" s="93" t="str">
        <f t="shared" si="395"/>
        <v>nebija plānots</v>
      </c>
      <c r="BA161" s="96">
        <f t="shared" si="396"/>
        <v>0</v>
      </c>
      <c r="BB161" s="93" t="str">
        <f t="shared" si="397"/>
        <v>nebija plānots</v>
      </c>
      <c r="BC161" s="83">
        <v>0</v>
      </c>
      <c r="BD161" s="83">
        <v>0</v>
      </c>
      <c r="BE161" s="93" t="str">
        <f t="shared" si="398"/>
        <v>nebija plānots</v>
      </c>
      <c r="BF161" s="96">
        <f t="shared" si="399"/>
        <v>0</v>
      </c>
      <c r="BG161" s="93" t="str">
        <f t="shared" si="400"/>
        <v>nebija plānots</v>
      </c>
      <c r="BH161" s="96">
        <f t="shared" si="401"/>
        <v>0</v>
      </c>
      <c r="BI161" s="96">
        <f t="shared" si="401"/>
        <v>0</v>
      </c>
      <c r="BJ161" s="93" t="str">
        <f t="shared" si="402"/>
        <v>nebija plānots</v>
      </c>
      <c r="BK161" s="96">
        <f t="shared" si="403"/>
        <v>0</v>
      </c>
      <c r="BL161" s="93" t="str">
        <f t="shared" si="404"/>
        <v>nebija plānots</v>
      </c>
      <c r="BM161" s="83">
        <v>0</v>
      </c>
      <c r="BN161" s="83">
        <v>0</v>
      </c>
      <c r="BO161" s="93" t="str">
        <f t="shared" si="405"/>
        <v>nebija plānots</v>
      </c>
      <c r="BP161" s="96">
        <f t="shared" si="406"/>
        <v>0</v>
      </c>
      <c r="BQ161" s="93" t="str">
        <f t="shared" si="407"/>
        <v>nebija plānots</v>
      </c>
      <c r="BR161" s="96">
        <f t="shared" si="408"/>
        <v>0</v>
      </c>
      <c r="BS161" s="96">
        <f t="shared" si="408"/>
        <v>0</v>
      </c>
      <c r="BT161" s="93" t="str">
        <f t="shared" si="409"/>
        <v>nebija plānots</v>
      </c>
      <c r="BU161" s="96">
        <f t="shared" si="410"/>
        <v>0</v>
      </c>
      <c r="BV161" s="93" t="str">
        <f t="shared" si="411"/>
        <v>nebija plānots</v>
      </c>
      <c r="BW161" s="83">
        <v>0</v>
      </c>
      <c r="BX161" s="83">
        <v>0</v>
      </c>
      <c r="BY161" s="94">
        <v>0</v>
      </c>
      <c r="BZ161" s="94">
        <f t="shared" si="364"/>
        <v>0</v>
      </c>
      <c r="CA161" s="93" t="str">
        <f t="shared" si="412"/>
        <v>nebija plānots</v>
      </c>
      <c r="CB161" s="96">
        <f t="shared" si="413"/>
        <v>0</v>
      </c>
      <c r="CC161" s="93" t="str">
        <f t="shared" si="414"/>
        <v>nebija plānots</v>
      </c>
      <c r="CD161" s="96">
        <f t="shared" si="365"/>
        <v>0</v>
      </c>
      <c r="CE161" s="96">
        <f t="shared" si="365"/>
        <v>0</v>
      </c>
      <c r="CF161" s="96">
        <f t="shared" si="415"/>
        <v>0</v>
      </c>
      <c r="CG161" s="96">
        <f t="shared" si="416"/>
        <v>0</v>
      </c>
      <c r="CH161" s="93" t="str">
        <f t="shared" si="417"/>
        <v>nebija plānots</v>
      </c>
      <c r="CI161" s="96">
        <f t="shared" si="418"/>
        <v>0</v>
      </c>
      <c r="CJ161" s="93" t="str">
        <f t="shared" si="419"/>
        <v>nebija plānots</v>
      </c>
      <c r="CK161" s="83">
        <v>0</v>
      </c>
      <c r="CL161" s="83">
        <v>0</v>
      </c>
      <c r="CM161" s="94">
        <v>0</v>
      </c>
      <c r="CN161" s="94">
        <f t="shared" si="366"/>
        <v>0</v>
      </c>
      <c r="CO161" s="93" t="str">
        <f t="shared" si="420"/>
        <v>nebija plānots</v>
      </c>
      <c r="CP161" s="96">
        <f t="shared" si="421"/>
        <v>0</v>
      </c>
      <c r="CQ161" s="93" t="str">
        <f t="shared" si="422"/>
        <v>nebija plānots</v>
      </c>
      <c r="CR161" s="96">
        <f t="shared" si="423"/>
        <v>0</v>
      </c>
      <c r="CS161" s="96">
        <f t="shared" si="423"/>
        <v>0</v>
      </c>
      <c r="CT161" s="96">
        <f t="shared" si="423"/>
        <v>0</v>
      </c>
      <c r="CU161" s="96">
        <f t="shared" si="424"/>
        <v>0</v>
      </c>
      <c r="CV161" s="93" t="str">
        <f t="shared" si="425"/>
        <v>nebija plānots</v>
      </c>
      <c r="CW161" s="96">
        <f t="shared" si="426"/>
        <v>0</v>
      </c>
      <c r="CX161" s="93" t="str">
        <f t="shared" si="427"/>
        <v>nebija plānots</v>
      </c>
      <c r="CY161" s="83">
        <v>0</v>
      </c>
      <c r="CZ161" s="83">
        <v>0</v>
      </c>
      <c r="DA161" s="94">
        <v>0</v>
      </c>
      <c r="DB161" s="94">
        <f t="shared" si="367"/>
        <v>0</v>
      </c>
      <c r="DC161" s="93" t="str">
        <f t="shared" si="428"/>
        <v>nebija plānots</v>
      </c>
      <c r="DD161" s="96">
        <f t="shared" si="429"/>
        <v>0</v>
      </c>
      <c r="DE161" s="93" t="str">
        <f t="shared" si="430"/>
        <v>nebija plānots</v>
      </c>
      <c r="DF161" s="96">
        <f t="shared" si="431"/>
        <v>0</v>
      </c>
      <c r="DG161" s="96">
        <f t="shared" si="431"/>
        <v>0</v>
      </c>
      <c r="DH161" s="96">
        <f t="shared" si="431"/>
        <v>0</v>
      </c>
      <c r="DI161" s="96">
        <f t="shared" si="432"/>
        <v>0</v>
      </c>
      <c r="DJ161" s="93" t="str">
        <f t="shared" si="433"/>
        <v>nebija plānots</v>
      </c>
      <c r="DK161" s="96">
        <f t="shared" si="434"/>
        <v>0</v>
      </c>
      <c r="DL161" s="93" t="str">
        <f t="shared" si="435"/>
        <v>nebija plānots</v>
      </c>
      <c r="DM161" s="83">
        <v>0</v>
      </c>
      <c r="DN161" s="83">
        <v>1500000</v>
      </c>
      <c r="DO161" s="94">
        <v>0</v>
      </c>
      <c r="DP161" s="94">
        <f t="shared" si="436"/>
        <v>1500000</v>
      </c>
      <c r="DQ161" s="93" t="str">
        <f t="shared" si="437"/>
        <v>nebija plānots</v>
      </c>
      <c r="DR161" s="96">
        <f t="shared" si="438"/>
        <v>1500000</v>
      </c>
      <c r="DS161" s="93" t="str">
        <f t="shared" si="439"/>
        <v>nebija plānots</v>
      </c>
      <c r="DT161" s="96">
        <f t="shared" si="440"/>
        <v>0</v>
      </c>
      <c r="DU161" s="96">
        <f t="shared" si="440"/>
        <v>1500000</v>
      </c>
      <c r="DV161" s="96">
        <f t="shared" si="440"/>
        <v>0</v>
      </c>
      <c r="DW161" s="96">
        <f t="shared" si="441"/>
        <v>1500000</v>
      </c>
      <c r="DX161" s="93" t="str">
        <f t="shared" si="442"/>
        <v>nebija plānots</v>
      </c>
      <c r="DY161" s="96">
        <f t="shared" si="443"/>
        <v>1500000</v>
      </c>
      <c r="DZ161" s="93" t="str">
        <f t="shared" si="444"/>
        <v>nebija plānots</v>
      </c>
      <c r="EA161" s="83">
        <v>2000000</v>
      </c>
      <c r="EB161" s="83">
        <v>251532.47</v>
      </c>
      <c r="EC161" s="94">
        <v>0</v>
      </c>
      <c r="ED161" s="94">
        <f t="shared" si="445"/>
        <v>251532.47</v>
      </c>
      <c r="EE161" s="93">
        <f t="shared" si="446"/>
        <v>0.125766235</v>
      </c>
      <c r="EF161" s="94">
        <f t="shared" si="361"/>
        <v>-1748467.53</v>
      </c>
      <c r="EG161" s="93">
        <f t="shared" si="447"/>
        <v>-0.87423376500000005</v>
      </c>
      <c r="EH161" s="96">
        <f t="shared" si="448"/>
        <v>2000000</v>
      </c>
      <c r="EI161" s="96">
        <f t="shared" si="448"/>
        <v>1751532.47</v>
      </c>
      <c r="EJ161" s="96">
        <f t="shared" si="448"/>
        <v>0</v>
      </c>
      <c r="EK161" s="96">
        <f t="shared" si="449"/>
        <v>1751532.47</v>
      </c>
      <c r="EL161" s="93">
        <f t="shared" si="450"/>
        <v>0.87576623499999995</v>
      </c>
      <c r="EM161" s="96">
        <f t="shared" si="451"/>
        <v>-248467.53000000003</v>
      </c>
      <c r="EN161" s="93">
        <f t="shared" si="452"/>
        <v>-0.12423376500000001</v>
      </c>
      <c r="EO161" s="96">
        <f t="shared" si="362"/>
        <v>1751532.47</v>
      </c>
      <c r="EP161" s="96">
        <f>_xlfn.IFNA(INDEX('[1]01_Maks_FS_2025 (kopā)'!$B$12:$AJ$224,MATCH(A161,'[1]01_Maks_FS_2025 (kopā)'!$B$12:$B$224,0),35),0)</f>
        <v>1751532.47</v>
      </c>
      <c r="EQ161" s="96">
        <f t="shared" si="363"/>
        <v>0</v>
      </c>
      <c r="ER161" s="83">
        <f t="shared" si="368"/>
        <v>2000000</v>
      </c>
    </row>
    <row r="162" spans="1:148" ht="73.5" x14ac:dyDescent="0.25">
      <c r="A162" s="18" t="str">
        <f t="shared" si="360"/>
        <v>4.2.1.5.3</v>
      </c>
      <c r="B162" s="63">
        <v>4</v>
      </c>
      <c r="C162" s="73" t="s">
        <v>253</v>
      </c>
      <c r="D162" s="65" t="s">
        <v>254</v>
      </c>
      <c r="E162" s="73" t="s">
        <v>255</v>
      </c>
      <c r="F162" s="65" t="s">
        <v>256</v>
      </c>
      <c r="G162" s="66" t="s">
        <v>266</v>
      </c>
      <c r="H162" s="65" t="s">
        <v>267</v>
      </c>
      <c r="I162" s="66">
        <v>3</v>
      </c>
      <c r="J162" s="72" t="s">
        <v>28</v>
      </c>
      <c r="K162" s="63" t="s">
        <v>16</v>
      </c>
      <c r="L162" s="83">
        <v>0</v>
      </c>
      <c r="M162" s="83">
        <v>0</v>
      </c>
      <c r="N162" s="83">
        <v>0</v>
      </c>
      <c r="O162" s="83">
        <v>0</v>
      </c>
      <c r="P162" s="83">
        <v>0</v>
      </c>
      <c r="Q162" s="93" t="str">
        <f t="shared" si="369"/>
        <v>nebija plānots</v>
      </c>
      <c r="R162" s="94">
        <f t="shared" si="370"/>
        <v>0</v>
      </c>
      <c r="S162" s="93" t="str">
        <f t="shared" si="371"/>
        <v>nebija plānots</v>
      </c>
      <c r="T162" s="96">
        <f t="shared" si="372"/>
        <v>0</v>
      </c>
      <c r="U162" s="96">
        <f t="shared" si="373"/>
        <v>0</v>
      </c>
      <c r="V162" s="93" t="str">
        <f t="shared" si="374"/>
        <v>nebija plānots</v>
      </c>
      <c r="W162" s="96">
        <f t="shared" si="375"/>
        <v>0</v>
      </c>
      <c r="X162" s="93" t="str">
        <f t="shared" si="376"/>
        <v>nebija plānots</v>
      </c>
      <c r="Y162" s="83">
        <v>0</v>
      </c>
      <c r="Z162" s="83">
        <v>0</v>
      </c>
      <c r="AA162" s="93" t="str">
        <f t="shared" si="377"/>
        <v>nebija plānots</v>
      </c>
      <c r="AB162" s="94">
        <f t="shared" si="378"/>
        <v>0</v>
      </c>
      <c r="AC162" s="93" t="str">
        <f t="shared" si="379"/>
        <v>nebija plānots</v>
      </c>
      <c r="AD162" s="96">
        <f t="shared" si="380"/>
        <v>0</v>
      </c>
      <c r="AE162" s="96">
        <f t="shared" si="380"/>
        <v>0</v>
      </c>
      <c r="AF162" s="93" t="str">
        <f t="shared" si="381"/>
        <v>nebija plānots</v>
      </c>
      <c r="AG162" s="96">
        <f t="shared" si="382"/>
        <v>0</v>
      </c>
      <c r="AH162" s="93" t="str">
        <f t="shared" si="383"/>
        <v>nebija plānots</v>
      </c>
      <c r="AI162" s="83">
        <v>0</v>
      </c>
      <c r="AJ162" s="83">
        <v>0</v>
      </c>
      <c r="AK162" s="93" t="str">
        <f t="shared" si="384"/>
        <v>nebija plānots</v>
      </c>
      <c r="AL162" s="96">
        <f t="shared" si="385"/>
        <v>0</v>
      </c>
      <c r="AM162" s="93" t="str">
        <f t="shared" si="386"/>
        <v>nebija plānots</v>
      </c>
      <c r="AN162" s="96">
        <f t="shared" si="387"/>
        <v>0</v>
      </c>
      <c r="AO162" s="96">
        <f t="shared" si="387"/>
        <v>0</v>
      </c>
      <c r="AP162" s="93" t="str">
        <f t="shared" si="388"/>
        <v>nebija plānots</v>
      </c>
      <c r="AQ162" s="96">
        <f t="shared" si="389"/>
        <v>0</v>
      </c>
      <c r="AR162" s="93" t="str">
        <f t="shared" si="390"/>
        <v>nebija plānots</v>
      </c>
      <c r="AS162" s="83">
        <v>0</v>
      </c>
      <c r="AT162" s="83">
        <v>0</v>
      </c>
      <c r="AU162" s="93" t="str">
        <f t="shared" si="391"/>
        <v>nebija plānots</v>
      </c>
      <c r="AV162" s="96">
        <f t="shared" si="392"/>
        <v>0</v>
      </c>
      <c r="AW162" s="93" t="str">
        <f t="shared" si="393"/>
        <v>nebija plānots</v>
      </c>
      <c r="AX162" s="96">
        <f t="shared" si="394"/>
        <v>0</v>
      </c>
      <c r="AY162" s="96">
        <f t="shared" si="394"/>
        <v>0</v>
      </c>
      <c r="AZ162" s="93" t="str">
        <f t="shared" si="395"/>
        <v>nebija plānots</v>
      </c>
      <c r="BA162" s="96">
        <f t="shared" si="396"/>
        <v>0</v>
      </c>
      <c r="BB162" s="93" t="str">
        <f t="shared" si="397"/>
        <v>nebija plānots</v>
      </c>
      <c r="BC162" s="83">
        <v>0</v>
      </c>
      <c r="BD162" s="83">
        <v>0</v>
      </c>
      <c r="BE162" s="93" t="str">
        <f t="shared" si="398"/>
        <v>nebija plānots</v>
      </c>
      <c r="BF162" s="96">
        <f t="shared" si="399"/>
        <v>0</v>
      </c>
      <c r="BG162" s="93" t="str">
        <f t="shared" si="400"/>
        <v>nebija plānots</v>
      </c>
      <c r="BH162" s="96">
        <f t="shared" si="401"/>
        <v>0</v>
      </c>
      <c r="BI162" s="96">
        <f t="shared" si="401"/>
        <v>0</v>
      </c>
      <c r="BJ162" s="93" t="str">
        <f t="shared" si="402"/>
        <v>nebija plānots</v>
      </c>
      <c r="BK162" s="96">
        <f t="shared" si="403"/>
        <v>0</v>
      </c>
      <c r="BL162" s="93" t="str">
        <f t="shared" si="404"/>
        <v>nebija plānots</v>
      </c>
      <c r="BM162" s="83">
        <v>0</v>
      </c>
      <c r="BN162" s="83">
        <v>0</v>
      </c>
      <c r="BO162" s="93" t="str">
        <f t="shared" si="405"/>
        <v>nebija plānots</v>
      </c>
      <c r="BP162" s="96">
        <f t="shared" si="406"/>
        <v>0</v>
      </c>
      <c r="BQ162" s="93" t="str">
        <f t="shared" si="407"/>
        <v>nebija plānots</v>
      </c>
      <c r="BR162" s="96">
        <f t="shared" si="408"/>
        <v>0</v>
      </c>
      <c r="BS162" s="96">
        <f t="shared" si="408"/>
        <v>0</v>
      </c>
      <c r="BT162" s="93" t="str">
        <f t="shared" si="409"/>
        <v>nebija plānots</v>
      </c>
      <c r="BU162" s="96">
        <f t="shared" si="410"/>
        <v>0</v>
      </c>
      <c r="BV162" s="93" t="str">
        <f t="shared" si="411"/>
        <v>nebija plānots</v>
      </c>
      <c r="BW162" s="83">
        <v>0</v>
      </c>
      <c r="BX162" s="83">
        <v>0</v>
      </c>
      <c r="BY162" s="94">
        <v>0</v>
      </c>
      <c r="BZ162" s="94">
        <f t="shared" si="364"/>
        <v>0</v>
      </c>
      <c r="CA162" s="93" t="str">
        <f t="shared" si="412"/>
        <v>nebija plānots</v>
      </c>
      <c r="CB162" s="96">
        <f t="shared" si="413"/>
        <v>0</v>
      </c>
      <c r="CC162" s="93" t="str">
        <f t="shared" si="414"/>
        <v>nebija plānots</v>
      </c>
      <c r="CD162" s="96">
        <f t="shared" si="365"/>
        <v>0</v>
      </c>
      <c r="CE162" s="96">
        <f t="shared" si="365"/>
        <v>0</v>
      </c>
      <c r="CF162" s="96">
        <f t="shared" si="415"/>
        <v>0</v>
      </c>
      <c r="CG162" s="96">
        <f t="shared" si="416"/>
        <v>0</v>
      </c>
      <c r="CH162" s="93" t="str">
        <f t="shared" si="417"/>
        <v>nebija plānots</v>
      </c>
      <c r="CI162" s="96">
        <f t="shared" si="418"/>
        <v>0</v>
      </c>
      <c r="CJ162" s="93" t="str">
        <f t="shared" si="419"/>
        <v>nebija plānots</v>
      </c>
      <c r="CK162" s="83">
        <v>0</v>
      </c>
      <c r="CL162" s="83">
        <v>0</v>
      </c>
      <c r="CM162" s="94">
        <v>0</v>
      </c>
      <c r="CN162" s="94">
        <f t="shared" si="366"/>
        <v>0</v>
      </c>
      <c r="CO162" s="93" t="str">
        <f t="shared" si="420"/>
        <v>nebija plānots</v>
      </c>
      <c r="CP162" s="96">
        <f t="shared" si="421"/>
        <v>0</v>
      </c>
      <c r="CQ162" s="93" t="str">
        <f t="shared" si="422"/>
        <v>nebija plānots</v>
      </c>
      <c r="CR162" s="96">
        <f t="shared" si="423"/>
        <v>0</v>
      </c>
      <c r="CS162" s="96">
        <f t="shared" si="423"/>
        <v>0</v>
      </c>
      <c r="CT162" s="96">
        <f t="shared" si="423"/>
        <v>0</v>
      </c>
      <c r="CU162" s="96">
        <f t="shared" si="424"/>
        <v>0</v>
      </c>
      <c r="CV162" s="93" t="str">
        <f t="shared" si="425"/>
        <v>nebija plānots</v>
      </c>
      <c r="CW162" s="96">
        <f t="shared" si="426"/>
        <v>0</v>
      </c>
      <c r="CX162" s="93" t="str">
        <f t="shared" si="427"/>
        <v>nebija plānots</v>
      </c>
      <c r="CY162" s="83">
        <v>0</v>
      </c>
      <c r="CZ162" s="83">
        <v>0</v>
      </c>
      <c r="DA162" s="94">
        <v>0</v>
      </c>
      <c r="DB162" s="94">
        <f t="shared" si="367"/>
        <v>0</v>
      </c>
      <c r="DC162" s="93" t="str">
        <f t="shared" si="428"/>
        <v>nebija plānots</v>
      </c>
      <c r="DD162" s="96">
        <f t="shared" si="429"/>
        <v>0</v>
      </c>
      <c r="DE162" s="93" t="str">
        <f t="shared" si="430"/>
        <v>nebija plānots</v>
      </c>
      <c r="DF162" s="96">
        <f t="shared" si="431"/>
        <v>0</v>
      </c>
      <c r="DG162" s="96">
        <f t="shared" si="431"/>
        <v>0</v>
      </c>
      <c r="DH162" s="96">
        <f t="shared" si="431"/>
        <v>0</v>
      </c>
      <c r="DI162" s="96">
        <f t="shared" si="432"/>
        <v>0</v>
      </c>
      <c r="DJ162" s="93" t="str">
        <f t="shared" si="433"/>
        <v>nebija plānots</v>
      </c>
      <c r="DK162" s="96">
        <f t="shared" si="434"/>
        <v>0</v>
      </c>
      <c r="DL162" s="93" t="str">
        <f t="shared" si="435"/>
        <v>nebija plānots</v>
      </c>
      <c r="DM162" s="83">
        <v>0</v>
      </c>
      <c r="DN162" s="83">
        <v>0</v>
      </c>
      <c r="DO162" s="94">
        <v>0</v>
      </c>
      <c r="DP162" s="94">
        <f t="shared" si="436"/>
        <v>0</v>
      </c>
      <c r="DQ162" s="93" t="str">
        <f t="shared" si="437"/>
        <v>nebija plānots</v>
      </c>
      <c r="DR162" s="96">
        <f t="shared" si="438"/>
        <v>0</v>
      </c>
      <c r="DS162" s="93" t="str">
        <f t="shared" si="439"/>
        <v>nebija plānots</v>
      </c>
      <c r="DT162" s="96">
        <f t="shared" si="440"/>
        <v>0</v>
      </c>
      <c r="DU162" s="96">
        <f t="shared" si="440"/>
        <v>0</v>
      </c>
      <c r="DV162" s="96">
        <f t="shared" si="440"/>
        <v>0</v>
      </c>
      <c r="DW162" s="96">
        <f t="shared" si="441"/>
        <v>0</v>
      </c>
      <c r="DX162" s="93" t="str">
        <f t="shared" si="442"/>
        <v>nebija plānots</v>
      </c>
      <c r="DY162" s="96">
        <f t="shared" si="443"/>
        <v>0</v>
      </c>
      <c r="DZ162" s="93" t="str">
        <f t="shared" si="444"/>
        <v>nebija plānots</v>
      </c>
      <c r="EA162" s="83">
        <v>0</v>
      </c>
      <c r="EB162" s="83">
        <v>0</v>
      </c>
      <c r="EC162" s="94">
        <v>0</v>
      </c>
      <c r="ED162" s="94">
        <f t="shared" si="445"/>
        <v>0</v>
      </c>
      <c r="EE162" s="93" t="str">
        <f t="shared" si="446"/>
        <v>nebija plānots</v>
      </c>
      <c r="EF162" s="94">
        <f t="shared" si="361"/>
        <v>0</v>
      </c>
      <c r="EG162" s="93" t="str">
        <f t="shared" si="447"/>
        <v>nebija plānots</v>
      </c>
      <c r="EH162" s="96">
        <f t="shared" si="448"/>
        <v>0</v>
      </c>
      <c r="EI162" s="96">
        <f t="shared" si="448"/>
        <v>0</v>
      </c>
      <c r="EJ162" s="96">
        <f t="shared" si="448"/>
        <v>0</v>
      </c>
      <c r="EK162" s="96">
        <f t="shared" si="449"/>
        <v>0</v>
      </c>
      <c r="EL162" s="93" t="str">
        <f t="shared" si="450"/>
        <v>nebija plānots</v>
      </c>
      <c r="EM162" s="96">
        <f t="shared" si="451"/>
        <v>0</v>
      </c>
      <c r="EN162" s="93" t="str">
        <f t="shared" si="452"/>
        <v>nebija plānots</v>
      </c>
      <c r="EO162" s="96">
        <f t="shared" si="362"/>
        <v>0</v>
      </c>
      <c r="EP162" s="96">
        <f>_xlfn.IFNA(INDEX('[1]01_Maks_FS_2025 (kopā)'!$B$12:$AJ$224,MATCH(A162,'[1]01_Maks_FS_2025 (kopā)'!$B$12:$B$224,0),35),0)</f>
        <v>0</v>
      </c>
      <c r="EQ162" s="96">
        <f t="shared" si="363"/>
        <v>0</v>
      </c>
      <c r="ER162" s="83">
        <f t="shared" si="368"/>
        <v>0</v>
      </c>
    </row>
    <row r="163" spans="1:148" ht="73.5" x14ac:dyDescent="0.25">
      <c r="A163" s="18" t="str">
        <f t="shared" si="360"/>
        <v>4.2.1.6.1</v>
      </c>
      <c r="B163" s="63">
        <v>4</v>
      </c>
      <c r="C163" s="73" t="s">
        <v>253</v>
      </c>
      <c r="D163" s="65" t="s">
        <v>254</v>
      </c>
      <c r="E163" s="73" t="s">
        <v>255</v>
      </c>
      <c r="F163" s="65" t="s">
        <v>256</v>
      </c>
      <c r="G163" s="66" t="s">
        <v>268</v>
      </c>
      <c r="H163" s="65" t="s">
        <v>269</v>
      </c>
      <c r="I163" s="66">
        <v>1</v>
      </c>
      <c r="J163" s="72" t="s">
        <v>28</v>
      </c>
      <c r="K163" s="63" t="s">
        <v>16</v>
      </c>
      <c r="L163" s="83">
        <v>0</v>
      </c>
      <c r="M163" s="83">
        <v>0</v>
      </c>
      <c r="N163" s="83">
        <v>0</v>
      </c>
      <c r="O163" s="83">
        <v>0</v>
      </c>
      <c r="P163" s="83">
        <v>0</v>
      </c>
      <c r="Q163" s="93" t="str">
        <f t="shared" si="369"/>
        <v>nebija plānots</v>
      </c>
      <c r="R163" s="94">
        <f t="shared" si="370"/>
        <v>0</v>
      </c>
      <c r="S163" s="93" t="str">
        <f t="shared" si="371"/>
        <v>nebija plānots</v>
      </c>
      <c r="T163" s="96">
        <f t="shared" si="372"/>
        <v>0</v>
      </c>
      <c r="U163" s="96">
        <f t="shared" si="373"/>
        <v>0</v>
      </c>
      <c r="V163" s="93" t="str">
        <f t="shared" si="374"/>
        <v>nebija plānots</v>
      </c>
      <c r="W163" s="96">
        <f t="shared" si="375"/>
        <v>0</v>
      </c>
      <c r="X163" s="93" t="str">
        <f t="shared" si="376"/>
        <v>nebija plānots</v>
      </c>
      <c r="Y163" s="83">
        <v>0</v>
      </c>
      <c r="Z163" s="83">
        <v>0</v>
      </c>
      <c r="AA163" s="93" t="str">
        <f t="shared" si="377"/>
        <v>nebija plānots</v>
      </c>
      <c r="AB163" s="94">
        <f t="shared" si="378"/>
        <v>0</v>
      </c>
      <c r="AC163" s="93" t="str">
        <f t="shared" si="379"/>
        <v>nebija plānots</v>
      </c>
      <c r="AD163" s="96">
        <f t="shared" si="380"/>
        <v>0</v>
      </c>
      <c r="AE163" s="96">
        <f t="shared" si="380"/>
        <v>0</v>
      </c>
      <c r="AF163" s="93" t="str">
        <f t="shared" si="381"/>
        <v>nebija plānots</v>
      </c>
      <c r="AG163" s="96">
        <f t="shared" si="382"/>
        <v>0</v>
      </c>
      <c r="AH163" s="93" t="str">
        <f t="shared" si="383"/>
        <v>nebija plānots</v>
      </c>
      <c r="AI163" s="83">
        <v>0</v>
      </c>
      <c r="AJ163" s="83">
        <v>0</v>
      </c>
      <c r="AK163" s="93" t="str">
        <f t="shared" si="384"/>
        <v>nebija plānots</v>
      </c>
      <c r="AL163" s="96">
        <f t="shared" si="385"/>
        <v>0</v>
      </c>
      <c r="AM163" s="93" t="str">
        <f t="shared" si="386"/>
        <v>nebija plānots</v>
      </c>
      <c r="AN163" s="96">
        <f t="shared" si="387"/>
        <v>0</v>
      </c>
      <c r="AO163" s="96">
        <f t="shared" si="387"/>
        <v>0</v>
      </c>
      <c r="AP163" s="93" t="str">
        <f t="shared" si="388"/>
        <v>nebija plānots</v>
      </c>
      <c r="AQ163" s="96">
        <f t="shared" si="389"/>
        <v>0</v>
      </c>
      <c r="AR163" s="93" t="str">
        <f t="shared" si="390"/>
        <v>nebija plānots</v>
      </c>
      <c r="AS163" s="83">
        <v>0</v>
      </c>
      <c r="AT163" s="83">
        <v>0</v>
      </c>
      <c r="AU163" s="93" t="str">
        <f t="shared" si="391"/>
        <v>nebija plānots</v>
      </c>
      <c r="AV163" s="96">
        <f t="shared" si="392"/>
        <v>0</v>
      </c>
      <c r="AW163" s="93" t="str">
        <f t="shared" si="393"/>
        <v>nebija plānots</v>
      </c>
      <c r="AX163" s="96">
        <f t="shared" si="394"/>
        <v>0</v>
      </c>
      <c r="AY163" s="96">
        <f t="shared" si="394"/>
        <v>0</v>
      </c>
      <c r="AZ163" s="93" t="str">
        <f t="shared" si="395"/>
        <v>nebija plānots</v>
      </c>
      <c r="BA163" s="96">
        <f t="shared" si="396"/>
        <v>0</v>
      </c>
      <c r="BB163" s="93" t="str">
        <f t="shared" si="397"/>
        <v>nebija plānots</v>
      </c>
      <c r="BC163" s="83">
        <v>0</v>
      </c>
      <c r="BD163" s="83">
        <v>0</v>
      </c>
      <c r="BE163" s="93" t="str">
        <f t="shared" si="398"/>
        <v>nebija plānots</v>
      </c>
      <c r="BF163" s="96">
        <f t="shared" si="399"/>
        <v>0</v>
      </c>
      <c r="BG163" s="93" t="str">
        <f t="shared" si="400"/>
        <v>nebija plānots</v>
      </c>
      <c r="BH163" s="96">
        <f t="shared" si="401"/>
        <v>0</v>
      </c>
      <c r="BI163" s="96">
        <f t="shared" si="401"/>
        <v>0</v>
      </c>
      <c r="BJ163" s="93" t="str">
        <f t="shared" si="402"/>
        <v>nebija plānots</v>
      </c>
      <c r="BK163" s="96">
        <f t="shared" si="403"/>
        <v>0</v>
      </c>
      <c r="BL163" s="93" t="str">
        <f t="shared" si="404"/>
        <v>nebija plānots</v>
      </c>
      <c r="BM163" s="83">
        <v>0</v>
      </c>
      <c r="BN163" s="83">
        <v>0</v>
      </c>
      <c r="BO163" s="93" t="str">
        <f t="shared" si="405"/>
        <v>nebija plānots</v>
      </c>
      <c r="BP163" s="96">
        <f t="shared" si="406"/>
        <v>0</v>
      </c>
      <c r="BQ163" s="93" t="str">
        <f t="shared" si="407"/>
        <v>nebija plānots</v>
      </c>
      <c r="BR163" s="96">
        <f t="shared" si="408"/>
        <v>0</v>
      </c>
      <c r="BS163" s="96">
        <f t="shared" si="408"/>
        <v>0</v>
      </c>
      <c r="BT163" s="93" t="str">
        <f t="shared" si="409"/>
        <v>nebija plānots</v>
      </c>
      <c r="BU163" s="96">
        <f t="shared" si="410"/>
        <v>0</v>
      </c>
      <c r="BV163" s="93" t="str">
        <f t="shared" si="411"/>
        <v>nebija plānots</v>
      </c>
      <c r="BW163" s="83">
        <v>0</v>
      </c>
      <c r="BX163" s="83">
        <v>914402.79</v>
      </c>
      <c r="BY163" s="94">
        <v>0</v>
      </c>
      <c r="BZ163" s="94">
        <f t="shared" si="364"/>
        <v>914402.79</v>
      </c>
      <c r="CA163" s="93" t="str">
        <f t="shared" si="412"/>
        <v>nebija plānots</v>
      </c>
      <c r="CB163" s="96">
        <f t="shared" si="413"/>
        <v>914402.79</v>
      </c>
      <c r="CC163" s="93" t="str">
        <f t="shared" si="414"/>
        <v>nebija plānots</v>
      </c>
      <c r="CD163" s="96">
        <f t="shared" si="365"/>
        <v>0</v>
      </c>
      <c r="CE163" s="96">
        <f t="shared" si="365"/>
        <v>914402.79</v>
      </c>
      <c r="CF163" s="96">
        <f t="shared" si="415"/>
        <v>0</v>
      </c>
      <c r="CG163" s="96">
        <f t="shared" si="416"/>
        <v>914402.79</v>
      </c>
      <c r="CH163" s="93" t="str">
        <f t="shared" si="417"/>
        <v>nebija plānots</v>
      </c>
      <c r="CI163" s="96">
        <f t="shared" si="418"/>
        <v>914402.79</v>
      </c>
      <c r="CJ163" s="93" t="str">
        <f t="shared" si="419"/>
        <v>nebija plānots</v>
      </c>
      <c r="CK163" s="83">
        <v>1050335</v>
      </c>
      <c r="CL163" s="83">
        <v>0</v>
      </c>
      <c r="CM163" s="94">
        <v>0</v>
      </c>
      <c r="CN163" s="94">
        <f t="shared" si="366"/>
        <v>0</v>
      </c>
      <c r="CO163" s="93">
        <f t="shared" si="420"/>
        <v>0</v>
      </c>
      <c r="CP163" s="96">
        <f t="shared" si="421"/>
        <v>-1050335</v>
      </c>
      <c r="CQ163" s="93">
        <f t="shared" si="422"/>
        <v>-1</v>
      </c>
      <c r="CR163" s="96">
        <f t="shared" si="423"/>
        <v>1050335</v>
      </c>
      <c r="CS163" s="96">
        <f t="shared" si="423"/>
        <v>914402.79</v>
      </c>
      <c r="CT163" s="96">
        <f t="shared" si="423"/>
        <v>0</v>
      </c>
      <c r="CU163" s="96">
        <f t="shared" si="424"/>
        <v>914402.79</v>
      </c>
      <c r="CV163" s="93">
        <f t="shared" si="425"/>
        <v>0.87058204287203611</v>
      </c>
      <c r="CW163" s="96">
        <f t="shared" si="426"/>
        <v>-135932.20999999996</v>
      </c>
      <c r="CX163" s="93">
        <f t="shared" si="427"/>
        <v>-0.12941795712796389</v>
      </c>
      <c r="CY163" s="83">
        <v>0</v>
      </c>
      <c r="CZ163" s="83">
        <v>1215557.08</v>
      </c>
      <c r="DA163" s="94">
        <v>0</v>
      </c>
      <c r="DB163" s="94">
        <f t="shared" si="367"/>
        <v>1215557.08</v>
      </c>
      <c r="DC163" s="93" t="str">
        <f t="shared" si="428"/>
        <v>nebija plānots</v>
      </c>
      <c r="DD163" s="96">
        <f t="shared" si="429"/>
        <v>1215557.08</v>
      </c>
      <c r="DE163" s="93" t="str">
        <f t="shared" si="430"/>
        <v>nebija plānots</v>
      </c>
      <c r="DF163" s="96">
        <f t="shared" si="431"/>
        <v>1050335</v>
      </c>
      <c r="DG163" s="96">
        <f t="shared" si="431"/>
        <v>2129959.87</v>
      </c>
      <c r="DH163" s="96">
        <f t="shared" si="431"/>
        <v>0</v>
      </c>
      <c r="DI163" s="96">
        <f t="shared" si="432"/>
        <v>2129959.87</v>
      </c>
      <c r="DJ163" s="93">
        <f t="shared" si="433"/>
        <v>2.0278862172544949</v>
      </c>
      <c r="DK163" s="96">
        <f t="shared" si="434"/>
        <v>1079624.8700000001</v>
      </c>
      <c r="DL163" s="93">
        <f t="shared" si="435"/>
        <v>1.0278862172544951</v>
      </c>
      <c r="DM163" s="83">
        <v>0</v>
      </c>
      <c r="DN163" s="83">
        <v>0</v>
      </c>
      <c r="DO163" s="94">
        <v>0</v>
      </c>
      <c r="DP163" s="94">
        <f t="shared" si="436"/>
        <v>0</v>
      </c>
      <c r="DQ163" s="93" t="str">
        <f t="shared" si="437"/>
        <v>nebija plānots</v>
      </c>
      <c r="DR163" s="96">
        <f t="shared" si="438"/>
        <v>0</v>
      </c>
      <c r="DS163" s="93" t="str">
        <f t="shared" si="439"/>
        <v>nebija plānots</v>
      </c>
      <c r="DT163" s="96">
        <f t="shared" si="440"/>
        <v>1050335</v>
      </c>
      <c r="DU163" s="96">
        <f t="shared" si="440"/>
        <v>2129959.87</v>
      </c>
      <c r="DV163" s="96">
        <f t="shared" si="440"/>
        <v>0</v>
      </c>
      <c r="DW163" s="96">
        <f t="shared" si="441"/>
        <v>2129959.87</v>
      </c>
      <c r="DX163" s="93">
        <f t="shared" si="442"/>
        <v>2.0278862172544949</v>
      </c>
      <c r="DY163" s="96">
        <f t="shared" si="443"/>
        <v>1079624.8700000001</v>
      </c>
      <c r="DZ163" s="93">
        <f t="shared" si="444"/>
        <v>1.0278862172544951</v>
      </c>
      <c r="EA163" s="83">
        <v>0</v>
      </c>
      <c r="EB163" s="83">
        <v>0</v>
      </c>
      <c r="EC163" s="94">
        <v>0</v>
      </c>
      <c r="ED163" s="94">
        <f t="shared" si="445"/>
        <v>0</v>
      </c>
      <c r="EE163" s="93" t="str">
        <f t="shared" si="446"/>
        <v>nebija plānots</v>
      </c>
      <c r="EF163" s="94">
        <f t="shared" si="361"/>
        <v>0</v>
      </c>
      <c r="EG163" s="93" t="str">
        <f t="shared" si="447"/>
        <v>nebija plānots</v>
      </c>
      <c r="EH163" s="96">
        <f t="shared" si="448"/>
        <v>1050335</v>
      </c>
      <c r="EI163" s="96">
        <f t="shared" si="448"/>
        <v>2129959.87</v>
      </c>
      <c r="EJ163" s="96">
        <f t="shared" si="448"/>
        <v>0</v>
      </c>
      <c r="EK163" s="96">
        <f t="shared" si="449"/>
        <v>2129959.87</v>
      </c>
      <c r="EL163" s="93">
        <f t="shared" si="450"/>
        <v>2.0278862172544949</v>
      </c>
      <c r="EM163" s="96">
        <f t="shared" si="451"/>
        <v>1079624.8700000001</v>
      </c>
      <c r="EN163" s="93">
        <f t="shared" si="452"/>
        <v>1.0278862172544951</v>
      </c>
      <c r="EO163" s="96">
        <f t="shared" si="362"/>
        <v>0</v>
      </c>
      <c r="EP163" s="96">
        <f>_xlfn.IFNA(INDEX('[1]01_Maks_FS_2025 (kopā)'!$B$12:$AJ$224,MATCH(A163,'[1]01_Maks_FS_2025 (kopā)'!$B$12:$B$224,0),35),0)</f>
        <v>0</v>
      </c>
      <c r="EQ163" s="96">
        <f t="shared" si="363"/>
        <v>0</v>
      </c>
      <c r="ER163" s="83">
        <f t="shared" si="368"/>
        <v>1050335</v>
      </c>
    </row>
    <row r="164" spans="1:148" ht="73.5" x14ac:dyDescent="0.25">
      <c r="A164" s="18" t="str">
        <f t="shared" si="360"/>
        <v>4.2.1.6.2</v>
      </c>
      <c r="B164" s="63">
        <v>4</v>
      </c>
      <c r="C164" s="73" t="s">
        <v>253</v>
      </c>
      <c r="D164" s="65" t="s">
        <v>254</v>
      </c>
      <c r="E164" s="73" t="s">
        <v>255</v>
      </c>
      <c r="F164" s="65" t="s">
        <v>256</v>
      </c>
      <c r="G164" s="66" t="s">
        <v>268</v>
      </c>
      <c r="H164" s="65" t="s">
        <v>269</v>
      </c>
      <c r="I164" s="66">
        <v>2</v>
      </c>
      <c r="J164" s="72" t="s">
        <v>28</v>
      </c>
      <c r="K164" s="63" t="s">
        <v>16</v>
      </c>
      <c r="L164" s="83">
        <v>0</v>
      </c>
      <c r="M164" s="83">
        <v>0</v>
      </c>
      <c r="N164" s="83">
        <v>0</v>
      </c>
      <c r="O164" s="83">
        <v>0</v>
      </c>
      <c r="P164" s="83">
        <v>0</v>
      </c>
      <c r="Q164" s="93" t="str">
        <f t="shared" si="369"/>
        <v>nebija plānots</v>
      </c>
      <c r="R164" s="94">
        <f t="shared" si="370"/>
        <v>0</v>
      </c>
      <c r="S164" s="93" t="str">
        <f t="shared" si="371"/>
        <v>nebija plānots</v>
      </c>
      <c r="T164" s="96">
        <f t="shared" si="372"/>
        <v>0</v>
      </c>
      <c r="U164" s="96">
        <f t="shared" si="373"/>
        <v>0</v>
      </c>
      <c r="V164" s="93" t="str">
        <f t="shared" si="374"/>
        <v>nebija plānots</v>
      </c>
      <c r="W164" s="96">
        <f t="shared" si="375"/>
        <v>0</v>
      </c>
      <c r="X164" s="93" t="str">
        <f t="shared" si="376"/>
        <v>nebija plānots</v>
      </c>
      <c r="Y164" s="83">
        <v>0</v>
      </c>
      <c r="Z164" s="83">
        <v>0</v>
      </c>
      <c r="AA164" s="93" t="str">
        <f t="shared" si="377"/>
        <v>nebija plānots</v>
      </c>
      <c r="AB164" s="94">
        <f t="shared" si="378"/>
        <v>0</v>
      </c>
      <c r="AC164" s="93" t="str">
        <f t="shared" si="379"/>
        <v>nebija plānots</v>
      </c>
      <c r="AD164" s="96">
        <f t="shared" si="380"/>
        <v>0</v>
      </c>
      <c r="AE164" s="96">
        <f t="shared" si="380"/>
        <v>0</v>
      </c>
      <c r="AF164" s="93" t="str">
        <f t="shared" si="381"/>
        <v>nebija plānots</v>
      </c>
      <c r="AG164" s="96">
        <f t="shared" si="382"/>
        <v>0</v>
      </c>
      <c r="AH164" s="93" t="str">
        <f t="shared" si="383"/>
        <v>nebija plānots</v>
      </c>
      <c r="AI164" s="83">
        <v>0</v>
      </c>
      <c r="AJ164" s="83">
        <v>0</v>
      </c>
      <c r="AK164" s="93" t="str">
        <f t="shared" si="384"/>
        <v>nebija plānots</v>
      </c>
      <c r="AL164" s="96">
        <f t="shared" si="385"/>
        <v>0</v>
      </c>
      <c r="AM164" s="93" t="str">
        <f t="shared" si="386"/>
        <v>nebija plānots</v>
      </c>
      <c r="AN164" s="96">
        <f t="shared" si="387"/>
        <v>0</v>
      </c>
      <c r="AO164" s="96">
        <f t="shared" si="387"/>
        <v>0</v>
      </c>
      <c r="AP164" s="93" t="str">
        <f t="shared" si="388"/>
        <v>nebija plānots</v>
      </c>
      <c r="AQ164" s="96">
        <f t="shared" si="389"/>
        <v>0</v>
      </c>
      <c r="AR164" s="93" t="str">
        <f t="shared" si="390"/>
        <v>nebija plānots</v>
      </c>
      <c r="AS164" s="83">
        <v>583255.73</v>
      </c>
      <c r="AT164" s="83">
        <v>0</v>
      </c>
      <c r="AU164" s="93">
        <f t="shared" si="391"/>
        <v>0</v>
      </c>
      <c r="AV164" s="96">
        <f t="shared" si="392"/>
        <v>-583255.73</v>
      </c>
      <c r="AW164" s="93">
        <f t="shared" si="393"/>
        <v>-1</v>
      </c>
      <c r="AX164" s="96">
        <f t="shared" si="394"/>
        <v>583255.73</v>
      </c>
      <c r="AY164" s="96">
        <f t="shared" si="394"/>
        <v>0</v>
      </c>
      <c r="AZ164" s="93">
        <f t="shared" si="395"/>
        <v>0</v>
      </c>
      <c r="BA164" s="96">
        <f t="shared" si="396"/>
        <v>-583255.73</v>
      </c>
      <c r="BB164" s="93">
        <f t="shared" si="397"/>
        <v>-1</v>
      </c>
      <c r="BC164" s="83">
        <v>0</v>
      </c>
      <c r="BD164" s="83">
        <v>566613.07999999996</v>
      </c>
      <c r="BE164" s="93" t="str">
        <f t="shared" si="398"/>
        <v>nebija plānots</v>
      </c>
      <c r="BF164" s="96">
        <f t="shared" si="399"/>
        <v>566613.07999999996</v>
      </c>
      <c r="BG164" s="93" t="str">
        <f t="shared" si="400"/>
        <v>nebija plānots</v>
      </c>
      <c r="BH164" s="96">
        <f t="shared" si="401"/>
        <v>583255.73</v>
      </c>
      <c r="BI164" s="96">
        <f t="shared" si="401"/>
        <v>566613.07999999996</v>
      </c>
      <c r="BJ164" s="93">
        <f t="shared" si="402"/>
        <v>0.9714659468497634</v>
      </c>
      <c r="BK164" s="96">
        <f t="shared" si="403"/>
        <v>-16642.650000000023</v>
      </c>
      <c r="BL164" s="93">
        <f t="shared" si="404"/>
        <v>-2.8534053150236559E-2</v>
      </c>
      <c r="BM164" s="83">
        <v>0</v>
      </c>
      <c r="BN164" s="83">
        <v>0</v>
      </c>
      <c r="BO164" s="93" t="str">
        <f t="shared" si="405"/>
        <v>nebija plānots</v>
      </c>
      <c r="BP164" s="96">
        <f t="shared" si="406"/>
        <v>0</v>
      </c>
      <c r="BQ164" s="93" t="str">
        <f t="shared" si="407"/>
        <v>nebija plānots</v>
      </c>
      <c r="BR164" s="96">
        <f t="shared" si="408"/>
        <v>583255.73</v>
      </c>
      <c r="BS164" s="96">
        <f t="shared" si="408"/>
        <v>566613.07999999996</v>
      </c>
      <c r="BT164" s="93">
        <f t="shared" si="409"/>
        <v>0.9714659468497634</v>
      </c>
      <c r="BU164" s="96">
        <f t="shared" si="410"/>
        <v>-16642.650000000023</v>
      </c>
      <c r="BV164" s="93">
        <f t="shared" si="411"/>
        <v>-2.8534053150236559E-2</v>
      </c>
      <c r="BW164" s="83">
        <v>0</v>
      </c>
      <c r="BX164" s="83">
        <v>0</v>
      </c>
      <c r="BY164" s="94">
        <v>0</v>
      </c>
      <c r="BZ164" s="94">
        <f t="shared" si="364"/>
        <v>0</v>
      </c>
      <c r="CA164" s="93" t="str">
        <f t="shared" si="412"/>
        <v>nebija plānots</v>
      </c>
      <c r="CB164" s="96">
        <f t="shared" si="413"/>
        <v>0</v>
      </c>
      <c r="CC164" s="93" t="str">
        <f t="shared" si="414"/>
        <v>nebija plānots</v>
      </c>
      <c r="CD164" s="96">
        <f t="shared" si="365"/>
        <v>583255.73</v>
      </c>
      <c r="CE164" s="96">
        <f t="shared" si="365"/>
        <v>566613.07999999996</v>
      </c>
      <c r="CF164" s="96">
        <f t="shared" si="415"/>
        <v>0</v>
      </c>
      <c r="CG164" s="96">
        <f t="shared" si="416"/>
        <v>566613.07999999996</v>
      </c>
      <c r="CH164" s="93">
        <f t="shared" si="417"/>
        <v>0.9714659468497634</v>
      </c>
      <c r="CI164" s="96">
        <f t="shared" si="418"/>
        <v>-16642.650000000023</v>
      </c>
      <c r="CJ164" s="93">
        <f t="shared" si="419"/>
        <v>-2.8534053150236559E-2</v>
      </c>
      <c r="CK164" s="83">
        <v>79044.08</v>
      </c>
      <c r="CL164" s="83">
        <v>0</v>
      </c>
      <c r="CM164" s="94">
        <v>0</v>
      </c>
      <c r="CN164" s="94">
        <f t="shared" si="366"/>
        <v>0</v>
      </c>
      <c r="CO164" s="93">
        <f t="shared" si="420"/>
        <v>0</v>
      </c>
      <c r="CP164" s="96">
        <f t="shared" si="421"/>
        <v>-79044.08</v>
      </c>
      <c r="CQ164" s="93">
        <f t="shared" si="422"/>
        <v>-1</v>
      </c>
      <c r="CR164" s="96">
        <f t="shared" si="423"/>
        <v>662299.80999999994</v>
      </c>
      <c r="CS164" s="96">
        <f t="shared" si="423"/>
        <v>566613.07999999996</v>
      </c>
      <c r="CT164" s="96">
        <f t="shared" si="423"/>
        <v>0</v>
      </c>
      <c r="CU164" s="96">
        <f t="shared" si="424"/>
        <v>566613.07999999996</v>
      </c>
      <c r="CV164" s="93">
        <f t="shared" si="425"/>
        <v>0.85552354303106326</v>
      </c>
      <c r="CW164" s="96">
        <f t="shared" si="426"/>
        <v>-95686.729999999981</v>
      </c>
      <c r="CX164" s="93">
        <f t="shared" si="427"/>
        <v>-0.14447645696893677</v>
      </c>
      <c r="CY164" s="83">
        <v>0</v>
      </c>
      <c r="CZ164" s="83">
        <v>264873.11</v>
      </c>
      <c r="DA164" s="94">
        <v>0</v>
      </c>
      <c r="DB164" s="94">
        <f t="shared" si="367"/>
        <v>264873.11</v>
      </c>
      <c r="DC164" s="93" t="str">
        <f t="shared" si="428"/>
        <v>nebija plānots</v>
      </c>
      <c r="DD164" s="96">
        <f t="shared" si="429"/>
        <v>264873.11</v>
      </c>
      <c r="DE164" s="93" t="str">
        <f t="shared" si="430"/>
        <v>nebija plānots</v>
      </c>
      <c r="DF164" s="96">
        <f t="shared" si="431"/>
        <v>662299.80999999994</v>
      </c>
      <c r="DG164" s="96">
        <f t="shared" si="431"/>
        <v>831486.19</v>
      </c>
      <c r="DH164" s="96">
        <f t="shared" si="431"/>
        <v>0</v>
      </c>
      <c r="DI164" s="96">
        <f t="shared" si="432"/>
        <v>831486.19</v>
      </c>
      <c r="DJ164" s="93">
        <f t="shared" si="433"/>
        <v>1.2554528590307161</v>
      </c>
      <c r="DK164" s="96">
        <f t="shared" si="434"/>
        <v>169186.38</v>
      </c>
      <c r="DL164" s="93">
        <f t="shared" si="435"/>
        <v>0.25545285903071602</v>
      </c>
      <c r="DM164" s="83">
        <v>0</v>
      </c>
      <c r="DN164" s="83">
        <v>0</v>
      </c>
      <c r="DO164" s="94">
        <v>0</v>
      </c>
      <c r="DP164" s="94">
        <f t="shared" si="436"/>
        <v>0</v>
      </c>
      <c r="DQ164" s="93" t="str">
        <f t="shared" si="437"/>
        <v>nebija plānots</v>
      </c>
      <c r="DR164" s="96">
        <f t="shared" si="438"/>
        <v>0</v>
      </c>
      <c r="DS164" s="93" t="str">
        <f t="shared" si="439"/>
        <v>nebija plānots</v>
      </c>
      <c r="DT164" s="96">
        <f t="shared" si="440"/>
        <v>662299.80999999994</v>
      </c>
      <c r="DU164" s="96">
        <f t="shared" si="440"/>
        <v>831486.19</v>
      </c>
      <c r="DV164" s="96">
        <f t="shared" si="440"/>
        <v>0</v>
      </c>
      <c r="DW164" s="96">
        <f t="shared" si="441"/>
        <v>831486.19</v>
      </c>
      <c r="DX164" s="93">
        <f t="shared" si="442"/>
        <v>1.2554528590307161</v>
      </c>
      <c r="DY164" s="96">
        <f t="shared" si="443"/>
        <v>169186.38</v>
      </c>
      <c r="DZ164" s="93">
        <f t="shared" si="444"/>
        <v>0.25545285903071602</v>
      </c>
      <c r="EA164" s="83">
        <v>0</v>
      </c>
      <c r="EB164" s="83">
        <v>0</v>
      </c>
      <c r="EC164" s="94">
        <v>0</v>
      </c>
      <c r="ED164" s="94">
        <f t="shared" si="445"/>
        <v>0</v>
      </c>
      <c r="EE164" s="93" t="str">
        <f t="shared" si="446"/>
        <v>nebija plānots</v>
      </c>
      <c r="EF164" s="94">
        <f t="shared" si="361"/>
        <v>0</v>
      </c>
      <c r="EG164" s="93" t="str">
        <f t="shared" si="447"/>
        <v>nebija plānots</v>
      </c>
      <c r="EH164" s="96">
        <f t="shared" si="448"/>
        <v>662299.80999999994</v>
      </c>
      <c r="EI164" s="96">
        <f t="shared" si="448"/>
        <v>831486.19</v>
      </c>
      <c r="EJ164" s="96">
        <f t="shared" si="448"/>
        <v>0</v>
      </c>
      <c r="EK164" s="96">
        <f t="shared" si="449"/>
        <v>831486.19</v>
      </c>
      <c r="EL164" s="93">
        <f t="shared" si="450"/>
        <v>1.2554528590307161</v>
      </c>
      <c r="EM164" s="96">
        <f t="shared" si="451"/>
        <v>169186.38</v>
      </c>
      <c r="EN164" s="93">
        <f t="shared" si="452"/>
        <v>0.25545285903071602</v>
      </c>
      <c r="EO164" s="96">
        <f t="shared" si="362"/>
        <v>0</v>
      </c>
      <c r="EP164" s="96">
        <f>_xlfn.IFNA(INDEX('[1]01_Maks_FS_2025 (kopā)'!$B$12:$AJ$224,MATCH(A164,'[1]01_Maks_FS_2025 (kopā)'!$B$12:$B$224,0),35),0)</f>
        <v>0</v>
      </c>
      <c r="EQ164" s="96">
        <f t="shared" si="363"/>
        <v>0</v>
      </c>
      <c r="ER164" s="83">
        <f t="shared" si="368"/>
        <v>662299.80999999994</v>
      </c>
    </row>
    <row r="165" spans="1:148" ht="73.5" x14ac:dyDescent="0.25">
      <c r="A165" s="18" t="str">
        <f t="shared" si="360"/>
        <v>4.2.1.6.3</v>
      </c>
      <c r="B165" s="63">
        <v>4</v>
      </c>
      <c r="C165" s="73" t="s">
        <v>253</v>
      </c>
      <c r="D165" s="65" t="s">
        <v>254</v>
      </c>
      <c r="E165" s="73" t="s">
        <v>255</v>
      </c>
      <c r="F165" s="65" t="s">
        <v>256</v>
      </c>
      <c r="G165" s="66" t="s">
        <v>268</v>
      </c>
      <c r="H165" s="65" t="s">
        <v>269</v>
      </c>
      <c r="I165" s="66">
        <v>3</v>
      </c>
      <c r="J165" s="72" t="s">
        <v>28</v>
      </c>
      <c r="K165" s="63" t="s">
        <v>16</v>
      </c>
      <c r="L165" s="83">
        <v>0</v>
      </c>
      <c r="M165" s="83">
        <v>0</v>
      </c>
      <c r="N165" s="83">
        <v>0</v>
      </c>
      <c r="O165" s="83">
        <v>0</v>
      </c>
      <c r="P165" s="83">
        <v>0</v>
      </c>
      <c r="Q165" s="93" t="str">
        <f t="shared" si="369"/>
        <v>nebija plānots</v>
      </c>
      <c r="R165" s="94">
        <f t="shared" si="370"/>
        <v>0</v>
      </c>
      <c r="S165" s="93" t="str">
        <f t="shared" si="371"/>
        <v>nebija plānots</v>
      </c>
      <c r="T165" s="96">
        <f t="shared" si="372"/>
        <v>0</v>
      </c>
      <c r="U165" s="96">
        <f t="shared" si="373"/>
        <v>0</v>
      </c>
      <c r="V165" s="93" t="str">
        <f t="shared" si="374"/>
        <v>nebija plānots</v>
      </c>
      <c r="W165" s="96">
        <f t="shared" si="375"/>
        <v>0</v>
      </c>
      <c r="X165" s="93" t="str">
        <f t="shared" si="376"/>
        <v>nebija plānots</v>
      </c>
      <c r="Y165" s="83">
        <v>0</v>
      </c>
      <c r="Z165" s="83">
        <v>0</v>
      </c>
      <c r="AA165" s="93" t="str">
        <f t="shared" si="377"/>
        <v>nebija plānots</v>
      </c>
      <c r="AB165" s="94">
        <f t="shared" si="378"/>
        <v>0</v>
      </c>
      <c r="AC165" s="93" t="str">
        <f t="shared" si="379"/>
        <v>nebija plānots</v>
      </c>
      <c r="AD165" s="96">
        <f t="shared" si="380"/>
        <v>0</v>
      </c>
      <c r="AE165" s="96">
        <f t="shared" si="380"/>
        <v>0</v>
      </c>
      <c r="AF165" s="93" t="str">
        <f t="shared" si="381"/>
        <v>nebija plānots</v>
      </c>
      <c r="AG165" s="96">
        <f t="shared" si="382"/>
        <v>0</v>
      </c>
      <c r="AH165" s="93" t="str">
        <f t="shared" si="383"/>
        <v>nebija plānots</v>
      </c>
      <c r="AI165" s="83">
        <v>0</v>
      </c>
      <c r="AJ165" s="83">
        <v>0</v>
      </c>
      <c r="AK165" s="93" t="str">
        <f t="shared" si="384"/>
        <v>nebija plānots</v>
      </c>
      <c r="AL165" s="96">
        <f t="shared" si="385"/>
        <v>0</v>
      </c>
      <c r="AM165" s="93" t="str">
        <f t="shared" si="386"/>
        <v>nebija plānots</v>
      </c>
      <c r="AN165" s="96">
        <f t="shared" si="387"/>
        <v>0</v>
      </c>
      <c r="AO165" s="96">
        <f t="shared" si="387"/>
        <v>0</v>
      </c>
      <c r="AP165" s="93" t="str">
        <f t="shared" si="388"/>
        <v>nebija plānots</v>
      </c>
      <c r="AQ165" s="96">
        <f t="shared" si="389"/>
        <v>0</v>
      </c>
      <c r="AR165" s="93" t="str">
        <f t="shared" si="390"/>
        <v>nebija plānots</v>
      </c>
      <c r="AS165" s="83">
        <v>0</v>
      </c>
      <c r="AT165" s="83">
        <v>0</v>
      </c>
      <c r="AU165" s="93" t="str">
        <f t="shared" si="391"/>
        <v>nebija plānots</v>
      </c>
      <c r="AV165" s="96">
        <f t="shared" si="392"/>
        <v>0</v>
      </c>
      <c r="AW165" s="93" t="str">
        <f t="shared" si="393"/>
        <v>nebija plānots</v>
      </c>
      <c r="AX165" s="96">
        <f t="shared" si="394"/>
        <v>0</v>
      </c>
      <c r="AY165" s="96">
        <f t="shared" si="394"/>
        <v>0</v>
      </c>
      <c r="AZ165" s="93" t="str">
        <f t="shared" si="395"/>
        <v>nebija plānots</v>
      </c>
      <c r="BA165" s="96">
        <f t="shared" si="396"/>
        <v>0</v>
      </c>
      <c r="BB165" s="93" t="str">
        <f t="shared" si="397"/>
        <v>nebija plānots</v>
      </c>
      <c r="BC165" s="83">
        <v>0</v>
      </c>
      <c r="BD165" s="83">
        <v>0</v>
      </c>
      <c r="BE165" s="93" t="str">
        <f t="shared" si="398"/>
        <v>nebija plānots</v>
      </c>
      <c r="BF165" s="96">
        <f t="shared" si="399"/>
        <v>0</v>
      </c>
      <c r="BG165" s="93" t="str">
        <f t="shared" si="400"/>
        <v>nebija plānots</v>
      </c>
      <c r="BH165" s="96">
        <f t="shared" si="401"/>
        <v>0</v>
      </c>
      <c r="BI165" s="96">
        <f t="shared" si="401"/>
        <v>0</v>
      </c>
      <c r="BJ165" s="93" t="str">
        <f t="shared" si="402"/>
        <v>nebija plānots</v>
      </c>
      <c r="BK165" s="96">
        <f t="shared" si="403"/>
        <v>0</v>
      </c>
      <c r="BL165" s="93" t="str">
        <f t="shared" si="404"/>
        <v>nebija plānots</v>
      </c>
      <c r="BM165" s="83">
        <v>0</v>
      </c>
      <c r="BN165" s="83">
        <v>0</v>
      </c>
      <c r="BO165" s="93" t="str">
        <f t="shared" si="405"/>
        <v>nebija plānots</v>
      </c>
      <c r="BP165" s="96">
        <f t="shared" si="406"/>
        <v>0</v>
      </c>
      <c r="BQ165" s="93" t="str">
        <f t="shared" si="407"/>
        <v>nebija plānots</v>
      </c>
      <c r="BR165" s="96">
        <f t="shared" si="408"/>
        <v>0</v>
      </c>
      <c r="BS165" s="96">
        <f t="shared" si="408"/>
        <v>0</v>
      </c>
      <c r="BT165" s="93" t="str">
        <f t="shared" si="409"/>
        <v>nebija plānots</v>
      </c>
      <c r="BU165" s="96">
        <f t="shared" si="410"/>
        <v>0</v>
      </c>
      <c r="BV165" s="93" t="str">
        <f t="shared" si="411"/>
        <v>nebija plānots</v>
      </c>
      <c r="BW165" s="83">
        <v>3825</v>
      </c>
      <c r="BX165" s="83">
        <v>0</v>
      </c>
      <c r="BY165" s="94">
        <v>0</v>
      </c>
      <c r="BZ165" s="94">
        <f t="shared" si="364"/>
        <v>0</v>
      </c>
      <c r="CA165" s="93">
        <f t="shared" si="412"/>
        <v>0</v>
      </c>
      <c r="CB165" s="96">
        <f t="shared" si="413"/>
        <v>-3825</v>
      </c>
      <c r="CC165" s="93">
        <f t="shared" si="414"/>
        <v>-1</v>
      </c>
      <c r="CD165" s="96">
        <f t="shared" si="365"/>
        <v>3825</v>
      </c>
      <c r="CE165" s="96">
        <f t="shared" si="365"/>
        <v>0</v>
      </c>
      <c r="CF165" s="96">
        <f t="shared" si="415"/>
        <v>0</v>
      </c>
      <c r="CG165" s="96">
        <f t="shared" si="416"/>
        <v>0</v>
      </c>
      <c r="CH165" s="93">
        <f t="shared" si="417"/>
        <v>0</v>
      </c>
      <c r="CI165" s="96">
        <f t="shared" si="418"/>
        <v>-3825</v>
      </c>
      <c r="CJ165" s="93">
        <f t="shared" si="419"/>
        <v>-1</v>
      </c>
      <c r="CK165" s="83">
        <v>0</v>
      </c>
      <c r="CL165" s="83">
        <v>0</v>
      </c>
      <c r="CM165" s="94">
        <v>0</v>
      </c>
      <c r="CN165" s="94">
        <f t="shared" si="366"/>
        <v>0</v>
      </c>
      <c r="CO165" s="93" t="str">
        <f t="shared" si="420"/>
        <v>nebija plānots</v>
      </c>
      <c r="CP165" s="96">
        <f t="shared" si="421"/>
        <v>0</v>
      </c>
      <c r="CQ165" s="93" t="str">
        <f t="shared" si="422"/>
        <v>nebija plānots</v>
      </c>
      <c r="CR165" s="96">
        <f t="shared" si="423"/>
        <v>3825</v>
      </c>
      <c r="CS165" s="96">
        <f t="shared" si="423"/>
        <v>0</v>
      </c>
      <c r="CT165" s="96">
        <f t="shared" si="423"/>
        <v>0</v>
      </c>
      <c r="CU165" s="96">
        <f t="shared" si="424"/>
        <v>0</v>
      </c>
      <c r="CV165" s="93">
        <f t="shared" si="425"/>
        <v>0</v>
      </c>
      <c r="CW165" s="96">
        <f t="shared" si="426"/>
        <v>-3825</v>
      </c>
      <c r="CX165" s="93">
        <f t="shared" si="427"/>
        <v>-1</v>
      </c>
      <c r="CY165" s="83">
        <v>0</v>
      </c>
      <c r="CZ165" s="83">
        <v>0</v>
      </c>
      <c r="DA165" s="94">
        <v>0</v>
      </c>
      <c r="DB165" s="94">
        <f t="shared" si="367"/>
        <v>0</v>
      </c>
      <c r="DC165" s="93" t="str">
        <f t="shared" si="428"/>
        <v>nebija plānots</v>
      </c>
      <c r="DD165" s="96">
        <f t="shared" si="429"/>
        <v>0</v>
      </c>
      <c r="DE165" s="93" t="str">
        <f t="shared" si="430"/>
        <v>nebija plānots</v>
      </c>
      <c r="DF165" s="96">
        <f t="shared" si="431"/>
        <v>3825</v>
      </c>
      <c r="DG165" s="96">
        <f t="shared" si="431"/>
        <v>0</v>
      </c>
      <c r="DH165" s="96">
        <f t="shared" si="431"/>
        <v>0</v>
      </c>
      <c r="DI165" s="96">
        <f t="shared" si="432"/>
        <v>0</v>
      </c>
      <c r="DJ165" s="93">
        <f t="shared" si="433"/>
        <v>0</v>
      </c>
      <c r="DK165" s="96">
        <f t="shared" si="434"/>
        <v>-3825</v>
      </c>
      <c r="DL165" s="93">
        <f t="shared" si="435"/>
        <v>-1</v>
      </c>
      <c r="DM165" s="83">
        <v>0</v>
      </c>
      <c r="DN165" s="83">
        <v>0</v>
      </c>
      <c r="DO165" s="94">
        <v>0</v>
      </c>
      <c r="DP165" s="94">
        <f t="shared" si="436"/>
        <v>0</v>
      </c>
      <c r="DQ165" s="93" t="str">
        <f t="shared" si="437"/>
        <v>nebija plānots</v>
      </c>
      <c r="DR165" s="96">
        <f t="shared" si="438"/>
        <v>0</v>
      </c>
      <c r="DS165" s="93" t="str">
        <f t="shared" si="439"/>
        <v>nebija plānots</v>
      </c>
      <c r="DT165" s="96">
        <f t="shared" si="440"/>
        <v>3825</v>
      </c>
      <c r="DU165" s="96">
        <f t="shared" si="440"/>
        <v>0</v>
      </c>
      <c r="DV165" s="96">
        <f t="shared" si="440"/>
        <v>0</v>
      </c>
      <c r="DW165" s="96">
        <f t="shared" si="441"/>
        <v>0</v>
      </c>
      <c r="DX165" s="93">
        <f t="shared" si="442"/>
        <v>0</v>
      </c>
      <c r="DY165" s="96">
        <f t="shared" si="443"/>
        <v>-3825</v>
      </c>
      <c r="DZ165" s="93">
        <f t="shared" si="444"/>
        <v>-1</v>
      </c>
      <c r="EA165" s="83">
        <v>0</v>
      </c>
      <c r="EB165" s="83">
        <v>0</v>
      </c>
      <c r="EC165" s="94">
        <v>0</v>
      </c>
      <c r="ED165" s="94">
        <f t="shared" si="445"/>
        <v>0</v>
      </c>
      <c r="EE165" s="93" t="str">
        <f t="shared" si="446"/>
        <v>nebija plānots</v>
      </c>
      <c r="EF165" s="94">
        <f t="shared" si="361"/>
        <v>0</v>
      </c>
      <c r="EG165" s="93" t="str">
        <f t="shared" si="447"/>
        <v>nebija plānots</v>
      </c>
      <c r="EH165" s="96">
        <f t="shared" si="448"/>
        <v>3825</v>
      </c>
      <c r="EI165" s="96">
        <f t="shared" si="448"/>
        <v>0</v>
      </c>
      <c r="EJ165" s="96">
        <f t="shared" si="448"/>
        <v>0</v>
      </c>
      <c r="EK165" s="96">
        <f t="shared" si="449"/>
        <v>0</v>
      </c>
      <c r="EL165" s="93">
        <f t="shared" si="450"/>
        <v>0</v>
      </c>
      <c r="EM165" s="96">
        <f t="shared" si="451"/>
        <v>-3825</v>
      </c>
      <c r="EN165" s="93">
        <f t="shared" si="452"/>
        <v>-1</v>
      </c>
      <c r="EO165" s="96">
        <f t="shared" si="362"/>
        <v>0</v>
      </c>
      <c r="EP165" s="96">
        <f>_xlfn.IFNA(INDEX('[1]01_Maks_FS_2025 (kopā)'!$B$12:$AJ$224,MATCH(A165,'[1]01_Maks_FS_2025 (kopā)'!$B$12:$B$224,0),35),0)</f>
        <v>0</v>
      </c>
      <c r="EQ165" s="96">
        <f t="shared" si="363"/>
        <v>0</v>
      </c>
      <c r="ER165" s="83">
        <f t="shared" si="368"/>
        <v>3825</v>
      </c>
    </row>
    <row r="166" spans="1:148" ht="73.5" x14ac:dyDescent="0.25">
      <c r="A166" s="18" t="str">
        <f t="shared" si="360"/>
        <v>4.2.1.6.4</v>
      </c>
      <c r="B166" s="63">
        <v>4</v>
      </c>
      <c r="C166" s="73" t="s">
        <v>253</v>
      </c>
      <c r="D166" s="65" t="s">
        <v>254</v>
      </c>
      <c r="E166" s="73" t="s">
        <v>255</v>
      </c>
      <c r="F166" s="65" t="s">
        <v>256</v>
      </c>
      <c r="G166" s="66" t="s">
        <v>268</v>
      </c>
      <c r="H166" s="65" t="s">
        <v>269</v>
      </c>
      <c r="I166" s="66">
        <v>4</v>
      </c>
      <c r="J166" s="72" t="s">
        <v>28</v>
      </c>
      <c r="K166" s="63" t="s">
        <v>16</v>
      </c>
      <c r="L166" s="83">
        <v>0</v>
      </c>
      <c r="M166" s="83">
        <v>983345.53</v>
      </c>
      <c r="N166" s="83">
        <v>0</v>
      </c>
      <c r="O166" s="83">
        <v>1125072.1000000001</v>
      </c>
      <c r="P166" s="83">
        <v>1125072.1000000001</v>
      </c>
      <c r="Q166" s="93">
        <f t="shared" si="369"/>
        <v>1</v>
      </c>
      <c r="R166" s="94">
        <f t="shared" si="370"/>
        <v>0</v>
      </c>
      <c r="S166" s="93">
        <f t="shared" si="371"/>
        <v>0</v>
      </c>
      <c r="T166" s="96">
        <f t="shared" si="372"/>
        <v>1125072.1000000001</v>
      </c>
      <c r="U166" s="96">
        <f t="shared" si="373"/>
        <v>1125072.1000000001</v>
      </c>
      <c r="V166" s="93">
        <f t="shared" si="374"/>
        <v>1</v>
      </c>
      <c r="W166" s="96">
        <f t="shared" si="375"/>
        <v>0</v>
      </c>
      <c r="X166" s="93">
        <f t="shared" si="376"/>
        <v>0</v>
      </c>
      <c r="Y166" s="83">
        <v>494660.41</v>
      </c>
      <c r="Z166" s="83">
        <v>494660.42000000004</v>
      </c>
      <c r="AA166" s="93">
        <f t="shared" si="377"/>
        <v>1.0000000202158892</v>
      </c>
      <c r="AB166" s="94">
        <f t="shared" si="378"/>
        <v>1.0000000067520887E-2</v>
      </c>
      <c r="AC166" s="93">
        <f t="shared" si="379"/>
        <v>2.0215889255258747E-8</v>
      </c>
      <c r="AD166" s="96">
        <f t="shared" si="380"/>
        <v>1619732.51</v>
      </c>
      <c r="AE166" s="96">
        <f t="shared" si="380"/>
        <v>1619732.52</v>
      </c>
      <c r="AF166" s="93">
        <f t="shared" si="381"/>
        <v>1.000000006173859</v>
      </c>
      <c r="AG166" s="96">
        <f t="shared" si="382"/>
        <v>1.0000000009313226E-2</v>
      </c>
      <c r="AH166" s="93">
        <f t="shared" si="383"/>
        <v>6.1738589227385615E-9</v>
      </c>
      <c r="AI166" s="83">
        <v>0</v>
      </c>
      <c r="AJ166" s="83">
        <v>0</v>
      </c>
      <c r="AK166" s="93" t="str">
        <f t="shared" si="384"/>
        <v>nebija plānots</v>
      </c>
      <c r="AL166" s="96">
        <f t="shared" si="385"/>
        <v>0</v>
      </c>
      <c r="AM166" s="93" t="str">
        <f t="shared" si="386"/>
        <v>nebija plānots</v>
      </c>
      <c r="AN166" s="96">
        <f t="shared" si="387"/>
        <v>1619732.51</v>
      </c>
      <c r="AO166" s="96">
        <f t="shared" si="387"/>
        <v>1619732.52</v>
      </c>
      <c r="AP166" s="93">
        <f t="shared" si="388"/>
        <v>1.000000006173859</v>
      </c>
      <c r="AQ166" s="96">
        <f t="shared" si="389"/>
        <v>1.0000000009313226E-2</v>
      </c>
      <c r="AR166" s="93">
        <f t="shared" si="390"/>
        <v>6.1738589227385615E-9</v>
      </c>
      <c r="AS166" s="83">
        <v>0</v>
      </c>
      <c r="AT166" s="83">
        <v>0</v>
      </c>
      <c r="AU166" s="93" t="str">
        <f t="shared" si="391"/>
        <v>nebija plānots</v>
      </c>
      <c r="AV166" s="96">
        <f t="shared" si="392"/>
        <v>0</v>
      </c>
      <c r="AW166" s="93" t="str">
        <f t="shared" si="393"/>
        <v>nebija plānots</v>
      </c>
      <c r="AX166" s="96">
        <f t="shared" si="394"/>
        <v>1619732.51</v>
      </c>
      <c r="AY166" s="96">
        <f t="shared" si="394"/>
        <v>1619732.52</v>
      </c>
      <c r="AZ166" s="93">
        <f t="shared" si="395"/>
        <v>1.000000006173859</v>
      </c>
      <c r="BA166" s="96">
        <f t="shared" si="396"/>
        <v>1.0000000009313226E-2</v>
      </c>
      <c r="BB166" s="93">
        <f t="shared" si="397"/>
        <v>6.1738589227385615E-9</v>
      </c>
      <c r="BC166" s="83">
        <v>0</v>
      </c>
      <c r="BD166" s="83">
        <v>0</v>
      </c>
      <c r="BE166" s="93" t="str">
        <f t="shared" si="398"/>
        <v>nebija plānots</v>
      </c>
      <c r="BF166" s="96">
        <f t="shared" si="399"/>
        <v>0</v>
      </c>
      <c r="BG166" s="93" t="str">
        <f t="shared" si="400"/>
        <v>nebija plānots</v>
      </c>
      <c r="BH166" s="96">
        <f t="shared" si="401"/>
        <v>1619732.51</v>
      </c>
      <c r="BI166" s="96">
        <f t="shared" si="401"/>
        <v>1619732.52</v>
      </c>
      <c r="BJ166" s="93">
        <f t="shared" si="402"/>
        <v>1.000000006173859</v>
      </c>
      <c r="BK166" s="96">
        <f t="shared" si="403"/>
        <v>1.0000000009313226E-2</v>
      </c>
      <c r="BL166" s="93">
        <f t="shared" si="404"/>
        <v>6.1738589227385615E-9</v>
      </c>
      <c r="BM166" s="83">
        <v>232188.29</v>
      </c>
      <c r="BN166" s="83">
        <v>51458.82</v>
      </c>
      <c r="BO166" s="93">
        <f t="shared" si="405"/>
        <v>0.22162538860163877</v>
      </c>
      <c r="BP166" s="96">
        <f t="shared" si="406"/>
        <v>-180729.47</v>
      </c>
      <c r="BQ166" s="93">
        <f t="shared" si="407"/>
        <v>-0.77837461139836117</v>
      </c>
      <c r="BR166" s="96">
        <f t="shared" si="408"/>
        <v>1851920.8</v>
      </c>
      <c r="BS166" s="96">
        <f t="shared" si="408"/>
        <v>1671191.34</v>
      </c>
      <c r="BT166" s="93">
        <f t="shared" si="409"/>
        <v>0.90240972508111583</v>
      </c>
      <c r="BU166" s="96">
        <f t="shared" si="410"/>
        <v>-180729.45999999996</v>
      </c>
      <c r="BV166" s="93">
        <f t="shared" si="411"/>
        <v>-9.7590274918884196E-2</v>
      </c>
      <c r="BW166" s="83">
        <v>0</v>
      </c>
      <c r="BX166" s="83">
        <v>0</v>
      </c>
      <c r="BY166" s="94">
        <v>0</v>
      </c>
      <c r="BZ166" s="94">
        <f t="shared" si="364"/>
        <v>0</v>
      </c>
      <c r="CA166" s="93" t="str">
        <f t="shared" si="412"/>
        <v>nebija plānots</v>
      </c>
      <c r="CB166" s="96">
        <f t="shared" si="413"/>
        <v>0</v>
      </c>
      <c r="CC166" s="93" t="str">
        <f t="shared" si="414"/>
        <v>nebija plānots</v>
      </c>
      <c r="CD166" s="96">
        <f t="shared" si="365"/>
        <v>1851920.8</v>
      </c>
      <c r="CE166" s="96">
        <f t="shared" si="365"/>
        <v>1671191.34</v>
      </c>
      <c r="CF166" s="96">
        <f t="shared" si="415"/>
        <v>0</v>
      </c>
      <c r="CG166" s="96">
        <f t="shared" si="416"/>
        <v>1671191.34</v>
      </c>
      <c r="CH166" s="93">
        <f t="shared" si="417"/>
        <v>0.90240972508111583</v>
      </c>
      <c r="CI166" s="96">
        <f t="shared" si="418"/>
        <v>-180729.45999999996</v>
      </c>
      <c r="CJ166" s="93">
        <f t="shared" si="419"/>
        <v>-9.7590274918884196E-2</v>
      </c>
      <c r="CK166" s="83">
        <v>76558.48</v>
      </c>
      <c r="CL166" s="83">
        <v>0</v>
      </c>
      <c r="CM166" s="94">
        <v>0</v>
      </c>
      <c r="CN166" s="94">
        <f t="shared" si="366"/>
        <v>0</v>
      </c>
      <c r="CO166" s="93">
        <f t="shared" si="420"/>
        <v>0</v>
      </c>
      <c r="CP166" s="96">
        <f t="shared" si="421"/>
        <v>-76558.48</v>
      </c>
      <c r="CQ166" s="93">
        <f t="shared" si="422"/>
        <v>-1</v>
      </c>
      <c r="CR166" s="96">
        <f t="shared" si="423"/>
        <v>1928479.28</v>
      </c>
      <c r="CS166" s="96">
        <f t="shared" si="423"/>
        <v>1671191.34</v>
      </c>
      <c r="CT166" s="96">
        <f t="shared" si="423"/>
        <v>0</v>
      </c>
      <c r="CU166" s="96">
        <f t="shared" si="424"/>
        <v>1671191.34</v>
      </c>
      <c r="CV166" s="93">
        <f t="shared" si="425"/>
        <v>0.86658506385404366</v>
      </c>
      <c r="CW166" s="96">
        <f t="shared" si="426"/>
        <v>-257287.93999999994</v>
      </c>
      <c r="CX166" s="93">
        <f t="shared" si="427"/>
        <v>-0.13341493614595637</v>
      </c>
      <c r="CY166" s="83">
        <v>0</v>
      </c>
      <c r="CZ166" s="83">
        <v>43667.51</v>
      </c>
      <c r="DA166" s="94">
        <v>133112.41</v>
      </c>
      <c r="DB166" s="94">
        <f t="shared" si="367"/>
        <v>-89444.9</v>
      </c>
      <c r="DC166" s="93" t="str">
        <f t="shared" si="428"/>
        <v>nebija plānots</v>
      </c>
      <c r="DD166" s="96">
        <f t="shared" si="429"/>
        <v>43667.51</v>
      </c>
      <c r="DE166" s="93" t="str">
        <f t="shared" si="430"/>
        <v>nebija plānots</v>
      </c>
      <c r="DF166" s="96">
        <f t="shared" si="431"/>
        <v>1928479.28</v>
      </c>
      <c r="DG166" s="96">
        <f t="shared" si="431"/>
        <v>1714858.85</v>
      </c>
      <c r="DH166" s="96">
        <f t="shared" si="431"/>
        <v>133112.41</v>
      </c>
      <c r="DI166" s="96">
        <f t="shared" si="432"/>
        <v>1581746.4400000002</v>
      </c>
      <c r="DJ166" s="93">
        <f t="shared" si="433"/>
        <v>0.88922855836957715</v>
      </c>
      <c r="DK166" s="96">
        <f t="shared" si="434"/>
        <v>-213620.42999999993</v>
      </c>
      <c r="DL166" s="93">
        <f t="shared" si="435"/>
        <v>-0.11077144163042288</v>
      </c>
      <c r="DM166" s="83">
        <v>0</v>
      </c>
      <c r="DN166" s="83">
        <v>0</v>
      </c>
      <c r="DO166" s="94">
        <v>0</v>
      </c>
      <c r="DP166" s="94">
        <f t="shared" si="436"/>
        <v>0</v>
      </c>
      <c r="DQ166" s="93" t="str">
        <f t="shared" si="437"/>
        <v>nebija plānots</v>
      </c>
      <c r="DR166" s="96">
        <f t="shared" si="438"/>
        <v>0</v>
      </c>
      <c r="DS166" s="93" t="str">
        <f t="shared" si="439"/>
        <v>nebija plānots</v>
      </c>
      <c r="DT166" s="96">
        <f t="shared" si="440"/>
        <v>1928479.28</v>
      </c>
      <c r="DU166" s="96">
        <f t="shared" si="440"/>
        <v>1714858.85</v>
      </c>
      <c r="DV166" s="96">
        <f t="shared" si="440"/>
        <v>133112.41</v>
      </c>
      <c r="DW166" s="96">
        <f t="shared" si="441"/>
        <v>1581746.4400000002</v>
      </c>
      <c r="DX166" s="93">
        <f t="shared" si="442"/>
        <v>0.88922855836957715</v>
      </c>
      <c r="DY166" s="96">
        <f t="shared" si="443"/>
        <v>-213620.42999999993</v>
      </c>
      <c r="DZ166" s="93">
        <f t="shared" si="444"/>
        <v>-0.11077144163042288</v>
      </c>
      <c r="EA166" s="83">
        <v>0</v>
      </c>
      <c r="EB166" s="83">
        <v>0</v>
      </c>
      <c r="EC166" s="94">
        <v>0</v>
      </c>
      <c r="ED166" s="94">
        <f t="shared" si="445"/>
        <v>0</v>
      </c>
      <c r="EE166" s="93" t="str">
        <f t="shared" si="446"/>
        <v>nebija plānots</v>
      </c>
      <c r="EF166" s="94">
        <f t="shared" si="361"/>
        <v>0</v>
      </c>
      <c r="EG166" s="93" t="str">
        <f t="shared" si="447"/>
        <v>nebija plānots</v>
      </c>
      <c r="EH166" s="96">
        <f t="shared" si="448"/>
        <v>1928479.28</v>
      </c>
      <c r="EI166" s="96">
        <f t="shared" si="448"/>
        <v>1714858.85</v>
      </c>
      <c r="EJ166" s="96">
        <f t="shared" si="448"/>
        <v>133112.41</v>
      </c>
      <c r="EK166" s="96">
        <f t="shared" si="449"/>
        <v>1581746.4400000002</v>
      </c>
      <c r="EL166" s="93">
        <f t="shared" si="450"/>
        <v>0.88922855836957715</v>
      </c>
      <c r="EM166" s="96">
        <f t="shared" si="451"/>
        <v>-213620.42999999993</v>
      </c>
      <c r="EN166" s="93">
        <f t="shared" si="452"/>
        <v>-0.11077144163042288</v>
      </c>
      <c r="EO166" s="96">
        <f t="shared" si="362"/>
        <v>0</v>
      </c>
      <c r="EP166" s="96">
        <f>_xlfn.IFNA(INDEX('[1]01_Maks_FS_2025 (kopā)'!$B$12:$AJ$224,MATCH(A166,'[1]01_Maks_FS_2025 (kopā)'!$B$12:$B$224,0),35),0)</f>
        <v>0</v>
      </c>
      <c r="EQ166" s="96">
        <f t="shared" si="363"/>
        <v>0</v>
      </c>
      <c r="ER166" s="83">
        <f t="shared" si="368"/>
        <v>1928479.28</v>
      </c>
    </row>
    <row r="167" spans="1:148" ht="73.5" x14ac:dyDescent="0.25">
      <c r="A167" s="18" t="str">
        <f t="shared" si="360"/>
        <v>4.2.1.7.1</v>
      </c>
      <c r="B167" s="63">
        <v>4</v>
      </c>
      <c r="C167" s="73" t="s">
        <v>253</v>
      </c>
      <c r="D167" s="65" t="s">
        <v>254</v>
      </c>
      <c r="E167" s="73" t="s">
        <v>255</v>
      </c>
      <c r="F167" s="65" t="s">
        <v>256</v>
      </c>
      <c r="G167" s="76" t="s">
        <v>270</v>
      </c>
      <c r="H167" s="65" t="s">
        <v>271</v>
      </c>
      <c r="I167" s="66">
        <v>1</v>
      </c>
      <c r="J167" s="71" t="s">
        <v>81</v>
      </c>
      <c r="K167" s="63" t="s">
        <v>16</v>
      </c>
      <c r="L167" s="83">
        <v>0</v>
      </c>
      <c r="M167" s="83">
        <v>489734.09</v>
      </c>
      <c r="N167" s="83">
        <v>522720</v>
      </c>
      <c r="O167" s="83">
        <v>919987.19999999995</v>
      </c>
      <c r="P167" s="83">
        <v>919987.19999999995</v>
      </c>
      <c r="Q167" s="93">
        <f t="shared" si="369"/>
        <v>1</v>
      </c>
      <c r="R167" s="94">
        <f t="shared" si="370"/>
        <v>0</v>
      </c>
      <c r="S167" s="93">
        <f t="shared" si="371"/>
        <v>0</v>
      </c>
      <c r="T167" s="96">
        <f t="shared" si="372"/>
        <v>1442707.2</v>
      </c>
      <c r="U167" s="96">
        <f t="shared" si="373"/>
        <v>1442707.2</v>
      </c>
      <c r="V167" s="93">
        <f t="shared" si="374"/>
        <v>1</v>
      </c>
      <c r="W167" s="96">
        <f t="shared" si="375"/>
        <v>0</v>
      </c>
      <c r="X167" s="93">
        <f t="shared" si="376"/>
        <v>0</v>
      </c>
      <c r="Y167" s="83">
        <v>2539027.23</v>
      </c>
      <c r="Z167" s="83">
        <v>1080339.0899999999</v>
      </c>
      <c r="AA167" s="93">
        <f t="shared" si="377"/>
        <v>0.42549330595402862</v>
      </c>
      <c r="AB167" s="94">
        <f t="shared" si="378"/>
        <v>-1458688.1400000001</v>
      </c>
      <c r="AC167" s="93">
        <f t="shared" si="379"/>
        <v>-0.57450669404597132</v>
      </c>
      <c r="AD167" s="96">
        <f t="shared" si="380"/>
        <v>3981734.4299999997</v>
      </c>
      <c r="AE167" s="96">
        <f t="shared" si="380"/>
        <v>2523046.29</v>
      </c>
      <c r="AF167" s="93">
        <f t="shared" si="381"/>
        <v>0.63365509035217105</v>
      </c>
      <c r="AG167" s="96">
        <f t="shared" si="382"/>
        <v>-1458688.1399999997</v>
      </c>
      <c r="AH167" s="93">
        <f t="shared" si="383"/>
        <v>-0.36634490964782895</v>
      </c>
      <c r="AI167" s="83">
        <v>677079.24</v>
      </c>
      <c r="AJ167" s="83">
        <v>0</v>
      </c>
      <c r="AK167" s="93">
        <f t="shared" si="384"/>
        <v>0</v>
      </c>
      <c r="AL167" s="96">
        <f t="shared" si="385"/>
        <v>-677079.24</v>
      </c>
      <c r="AM167" s="93">
        <f t="shared" si="386"/>
        <v>-1</v>
      </c>
      <c r="AN167" s="96">
        <f t="shared" si="387"/>
        <v>4658813.67</v>
      </c>
      <c r="AO167" s="96">
        <f t="shared" si="387"/>
        <v>2523046.29</v>
      </c>
      <c r="AP167" s="93">
        <f t="shared" si="388"/>
        <v>0.54156411239344548</v>
      </c>
      <c r="AQ167" s="96">
        <f t="shared" si="389"/>
        <v>-2135767.38</v>
      </c>
      <c r="AR167" s="93">
        <f t="shared" si="390"/>
        <v>-0.45843588760655457</v>
      </c>
      <c r="AS167" s="83">
        <v>1700000</v>
      </c>
      <c r="AT167" s="83">
        <v>1923590.71</v>
      </c>
      <c r="AU167" s="93">
        <f t="shared" si="391"/>
        <v>1.1315239470588234</v>
      </c>
      <c r="AV167" s="96">
        <f t="shared" si="392"/>
        <v>223590.70999999996</v>
      </c>
      <c r="AW167" s="93">
        <f t="shared" si="393"/>
        <v>0.1315239470588235</v>
      </c>
      <c r="AX167" s="96">
        <f t="shared" si="394"/>
        <v>6358813.6699999999</v>
      </c>
      <c r="AY167" s="96">
        <f t="shared" si="394"/>
        <v>4446637</v>
      </c>
      <c r="AZ167" s="93">
        <f t="shared" si="395"/>
        <v>0.6992871989595506</v>
      </c>
      <c r="BA167" s="96">
        <f t="shared" si="396"/>
        <v>-1912176.67</v>
      </c>
      <c r="BB167" s="93">
        <f t="shared" si="397"/>
        <v>-0.3007128010404494</v>
      </c>
      <c r="BC167" s="83">
        <v>592693.03</v>
      </c>
      <c r="BD167" s="83">
        <v>1589777.8399999999</v>
      </c>
      <c r="BE167" s="93">
        <f t="shared" si="398"/>
        <v>2.6822954877670822</v>
      </c>
      <c r="BF167" s="96">
        <f t="shared" si="399"/>
        <v>997084.80999999982</v>
      </c>
      <c r="BG167" s="93">
        <f t="shared" si="400"/>
        <v>1.6822954877670819</v>
      </c>
      <c r="BH167" s="96">
        <f t="shared" si="401"/>
        <v>6951506.7000000002</v>
      </c>
      <c r="BI167" s="96">
        <f t="shared" si="401"/>
        <v>6036414.8399999999</v>
      </c>
      <c r="BJ167" s="93">
        <f t="shared" si="402"/>
        <v>0.86836064475058328</v>
      </c>
      <c r="BK167" s="96">
        <f t="shared" si="403"/>
        <v>-915091.86000000034</v>
      </c>
      <c r="BL167" s="93">
        <f t="shared" si="404"/>
        <v>-0.1316393552494167</v>
      </c>
      <c r="BM167" s="83">
        <v>1827996.0531999995</v>
      </c>
      <c r="BN167" s="83">
        <v>362046.06</v>
      </c>
      <c r="BO167" s="93">
        <f t="shared" si="405"/>
        <v>0.19805625912934552</v>
      </c>
      <c r="BP167" s="96">
        <f t="shared" si="406"/>
        <v>-1465949.9931999994</v>
      </c>
      <c r="BQ167" s="93">
        <f t="shared" si="407"/>
        <v>-0.80194374087065445</v>
      </c>
      <c r="BR167" s="96">
        <f t="shared" si="408"/>
        <v>8779502.7532000002</v>
      </c>
      <c r="BS167" s="96">
        <f t="shared" si="408"/>
        <v>6398460.8999999994</v>
      </c>
      <c r="BT167" s="93">
        <f t="shared" si="409"/>
        <v>0.72879536345812457</v>
      </c>
      <c r="BU167" s="96">
        <f t="shared" si="410"/>
        <v>-2381041.8532000007</v>
      </c>
      <c r="BV167" s="93">
        <f t="shared" si="411"/>
        <v>-0.27120463654187543</v>
      </c>
      <c r="BW167" s="83">
        <v>305443.74</v>
      </c>
      <c r="BX167" s="83">
        <v>2369461.67</v>
      </c>
      <c r="BY167" s="94">
        <v>0</v>
      </c>
      <c r="BZ167" s="94">
        <f t="shared" si="364"/>
        <v>2369461.67</v>
      </c>
      <c r="CA167" s="93">
        <f t="shared" si="412"/>
        <v>7.7574406010088799</v>
      </c>
      <c r="CB167" s="96">
        <f t="shared" si="413"/>
        <v>2064017.93</v>
      </c>
      <c r="CC167" s="93">
        <f t="shared" si="414"/>
        <v>6.7574406010088799</v>
      </c>
      <c r="CD167" s="96">
        <f t="shared" si="365"/>
        <v>9084946.4932000004</v>
      </c>
      <c r="CE167" s="96">
        <f t="shared" si="365"/>
        <v>8767922.5700000003</v>
      </c>
      <c r="CF167" s="96">
        <f t="shared" si="415"/>
        <v>0</v>
      </c>
      <c r="CG167" s="96">
        <f t="shared" si="416"/>
        <v>8767922.5700000003</v>
      </c>
      <c r="CH167" s="93">
        <f t="shared" si="417"/>
        <v>0.96510448097440205</v>
      </c>
      <c r="CI167" s="96">
        <f t="shared" si="418"/>
        <v>-317023.92320000008</v>
      </c>
      <c r="CJ167" s="93">
        <f t="shared" si="419"/>
        <v>-3.4895519025597961E-2</v>
      </c>
      <c r="CK167" s="83">
        <v>647222.78</v>
      </c>
      <c r="CL167" s="83">
        <v>0</v>
      </c>
      <c r="CM167" s="94">
        <v>0</v>
      </c>
      <c r="CN167" s="94">
        <f t="shared" si="366"/>
        <v>0</v>
      </c>
      <c r="CO167" s="93">
        <f t="shared" si="420"/>
        <v>0</v>
      </c>
      <c r="CP167" s="96">
        <f t="shared" si="421"/>
        <v>-647222.78</v>
      </c>
      <c r="CQ167" s="93">
        <f t="shared" si="422"/>
        <v>-1</v>
      </c>
      <c r="CR167" s="96">
        <f t="shared" si="423"/>
        <v>9732169.2731999997</v>
      </c>
      <c r="CS167" s="96">
        <f t="shared" si="423"/>
        <v>8767922.5700000003</v>
      </c>
      <c r="CT167" s="96">
        <f t="shared" si="423"/>
        <v>0</v>
      </c>
      <c r="CU167" s="96">
        <f t="shared" si="424"/>
        <v>8767922.5700000003</v>
      </c>
      <c r="CV167" s="93">
        <f t="shared" si="425"/>
        <v>0.9009217086004353</v>
      </c>
      <c r="CW167" s="96">
        <f t="shared" si="426"/>
        <v>-964246.70319999941</v>
      </c>
      <c r="CX167" s="93">
        <f t="shared" si="427"/>
        <v>-9.90782913995647E-2</v>
      </c>
      <c r="CY167" s="83">
        <v>2414705.67</v>
      </c>
      <c r="CZ167" s="83">
        <v>1101988.52</v>
      </c>
      <c r="DA167" s="94">
        <v>0</v>
      </c>
      <c r="DB167" s="94">
        <f t="shared" si="367"/>
        <v>1101988.52</v>
      </c>
      <c r="DC167" s="93">
        <f t="shared" si="428"/>
        <v>0.45636556607745904</v>
      </c>
      <c r="DD167" s="96">
        <f t="shared" si="429"/>
        <v>-1312717.1499999999</v>
      </c>
      <c r="DE167" s="93">
        <f t="shared" si="430"/>
        <v>-0.54363443392254096</v>
      </c>
      <c r="DF167" s="96">
        <f t="shared" si="431"/>
        <v>12146874.9432</v>
      </c>
      <c r="DG167" s="96">
        <f t="shared" si="431"/>
        <v>9869911.0899999999</v>
      </c>
      <c r="DH167" s="96">
        <f t="shared" si="431"/>
        <v>0</v>
      </c>
      <c r="DI167" s="96">
        <f t="shared" si="432"/>
        <v>9869911.0899999999</v>
      </c>
      <c r="DJ167" s="93">
        <f t="shared" si="433"/>
        <v>0.81254735363232844</v>
      </c>
      <c r="DK167" s="96">
        <f t="shared" si="434"/>
        <v>-2276963.8531999998</v>
      </c>
      <c r="DL167" s="93">
        <f t="shared" si="435"/>
        <v>-0.18745264636767153</v>
      </c>
      <c r="DM167" s="83">
        <v>1125000</v>
      </c>
      <c r="DN167" s="83">
        <v>165767.6</v>
      </c>
      <c r="DO167" s="94">
        <v>0</v>
      </c>
      <c r="DP167" s="94">
        <f t="shared" si="436"/>
        <v>165767.6</v>
      </c>
      <c r="DQ167" s="93">
        <f t="shared" si="437"/>
        <v>0.14734897777777778</v>
      </c>
      <c r="DR167" s="96">
        <f t="shared" si="438"/>
        <v>-959232.4</v>
      </c>
      <c r="DS167" s="93">
        <f t="shared" si="439"/>
        <v>-0.85265102222222222</v>
      </c>
      <c r="DT167" s="96">
        <f t="shared" si="440"/>
        <v>13271874.9432</v>
      </c>
      <c r="DU167" s="96">
        <f t="shared" si="440"/>
        <v>10035678.689999999</v>
      </c>
      <c r="DV167" s="96">
        <f t="shared" si="440"/>
        <v>0</v>
      </c>
      <c r="DW167" s="96">
        <f t="shared" si="441"/>
        <v>10035678.689999999</v>
      </c>
      <c r="DX167" s="93">
        <f t="shared" si="442"/>
        <v>0.75616133612997138</v>
      </c>
      <c r="DY167" s="96">
        <f t="shared" si="443"/>
        <v>-3236196.2532000002</v>
      </c>
      <c r="DZ167" s="93">
        <f t="shared" si="444"/>
        <v>-0.24383866387002864</v>
      </c>
      <c r="EA167" s="83">
        <v>1555987.0032000002</v>
      </c>
      <c r="EB167" s="83">
        <v>96286.29</v>
      </c>
      <c r="EC167" s="94">
        <v>0</v>
      </c>
      <c r="ED167" s="94">
        <f t="shared" si="445"/>
        <v>96286.29</v>
      </c>
      <c r="EE167" s="93">
        <f t="shared" si="446"/>
        <v>6.1881165975024376E-2</v>
      </c>
      <c r="EF167" s="94">
        <f t="shared" si="361"/>
        <v>-1459700.7132000001</v>
      </c>
      <c r="EG167" s="93">
        <f t="shared" si="447"/>
        <v>-0.93811883402497565</v>
      </c>
      <c r="EH167" s="96">
        <f t="shared" si="448"/>
        <v>14827861.9464</v>
      </c>
      <c r="EI167" s="96">
        <f t="shared" si="448"/>
        <v>10131964.979999999</v>
      </c>
      <c r="EJ167" s="96">
        <f t="shared" si="448"/>
        <v>0</v>
      </c>
      <c r="EK167" s="96">
        <f t="shared" si="449"/>
        <v>10131964.979999999</v>
      </c>
      <c r="EL167" s="93">
        <f t="shared" si="450"/>
        <v>0.68330586139965377</v>
      </c>
      <c r="EM167" s="96">
        <f t="shared" si="451"/>
        <v>-4695896.9664000012</v>
      </c>
      <c r="EN167" s="93">
        <f t="shared" si="452"/>
        <v>-0.31669413860034623</v>
      </c>
      <c r="EO167" s="96">
        <f t="shared" si="362"/>
        <v>262053.89</v>
      </c>
      <c r="EP167" s="96">
        <f>_xlfn.IFNA(INDEX('[1]01_Maks_FS_2025 (kopā)'!$B$12:$AJ$224,MATCH(A167,'[1]01_Maks_FS_2025 (kopā)'!$B$12:$B$224,0),35),0)</f>
        <v>262053.89</v>
      </c>
      <c r="EQ167" s="96">
        <f t="shared" si="363"/>
        <v>0</v>
      </c>
      <c r="ER167" s="83">
        <f t="shared" si="368"/>
        <v>14827861.9464</v>
      </c>
    </row>
    <row r="168" spans="1:148" ht="73.5" x14ac:dyDescent="0.25">
      <c r="A168" s="18" t="str">
        <f t="shared" si="360"/>
        <v>4.2.1.8.1</v>
      </c>
      <c r="B168" s="63">
        <v>4</v>
      </c>
      <c r="C168" s="73" t="s">
        <v>253</v>
      </c>
      <c r="D168" s="65" t="s">
        <v>254</v>
      </c>
      <c r="E168" s="73" t="s">
        <v>255</v>
      </c>
      <c r="F168" s="65" t="s">
        <v>256</v>
      </c>
      <c r="G168" s="76" t="s">
        <v>572</v>
      </c>
      <c r="H168" s="65" t="s">
        <v>273</v>
      </c>
      <c r="I168" s="66">
        <v>1</v>
      </c>
      <c r="J168" s="72" t="s">
        <v>28</v>
      </c>
      <c r="K168" s="63" t="s">
        <v>16</v>
      </c>
      <c r="L168" s="83">
        <v>0</v>
      </c>
      <c r="M168" s="83">
        <v>0</v>
      </c>
      <c r="N168" s="83">
        <v>0</v>
      </c>
      <c r="O168" s="83">
        <v>0</v>
      </c>
      <c r="P168" s="83">
        <v>0</v>
      </c>
      <c r="Q168" s="93" t="str">
        <f t="shared" si="369"/>
        <v>nebija plānots</v>
      </c>
      <c r="R168" s="94">
        <f t="shared" si="370"/>
        <v>0</v>
      </c>
      <c r="S168" s="93" t="str">
        <f t="shared" si="371"/>
        <v>nebija plānots</v>
      </c>
      <c r="T168" s="96">
        <f t="shared" si="372"/>
        <v>0</v>
      </c>
      <c r="U168" s="96">
        <f t="shared" si="373"/>
        <v>0</v>
      </c>
      <c r="V168" s="93" t="str">
        <f t="shared" si="374"/>
        <v>nebija plānots</v>
      </c>
      <c r="W168" s="96">
        <f t="shared" si="375"/>
        <v>0</v>
      </c>
      <c r="X168" s="93" t="str">
        <f t="shared" si="376"/>
        <v>nebija plānots</v>
      </c>
      <c r="Y168" s="83">
        <v>0</v>
      </c>
      <c r="Z168" s="83"/>
      <c r="AA168" s="93" t="str">
        <f t="shared" si="377"/>
        <v>nebija plānots</v>
      </c>
      <c r="AB168" s="94">
        <f t="shared" si="378"/>
        <v>0</v>
      </c>
      <c r="AC168" s="93" t="str">
        <f t="shared" si="379"/>
        <v>nebija plānots</v>
      </c>
      <c r="AD168" s="96">
        <f t="shared" si="380"/>
        <v>0</v>
      </c>
      <c r="AE168" s="96">
        <f t="shared" si="380"/>
        <v>0</v>
      </c>
      <c r="AF168" s="93" t="str">
        <f t="shared" si="381"/>
        <v>nebija plānots</v>
      </c>
      <c r="AG168" s="96">
        <f t="shared" si="382"/>
        <v>0</v>
      </c>
      <c r="AH168" s="93" t="str">
        <f t="shared" si="383"/>
        <v>nebija plānots</v>
      </c>
      <c r="AI168" s="83">
        <v>0</v>
      </c>
      <c r="AJ168" s="83">
        <v>1469562.74</v>
      </c>
      <c r="AK168" s="93" t="str">
        <f t="shared" si="384"/>
        <v>nebija plānots</v>
      </c>
      <c r="AL168" s="96">
        <f t="shared" si="385"/>
        <v>1469562.74</v>
      </c>
      <c r="AM168" s="93" t="str">
        <f t="shared" si="386"/>
        <v>nebija plānots</v>
      </c>
      <c r="AN168" s="96">
        <f t="shared" si="387"/>
        <v>0</v>
      </c>
      <c r="AO168" s="96">
        <f t="shared" si="387"/>
        <v>1469562.74</v>
      </c>
      <c r="AP168" s="93" t="str">
        <f t="shared" si="388"/>
        <v>nebija plānots</v>
      </c>
      <c r="AQ168" s="96">
        <f t="shared" si="389"/>
        <v>1469562.74</v>
      </c>
      <c r="AR168" s="93" t="str">
        <f t="shared" si="390"/>
        <v>nebija plānots</v>
      </c>
      <c r="AS168" s="83">
        <v>0</v>
      </c>
      <c r="AT168" s="83">
        <v>0</v>
      </c>
      <c r="AU168" s="93" t="str">
        <f t="shared" si="391"/>
        <v>nebija plānots</v>
      </c>
      <c r="AV168" s="96">
        <f t="shared" si="392"/>
        <v>0</v>
      </c>
      <c r="AW168" s="93" t="str">
        <f t="shared" si="393"/>
        <v>nebija plānots</v>
      </c>
      <c r="AX168" s="96">
        <f t="shared" si="394"/>
        <v>0</v>
      </c>
      <c r="AY168" s="96">
        <f t="shared" si="394"/>
        <v>1469562.74</v>
      </c>
      <c r="AZ168" s="93" t="str">
        <f t="shared" si="395"/>
        <v>nebija plānots</v>
      </c>
      <c r="BA168" s="96">
        <f t="shared" si="396"/>
        <v>1469562.74</v>
      </c>
      <c r="BB168" s="93" t="str">
        <f t="shared" si="397"/>
        <v>nebija plānots</v>
      </c>
      <c r="BC168" s="83">
        <v>0</v>
      </c>
      <c r="BD168" s="83">
        <v>0</v>
      </c>
      <c r="BE168" s="93" t="str">
        <f t="shared" si="398"/>
        <v>nebija plānots</v>
      </c>
      <c r="BF168" s="96">
        <f t="shared" si="399"/>
        <v>0</v>
      </c>
      <c r="BG168" s="93" t="str">
        <f t="shared" si="400"/>
        <v>nebija plānots</v>
      </c>
      <c r="BH168" s="96">
        <f t="shared" si="401"/>
        <v>0</v>
      </c>
      <c r="BI168" s="96">
        <f t="shared" si="401"/>
        <v>1469562.74</v>
      </c>
      <c r="BJ168" s="93" t="str">
        <f t="shared" si="402"/>
        <v>nebija plānots</v>
      </c>
      <c r="BK168" s="96">
        <f t="shared" si="403"/>
        <v>1469562.74</v>
      </c>
      <c r="BL168" s="93" t="str">
        <f t="shared" si="404"/>
        <v>nebija plānots</v>
      </c>
      <c r="BM168" s="83">
        <v>1469563</v>
      </c>
      <c r="BN168" s="83">
        <v>0</v>
      </c>
      <c r="BO168" s="93">
        <f t="shared" si="405"/>
        <v>0</v>
      </c>
      <c r="BP168" s="96">
        <f t="shared" si="406"/>
        <v>-1469563</v>
      </c>
      <c r="BQ168" s="93">
        <f t="shared" si="407"/>
        <v>-1</v>
      </c>
      <c r="BR168" s="96">
        <f t="shared" si="408"/>
        <v>1469563</v>
      </c>
      <c r="BS168" s="96">
        <f t="shared" si="408"/>
        <v>1469562.74</v>
      </c>
      <c r="BT168" s="93">
        <f t="shared" si="409"/>
        <v>0.99999982307665614</v>
      </c>
      <c r="BU168" s="96">
        <f t="shared" si="410"/>
        <v>-0.26000000000931323</v>
      </c>
      <c r="BV168" s="93">
        <f t="shared" si="411"/>
        <v>-1.7692334388475569E-7</v>
      </c>
      <c r="BW168" s="83">
        <v>0</v>
      </c>
      <c r="BX168" s="83">
        <v>0</v>
      </c>
      <c r="BY168" s="83">
        <v>8937.4699999999993</v>
      </c>
      <c r="BZ168" s="94">
        <f t="shared" si="364"/>
        <v>-8937.4699999999993</v>
      </c>
      <c r="CA168" s="93" t="str">
        <f t="shared" si="412"/>
        <v>nebija plānots</v>
      </c>
      <c r="CB168" s="96">
        <f t="shared" si="413"/>
        <v>0</v>
      </c>
      <c r="CC168" s="93" t="str">
        <f t="shared" si="414"/>
        <v>nebija plānots</v>
      </c>
      <c r="CD168" s="96">
        <f t="shared" si="365"/>
        <v>1469563</v>
      </c>
      <c r="CE168" s="96">
        <f t="shared" si="365"/>
        <v>1469562.74</v>
      </c>
      <c r="CF168" s="96">
        <f t="shared" si="415"/>
        <v>8937.4699999999993</v>
      </c>
      <c r="CG168" s="96">
        <f t="shared" si="416"/>
        <v>1460625.27</v>
      </c>
      <c r="CH168" s="93">
        <f t="shared" si="417"/>
        <v>0.99391810354506749</v>
      </c>
      <c r="CI168" s="96">
        <f t="shared" si="418"/>
        <v>-8937.7299999999814</v>
      </c>
      <c r="CJ168" s="93">
        <f t="shared" si="419"/>
        <v>-6.0818964549325082E-3</v>
      </c>
      <c r="CK168" s="83">
        <v>0</v>
      </c>
      <c r="CL168" s="83">
        <v>0</v>
      </c>
      <c r="CM168" s="83">
        <v>0</v>
      </c>
      <c r="CN168" s="94">
        <f t="shared" si="366"/>
        <v>0</v>
      </c>
      <c r="CO168" s="93" t="str">
        <f t="shared" si="420"/>
        <v>nebija plānots</v>
      </c>
      <c r="CP168" s="96">
        <f t="shared" si="421"/>
        <v>0</v>
      </c>
      <c r="CQ168" s="93" t="str">
        <f t="shared" si="422"/>
        <v>nebija plānots</v>
      </c>
      <c r="CR168" s="96">
        <f t="shared" si="423"/>
        <v>1469563</v>
      </c>
      <c r="CS168" s="96">
        <f t="shared" si="423"/>
        <v>1469562.74</v>
      </c>
      <c r="CT168" s="96">
        <f t="shared" si="423"/>
        <v>8937.4699999999993</v>
      </c>
      <c r="CU168" s="96">
        <f t="shared" si="424"/>
        <v>1460625.27</v>
      </c>
      <c r="CV168" s="93">
        <f t="shared" si="425"/>
        <v>0.99999982307665614</v>
      </c>
      <c r="CW168" s="96">
        <f t="shared" si="426"/>
        <v>-0.26000000000931323</v>
      </c>
      <c r="CX168" s="93">
        <f t="shared" si="427"/>
        <v>-1.7692334388475569E-7</v>
      </c>
      <c r="CY168" s="83">
        <v>0</v>
      </c>
      <c r="CZ168" s="83">
        <v>0</v>
      </c>
      <c r="DA168" s="83">
        <v>0</v>
      </c>
      <c r="DB168" s="94">
        <f t="shared" si="367"/>
        <v>0</v>
      </c>
      <c r="DC168" s="93" t="str">
        <f t="shared" si="428"/>
        <v>nebija plānots</v>
      </c>
      <c r="DD168" s="96">
        <f t="shared" si="429"/>
        <v>0</v>
      </c>
      <c r="DE168" s="93" t="str">
        <f t="shared" si="430"/>
        <v>nebija plānots</v>
      </c>
      <c r="DF168" s="96">
        <f t="shared" si="431"/>
        <v>1469563</v>
      </c>
      <c r="DG168" s="96">
        <f t="shared" si="431"/>
        <v>1469562.74</v>
      </c>
      <c r="DH168" s="96">
        <f t="shared" si="431"/>
        <v>8937.4699999999993</v>
      </c>
      <c r="DI168" s="96">
        <f t="shared" si="432"/>
        <v>1460625.27</v>
      </c>
      <c r="DJ168" s="93">
        <f t="shared" si="433"/>
        <v>0.99999982307665614</v>
      </c>
      <c r="DK168" s="96">
        <f t="shared" si="434"/>
        <v>-0.26000000000931323</v>
      </c>
      <c r="DL168" s="93">
        <f t="shared" si="435"/>
        <v>-1.7692334388475569E-7</v>
      </c>
      <c r="DM168" s="83">
        <v>0</v>
      </c>
      <c r="DN168" s="83">
        <v>0</v>
      </c>
      <c r="DO168" s="94">
        <v>0</v>
      </c>
      <c r="DP168" s="94">
        <f t="shared" si="436"/>
        <v>0</v>
      </c>
      <c r="DQ168" s="93" t="str">
        <f t="shared" si="437"/>
        <v>nebija plānots</v>
      </c>
      <c r="DR168" s="96">
        <f t="shared" si="438"/>
        <v>0</v>
      </c>
      <c r="DS168" s="93" t="str">
        <f t="shared" si="439"/>
        <v>nebija plānots</v>
      </c>
      <c r="DT168" s="96">
        <f t="shared" si="440"/>
        <v>1469563</v>
      </c>
      <c r="DU168" s="96">
        <f t="shared" si="440"/>
        <v>1469562.74</v>
      </c>
      <c r="DV168" s="96">
        <f t="shared" si="440"/>
        <v>8937.4699999999993</v>
      </c>
      <c r="DW168" s="96">
        <f t="shared" si="441"/>
        <v>1460625.27</v>
      </c>
      <c r="DX168" s="93">
        <f t="shared" si="442"/>
        <v>0.99999982307665614</v>
      </c>
      <c r="DY168" s="96">
        <f t="shared" si="443"/>
        <v>-0.26000000000931323</v>
      </c>
      <c r="DZ168" s="93">
        <f t="shared" si="444"/>
        <v>-1.7692334388475569E-7</v>
      </c>
      <c r="EA168" s="83">
        <v>0</v>
      </c>
      <c r="EB168" s="83">
        <v>0</v>
      </c>
      <c r="EC168" s="94">
        <v>0</v>
      </c>
      <c r="ED168" s="94">
        <f t="shared" si="445"/>
        <v>0</v>
      </c>
      <c r="EE168" s="93" t="str">
        <f t="shared" si="446"/>
        <v>nebija plānots</v>
      </c>
      <c r="EF168" s="94">
        <f t="shared" si="361"/>
        <v>0</v>
      </c>
      <c r="EG168" s="93" t="str">
        <f t="shared" si="447"/>
        <v>nebija plānots</v>
      </c>
      <c r="EH168" s="96">
        <f t="shared" si="448"/>
        <v>1469563</v>
      </c>
      <c r="EI168" s="96">
        <f t="shared" si="448"/>
        <v>1469562.74</v>
      </c>
      <c r="EJ168" s="96">
        <f t="shared" si="448"/>
        <v>8937.4699999999993</v>
      </c>
      <c r="EK168" s="96">
        <f t="shared" si="449"/>
        <v>1460625.27</v>
      </c>
      <c r="EL168" s="93">
        <f t="shared" si="450"/>
        <v>0.99999982307665614</v>
      </c>
      <c r="EM168" s="96">
        <f t="shared" si="451"/>
        <v>-0.26000000000931323</v>
      </c>
      <c r="EN168" s="93">
        <f t="shared" si="452"/>
        <v>-1.7692334388475569E-7</v>
      </c>
      <c r="EO168" s="96">
        <f t="shared" si="362"/>
        <v>0</v>
      </c>
      <c r="EP168" s="96">
        <f>_xlfn.IFNA(INDEX('[1]01_Maks_FS_2025 (kopā)'!$B$12:$AJ$224,MATCH(A168,'[1]01_Maks_FS_2025 (kopā)'!$B$12:$B$224,0),35),0)</f>
        <v>0</v>
      </c>
      <c r="EQ168" s="96">
        <f t="shared" si="363"/>
        <v>0</v>
      </c>
      <c r="ER168" s="83">
        <f t="shared" si="368"/>
        <v>1469563</v>
      </c>
    </row>
    <row r="169" spans="1:148" ht="73.5" x14ac:dyDescent="0.25">
      <c r="A169" s="18" t="str">
        <f>G169&amp;I169</f>
        <v>4.2.1.8.2</v>
      </c>
      <c r="B169" s="63">
        <v>4</v>
      </c>
      <c r="C169" s="73" t="s">
        <v>253</v>
      </c>
      <c r="D169" s="65" t="s">
        <v>254</v>
      </c>
      <c r="E169" s="73" t="s">
        <v>255</v>
      </c>
      <c r="F169" s="65" t="s">
        <v>256</v>
      </c>
      <c r="G169" s="76" t="s">
        <v>572</v>
      </c>
      <c r="H169" s="65" t="s">
        <v>273</v>
      </c>
      <c r="I169" s="66">
        <v>2</v>
      </c>
      <c r="J169" s="72" t="s">
        <v>28</v>
      </c>
      <c r="K169" s="63" t="s">
        <v>16</v>
      </c>
      <c r="L169" s="83">
        <v>0</v>
      </c>
      <c r="M169" s="83">
        <v>0</v>
      </c>
      <c r="N169" s="83">
        <v>0</v>
      </c>
      <c r="O169" s="83">
        <v>0</v>
      </c>
      <c r="P169" s="83">
        <v>0</v>
      </c>
      <c r="Q169" s="93" t="str">
        <f t="shared" si="369"/>
        <v>nebija plānots</v>
      </c>
      <c r="R169" s="94">
        <f t="shared" si="370"/>
        <v>0</v>
      </c>
      <c r="S169" s="93" t="str">
        <f t="shared" si="371"/>
        <v>nebija plānots</v>
      </c>
      <c r="T169" s="96">
        <f t="shared" si="372"/>
        <v>0</v>
      </c>
      <c r="U169" s="96">
        <f t="shared" si="373"/>
        <v>0</v>
      </c>
      <c r="V169" s="93" t="str">
        <f t="shared" si="374"/>
        <v>nebija plānots</v>
      </c>
      <c r="W169" s="96">
        <f t="shared" si="375"/>
        <v>0</v>
      </c>
      <c r="X169" s="93" t="str">
        <f t="shared" si="376"/>
        <v>nebija plānots</v>
      </c>
      <c r="Y169" s="83">
        <v>0</v>
      </c>
      <c r="Z169" s="83">
        <v>0</v>
      </c>
      <c r="AA169" s="93" t="str">
        <f t="shared" si="377"/>
        <v>nebija plānots</v>
      </c>
      <c r="AB169" s="94">
        <f t="shared" si="378"/>
        <v>0</v>
      </c>
      <c r="AC169" s="93" t="str">
        <f t="shared" si="379"/>
        <v>nebija plānots</v>
      </c>
      <c r="AD169" s="96">
        <f t="shared" si="380"/>
        <v>0</v>
      </c>
      <c r="AE169" s="96">
        <f t="shared" si="380"/>
        <v>0</v>
      </c>
      <c r="AF169" s="93" t="str">
        <f t="shared" si="381"/>
        <v>nebija plānots</v>
      </c>
      <c r="AG169" s="96">
        <f t="shared" si="382"/>
        <v>0</v>
      </c>
      <c r="AH169" s="93" t="str">
        <f t="shared" si="383"/>
        <v>nebija plānots</v>
      </c>
      <c r="AI169" s="83">
        <v>0</v>
      </c>
      <c r="AJ169" s="83">
        <v>0</v>
      </c>
      <c r="AK169" s="93" t="str">
        <f t="shared" si="384"/>
        <v>nebija plānots</v>
      </c>
      <c r="AL169" s="96">
        <f t="shared" si="385"/>
        <v>0</v>
      </c>
      <c r="AM169" s="93" t="str">
        <f t="shared" si="386"/>
        <v>nebija plānots</v>
      </c>
      <c r="AN169" s="96">
        <f t="shared" si="387"/>
        <v>0</v>
      </c>
      <c r="AO169" s="96">
        <f t="shared" si="387"/>
        <v>0</v>
      </c>
      <c r="AP169" s="93" t="str">
        <f t="shared" si="388"/>
        <v>nebija plānots</v>
      </c>
      <c r="AQ169" s="96">
        <f t="shared" si="389"/>
        <v>0</v>
      </c>
      <c r="AR169" s="93" t="str">
        <f t="shared" si="390"/>
        <v>nebija plānots</v>
      </c>
      <c r="AS169" s="83">
        <v>0</v>
      </c>
      <c r="AT169" s="83">
        <v>0</v>
      </c>
      <c r="AU169" s="93" t="str">
        <f t="shared" si="391"/>
        <v>nebija plānots</v>
      </c>
      <c r="AV169" s="96">
        <f t="shared" si="392"/>
        <v>0</v>
      </c>
      <c r="AW169" s="93" t="str">
        <f t="shared" si="393"/>
        <v>nebija plānots</v>
      </c>
      <c r="AX169" s="96">
        <f t="shared" si="394"/>
        <v>0</v>
      </c>
      <c r="AY169" s="96">
        <f t="shared" si="394"/>
        <v>0</v>
      </c>
      <c r="AZ169" s="93" t="str">
        <f t="shared" si="395"/>
        <v>nebija plānots</v>
      </c>
      <c r="BA169" s="96">
        <f t="shared" si="396"/>
        <v>0</v>
      </c>
      <c r="BB169" s="93" t="str">
        <f t="shared" si="397"/>
        <v>nebija plānots</v>
      </c>
      <c r="BC169" s="83">
        <v>0</v>
      </c>
      <c r="BD169" s="83">
        <v>0</v>
      </c>
      <c r="BE169" s="93" t="str">
        <f t="shared" si="398"/>
        <v>nebija plānots</v>
      </c>
      <c r="BF169" s="96">
        <f t="shared" si="399"/>
        <v>0</v>
      </c>
      <c r="BG169" s="93" t="str">
        <f t="shared" si="400"/>
        <v>nebija plānots</v>
      </c>
      <c r="BH169" s="96">
        <f t="shared" si="401"/>
        <v>0</v>
      </c>
      <c r="BI169" s="96">
        <f t="shared" si="401"/>
        <v>0</v>
      </c>
      <c r="BJ169" s="93" t="str">
        <f t="shared" si="402"/>
        <v>nebija plānots</v>
      </c>
      <c r="BK169" s="96">
        <f t="shared" si="403"/>
        <v>0</v>
      </c>
      <c r="BL169" s="93" t="str">
        <f t="shared" si="404"/>
        <v>nebija plānots</v>
      </c>
      <c r="BM169" s="83">
        <v>0</v>
      </c>
      <c r="BN169" s="83">
        <v>13161.68</v>
      </c>
      <c r="BO169" s="93" t="str">
        <f t="shared" si="405"/>
        <v>nebija plānots</v>
      </c>
      <c r="BP169" s="96">
        <f t="shared" si="406"/>
        <v>13161.68</v>
      </c>
      <c r="BQ169" s="93" t="str">
        <f t="shared" si="407"/>
        <v>nebija plānots</v>
      </c>
      <c r="BR169" s="96">
        <f t="shared" si="408"/>
        <v>0</v>
      </c>
      <c r="BS169" s="96">
        <f t="shared" si="408"/>
        <v>13161.68</v>
      </c>
      <c r="BT169" s="93" t="str">
        <f t="shared" si="409"/>
        <v>nebija plānots</v>
      </c>
      <c r="BU169" s="96">
        <f t="shared" si="410"/>
        <v>13161.68</v>
      </c>
      <c r="BV169" s="93" t="str">
        <f t="shared" si="411"/>
        <v>nebija plānots</v>
      </c>
      <c r="BW169" s="83">
        <v>0</v>
      </c>
      <c r="BX169" s="83">
        <v>156235.99</v>
      </c>
      <c r="BY169" s="94">
        <v>0</v>
      </c>
      <c r="BZ169" s="94">
        <f t="shared" si="364"/>
        <v>156235.99</v>
      </c>
      <c r="CA169" s="93" t="str">
        <f t="shared" si="412"/>
        <v>nebija plānots</v>
      </c>
      <c r="CB169" s="96">
        <f t="shared" si="413"/>
        <v>156235.99</v>
      </c>
      <c r="CC169" s="93" t="str">
        <f t="shared" si="414"/>
        <v>nebija plānots</v>
      </c>
      <c r="CD169" s="96">
        <f t="shared" si="365"/>
        <v>0</v>
      </c>
      <c r="CE169" s="96">
        <f t="shared" si="365"/>
        <v>169397.66999999998</v>
      </c>
      <c r="CF169" s="96">
        <f t="shared" si="415"/>
        <v>0</v>
      </c>
      <c r="CG169" s="96">
        <f t="shared" si="416"/>
        <v>169397.66999999998</v>
      </c>
      <c r="CH169" s="93" t="str">
        <f t="shared" si="417"/>
        <v>nebija plānots</v>
      </c>
      <c r="CI169" s="96">
        <f t="shared" si="418"/>
        <v>169397.66999999998</v>
      </c>
      <c r="CJ169" s="93" t="str">
        <f t="shared" si="419"/>
        <v>nebija plānots</v>
      </c>
      <c r="CK169" s="83">
        <v>0</v>
      </c>
      <c r="CL169" s="83">
        <v>91016.81</v>
      </c>
      <c r="CM169" s="94">
        <v>0</v>
      </c>
      <c r="CN169" s="94">
        <f t="shared" si="366"/>
        <v>91016.81</v>
      </c>
      <c r="CO169" s="93" t="str">
        <f t="shared" si="420"/>
        <v>nebija plānots</v>
      </c>
      <c r="CP169" s="96">
        <f t="shared" si="421"/>
        <v>91016.81</v>
      </c>
      <c r="CQ169" s="93" t="str">
        <f t="shared" si="422"/>
        <v>nebija plānots</v>
      </c>
      <c r="CR169" s="96">
        <f t="shared" si="423"/>
        <v>0</v>
      </c>
      <c r="CS169" s="96">
        <f t="shared" si="423"/>
        <v>260414.47999999998</v>
      </c>
      <c r="CT169" s="96">
        <f t="shared" si="423"/>
        <v>0</v>
      </c>
      <c r="CU169" s="96">
        <f t="shared" si="424"/>
        <v>260414.47999999998</v>
      </c>
      <c r="CV169" s="93" t="str">
        <f t="shared" si="425"/>
        <v>nebija plānots</v>
      </c>
      <c r="CW169" s="96">
        <f t="shared" si="426"/>
        <v>260414.47999999998</v>
      </c>
      <c r="CX169" s="93" t="str">
        <f t="shared" si="427"/>
        <v>nebija plānots</v>
      </c>
      <c r="CY169" s="83">
        <v>2399124.33</v>
      </c>
      <c r="CZ169" s="83">
        <v>166885.49</v>
      </c>
      <c r="DA169" s="94">
        <v>0</v>
      </c>
      <c r="DB169" s="94">
        <f t="shared" si="367"/>
        <v>166885.49</v>
      </c>
      <c r="DC169" s="93">
        <f t="shared" si="428"/>
        <v>6.9561001034073117E-2</v>
      </c>
      <c r="DD169" s="96">
        <f t="shared" si="429"/>
        <v>-2232238.84</v>
      </c>
      <c r="DE169" s="93">
        <f t="shared" si="430"/>
        <v>-0.93043899896592674</v>
      </c>
      <c r="DF169" s="96">
        <f t="shared" si="431"/>
        <v>2399124.33</v>
      </c>
      <c r="DG169" s="96">
        <f t="shared" si="431"/>
        <v>427299.97</v>
      </c>
      <c r="DH169" s="96">
        <f t="shared" si="431"/>
        <v>0</v>
      </c>
      <c r="DI169" s="96">
        <f t="shared" si="432"/>
        <v>427299.97</v>
      </c>
      <c r="DJ169" s="93">
        <f t="shared" si="433"/>
        <v>0.17810663860009288</v>
      </c>
      <c r="DK169" s="96">
        <f t="shared" si="434"/>
        <v>-1971824.36</v>
      </c>
      <c r="DL169" s="93">
        <f t="shared" si="435"/>
        <v>-0.8218933613999071</v>
      </c>
      <c r="DM169" s="83">
        <v>0</v>
      </c>
      <c r="DN169" s="83">
        <v>112757.97999999998</v>
      </c>
      <c r="DO169" s="94">
        <v>0</v>
      </c>
      <c r="DP169" s="94">
        <f t="shared" si="436"/>
        <v>112757.97999999998</v>
      </c>
      <c r="DQ169" s="93" t="str">
        <f t="shared" si="437"/>
        <v>nebija plānots</v>
      </c>
      <c r="DR169" s="96">
        <f t="shared" si="438"/>
        <v>112757.97999999998</v>
      </c>
      <c r="DS169" s="93" t="str">
        <f t="shared" si="439"/>
        <v>nebija plānots</v>
      </c>
      <c r="DT169" s="96">
        <f t="shared" si="440"/>
        <v>2399124.33</v>
      </c>
      <c r="DU169" s="96">
        <f t="shared" si="440"/>
        <v>540057.94999999995</v>
      </c>
      <c r="DV169" s="96">
        <f t="shared" si="440"/>
        <v>0</v>
      </c>
      <c r="DW169" s="96">
        <f t="shared" si="441"/>
        <v>540057.94999999995</v>
      </c>
      <c r="DX169" s="93">
        <f t="shared" si="442"/>
        <v>0.22510627867293562</v>
      </c>
      <c r="DY169" s="96">
        <f t="shared" si="443"/>
        <v>-1859066.3800000001</v>
      </c>
      <c r="DZ169" s="93">
        <f t="shared" si="444"/>
        <v>-0.77489372132706436</v>
      </c>
      <c r="EA169" s="83">
        <v>0</v>
      </c>
      <c r="EB169" s="83">
        <v>653375.16</v>
      </c>
      <c r="EC169" s="94">
        <v>0</v>
      </c>
      <c r="ED169" s="94">
        <f t="shared" si="445"/>
        <v>653375.16</v>
      </c>
      <c r="EE169" s="93" t="str">
        <f t="shared" si="446"/>
        <v>nebija plānots</v>
      </c>
      <c r="EF169" s="94">
        <f t="shared" si="361"/>
        <v>653375.16</v>
      </c>
      <c r="EG169" s="93" t="str">
        <f t="shared" si="447"/>
        <v>nebija plānots</v>
      </c>
      <c r="EH169" s="96">
        <f t="shared" si="448"/>
        <v>2399124.33</v>
      </c>
      <c r="EI169" s="96">
        <f t="shared" si="448"/>
        <v>1193433.1099999999</v>
      </c>
      <c r="EJ169" s="96">
        <f t="shared" si="448"/>
        <v>0</v>
      </c>
      <c r="EK169" s="96">
        <f t="shared" si="449"/>
        <v>1193433.1099999999</v>
      </c>
      <c r="EL169" s="93">
        <f t="shared" si="450"/>
        <v>0.49744529496726825</v>
      </c>
      <c r="EM169" s="96">
        <f t="shared" si="451"/>
        <v>-1205691.2200000002</v>
      </c>
      <c r="EN169" s="93">
        <f t="shared" si="452"/>
        <v>-0.5025547050327317</v>
      </c>
      <c r="EO169" s="96">
        <f t="shared" si="362"/>
        <v>766133.14</v>
      </c>
      <c r="EP169" s="96">
        <f>_xlfn.IFNA(INDEX('[1]01_Maks_FS_2025 (kopā)'!$B$12:$AJ$224,MATCH(A169,'[1]01_Maks_FS_2025 (kopā)'!$B$12:$B$224,0),35),0)</f>
        <v>766133.14</v>
      </c>
      <c r="EQ169" s="96">
        <f t="shared" si="363"/>
        <v>0</v>
      </c>
      <c r="ER169" s="83">
        <f t="shared" si="368"/>
        <v>2399124.33</v>
      </c>
    </row>
    <row r="170" spans="1:148" ht="73.5" x14ac:dyDescent="0.25">
      <c r="A170" s="18" t="str">
        <f>G170&amp;I170</f>
        <v>4.2.1.8.3</v>
      </c>
      <c r="B170" s="63">
        <v>4</v>
      </c>
      <c r="C170" s="73" t="s">
        <v>253</v>
      </c>
      <c r="D170" s="65" t="s">
        <v>254</v>
      </c>
      <c r="E170" s="73" t="s">
        <v>255</v>
      </c>
      <c r="F170" s="65" t="s">
        <v>256</v>
      </c>
      <c r="G170" s="76" t="s">
        <v>572</v>
      </c>
      <c r="H170" s="65" t="s">
        <v>273</v>
      </c>
      <c r="I170" s="66">
        <v>3</v>
      </c>
      <c r="J170" s="72" t="s">
        <v>28</v>
      </c>
      <c r="K170" s="63" t="s">
        <v>16</v>
      </c>
      <c r="L170" s="83">
        <v>0</v>
      </c>
      <c r="M170" s="83">
        <v>0</v>
      </c>
      <c r="N170" s="83">
        <v>0</v>
      </c>
      <c r="O170" s="83">
        <v>0</v>
      </c>
      <c r="P170" s="83">
        <v>0</v>
      </c>
      <c r="Q170" s="93" t="str">
        <f t="shared" si="369"/>
        <v>nebija plānots</v>
      </c>
      <c r="R170" s="94">
        <f t="shared" si="370"/>
        <v>0</v>
      </c>
      <c r="S170" s="93" t="str">
        <f t="shared" si="371"/>
        <v>nebija plānots</v>
      </c>
      <c r="T170" s="96">
        <f t="shared" si="372"/>
        <v>0</v>
      </c>
      <c r="U170" s="96">
        <f t="shared" si="373"/>
        <v>0</v>
      </c>
      <c r="V170" s="93" t="str">
        <f t="shared" si="374"/>
        <v>nebija plānots</v>
      </c>
      <c r="W170" s="96">
        <f t="shared" si="375"/>
        <v>0</v>
      </c>
      <c r="X170" s="93" t="str">
        <f t="shared" si="376"/>
        <v>nebija plānots</v>
      </c>
      <c r="Y170" s="83">
        <v>0</v>
      </c>
      <c r="Z170" s="83">
        <v>0</v>
      </c>
      <c r="AA170" s="93" t="str">
        <f t="shared" si="377"/>
        <v>nebija plānots</v>
      </c>
      <c r="AB170" s="94">
        <f t="shared" si="378"/>
        <v>0</v>
      </c>
      <c r="AC170" s="93" t="str">
        <f t="shared" si="379"/>
        <v>nebija plānots</v>
      </c>
      <c r="AD170" s="96">
        <f t="shared" si="380"/>
        <v>0</v>
      </c>
      <c r="AE170" s="96">
        <f t="shared" si="380"/>
        <v>0</v>
      </c>
      <c r="AF170" s="93" t="str">
        <f t="shared" si="381"/>
        <v>nebija plānots</v>
      </c>
      <c r="AG170" s="96">
        <f t="shared" si="382"/>
        <v>0</v>
      </c>
      <c r="AH170" s="93" t="str">
        <f t="shared" si="383"/>
        <v>nebija plānots</v>
      </c>
      <c r="AI170" s="83">
        <v>0</v>
      </c>
      <c r="AJ170" s="83">
        <v>0</v>
      </c>
      <c r="AK170" s="93" t="str">
        <f t="shared" si="384"/>
        <v>nebija plānots</v>
      </c>
      <c r="AL170" s="96">
        <f t="shared" si="385"/>
        <v>0</v>
      </c>
      <c r="AM170" s="93" t="str">
        <f t="shared" si="386"/>
        <v>nebija plānots</v>
      </c>
      <c r="AN170" s="96">
        <f t="shared" si="387"/>
        <v>0</v>
      </c>
      <c r="AO170" s="96">
        <f t="shared" si="387"/>
        <v>0</v>
      </c>
      <c r="AP170" s="93" t="str">
        <f t="shared" si="388"/>
        <v>nebija plānots</v>
      </c>
      <c r="AQ170" s="96">
        <f t="shared" si="389"/>
        <v>0</v>
      </c>
      <c r="AR170" s="93" t="str">
        <f t="shared" si="390"/>
        <v>nebija plānots</v>
      </c>
      <c r="AS170" s="83">
        <v>0</v>
      </c>
      <c r="AT170" s="83">
        <v>0</v>
      </c>
      <c r="AU170" s="93" t="str">
        <f t="shared" si="391"/>
        <v>nebija plānots</v>
      </c>
      <c r="AV170" s="96">
        <f t="shared" si="392"/>
        <v>0</v>
      </c>
      <c r="AW170" s="93" t="str">
        <f t="shared" si="393"/>
        <v>nebija plānots</v>
      </c>
      <c r="AX170" s="96">
        <f t="shared" si="394"/>
        <v>0</v>
      </c>
      <c r="AY170" s="96">
        <f t="shared" si="394"/>
        <v>0</v>
      </c>
      <c r="AZ170" s="93" t="str">
        <f t="shared" si="395"/>
        <v>nebija plānots</v>
      </c>
      <c r="BA170" s="96">
        <f t="shared" si="396"/>
        <v>0</v>
      </c>
      <c r="BB170" s="93" t="str">
        <f t="shared" si="397"/>
        <v>nebija plānots</v>
      </c>
      <c r="BC170" s="83">
        <v>0</v>
      </c>
      <c r="BD170" s="83">
        <v>0</v>
      </c>
      <c r="BE170" s="93" t="str">
        <f t="shared" si="398"/>
        <v>nebija plānots</v>
      </c>
      <c r="BF170" s="96">
        <f t="shared" si="399"/>
        <v>0</v>
      </c>
      <c r="BG170" s="93" t="str">
        <f t="shared" si="400"/>
        <v>nebija plānots</v>
      </c>
      <c r="BH170" s="96">
        <f t="shared" si="401"/>
        <v>0</v>
      </c>
      <c r="BI170" s="96">
        <f t="shared" si="401"/>
        <v>0</v>
      </c>
      <c r="BJ170" s="93" t="str">
        <f t="shared" si="402"/>
        <v>nebija plānots</v>
      </c>
      <c r="BK170" s="96">
        <f t="shared" si="403"/>
        <v>0</v>
      </c>
      <c r="BL170" s="93" t="str">
        <f t="shared" si="404"/>
        <v>nebija plānots</v>
      </c>
      <c r="BM170" s="83">
        <v>0</v>
      </c>
      <c r="BN170" s="83">
        <v>0</v>
      </c>
      <c r="BO170" s="93" t="str">
        <f t="shared" si="405"/>
        <v>nebija plānots</v>
      </c>
      <c r="BP170" s="96">
        <f t="shared" si="406"/>
        <v>0</v>
      </c>
      <c r="BQ170" s="93" t="str">
        <f t="shared" si="407"/>
        <v>nebija plānots</v>
      </c>
      <c r="BR170" s="96">
        <f t="shared" si="408"/>
        <v>0</v>
      </c>
      <c r="BS170" s="96">
        <f t="shared" si="408"/>
        <v>0</v>
      </c>
      <c r="BT170" s="93" t="str">
        <f t="shared" si="409"/>
        <v>nebija plānots</v>
      </c>
      <c r="BU170" s="96">
        <f t="shared" si="410"/>
        <v>0</v>
      </c>
      <c r="BV170" s="93" t="str">
        <f t="shared" si="411"/>
        <v>nebija plānots</v>
      </c>
      <c r="BW170" s="83">
        <v>0</v>
      </c>
      <c r="BX170" s="83">
        <v>0</v>
      </c>
      <c r="BY170" s="94">
        <v>0</v>
      </c>
      <c r="BZ170" s="94">
        <f t="shared" si="364"/>
        <v>0</v>
      </c>
      <c r="CA170" s="93" t="str">
        <f t="shared" si="412"/>
        <v>nebija plānots</v>
      </c>
      <c r="CB170" s="96">
        <f t="shared" si="413"/>
        <v>0</v>
      </c>
      <c r="CC170" s="93" t="str">
        <f t="shared" si="414"/>
        <v>nebija plānots</v>
      </c>
      <c r="CD170" s="96">
        <f t="shared" si="365"/>
        <v>0</v>
      </c>
      <c r="CE170" s="96">
        <f t="shared" si="365"/>
        <v>0</v>
      </c>
      <c r="CF170" s="96">
        <f t="shared" si="415"/>
        <v>0</v>
      </c>
      <c r="CG170" s="96">
        <f t="shared" si="416"/>
        <v>0</v>
      </c>
      <c r="CH170" s="93" t="str">
        <f t="shared" si="417"/>
        <v>nebija plānots</v>
      </c>
      <c r="CI170" s="96">
        <f t="shared" si="418"/>
        <v>0</v>
      </c>
      <c r="CJ170" s="93" t="str">
        <f t="shared" si="419"/>
        <v>nebija plānots</v>
      </c>
      <c r="CK170" s="83">
        <v>0</v>
      </c>
      <c r="CL170" s="83">
        <v>2269.11</v>
      </c>
      <c r="CM170" s="94">
        <v>0</v>
      </c>
      <c r="CN170" s="94">
        <f t="shared" si="366"/>
        <v>2269.11</v>
      </c>
      <c r="CO170" s="93" t="str">
        <f t="shared" si="420"/>
        <v>nebija plānots</v>
      </c>
      <c r="CP170" s="96">
        <f t="shared" si="421"/>
        <v>2269.11</v>
      </c>
      <c r="CQ170" s="93" t="str">
        <f t="shared" si="422"/>
        <v>nebija plānots</v>
      </c>
      <c r="CR170" s="96">
        <f t="shared" si="423"/>
        <v>0</v>
      </c>
      <c r="CS170" s="96">
        <f t="shared" si="423"/>
        <v>2269.11</v>
      </c>
      <c r="CT170" s="96">
        <f t="shared" si="423"/>
        <v>0</v>
      </c>
      <c r="CU170" s="96">
        <f t="shared" si="424"/>
        <v>2269.11</v>
      </c>
      <c r="CV170" s="93" t="str">
        <f t="shared" si="425"/>
        <v>nebija plānots</v>
      </c>
      <c r="CW170" s="96">
        <f t="shared" si="426"/>
        <v>2269.11</v>
      </c>
      <c r="CX170" s="93" t="str">
        <f t="shared" si="427"/>
        <v>nebija plānots</v>
      </c>
      <c r="CY170" s="83">
        <v>160280.28</v>
      </c>
      <c r="CZ170" s="83">
        <v>0</v>
      </c>
      <c r="DA170" s="94">
        <v>0</v>
      </c>
      <c r="DB170" s="94">
        <f t="shared" si="367"/>
        <v>0</v>
      </c>
      <c r="DC170" s="93">
        <f t="shared" si="428"/>
        <v>0</v>
      </c>
      <c r="DD170" s="96">
        <f t="shared" si="429"/>
        <v>-160280.28</v>
      </c>
      <c r="DE170" s="93">
        <f t="shared" si="430"/>
        <v>-1</v>
      </c>
      <c r="DF170" s="96">
        <f t="shared" si="431"/>
        <v>160280.28</v>
      </c>
      <c r="DG170" s="96">
        <f t="shared" si="431"/>
        <v>2269.11</v>
      </c>
      <c r="DH170" s="96">
        <f t="shared" si="431"/>
        <v>0</v>
      </c>
      <c r="DI170" s="96">
        <f t="shared" si="432"/>
        <v>2269.11</v>
      </c>
      <c r="DJ170" s="93">
        <f t="shared" si="433"/>
        <v>1.4157137733974512E-2</v>
      </c>
      <c r="DK170" s="96">
        <f t="shared" si="434"/>
        <v>-158011.17000000001</v>
      </c>
      <c r="DL170" s="93">
        <f t="shared" si="435"/>
        <v>-0.98584286226602558</v>
      </c>
      <c r="DM170" s="83">
        <v>0</v>
      </c>
      <c r="DN170" s="83">
        <v>0</v>
      </c>
      <c r="DO170" s="94">
        <v>0</v>
      </c>
      <c r="DP170" s="94">
        <f t="shared" si="436"/>
        <v>0</v>
      </c>
      <c r="DQ170" s="93" t="str">
        <f t="shared" si="437"/>
        <v>nebija plānots</v>
      </c>
      <c r="DR170" s="96">
        <f t="shared" si="438"/>
        <v>0</v>
      </c>
      <c r="DS170" s="93" t="str">
        <f t="shared" si="439"/>
        <v>nebija plānots</v>
      </c>
      <c r="DT170" s="96">
        <f t="shared" si="440"/>
        <v>160280.28</v>
      </c>
      <c r="DU170" s="96">
        <f t="shared" si="440"/>
        <v>2269.11</v>
      </c>
      <c r="DV170" s="96">
        <f t="shared" si="440"/>
        <v>0</v>
      </c>
      <c r="DW170" s="96">
        <f t="shared" si="441"/>
        <v>2269.11</v>
      </c>
      <c r="DX170" s="93">
        <f t="shared" si="442"/>
        <v>1.4157137733974512E-2</v>
      </c>
      <c r="DY170" s="96">
        <f t="shared" si="443"/>
        <v>-158011.17000000001</v>
      </c>
      <c r="DZ170" s="93">
        <f t="shared" si="444"/>
        <v>-0.98584286226602558</v>
      </c>
      <c r="EA170" s="83">
        <v>0</v>
      </c>
      <c r="EB170" s="83">
        <v>0</v>
      </c>
      <c r="EC170" s="94">
        <v>0</v>
      </c>
      <c r="ED170" s="94">
        <f t="shared" si="445"/>
        <v>0</v>
      </c>
      <c r="EE170" s="93" t="str">
        <f t="shared" si="446"/>
        <v>nebija plānots</v>
      </c>
      <c r="EF170" s="94">
        <f t="shared" si="361"/>
        <v>0</v>
      </c>
      <c r="EG170" s="93" t="str">
        <f t="shared" si="447"/>
        <v>nebija plānots</v>
      </c>
      <c r="EH170" s="96">
        <f t="shared" si="448"/>
        <v>160280.28</v>
      </c>
      <c r="EI170" s="96">
        <f t="shared" si="448"/>
        <v>2269.11</v>
      </c>
      <c r="EJ170" s="96">
        <f t="shared" si="448"/>
        <v>0</v>
      </c>
      <c r="EK170" s="96">
        <f t="shared" si="449"/>
        <v>2269.11</v>
      </c>
      <c r="EL170" s="93">
        <f t="shared" si="450"/>
        <v>1.4157137733974512E-2</v>
      </c>
      <c r="EM170" s="96">
        <f t="shared" si="451"/>
        <v>-158011.17000000001</v>
      </c>
      <c r="EN170" s="93">
        <f t="shared" si="452"/>
        <v>-0.98584286226602558</v>
      </c>
      <c r="EO170" s="96">
        <f t="shared" si="362"/>
        <v>0</v>
      </c>
      <c r="EP170" s="96">
        <f>_xlfn.IFNA(INDEX('[1]01_Maks_FS_2025 (kopā)'!$B$12:$AJ$224,MATCH(A170,'[1]01_Maks_FS_2025 (kopā)'!$B$12:$B$224,0),35),0)</f>
        <v>0</v>
      </c>
      <c r="EQ170" s="96">
        <f t="shared" si="363"/>
        <v>0</v>
      </c>
      <c r="ER170" s="83">
        <f t="shared" si="368"/>
        <v>160280.28</v>
      </c>
    </row>
    <row r="171" spans="1:148" ht="105" x14ac:dyDescent="0.25">
      <c r="A171" s="18" t="str">
        <f t="shared" ref="A171:A238" si="453">G171&amp;I171</f>
        <v>4.2.2.1._</v>
      </c>
      <c r="B171" s="63">
        <v>4</v>
      </c>
      <c r="C171" s="73" t="s">
        <v>253</v>
      </c>
      <c r="D171" s="65" t="s">
        <v>254</v>
      </c>
      <c r="E171" s="73" t="s">
        <v>274</v>
      </c>
      <c r="F171" s="65" t="s">
        <v>275</v>
      </c>
      <c r="G171" s="66" t="s">
        <v>276</v>
      </c>
      <c r="H171" s="65" t="s">
        <v>277</v>
      </c>
      <c r="I171" s="66" t="s">
        <v>27</v>
      </c>
      <c r="J171" s="72" t="s">
        <v>28</v>
      </c>
      <c r="K171" s="63" t="s">
        <v>14</v>
      </c>
      <c r="L171" s="83">
        <v>0</v>
      </c>
      <c r="M171" s="83">
        <v>0</v>
      </c>
      <c r="N171" s="83">
        <v>0</v>
      </c>
      <c r="O171" s="83">
        <v>0</v>
      </c>
      <c r="P171" s="83">
        <v>0</v>
      </c>
      <c r="Q171" s="93" t="str">
        <f t="shared" si="369"/>
        <v>nebija plānots</v>
      </c>
      <c r="R171" s="94">
        <f t="shared" si="370"/>
        <v>0</v>
      </c>
      <c r="S171" s="93" t="str">
        <f t="shared" si="371"/>
        <v>nebija plānots</v>
      </c>
      <c r="T171" s="96">
        <f t="shared" si="372"/>
        <v>0</v>
      </c>
      <c r="U171" s="96">
        <f t="shared" si="373"/>
        <v>0</v>
      </c>
      <c r="V171" s="93" t="str">
        <f t="shared" si="374"/>
        <v>nebija plānots</v>
      </c>
      <c r="W171" s="96">
        <f t="shared" si="375"/>
        <v>0</v>
      </c>
      <c r="X171" s="93" t="str">
        <f t="shared" si="376"/>
        <v>nebija plānots</v>
      </c>
      <c r="Y171" s="83">
        <v>0</v>
      </c>
      <c r="Z171" s="83">
        <v>0</v>
      </c>
      <c r="AA171" s="93" t="str">
        <f t="shared" si="377"/>
        <v>nebija plānots</v>
      </c>
      <c r="AB171" s="94">
        <f t="shared" si="378"/>
        <v>0</v>
      </c>
      <c r="AC171" s="93" t="str">
        <f t="shared" si="379"/>
        <v>nebija plānots</v>
      </c>
      <c r="AD171" s="96">
        <f t="shared" si="380"/>
        <v>0</v>
      </c>
      <c r="AE171" s="96">
        <f t="shared" si="380"/>
        <v>0</v>
      </c>
      <c r="AF171" s="93" t="str">
        <f t="shared" si="381"/>
        <v>nebija plānots</v>
      </c>
      <c r="AG171" s="96">
        <f t="shared" si="382"/>
        <v>0</v>
      </c>
      <c r="AH171" s="93" t="str">
        <f t="shared" si="383"/>
        <v>nebija plānots</v>
      </c>
      <c r="AI171" s="83">
        <v>0</v>
      </c>
      <c r="AJ171" s="83">
        <v>0</v>
      </c>
      <c r="AK171" s="93" t="str">
        <f t="shared" si="384"/>
        <v>nebija plānots</v>
      </c>
      <c r="AL171" s="96">
        <f t="shared" si="385"/>
        <v>0</v>
      </c>
      <c r="AM171" s="93" t="str">
        <f t="shared" si="386"/>
        <v>nebija plānots</v>
      </c>
      <c r="AN171" s="96">
        <f t="shared" si="387"/>
        <v>0</v>
      </c>
      <c r="AO171" s="96">
        <f t="shared" si="387"/>
        <v>0</v>
      </c>
      <c r="AP171" s="93" t="str">
        <f t="shared" si="388"/>
        <v>nebija plānots</v>
      </c>
      <c r="AQ171" s="96">
        <f t="shared" si="389"/>
        <v>0</v>
      </c>
      <c r="AR171" s="93" t="str">
        <f t="shared" si="390"/>
        <v>nebija plānots</v>
      </c>
      <c r="AS171" s="83">
        <v>0</v>
      </c>
      <c r="AT171" s="83">
        <v>0</v>
      </c>
      <c r="AU171" s="93" t="str">
        <f t="shared" si="391"/>
        <v>nebija plānots</v>
      </c>
      <c r="AV171" s="96">
        <f t="shared" si="392"/>
        <v>0</v>
      </c>
      <c r="AW171" s="93" t="str">
        <f t="shared" si="393"/>
        <v>nebija plānots</v>
      </c>
      <c r="AX171" s="96">
        <f t="shared" si="394"/>
        <v>0</v>
      </c>
      <c r="AY171" s="96">
        <f t="shared" si="394"/>
        <v>0</v>
      </c>
      <c r="AZ171" s="93" t="str">
        <f t="shared" si="395"/>
        <v>nebija plānots</v>
      </c>
      <c r="BA171" s="96">
        <f t="shared" si="396"/>
        <v>0</v>
      </c>
      <c r="BB171" s="93" t="str">
        <f t="shared" si="397"/>
        <v>nebija plānots</v>
      </c>
      <c r="BC171" s="83">
        <v>0</v>
      </c>
      <c r="BD171" s="83">
        <v>0</v>
      </c>
      <c r="BE171" s="93" t="str">
        <f t="shared" si="398"/>
        <v>nebija plānots</v>
      </c>
      <c r="BF171" s="96">
        <f t="shared" si="399"/>
        <v>0</v>
      </c>
      <c r="BG171" s="93" t="str">
        <f t="shared" si="400"/>
        <v>nebija plānots</v>
      </c>
      <c r="BH171" s="96">
        <f t="shared" si="401"/>
        <v>0</v>
      </c>
      <c r="BI171" s="96">
        <f t="shared" si="401"/>
        <v>0</v>
      </c>
      <c r="BJ171" s="93" t="str">
        <f t="shared" si="402"/>
        <v>nebija plānots</v>
      </c>
      <c r="BK171" s="96">
        <f t="shared" si="403"/>
        <v>0</v>
      </c>
      <c r="BL171" s="93" t="str">
        <f t="shared" si="404"/>
        <v>nebija plānots</v>
      </c>
      <c r="BM171" s="83">
        <v>0</v>
      </c>
      <c r="BN171" s="83">
        <v>0</v>
      </c>
      <c r="BO171" s="93" t="str">
        <f t="shared" si="405"/>
        <v>nebija plānots</v>
      </c>
      <c r="BP171" s="96">
        <f t="shared" si="406"/>
        <v>0</v>
      </c>
      <c r="BQ171" s="93" t="str">
        <f t="shared" si="407"/>
        <v>nebija plānots</v>
      </c>
      <c r="BR171" s="96">
        <f t="shared" si="408"/>
        <v>0</v>
      </c>
      <c r="BS171" s="96">
        <f t="shared" si="408"/>
        <v>0</v>
      </c>
      <c r="BT171" s="93" t="str">
        <f t="shared" si="409"/>
        <v>nebija plānots</v>
      </c>
      <c r="BU171" s="96">
        <f t="shared" si="410"/>
        <v>0</v>
      </c>
      <c r="BV171" s="93" t="str">
        <f t="shared" si="411"/>
        <v>nebija plānots</v>
      </c>
      <c r="BW171" s="83">
        <v>0</v>
      </c>
      <c r="BX171" s="83">
        <v>0</v>
      </c>
      <c r="BY171" s="94">
        <v>0</v>
      </c>
      <c r="BZ171" s="94">
        <f t="shared" si="364"/>
        <v>0</v>
      </c>
      <c r="CA171" s="93" t="str">
        <f t="shared" si="412"/>
        <v>nebija plānots</v>
      </c>
      <c r="CB171" s="96">
        <f t="shared" si="413"/>
        <v>0</v>
      </c>
      <c r="CC171" s="93" t="str">
        <f t="shared" si="414"/>
        <v>nebija plānots</v>
      </c>
      <c r="CD171" s="96">
        <f t="shared" si="365"/>
        <v>0</v>
      </c>
      <c r="CE171" s="96">
        <f t="shared" si="365"/>
        <v>0</v>
      </c>
      <c r="CF171" s="96">
        <f t="shared" si="415"/>
        <v>0</v>
      </c>
      <c r="CG171" s="96">
        <f t="shared" si="416"/>
        <v>0</v>
      </c>
      <c r="CH171" s="93" t="str">
        <f t="shared" si="417"/>
        <v>nebija plānots</v>
      </c>
      <c r="CI171" s="96">
        <f t="shared" si="418"/>
        <v>0</v>
      </c>
      <c r="CJ171" s="93" t="str">
        <f t="shared" si="419"/>
        <v>nebija plānots</v>
      </c>
      <c r="CK171" s="83">
        <v>0</v>
      </c>
      <c r="CL171" s="83">
        <v>0</v>
      </c>
      <c r="CM171" s="94">
        <v>0</v>
      </c>
      <c r="CN171" s="94">
        <f t="shared" si="366"/>
        <v>0</v>
      </c>
      <c r="CO171" s="93" t="str">
        <f t="shared" si="420"/>
        <v>nebija plānots</v>
      </c>
      <c r="CP171" s="96">
        <f t="shared" si="421"/>
        <v>0</v>
      </c>
      <c r="CQ171" s="93" t="str">
        <f t="shared" si="422"/>
        <v>nebija plānots</v>
      </c>
      <c r="CR171" s="96">
        <f t="shared" si="423"/>
        <v>0</v>
      </c>
      <c r="CS171" s="96">
        <f t="shared" si="423"/>
        <v>0</v>
      </c>
      <c r="CT171" s="96">
        <f t="shared" si="423"/>
        <v>0</v>
      </c>
      <c r="CU171" s="96">
        <f t="shared" si="424"/>
        <v>0</v>
      </c>
      <c r="CV171" s="93" t="str">
        <f t="shared" si="425"/>
        <v>nebija plānots</v>
      </c>
      <c r="CW171" s="96">
        <f t="shared" si="426"/>
        <v>0</v>
      </c>
      <c r="CX171" s="93" t="str">
        <f t="shared" si="427"/>
        <v>nebija plānots</v>
      </c>
      <c r="CY171" s="83">
        <v>0</v>
      </c>
      <c r="CZ171" s="83">
        <v>0</v>
      </c>
      <c r="DA171" s="94">
        <v>0</v>
      </c>
      <c r="DB171" s="94">
        <f t="shared" si="367"/>
        <v>0</v>
      </c>
      <c r="DC171" s="93" t="str">
        <f t="shared" si="428"/>
        <v>nebija plānots</v>
      </c>
      <c r="DD171" s="96">
        <f t="shared" si="429"/>
        <v>0</v>
      </c>
      <c r="DE171" s="93" t="str">
        <f t="shared" si="430"/>
        <v>nebija plānots</v>
      </c>
      <c r="DF171" s="96">
        <f t="shared" si="431"/>
        <v>0</v>
      </c>
      <c r="DG171" s="96">
        <f t="shared" si="431"/>
        <v>0</v>
      </c>
      <c r="DH171" s="96">
        <f t="shared" si="431"/>
        <v>0</v>
      </c>
      <c r="DI171" s="96">
        <f t="shared" si="432"/>
        <v>0</v>
      </c>
      <c r="DJ171" s="93" t="str">
        <f t="shared" si="433"/>
        <v>nebija plānots</v>
      </c>
      <c r="DK171" s="96">
        <f t="shared" si="434"/>
        <v>0</v>
      </c>
      <c r="DL171" s="93" t="str">
        <f t="shared" si="435"/>
        <v>nebija plānots</v>
      </c>
      <c r="DM171" s="83">
        <v>0</v>
      </c>
      <c r="DN171" s="83">
        <v>50281.09</v>
      </c>
      <c r="DO171" s="94">
        <v>0</v>
      </c>
      <c r="DP171" s="94">
        <f t="shared" si="436"/>
        <v>50281.09</v>
      </c>
      <c r="DQ171" s="93" t="str">
        <f t="shared" si="437"/>
        <v>nebija plānots</v>
      </c>
      <c r="DR171" s="96">
        <f t="shared" si="438"/>
        <v>50281.09</v>
      </c>
      <c r="DS171" s="93" t="str">
        <f t="shared" si="439"/>
        <v>nebija plānots</v>
      </c>
      <c r="DT171" s="96">
        <f t="shared" si="440"/>
        <v>0</v>
      </c>
      <c r="DU171" s="96">
        <f t="shared" si="440"/>
        <v>50281.09</v>
      </c>
      <c r="DV171" s="96">
        <f t="shared" si="440"/>
        <v>0</v>
      </c>
      <c r="DW171" s="96">
        <f t="shared" si="441"/>
        <v>50281.09</v>
      </c>
      <c r="DX171" s="93" t="str">
        <f t="shared" si="442"/>
        <v>nebija plānots</v>
      </c>
      <c r="DY171" s="96">
        <f t="shared" si="443"/>
        <v>50281.09</v>
      </c>
      <c r="DZ171" s="93" t="str">
        <f t="shared" si="444"/>
        <v>nebija plānots</v>
      </c>
      <c r="EA171" s="83">
        <v>220000</v>
      </c>
      <c r="EB171" s="83">
        <v>0</v>
      </c>
      <c r="EC171" s="94">
        <v>0</v>
      </c>
      <c r="ED171" s="94">
        <f t="shared" si="445"/>
        <v>0</v>
      </c>
      <c r="EE171" s="93">
        <f t="shared" si="446"/>
        <v>0</v>
      </c>
      <c r="EF171" s="94">
        <f t="shared" si="361"/>
        <v>-220000</v>
      </c>
      <c r="EG171" s="93">
        <f t="shared" si="447"/>
        <v>-1</v>
      </c>
      <c r="EH171" s="96">
        <f t="shared" si="448"/>
        <v>220000</v>
      </c>
      <c r="EI171" s="96">
        <f t="shared" si="448"/>
        <v>50281.09</v>
      </c>
      <c r="EJ171" s="96">
        <f t="shared" si="448"/>
        <v>0</v>
      </c>
      <c r="EK171" s="96">
        <f t="shared" si="449"/>
        <v>50281.09</v>
      </c>
      <c r="EL171" s="93">
        <f t="shared" si="450"/>
        <v>0.22855040909090907</v>
      </c>
      <c r="EM171" s="96">
        <f t="shared" si="451"/>
        <v>-169718.91</v>
      </c>
      <c r="EN171" s="93">
        <f t="shared" si="452"/>
        <v>-0.77144959090909093</v>
      </c>
      <c r="EO171" s="96">
        <f t="shared" si="362"/>
        <v>50281.09</v>
      </c>
      <c r="EP171" s="96">
        <f>_xlfn.IFNA(INDEX('[1]01_Maks_FS_2025 (kopā)'!$B$12:$AJ$224,MATCH(A171,'[1]01_Maks_FS_2025 (kopā)'!$B$12:$B$224,0),35),0)</f>
        <v>50281.09</v>
      </c>
      <c r="EQ171" s="96">
        <f t="shared" si="363"/>
        <v>0</v>
      </c>
      <c r="ER171" s="83">
        <f t="shared" si="368"/>
        <v>220000</v>
      </c>
    </row>
    <row r="172" spans="1:148" ht="105" x14ac:dyDescent="0.25">
      <c r="A172" s="18" t="str">
        <f t="shared" si="453"/>
        <v>4.2.2.2._</v>
      </c>
      <c r="B172" s="63">
        <v>4</v>
      </c>
      <c r="C172" s="73" t="s">
        <v>253</v>
      </c>
      <c r="D172" s="65" t="s">
        <v>254</v>
      </c>
      <c r="E172" s="73" t="s">
        <v>274</v>
      </c>
      <c r="F172" s="65" t="s">
        <v>275</v>
      </c>
      <c r="G172" s="66" t="s">
        <v>278</v>
      </c>
      <c r="H172" s="65" t="s">
        <v>279</v>
      </c>
      <c r="I172" s="66" t="s">
        <v>27</v>
      </c>
      <c r="J172" s="72" t="s">
        <v>28</v>
      </c>
      <c r="K172" s="63" t="s">
        <v>14</v>
      </c>
      <c r="L172" s="83">
        <v>0</v>
      </c>
      <c r="M172" s="83">
        <v>0</v>
      </c>
      <c r="N172" s="83">
        <v>0</v>
      </c>
      <c r="O172" s="83">
        <v>0</v>
      </c>
      <c r="P172" s="83">
        <v>0</v>
      </c>
      <c r="Q172" s="93" t="str">
        <f t="shared" si="369"/>
        <v>nebija plānots</v>
      </c>
      <c r="R172" s="94">
        <f t="shared" si="370"/>
        <v>0</v>
      </c>
      <c r="S172" s="93" t="str">
        <f t="shared" si="371"/>
        <v>nebija plānots</v>
      </c>
      <c r="T172" s="96">
        <f t="shared" si="372"/>
        <v>0</v>
      </c>
      <c r="U172" s="96">
        <f t="shared" si="373"/>
        <v>0</v>
      </c>
      <c r="V172" s="93" t="str">
        <f t="shared" si="374"/>
        <v>nebija plānots</v>
      </c>
      <c r="W172" s="96">
        <f t="shared" si="375"/>
        <v>0</v>
      </c>
      <c r="X172" s="93" t="str">
        <f t="shared" si="376"/>
        <v>nebija plānots</v>
      </c>
      <c r="Y172" s="83">
        <v>0</v>
      </c>
      <c r="Z172" s="83">
        <v>0</v>
      </c>
      <c r="AA172" s="93" t="str">
        <f t="shared" si="377"/>
        <v>nebija plānots</v>
      </c>
      <c r="AB172" s="94">
        <f t="shared" si="378"/>
        <v>0</v>
      </c>
      <c r="AC172" s="93" t="str">
        <f t="shared" si="379"/>
        <v>nebija plānots</v>
      </c>
      <c r="AD172" s="96">
        <f t="shared" si="380"/>
        <v>0</v>
      </c>
      <c r="AE172" s="96">
        <f t="shared" si="380"/>
        <v>0</v>
      </c>
      <c r="AF172" s="93" t="str">
        <f t="shared" si="381"/>
        <v>nebija plānots</v>
      </c>
      <c r="AG172" s="96">
        <f t="shared" si="382"/>
        <v>0</v>
      </c>
      <c r="AH172" s="93" t="str">
        <f t="shared" si="383"/>
        <v>nebija plānots</v>
      </c>
      <c r="AI172" s="83">
        <v>0</v>
      </c>
      <c r="AJ172" s="83">
        <v>0</v>
      </c>
      <c r="AK172" s="93" t="str">
        <f t="shared" si="384"/>
        <v>nebija plānots</v>
      </c>
      <c r="AL172" s="96">
        <f t="shared" si="385"/>
        <v>0</v>
      </c>
      <c r="AM172" s="93" t="str">
        <f t="shared" si="386"/>
        <v>nebija plānots</v>
      </c>
      <c r="AN172" s="96">
        <f t="shared" si="387"/>
        <v>0</v>
      </c>
      <c r="AO172" s="96">
        <f t="shared" si="387"/>
        <v>0</v>
      </c>
      <c r="AP172" s="93" t="str">
        <f t="shared" si="388"/>
        <v>nebija plānots</v>
      </c>
      <c r="AQ172" s="96">
        <f t="shared" si="389"/>
        <v>0</v>
      </c>
      <c r="AR172" s="93" t="str">
        <f t="shared" si="390"/>
        <v>nebija plānots</v>
      </c>
      <c r="AS172" s="83">
        <v>0</v>
      </c>
      <c r="AT172" s="83">
        <v>0</v>
      </c>
      <c r="AU172" s="93" t="str">
        <f t="shared" si="391"/>
        <v>nebija plānots</v>
      </c>
      <c r="AV172" s="96">
        <f t="shared" si="392"/>
        <v>0</v>
      </c>
      <c r="AW172" s="93" t="str">
        <f t="shared" si="393"/>
        <v>nebija plānots</v>
      </c>
      <c r="AX172" s="96">
        <f t="shared" si="394"/>
        <v>0</v>
      </c>
      <c r="AY172" s="96">
        <f t="shared" si="394"/>
        <v>0</v>
      </c>
      <c r="AZ172" s="93" t="str">
        <f t="shared" si="395"/>
        <v>nebija plānots</v>
      </c>
      <c r="BA172" s="96">
        <f t="shared" si="396"/>
        <v>0</v>
      </c>
      <c r="BB172" s="93" t="str">
        <f t="shared" si="397"/>
        <v>nebija plānots</v>
      </c>
      <c r="BC172" s="83">
        <v>0</v>
      </c>
      <c r="BD172" s="83">
        <v>0</v>
      </c>
      <c r="BE172" s="93" t="str">
        <f t="shared" si="398"/>
        <v>nebija plānots</v>
      </c>
      <c r="BF172" s="96">
        <f t="shared" si="399"/>
        <v>0</v>
      </c>
      <c r="BG172" s="93" t="str">
        <f t="shared" si="400"/>
        <v>nebija plānots</v>
      </c>
      <c r="BH172" s="96">
        <f t="shared" si="401"/>
        <v>0</v>
      </c>
      <c r="BI172" s="96">
        <f t="shared" si="401"/>
        <v>0</v>
      </c>
      <c r="BJ172" s="93" t="str">
        <f t="shared" si="402"/>
        <v>nebija plānots</v>
      </c>
      <c r="BK172" s="96">
        <f t="shared" si="403"/>
        <v>0</v>
      </c>
      <c r="BL172" s="93" t="str">
        <f t="shared" si="404"/>
        <v>nebija plānots</v>
      </c>
      <c r="BM172" s="83">
        <v>0</v>
      </c>
      <c r="BN172" s="83">
        <v>0</v>
      </c>
      <c r="BO172" s="93" t="str">
        <f t="shared" si="405"/>
        <v>nebija plānots</v>
      </c>
      <c r="BP172" s="96">
        <f t="shared" si="406"/>
        <v>0</v>
      </c>
      <c r="BQ172" s="93" t="str">
        <f t="shared" si="407"/>
        <v>nebija plānots</v>
      </c>
      <c r="BR172" s="96">
        <f t="shared" si="408"/>
        <v>0</v>
      </c>
      <c r="BS172" s="96">
        <f t="shared" si="408"/>
        <v>0</v>
      </c>
      <c r="BT172" s="93" t="str">
        <f t="shared" si="409"/>
        <v>nebija plānots</v>
      </c>
      <c r="BU172" s="96">
        <f t="shared" si="410"/>
        <v>0</v>
      </c>
      <c r="BV172" s="93" t="str">
        <f t="shared" si="411"/>
        <v>nebija plānots</v>
      </c>
      <c r="BW172" s="83">
        <v>0</v>
      </c>
      <c r="BX172" s="83">
        <v>0</v>
      </c>
      <c r="BY172" s="94">
        <v>0</v>
      </c>
      <c r="BZ172" s="94">
        <f t="shared" si="364"/>
        <v>0</v>
      </c>
      <c r="CA172" s="93" t="str">
        <f t="shared" si="412"/>
        <v>nebija plānots</v>
      </c>
      <c r="CB172" s="96">
        <f t="shared" si="413"/>
        <v>0</v>
      </c>
      <c r="CC172" s="93" t="str">
        <f t="shared" si="414"/>
        <v>nebija plānots</v>
      </c>
      <c r="CD172" s="96">
        <f t="shared" si="365"/>
        <v>0</v>
      </c>
      <c r="CE172" s="96">
        <f t="shared" si="365"/>
        <v>0</v>
      </c>
      <c r="CF172" s="96">
        <f t="shared" si="415"/>
        <v>0</v>
      </c>
      <c r="CG172" s="96">
        <f t="shared" si="416"/>
        <v>0</v>
      </c>
      <c r="CH172" s="93" t="str">
        <f t="shared" si="417"/>
        <v>nebija plānots</v>
      </c>
      <c r="CI172" s="96">
        <f t="shared" si="418"/>
        <v>0</v>
      </c>
      <c r="CJ172" s="93" t="str">
        <f t="shared" si="419"/>
        <v>nebija plānots</v>
      </c>
      <c r="CK172" s="83">
        <v>0</v>
      </c>
      <c r="CL172" s="83">
        <v>0</v>
      </c>
      <c r="CM172" s="94">
        <v>0</v>
      </c>
      <c r="CN172" s="94">
        <f t="shared" si="366"/>
        <v>0</v>
      </c>
      <c r="CO172" s="93" t="str">
        <f t="shared" si="420"/>
        <v>nebija plānots</v>
      </c>
      <c r="CP172" s="96">
        <f t="shared" si="421"/>
        <v>0</v>
      </c>
      <c r="CQ172" s="93" t="str">
        <f t="shared" si="422"/>
        <v>nebija plānots</v>
      </c>
      <c r="CR172" s="96">
        <f t="shared" si="423"/>
        <v>0</v>
      </c>
      <c r="CS172" s="96">
        <f t="shared" si="423"/>
        <v>0</v>
      </c>
      <c r="CT172" s="96">
        <f t="shared" si="423"/>
        <v>0</v>
      </c>
      <c r="CU172" s="96">
        <f t="shared" si="424"/>
        <v>0</v>
      </c>
      <c r="CV172" s="93" t="str">
        <f t="shared" si="425"/>
        <v>nebija plānots</v>
      </c>
      <c r="CW172" s="96">
        <f t="shared" si="426"/>
        <v>0</v>
      </c>
      <c r="CX172" s="93" t="str">
        <f t="shared" si="427"/>
        <v>nebija plānots</v>
      </c>
      <c r="CY172" s="83">
        <v>0</v>
      </c>
      <c r="CZ172" s="83">
        <v>0</v>
      </c>
      <c r="DA172" s="94">
        <v>0</v>
      </c>
      <c r="DB172" s="94">
        <f t="shared" si="367"/>
        <v>0</v>
      </c>
      <c r="DC172" s="93" t="str">
        <f t="shared" si="428"/>
        <v>nebija plānots</v>
      </c>
      <c r="DD172" s="96">
        <f t="shared" si="429"/>
        <v>0</v>
      </c>
      <c r="DE172" s="93" t="str">
        <f t="shared" si="430"/>
        <v>nebija plānots</v>
      </c>
      <c r="DF172" s="96">
        <f t="shared" si="431"/>
        <v>0</v>
      </c>
      <c r="DG172" s="96">
        <f t="shared" si="431"/>
        <v>0</v>
      </c>
      <c r="DH172" s="96">
        <f t="shared" si="431"/>
        <v>0</v>
      </c>
      <c r="DI172" s="96">
        <f t="shared" si="432"/>
        <v>0</v>
      </c>
      <c r="DJ172" s="93" t="str">
        <f t="shared" si="433"/>
        <v>nebija plānots</v>
      </c>
      <c r="DK172" s="96">
        <f t="shared" si="434"/>
        <v>0</v>
      </c>
      <c r="DL172" s="93" t="str">
        <f t="shared" si="435"/>
        <v>nebija plānots</v>
      </c>
      <c r="DM172" s="83">
        <v>0</v>
      </c>
      <c r="DN172" s="83">
        <v>0</v>
      </c>
      <c r="DO172" s="94">
        <v>0</v>
      </c>
      <c r="DP172" s="94">
        <f t="shared" si="436"/>
        <v>0</v>
      </c>
      <c r="DQ172" s="93" t="str">
        <f t="shared" si="437"/>
        <v>nebija plānots</v>
      </c>
      <c r="DR172" s="96">
        <f t="shared" si="438"/>
        <v>0</v>
      </c>
      <c r="DS172" s="93" t="str">
        <f t="shared" si="439"/>
        <v>nebija plānots</v>
      </c>
      <c r="DT172" s="96">
        <f t="shared" si="440"/>
        <v>0</v>
      </c>
      <c r="DU172" s="96">
        <f t="shared" si="440"/>
        <v>0</v>
      </c>
      <c r="DV172" s="96">
        <f t="shared" si="440"/>
        <v>0</v>
      </c>
      <c r="DW172" s="96">
        <f t="shared" si="441"/>
        <v>0</v>
      </c>
      <c r="DX172" s="93" t="str">
        <f t="shared" si="442"/>
        <v>nebija plānots</v>
      </c>
      <c r="DY172" s="96">
        <f t="shared" si="443"/>
        <v>0</v>
      </c>
      <c r="DZ172" s="93" t="str">
        <f t="shared" si="444"/>
        <v>nebija plānots</v>
      </c>
      <c r="EA172" s="83">
        <v>0</v>
      </c>
      <c r="EB172" s="83">
        <v>0</v>
      </c>
      <c r="EC172" s="94">
        <v>0</v>
      </c>
      <c r="ED172" s="94">
        <f t="shared" si="445"/>
        <v>0</v>
      </c>
      <c r="EE172" s="93" t="str">
        <f t="shared" si="446"/>
        <v>nebija plānots</v>
      </c>
      <c r="EF172" s="94">
        <f t="shared" si="361"/>
        <v>0</v>
      </c>
      <c r="EG172" s="93" t="str">
        <f t="shared" si="447"/>
        <v>nebija plānots</v>
      </c>
      <c r="EH172" s="96">
        <f t="shared" si="448"/>
        <v>0</v>
      </c>
      <c r="EI172" s="96">
        <f t="shared" si="448"/>
        <v>0</v>
      </c>
      <c r="EJ172" s="96">
        <f t="shared" si="448"/>
        <v>0</v>
      </c>
      <c r="EK172" s="96">
        <f t="shared" si="449"/>
        <v>0</v>
      </c>
      <c r="EL172" s="93" t="str">
        <f t="shared" si="450"/>
        <v>nebija plānots</v>
      </c>
      <c r="EM172" s="96">
        <f t="shared" si="451"/>
        <v>0</v>
      </c>
      <c r="EN172" s="93" t="str">
        <f t="shared" si="452"/>
        <v>nebija plānots</v>
      </c>
      <c r="EO172" s="96">
        <f t="shared" si="362"/>
        <v>0</v>
      </c>
      <c r="EP172" s="96">
        <f>_xlfn.IFNA(INDEX('[1]01_Maks_FS_2025 (kopā)'!$B$12:$AJ$224,MATCH(A172,'[1]01_Maks_FS_2025 (kopā)'!$B$12:$B$224,0),35),0)</f>
        <v>0</v>
      </c>
      <c r="EQ172" s="96">
        <f t="shared" si="363"/>
        <v>0</v>
      </c>
      <c r="ER172" s="83">
        <f t="shared" si="368"/>
        <v>0</v>
      </c>
    </row>
    <row r="173" spans="1:148" ht="105" x14ac:dyDescent="0.25">
      <c r="A173" s="18" t="str">
        <f t="shared" si="453"/>
        <v>4.2.2.3._</v>
      </c>
      <c r="B173" s="63">
        <v>4</v>
      </c>
      <c r="C173" s="73" t="s">
        <v>253</v>
      </c>
      <c r="D173" s="65" t="s">
        <v>254</v>
      </c>
      <c r="E173" s="73" t="s">
        <v>274</v>
      </c>
      <c r="F173" s="65" t="s">
        <v>275</v>
      </c>
      <c r="G173" s="66" t="s">
        <v>280</v>
      </c>
      <c r="H173" s="65" t="s">
        <v>281</v>
      </c>
      <c r="I173" s="66" t="s">
        <v>27</v>
      </c>
      <c r="J173" s="72" t="s">
        <v>28</v>
      </c>
      <c r="K173" s="63" t="s">
        <v>14</v>
      </c>
      <c r="L173" s="83">
        <v>0</v>
      </c>
      <c r="M173" s="83">
        <v>0</v>
      </c>
      <c r="N173" s="83">
        <v>0</v>
      </c>
      <c r="O173" s="83">
        <v>0</v>
      </c>
      <c r="P173" s="83">
        <v>0</v>
      </c>
      <c r="Q173" s="93" t="str">
        <f t="shared" si="369"/>
        <v>nebija plānots</v>
      </c>
      <c r="R173" s="94">
        <f t="shared" si="370"/>
        <v>0</v>
      </c>
      <c r="S173" s="93" t="str">
        <f t="shared" si="371"/>
        <v>nebija plānots</v>
      </c>
      <c r="T173" s="96">
        <f t="shared" si="372"/>
        <v>0</v>
      </c>
      <c r="U173" s="96">
        <f t="shared" si="373"/>
        <v>0</v>
      </c>
      <c r="V173" s="93" t="str">
        <f t="shared" si="374"/>
        <v>nebija plānots</v>
      </c>
      <c r="W173" s="96">
        <f t="shared" si="375"/>
        <v>0</v>
      </c>
      <c r="X173" s="93" t="str">
        <f t="shared" si="376"/>
        <v>nebija plānots</v>
      </c>
      <c r="Y173" s="83">
        <v>860743</v>
      </c>
      <c r="Z173" s="83">
        <v>860743.35</v>
      </c>
      <c r="AA173" s="93">
        <f t="shared" si="377"/>
        <v>1.0000004066254387</v>
      </c>
      <c r="AB173" s="94">
        <f t="shared" si="378"/>
        <v>0.34999999997671694</v>
      </c>
      <c r="AC173" s="93">
        <f t="shared" si="379"/>
        <v>4.0662543869275373E-7</v>
      </c>
      <c r="AD173" s="96">
        <f t="shared" si="380"/>
        <v>860743</v>
      </c>
      <c r="AE173" s="96">
        <f t="shared" si="380"/>
        <v>860743.35</v>
      </c>
      <c r="AF173" s="93">
        <f t="shared" si="381"/>
        <v>1.0000004066254387</v>
      </c>
      <c r="AG173" s="96">
        <f t="shared" si="382"/>
        <v>0.34999999997671694</v>
      </c>
      <c r="AH173" s="93">
        <f t="shared" si="383"/>
        <v>4.0662543869275373E-7</v>
      </c>
      <c r="AI173" s="83">
        <v>0</v>
      </c>
      <c r="AJ173" s="83">
        <v>0</v>
      </c>
      <c r="AK173" s="93" t="str">
        <f t="shared" si="384"/>
        <v>nebija plānots</v>
      </c>
      <c r="AL173" s="96">
        <f t="shared" si="385"/>
        <v>0</v>
      </c>
      <c r="AM173" s="93" t="str">
        <f t="shared" si="386"/>
        <v>nebija plānots</v>
      </c>
      <c r="AN173" s="96">
        <f t="shared" si="387"/>
        <v>860743</v>
      </c>
      <c r="AO173" s="96">
        <f t="shared" si="387"/>
        <v>860743.35</v>
      </c>
      <c r="AP173" s="93">
        <f t="shared" si="388"/>
        <v>1.0000004066254387</v>
      </c>
      <c r="AQ173" s="96">
        <f t="shared" si="389"/>
        <v>0.34999999997671694</v>
      </c>
      <c r="AR173" s="93">
        <f t="shared" si="390"/>
        <v>4.0662543869275373E-7</v>
      </c>
      <c r="AS173" s="83">
        <v>0</v>
      </c>
      <c r="AT173" s="83">
        <v>580290.18000000005</v>
      </c>
      <c r="AU173" s="93" t="str">
        <f t="shared" si="391"/>
        <v>nebija plānots</v>
      </c>
      <c r="AV173" s="96">
        <f t="shared" si="392"/>
        <v>580290.18000000005</v>
      </c>
      <c r="AW173" s="93" t="str">
        <f t="shared" si="393"/>
        <v>nebija plānots</v>
      </c>
      <c r="AX173" s="96">
        <f t="shared" si="394"/>
        <v>860743</v>
      </c>
      <c r="AY173" s="96">
        <f t="shared" si="394"/>
        <v>1441033.53</v>
      </c>
      <c r="AZ173" s="93">
        <f t="shared" si="395"/>
        <v>1.6741739752748497</v>
      </c>
      <c r="BA173" s="96">
        <f t="shared" si="396"/>
        <v>580290.53</v>
      </c>
      <c r="BB173" s="93">
        <f t="shared" si="397"/>
        <v>0.67417397527484979</v>
      </c>
      <c r="BC173" s="83">
        <v>641317</v>
      </c>
      <c r="BD173" s="83">
        <v>0</v>
      </c>
      <c r="BE173" s="93">
        <f t="shared" si="398"/>
        <v>0</v>
      </c>
      <c r="BF173" s="96">
        <f t="shared" si="399"/>
        <v>-641317</v>
      </c>
      <c r="BG173" s="93">
        <f t="shared" si="400"/>
        <v>-1</v>
      </c>
      <c r="BH173" s="96">
        <f t="shared" si="401"/>
        <v>1502060</v>
      </c>
      <c r="BI173" s="96">
        <f t="shared" si="401"/>
        <v>1441033.53</v>
      </c>
      <c r="BJ173" s="93">
        <f t="shared" si="402"/>
        <v>0.95937148316312271</v>
      </c>
      <c r="BK173" s="96">
        <f t="shared" si="403"/>
        <v>-61026.469999999972</v>
      </c>
      <c r="BL173" s="93">
        <f t="shared" si="404"/>
        <v>-4.0628516836877335E-2</v>
      </c>
      <c r="BM173" s="83">
        <v>0</v>
      </c>
      <c r="BN173" s="83">
        <v>0</v>
      </c>
      <c r="BO173" s="93" t="str">
        <f t="shared" si="405"/>
        <v>nebija plānots</v>
      </c>
      <c r="BP173" s="96">
        <f t="shared" si="406"/>
        <v>0</v>
      </c>
      <c r="BQ173" s="93" t="str">
        <f t="shared" si="407"/>
        <v>nebija plānots</v>
      </c>
      <c r="BR173" s="96">
        <f t="shared" si="408"/>
        <v>1502060</v>
      </c>
      <c r="BS173" s="96">
        <f t="shared" si="408"/>
        <v>1441033.53</v>
      </c>
      <c r="BT173" s="93">
        <f t="shared" si="409"/>
        <v>0.95937148316312271</v>
      </c>
      <c r="BU173" s="96">
        <f t="shared" si="410"/>
        <v>-61026.469999999972</v>
      </c>
      <c r="BV173" s="93">
        <f t="shared" si="411"/>
        <v>-4.0628516836877335E-2</v>
      </c>
      <c r="BW173" s="83">
        <v>0</v>
      </c>
      <c r="BX173" s="83">
        <v>0</v>
      </c>
      <c r="BY173" s="94">
        <v>0</v>
      </c>
      <c r="BZ173" s="94">
        <f t="shared" si="364"/>
        <v>0</v>
      </c>
      <c r="CA173" s="93" t="str">
        <f t="shared" si="412"/>
        <v>nebija plānots</v>
      </c>
      <c r="CB173" s="96">
        <f t="shared" si="413"/>
        <v>0</v>
      </c>
      <c r="CC173" s="93" t="str">
        <f t="shared" si="414"/>
        <v>nebija plānots</v>
      </c>
      <c r="CD173" s="96">
        <f t="shared" si="365"/>
        <v>1502060</v>
      </c>
      <c r="CE173" s="96">
        <f t="shared" si="365"/>
        <v>1441033.53</v>
      </c>
      <c r="CF173" s="96">
        <f t="shared" si="415"/>
        <v>0</v>
      </c>
      <c r="CG173" s="96">
        <f t="shared" si="416"/>
        <v>1441033.53</v>
      </c>
      <c r="CH173" s="93">
        <f t="shared" si="417"/>
        <v>0.95937148316312271</v>
      </c>
      <c r="CI173" s="96">
        <f t="shared" si="418"/>
        <v>-61026.469999999972</v>
      </c>
      <c r="CJ173" s="93">
        <f t="shared" si="419"/>
        <v>-4.0628516836877335E-2</v>
      </c>
      <c r="CK173" s="83">
        <v>0</v>
      </c>
      <c r="CL173" s="83">
        <v>0</v>
      </c>
      <c r="CM173" s="94">
        <v>0</v>
      </c>
      <c r="CN173" s="94">
        <f t="shared" si="366"/>
        <v>0</v>
      </c>
      <c r="CO173" s="93" t="str">
        <f t="shared" si="420"/>
        <v>nebija plānots</v>
      </c>
      <c r="CP173" s="96">
        <f t="shared" si="421"/>
        <v>0</v>
      </c>
      <c r="CQ173" s="93" t="str">
        <f t="shared" si="422"/>
        <v>nebija plānots</v>
      </c>
      <c r="CR173" s="96">
        <f t="shared" si="423"/>
        <v>1502060</v>
      </c>
      <c r="CS173" s="96">
        <f t="shared" si="423"/>
        <v>1441033.53</v>
      </c>
      <c r="CT173" s="96">
        <f t="shared" si="423"/>
        <v>0</v>
      </c>
      <c r="CU173" s="96">
        <f t="shared" si="424"/>
        <v>1441033.53</v>
      </c>
      <c r="CV173" s="93">
        <f t="shared" si="425"/>
        <v>0.95937148316312271</v>
      </c>
      <c r="CW173" s="96">
        <f t="shared" si="426"/>
        <v>-61026.469999999972</v>
      </c>
      <c r="CX173" s="93">
        <f t="shared" si="427"/>
        <v>-4.0628516836877335E-2</v>
      </c>
      <c r="CY173" s="83">
        <v>788328</v>
      </c>
      <c r="CZ173" s="83">
        <v>1411510.08</v>
      </c>
      <c r="DA173" s="94">
        <v>0</v>
      </c>
      <c r="DB173" s="94">
        <f t="shared" si="367"/>
        <v>1411510.08</v>
      </c>
      <c r="DC173" s="93">
        <f t="shared" si="428"/>
        <v>1.7905111577921882</v>
      </c>
      <c r="DD173" s="96">
        <f t="shared" si="429"/>
        <v>623182.08000000007</v>
      </c>
      <c r="DE173" s="93">
        <f t="shared" si="430"/>
        <v>0.79051115779218817</v>
      </c>
      <c r="DF173" s="96">
        <f t="shared" si="431"/>
        <v>2290388</v>
      </c>
      <c r="DG173" s="96">
        <f t="shared" si="431"/>
        <v>2852543.6100000003</v>
      </c>
      <c r="DH173" s="96">
        <f t="shared" si="431"/>
        <v>0</v>
      </c>
      <c r="DI173" s="96">
        <f t="shared" si="432"/>
        <v>2852543.6100000003</v>
      </c>
      <c r="DJ173" s="93">
        <f t="shared" si="433"/>
        <v>1.2454412134537904</v>
      </c>
      <c r="DK173" s="96">
        <f t="shared" si="434"/>
        <v>562155.61000000034</v>
      </c>
      <c r="DL173" s="93">
        <f t="shared" si="435"/>
        <v>0.2454412134537905</v>
      </c>
      <c r="DM173" s="83">
        <v>0</v>
      </c>
      <c r="DN173" s="83">
        <v>1120217.4099999999</v>
      </c>
      <c r="DO173" s="94">
        <v>0</v>
      </c>
      <c r="DP173" s="94">
        <f t="shared" si="436"/>
        <v>1120217.4099999999</v>
      </c>
      <c r="DQ173" s="93" t="str">
        <f t="shared" si="437"/>
        <v>nebija plānots</v>
      </c>
      <c r="DR173" s="96">
        <f t="shared" si="438"/>
        <v>1120217.4099999999</v>
      </c>
      <c r="DS173" s="93" t="str">
        <f t="shared" si="439"/>
        <v>nebija plānots</v>
      </c>
      <c r="DT173" s="96">
        <f t="shared" si="440"/>
        <v>2290388</v>
      </c>
      <c r="DU173" s="96">
        <f t="shared" si="440"/>
        <v>3972761.0200000005</v>
      </c>
      <c r="DV173" s="96">
        <f t="shared" si="440"/>
        <v>0</v>
      </c>
      <c r="DW173" s="96">
        <f t="shared" si="441"/>
        <v>3972761.0200000005</v>
      </c>
      <c r="DX173" s="93">
        <f t="shared" si="442"/>
        <v>1.734536253246175</v>
      </c>
      <c r="DY173" s="96">
        <f t="shared" si="443"/>
        <v>1682373.0200000005</v>
      </c>
      <c r="DZ173" s="93">
        <f t="shared" si="444"/>
        <v>0.73453625324617511</v>
      </c>
      <c r="EA173" s="83">
        <v>1211422</v>
      </c>
      <c r="EB173" s="83">
        <v>0</v>
      </c>
      <c r="EC173" s="94">
        <v>0</v>
      </c>
      <c r="ED173" s="94">
        <f t="shared" si="445"/>
        <v>0</v>
      </c>
      <c r="EE173" s="93">
        <f t="shared" si="446"/>
        <v>0</v>
      </c>
      <c r="EF173" s="94">
        <f t="shared" si="361"/>
        <v>-1211422</v>
      </c>
      <c r="EG173" s="93">
        <f t="shared" si="447"/>
        <v>-1</v>
      </c>
      <c r="EH173" s="96">
        <f t="shared" si="448"/>
        <v>3501810</v>
      </c>
      <c r="EI173" s="96">
        <f t="shared" si="448"/>
        <v>3972761.0200000005</v>
      </c>
      <c r="EJ173" s="96">
        <f t="shared" si="448"/>
        <v>0</v>
      </c>
      <c r="EK173" s="96">
        <f t="shared" si="449"/>
        <v>3972761.0200000005</v>
      </c>
      <c r="EL173" s="93">
        <f t="shared" si="450"/>
        <v>1.1344878848366988</v>
      </c>
      <c r="EM173" s="96">
        <f t="shared" si="451"/>
        <v>470951.02000000048</v>
      </c>
      <c r="EN173" s="93">
        <f t="shared" si="452"/>
        <v>0.13448788483669888</v>
      </c>
      <c r="EO173" s="96">
        <f t="shared" si="362"/>
        <v>1120217.4099999999</v>
      </c>
      <c r="EP173" s="96">
        <f>_xlfn.IFNA(INDEX('[1]01_Maks_FS_2025 (kopā)'!$B$12:$AJ$224,MATCH(A173,'[1]01_Maks_FS_2025 (kopā)'!$B$12:$B$224,0),35),0)</f>
        <v>1120217.4099999999</v>
      </c>
      <c r="EQ173" s="96">
        <f t="shared" si="363"/>
        <v>0</v>
      </c>
      <c r="ER173" s="83">
        <f t="shared" si="368"/>
        <v>3501810</v>
      </c>
    </row>
    <row r="174" spans="1:148" ht="105" x14ac:dyDescent="0.25">
      <c r="A174" s="18" t="str">
        <f t="shared" si="453"/>
        <v>4.2.2.4._</v>
      </c>
      <c r="B174" s="63">
        <v>4</v>
      </c>
      <c r="C174" s="73" t="s">
        <v>253</v>
      </c>
      <c r="D174" s="65" t="s">
        <v>254</v>
      </c>
      <c r="E174" s="73" t="s">
        <v>274</v>
      </c>
      <c r="F174" s="65" t="s">
        <v>275</v>
      </c>
      <c r="G174" s="66" t="s">
        <v>282</v>
      </c>
      <c r="H174" s="65" t="s">
        <v>283</v>
      </c>
      <c r="I174" s="66" t="s">
        <v>27</v>
      </c>
      <c r="J174" s="72" t="s">
        <v>28</v>
      </c>
      <c r="K174" s="63" t="s">
        <v>14</v>
      </c>
      <c r="L174" s="83">
        <v>0</v>
      </c>
      <c r="M174" s="83">
        <v>0</v>
      </c>
      <c r="N174" s="83">
        <v>0</v>
      </c>
      <c r="O174" s="83">
        <v>0</v>
      </c>
      <c r="P174" s="83">
        <v>0</v>
      </c>
      <c r="Q174" s="93" t="str">
        <f t="shared" si="369"/>
        <v>nebija plānots</v>
      </c>
      <c r="R174" s="94">
        <f t="shared" si="370"/>
        <v>0</v>
      </c>
      <c r="S174" s="93" t="str">
        <f t="shared" si="371"/>
        <v>nebija plānots</v>
      </c>
      <c r="T174" s="96">
        <f t="shared" si="372"/>
        <v>0</v>
      </c>
      <c r="U174" s="96">
        <f t="shared" si="373"/>
        <v>0</v>
      </c>
      <c r="V174" s="93" t="str">
        <f t="shared" si="374"/>
        <v>nebija plānots</v>
      </c>
      <c r="W174" s="96">
        <f t="shared" si="375"/>
        <v>0</v>
      </c>
      <c r="X174" s="93" t="str">
        <f t="shared" si="376"/>
        <v>nebija plānots</v>
      </c>
      <c r="Y174" s="83">
        <v>0</v>
      </c>
      <c r="Z174" s="83">
        <v>0</v>
      </c>
      <c r="AA174" s="93" t="str">
        <f t="shared" si="377"/>
        <v>nebija plānots</v>
      </c>
      <c r="AB174" s="94">
        <f t="shared" si="378"/>
        <v>0</v>
      </c>
      <c r="AC174" s="93" t="str">
        <f t="shared" si="379"/>
        <v>nebija plānots</v>
      </c>
      <c r="AD174" s="96">
        <f t="shared" si="380"/>
        <v>0</v>
      </c>
      <c r="AE174" s="96">
        <f t="shared" si="380"/>
        <v>0</v>
      </c>
      <c r="AF174" s="93" t="str">
        <f t="shared" si="381"/>
        <v>nebija plānots</v>
      </c>
      <c r="AG174" s="96">
        <f t="shared" si="382"/>
        <v>0</v>
      </c>
      <c r="AH174" s="93" t="str">
        <f t="shared" si="383"/>
        <v>nebija plānots</v>
      </c>
      <c r="AI174" s="83">
        <v>0</v>
      </c>
      <c r="AJ174" s="83">
        <v>0</v>
      </c>
      <c r="AK174" s="93" t="str">
        <f t="shared" si="384"/>
        <v>nebija plānots</v>
      </c>
      <c r="AL174" s="96">
        <f t="shared" si="385"/>
        <v>0</v>
      </c>
      <c r="AM174" s="93" t="str">
        <f t="shared" si="386"/>
        <v>nebija plānots</v>
      </c>
      <c r="AN174" s="96">
        <f t="shared" si="387"/>
        <v>0</v>
      </c>
      <c r="AO174" s="96">
        <f t="shared" si="387"/>
        <v>0</v>
      </c>
      <c r="AP174" s="93" t="str">
        <f t="shared" si="388"/>
        <v>nebija plānots</v>
      </c>
      <c r="AQ174" s="96">
        <f t="shared" si="389"/>
        <v>0</v>
      </c>
      <c r="AR174" s="93" t="str">
        <f t="shared" si="390"/>
        <v>nebija plānots</v>
      </c>
      <c r="AS174" s="83">
        <v>0</v>
      </c>
      <c r="AT174" s="83">
        <v>0</v>
      </c>
      <c r="AU174" s="93" t="str">
        <f t="shared" si="391"/>
        <v>nebija plānots</v>
      </c>
      <c r="AV174" s="96">
        <f t="shared" si="392"/>
        <v>0</v>
      </c>
      <c r="AW174" s="93" t="str">
        <f t="shared" si="393"/>
        <v>nebija plānots</v>
      </c>
      <c r="AX174" s="96">
        <f t="shared" si="394"/>
        <v>0</v>
      </c>
      <c r="AY174" s="96">
        <f t="shared" si="394"/>
        <v>0</v>
      </c>
      <c r="AZ174" s="93" t="str">
        <f t="shared" si="395"/>
        <v>nebija plānots</v>
      </c>
      <c r="BA174" s="96">
        <f t="shared" si="396"/>
        <v>0</v>
      </c>
      <c r="BB174" s="93" t="str">
        <f t="shared" si="397"/>
        <v>nebija plānots</v>
      </c>
      <c r="BC174" s="83">
        <v>0</v>
      </c>
      <c r="BD174" s="83">
        <v>0</v>
      </c>
      <c r="BE174" s="93" t="str">
        <f t="shared" si="398"/>
        <v>nebija plānots</v>
      </c>
      <c r="BF174" s="96">
        <f t="shared" si="399"/>
        <v>0</v>
      </c>
      <c r="BG174" s="93" t="str">
        <f t="shared" si="400"/>
        <v>nebija plānots</v>
      </c>
      <c r="BH174" s="96">
        <f t="shared" si="401"/>
        <v>0</v>
      </c>
      <c r="BI174" s="96">
        <f t="shared" si="401"/>
        <v>0</v>
      </c>
      <c r="BJ174" s="93" t="str">
        <f t="shared" si="402"/>
        <v>nebija plānots</v>
      </c>
      <c r="BK174" s="96">
        <f t="shared" si="403"/>
        <v>0</v>
      </c>
      <c r="BL174" s="93" t="str">
        <f t="shared" si="404"/>
        <v>nebija plānots</v>
      </c>
      <c r="BM174" s="83">
        <v>0</v>
      </c>
      <c r="BN174" s="83">
        <v>0</v>
      </c>
      <c r="BO174" s="93" t="str">
        <f t="shared" si="405"/>
        <v>nebija plānots</v>
      </c>
      <c r="BP174" s="96">
        <f t="shared" si="406"/>
        <v>0</v>
      </c>
      <c r="BQ174" s="93" t="str">
        <f t="shared" si="407"/>
        <v>nebija plānots</v>
      </c>
      <c r="BR174" s="96">
        <f t="shared" si="408"/>
        <v>0</v>
      </c>
      <c r="BS174" s="96">
        <f t="shared" si="408"/>
        <v>0</v>
      </c>
      <c r="BT174" s="93" t="str">
        <f t="shared" si="409"/>
        <v>nebija plānots</v>
      </c>
      <c r="BU174" s="96">
        <f t="shared" si="410"/>
        <v>0</v>
      </c>
      <c r="BV174" s="93" t="str">
        <f t="shared" si="411"/>
        <v>nebija plānots</v>
      </c>
      <c r="BW174" s="83">
        <v>395294.4</v>
      </c>
      <c r="BX174" s="83">
        <v>0</v>
      </c>
      <c r="BY174" s="94">
        <v>0</v>
      </c>
      <c r="BZ174" s="94">
        <f t="shared" si="364"/>
        <v>0</v>
      </c>
      <c r="CA174" s="93">
        <f t="shared" si="412"/>
        <v>0</v>
      </c>
      <c r="CB174" s="96">
        <f t="shared" si="413"/>
        <v>-395294.4</v>
      </c>
      <c r="CC174" s="93">
        <f t="shared" si="414"/>
        <v>-1</v>
      </c>
      <c r="CD174" s="96">
        <f t="shared" si="365"/>
        <v>395294.4</v>
      </c>
      <c r="CE174" s="96">
        <f t="shared" si="365"/>
        <v>0</v>
      </c>
      <c r="CF174" s="96">
        <f t="shared" si="415"/>
        <v>0</v>
      </c>
      <c r="CG174" s="96">
        <f t="shared" si="416"/>
        <v>0</v>
      </c>
      <c r="CH174" s="93">
        <f t="shared" si="417"/>
        <v>0</v>
      </c>
      <c r="CI174" s="96">
        <f t="shared" si="418"/>
        <v>-395294.4</v>
      </c>
      <c r="CJ174" s="93">
        <f t="shared" si="419"/>
        <v>-1</v>
      </c>
      <c r="CK174" s="83">
        <v>0</v>
      </c>
      <c r="CL174" s="83">
        <v>0</v>
      </c>
      <c r="CM174" s="94">
        <v>0</v>
      </c>
      <c r="CN174" s="94">
        <f t="shared" si="366"/>
        <v>0</v>
      </c>
      <c r="CO174" s="93" t="str">
        <f t="shared" si="420"/>
        <v>nebija plānots</v>
      </c>
      <c r="CP174" s="96">
        <f t="shared" si="421"/>
        <v>0</v>
      </c>
      <c r="CQ174" s="93" t="str">
        <f t="shared" si="422"/>
        <v>nebija plānots</v>
      </c>
      <c r="CR174" s="96">
        <f t="shared" si="423"/>
        <v>395294.4</v>
      </c>
      <c r="CS174" s="96">
        <f t="shared" si="423"/>
        <v>0</v>
      </c>
      <c r="CT174" s="96">
        <f t="shared" si="423"/>
        <v>0</v>
      </c>
      <c r="CU174" s="96">
        <f t="shared" si="424"/>
        <v>0</v>
      </c>
      <c r="CV174" s="93">
        <f t="shared" si="425"/>
        <v>0</v>
      </c>
      <c r="CW174" s="96">
        <f t="shared" si="426"/>
        <v>-395294.4</v>
      </c>
      <c r="CX174" s="93">
        <f t="shared" si="427"/>
        <v>-1</v>
      </c>
      <c r="CY174" s="83">
        <v>0</v>
      </c>
      <c r="CZ174" s="83">
        <v>0</v>
      </c>
      <c r="DA174" s="94">
        <v>0</v>
      </c>
      <c r="DB174" s="94">
        <f t="shared" si="367"/>
        <v>0</v>
      </c>
      <c r="DC174" s="93" t="str">
        <f t="shared" si="428"/>
        <v>nebija plānots</v>
      </c>
      <c r="DD174" s="96">
        <f t="shared" si="429"/>
        <v>0</v>
      </c>
      <c r="DE174" s="93" t="str">
        <f t="shared" si="430"/>
        <v>nebija plānots</v>
      </c>
      <c r="DF174" s="96">
        <f t="shared" si="431"/>
        <v>395294.4</v>
      </c>
      <c r="DG174" s="96">
        <f t="shared" si="431"/>
        <v>0</v>
      </c>
      <c r="DH174" s="96">
        <f t="shared" si="431"/>
        <v>0</v>
      </c>
      <c r="DI174" s="96">
        <f t="shared" si="432"/>
        <v>0</v>
      </c>
      <c r="DJ174" s="93">
        <f t="shared" si="433"/>
        <v>0</v>
      </c>
      <c r="DK174" s="96">
        <f t="shared" si="434"/>
        <v>-395294.4</v>
      </c>
      <c r="DL174" s="93">
        <f t="shared" si="435"/>
        <v>-1</v>
      </c>
      <c r="DM174" s="83">
        <v>0</v>
      </c>
      <c r="DN174" s="83">
        <v>117511.05</v>
      </c>
      <c r="DO174" s="94">
        <v>0</v>
      </c>
      <c r="DP174" s="94">
        <f t="shared" si="436"/>
        <v>117511.05</v>
      </c>
      <c r="DQ174" s="93" t="str">
        <f t="shared" si="437"/>
        <v>nebija plānots</v>
      </c>
      <c r="DR174" s="96">
        <f t="shared" si="438"/>
        <v>117511.05</v>
      </c>
      <c r="DS174" s="93" t="str">
        <f t="shared" si="439"/>
        <v>nebija plānots</v>
      </c>
      <c r="DT174" s="96">
        <f t="shared" si="440"/>
        <v>395294.4</v>
      </c>
      <c r="DU174" s="96">
        <f t="shared" si="440"/>
        <v>117511.05</v>
      </c>
      <c r="DV174" s="96">
        <f t="shared" si="440"/>
        <v>0</v>
      </c>
      <c r="DW174" s="96">
        <f t="shared" si="441"/>
        <v>117511.05</v>
      </c>
      <c r="DX174" s="93">
        <f t="shared" si="442"/>
        <v>0.2972747653394533</v>
      </c>
      <c r="DY174" s="96">
        <f t="shared" si="443"/>
        <v>-277783.35000000003</v>
      </c>
      <c r="DZ174" s="93">
        <f t="shared" si="444"/>
        <v>-0.7027252346605467</v>
      </c>
      <c r="EA174" s="83">
        <v>1105546.3999999999</v>
      </c>
      <c r="EB174" s="83">
        <v>24950.5</v>
      </c>
      <c r="EC174" s="94">
        <v>0</v>
      </c>
      <c r="ED174" s="94">
        <f t="shared" si="445"/>
        <v>24950.5</v>
      </c>
      <c r="EE174" s="93">
        <f t="shared" si="446"/>
        <v>2.2568478356041866E-2</v>
      </c>
      <c r="EF174" s="94">
        <f t="shared" si="361"/>
        <v>-1080595.8999999999</v>
      </c>
      <c r="EG174" s="93">
        <f t="shared" si="447"/>
        <v>-0.97743152164395819</v>
      </c>
      <c r="EH174" s="96">
        <f t="shared" si="448"/>
        <v>1500840.7999999998</v>
      </c>
      <c r="EI174" s="96">
        <f t="shared" si="448"/>
        <v>142461.54999999999</v>
      </c>
      <c r="EJ174" s="96">
        <f t="shared" si="448"/>
        <v>0</v>
      </c>
      <c r="EK174" s="96">
        <f t="shared" si="449"/>
        <v>142461.54999999999</v>
      </c>
      <c r="EL174" s="93">
        <f t="shared" si="450"/>
        <v>9.492116019234019E-2</v>
      </c>
      <c r="EM174" s="96">
        <f t="shared" si="451"/>
        <v>-1358379.2499999998</v>
      </c>
      <c r="EN174" s="93">
        <f t="shared" si="452"/>
        <v>-0.9050788398076598</v>
      </c>
      <c r="EO174" s="96">
        <f t="shared" si="362"/>
        <v>142461.54999999999</v>
      </c>
      <c r="EP174" s="96">
        <f>_xlfn.IFNA(INDEX('[1]01_Maks_FS_2025 (kopā)'!$B$12:$AJ$224,MATCH(A174,'[1]01_Maks_FS_2025 (kopā)'!$B$12:$B$224,0),35),0)</f>
        <v>142461.54999999999</v>
      </c>
      <c r="EQ174" s="96">
        <f t="shared" si="363"/>
        <v>0</v>
      </c>
      <c r="ER174" s="83">
        <f t="shared" si="368"/>
        <v>1500840.7999999998</v>
      </c>
    </row>
    <row r="175" spans="1:148" ht="105" x14ac:dyDescent="0.25">
      <c r="A175" s="18" t="str">
        <f t="shared" si="453"/>
        <v>4.2.2.5.1</v>
      </c>
      <c r="B175" s="63">
        <v>4</v>
      </c>
      <c r="C175" s="73" t="s">
        <v>253</v>
      </c>
      <c r="D175" s="65" t="s">
        <v>254</v>
      </c>
      <c r="E175" s="73" t="s">
        <v>274</v>
      </c>
      <c r="F175" s="65" t="s">
        <v>275</v>
      </c>
      <c r="G175" s="66" t="s">
        <v>284</v>
      </c>
      <c r="H175" s="65" t="s">
        <v>285</v>
      </c>
      <c r="I175" s="66">
        <v>1</v>
      </c>
      <c r="J175" s="72" t="s">
        <v>28</v>
      </c>
      <c r="K175" s="63" t="s">
        <v>14</v>
      </c>
      <c r="L175" s="83">
        <v>0</v>
      </c>
      <c r="M175" s="83">
        <v>927007.32</v>
      </c>
      <c r="N175" s="83">
        <v>0</v>
      </c>
      <c r="O175" s="83">
        <v>0</v>
      </c>
      <c r="P175" s="83">
        <v>160164.46</v>
      </c>
      <c r="Q175" s="93" t="str">
        <f t="shared" si="369"/>
        <v>nebija plānots</v>
      </c>
      <c r="R175" s="94">
        <f t="shared" si="370"/>
        <v>160164.46</v>
      </c>
      <c r="S175" s="93" t="str">
        <f t="shared" si="371"/>
        <v>nebija plānots</v>
      </c>
      <c r="T175" s="96">
        <f t="shared" si="372"/>
        <v>0</v>
      </c>
      <c r="U175" s="96">
        <f t="shared" si="373"/>
        <v>160164.46</v>
      </c>
      <c r="V175" s="93" t="str">
        <f t="shared" si="374"/>
        <v>nebija plānots</v>
      </c>
      <c r="W175" s="96">
        <f t="shared" si="375"/>
        <v>160164.46</v>
      </c>
      <c r="X175" s="93" t="str">
        <f t="shared" si="376"/>
        <v>nebija plānots</v>
      </c>
      <c r="Y175" s="83">
        <v>160165</v>
      </c>
      <c r="Z175" s="83">
        <v>0</v>
      </c>
      <c r="AA175" s="93">
        <f t="shared" si="377"/>
        <v>0</v>
      </c>
      <c r="AB175" s="94">
        <f t="shared" si="378"/>
        <v>-160165</v>
      </c>
      <c r="AC175" s="93">
        <f t="shared" si="379"/>
        <v>-1</v>
      </c>
      <c r="AD175" s="96">
        <f t="shared" si="380"/>
        <v>160165</v>
      </c>
      <c r="AE175" s="96">
        <f>U175+Z175</f>
        <v>160164.46</v>
      </c>
      <c r="AF175" s="93">
        <f t="shared" si="381"/>
        <v>0.9999966284768832</v>
      </c>
      <c r="AG175" s="96">
        <f t="shared" si="382"/>
        <v>-0.54000000000814907</v>
      </c>
      <c r="AH175" s="93">
        <f t="shared" si="383"/>
        <v>-3.3715231168366939E-6</v>
      </c>
      <c r="AI175" s="83">
        <v>0</v>
      </c>
      <c r="AJ175" s="83">
        <v>0</v>
      </c>
      <c r="AK175" s="93" t="str">
        <f t="shared" si="384"/>
        <v>nebija plānots</v>
      </c>
      <c r="AL175" s="96">
        <f t="shared" si="385"/>
        <v>0</v>
      </c>
      <c r="AM175" s="93" t="str">
        <f t="shared" si="386"/>
        <v>nebija plānots</v>
      </c>
      <c r="AN175" s="96">
        <f t="shared" si="387"/>
        <v>160165</v>
      </c>
      <c r="AO175" s="96">
        <f>AE175+AJ175</f>
        <v>160164.46</v>
      </c>
      <c r="AP175" s="93">
        <f t="shared" si="388"/>
        <v>0.9999966284768832</v>
      </c>
      <c r="AQ175" s="96">
        <f t="shared" si="389"/>
        <v>-0.54000000000814907</v>
      </c>
      <c r="AR175" s="93">
        <f t="shared" si="390"/>
        <v>-3.3715231168366939E-6</v>
      </c>
      <c r="AS175" s="83">
        <v>0</v>
      </c>
      <c r="AT175" s="83">
        <v>0</v>
      </c>
      <c r="AU175" s="93" t="str">
        <f t="shared" si="391"/>
        <v>nebija plānots</v>
      </c>
      <c r="AV175" s="96">
        <f t="shared" si="392"/>
        <v>0</v>
      </c>
      <c r="AW175" s="93" t="str">
        <f t="shared" si="393"/>
        <v>nebija plānots</v>
      </c>
      <c r="AX175" s="96">
        <f t="shared" si="394"/>
        <v>160165</v>
      </c>
      <c r="AY175" s="96">
        <f>AO175+AT175</f>
        <v>160164.46</v>
      </c>
      <c r="AZ175" s="93">
        <f t="shared" si="395"/>
        <v>0.9999966284768832</v>
      </c>
      <c r="BA175" s="96">
        <f t="shared" si="396"/>
        <v>-0.54000000000814907</v>
      </c>
      <c r="BB175" s="93">
        <f t="shared" si="397"/>
        <v>-3.3715231168366939E-6</v>
      </c>
      <c r="BC175" s="83">
        <v>295644</v>
      </c>
      <c r="BD175" s="83">
        <v>0</v>
      </c>
      <c r="BE175" s="93">
        <f t="shared" si="398"/>
        <v>0</v>
      </c>
      <c r="BF175" s="96">
        <f t="shared" si="399"/>
        <v>-295644</v>
      </c>
      <c r="BG175" s="93">
        <f t="shared" si="400"/>
        <v>-1</v>
      </c>
      <c r="BH175" s="96">
        <f t="shared" si="401"/>
        <v>455809</v>
      </c>
      <c r="BI175" s="96">
        <f>AY175+BD175</f>
        <v>160164.46</v>
      </c>
      <c r="BJ175" s="93">
        <f t="shared" si="402"/>
        <v>0.35138503188835674</v>
      </c>
      <c r="BK175" s="96">
        <f t="shared" si="403"/>
        <v>-295644.54000000004</v>
      </c>
      <c r="BL175" s="93">
        <f t="shared" si="404"/>
        <v>-0.64861496811164332</v>
      </c>
      <c r="BM175" s="83">
        <v>0</v>
      </c>
      <c r="BN175" s="83">
        <v>218208.59</v>
      </c>
      <c r="BO175" s="93" t="str">
        <f t="shared" si="405"/>
        <v>nebija plānots</v>
      </c>
      <c r="BP175" s="96">
        <f t="shared" si="406"/>
        <v>218208.59</v>
      </c>
      <c r="BQ175" s="93" t="str">
        <f t="shared" si="407"/>
        <v>nebija plānots</v>
      </c>
      <c r="BR175" s="96">
        <f t="shared" si="408"/>
        <v>455809</v>
      </c>
      <c r="BS175" s="96">
        <f>BI175+BN175</f>
        <v>378373.05</v>
      </c>
      <c r="BT175" s="93">
        <f t="shared" si="409"/>
        <v>0.83011316143384617</v>
      </c>
      <c r="BU175" s="96">
        <f t="shared" si="410"/>
        <v>-77435.950000000012</v>
      </c>
      <c r="BV175" s="93">
        <f t="shared" si="411"/>
        <v>-0.16988683856615383</v>
      </c>
      <c r="BW175" s="83">
        <v>0</v>
      </c>
      <c r="BX175" s="83">
        <v>422493.56</v>
      </c>
      <c r="BY175" s="94">
        <v>0</v>
      </c>
      <c r="BZ175" s="94">
        <f t="shared" si="364"/>
        <v>422493.56</v>
      </c>
      <c r="CA175" s="93" t="str">
        <f t="shared" si="412"/>
        <v>nebija plānots</v>
      </c>
      <c r="CB175" s="96">
        <f t="shared" si="413"/>
        <v>422493.56</v>
      </c>
      <c r="CC175" s="93" t="str">
        <f t="shared" si="414"/>
        <v>nebija plānots</v>
      </c>
      <c r="CD175" s="96">
        <f t="shared" si="365"/>
        <v>455809</v>
      </c>
      <c r="CE175" s="96">
        <f t="shared" si="365"/>
        <v>800866.61</v>
      </c>
      <c r="CF175" s="96">
        <f t="shared" si="415"/>
        <v>0</v>
      </c>
      <c r="CG175" s="96">
        <f t="shared" si="416"/>
        <v>800866.61</v>
      </c>
      <c r="CH175" s="93">
        <f t="shared" si="417"/>
        <v>1.7570223712125035</v>
      </c>
      <c r="CI175" s="96">
        <f t="shared" si="418"/>
        <v>345057.61</v>
      </c>
      <c r="CJ175" s="93">
        <f t="shared" si="419"/>
        <v>0.75702237121250349</v>
      </c>
      <c r="CK175" s="83">
        <v>83966.35</v>
      </c>
      <c r="CL175" s="83">
        <v>0</v>
      </c>
      <c r="CM175" s="94">
        <v>0</v>
      </c>
      <c r="CN175" s="94">
        <f t="shared" si="366"/>
        <v>0</v>
      </c>
      <c r="CO175" s="93">
        <f t="shared" si="420"/>
        <v>0</v>
      </c>
      <c r="CP175" s="96">
        <f t="shared" si="421"/>
        <v>-83966.35</v>
      </c>
      <c r="CQ175" s="93">
        <f t="shared" si="422"/>
        <v>-1</v>
      </c>
      <c r="CR175" s="96">
        <f t="shared" si="423"/>
        <v>539775.35</v>
      </c>
      <c r="CS175" s="96">
        <f>CE175+CL175</f>
        <v>800866.61</v>
      </c>
      <c r="CT175" s="96">
        <f t="shared" si="423"/>
        <v>0</v>
      </c>
      <c r="CU175" s="96">
        <f t="shared" si="424"/>
        <v>800866.61</v>
      </c>
      <c r="CV175" s="93">
        <f t="shared" si="425"/>
        <v>1.4837035629730035</v>
      </c>
      <c r="CW175" s="96">
        <f t="shared" si="426"/>
        <v>261091.26</v>
      </c>
      <c r="CX175" s="93">
        <f t="shared" si="427"/>
        <v>0.48370356297300354</v>
      </c>
      <c r="CY175" s="83">
        <v>0</v>
      </c>
      <c r="CZ175" s="83">
        <v>0</v>
      </c>
      <c r="DA175" s="94">
        <v>0</v>
      </c>
      <c r="DB175" s="94">
        <f t="shared" si="367"/>
        <v>0</v>
      </c>
      <c r="DC175" s="93" t="str">
        <f t="shared" si="428"/>
        <v>nebija plānots</v>
      </c>
      <c r="DD175" s="96">
        <f t="shared" si="429"/>
        <v>0</v>
      </c>
      <c r="DE175" s="93" t="str">
        <f t="shared" si="430"/>
        <v>nebija plānots</v>
      </c>
      <c r="DF175" s="96">
        <f t="shared" si="431"/>
        <v>539775.35</v>
      </c>
      <c r="DG175" s="96">
        <f>CS175+CZ175</f>
        <v>800866.61</v>
      </c>
      <c r="DH175" s="96">
        <f t="shared" si="431"/>
        <v>0</v>
      </c>
      <c r="DI175" s="96">
        <f t="shared" si="432"/>
        <v>800866.61</v>
      </c>
      <c r="DJ175" s="93">
        <f t="shared" si="433"/>
        <v>1.4837035629730035</v>
      </c>
      <c r="DK175" s="96">
        <f t="shared" si="434"/>
        <v>261091.26</v>
      </c>
      <c r="DL175" s="93">
        <f t="shared" si="435"/>
        <v>0.48370356297300354</v>
      </c>
      <c r="DM175" s="83">
        <v>0</v>
      </c>
      <c r="DN175" s="83">
        <v>133395.92000000001</v>
      </c>
      <c r="DO175" s="94">
        <v>0</v>
      </c>
      <c r="DP175" s="94">
        <f t="shared" si="436"/>
        <v>133395.92000000001</v>
      </c>
      <c r="DQ175" s="93" t="str">
        <f t="shared" si="437"/>
        <v>nebija plānots</v>
      </c>
      <c r="DR175" s="96">
        <f t="shared" si="438"/>
        <v>133395.92000000001</v>
      </c>
      <c r="DS175" s="93" t="str">
        <f t="shared" si="439"/>
        <v>nebija plānots</v>
      </c>
      <c r="DT175" s="96">
        <f t="shared" si="440"/>
        <v>539775.35</v>
      </c>
      <c r="DU175" s="96">
        <f>DG175+DN175</f>
        <v>934262.53</v>
      </c>
      <c r="DV175" s="96">
        <f t="shared" si="440"/>
        <v>0</v>
      </c>
      <c r="DW175" s="96">
        <f t="shared" si="441"/>
        <v>934262.53</v>
      </c>
      <c r="DX175" s="93">
        <f t="shared" si="442"/>
        <v>1.7308358560649353</v>
      </c>
      <c r="DY175" s="96">
        <f t="shared" si="443"/>
        <v>394487.18000000005</v>
      </c>
      <c r="DZ175" s="93">
        <f t="shared" si="444"/>
        <v>0.73083585606493529</v>
      </c>
      <c r="EA175" s="83">
        <v>35927.51</v>
      </c>
      <c r="EB175" s="83">
        <v>0</v>
      </c>
      <c r="EC175" s="94">
        <v>0</v>
      </c>
      <c r="ED175" s="94">
        <f t="shared" si="445"/>
        <v>0</v>
      </c>
      <c r="EE175" s="93">
        <f t="shared" si="446"/>
        <v>0</v>
      </c>
      <c r="EF175" s="94">
        <f t="shared" si="361"/>
        <v>-35927.51</v>
      </c>
      <c r="EG175" s="93">
        <f t="shared" si="447"/>
        <v>-1</v>
      </c>
      <c r="EH175" s="96">
        <f t="shared" si="448"/>
        <v>575702.86</v>
      </c>
      <c r="EI175" s="96">
        <f>DU175+EB175</f>
        <v>934262.53</v>
      </c>
      <c r="EJ175" s="96">
        <f t="shared" si="448"/>
        <v>0</v>
      </c>
      <c r="EK175" s="96">
        <f t="shared" si="449"/>
        <v>934262.53</v>
      </c>
      <c r="EL175" s="93">
        <f t="shared" si="450"/>
        <v>1.6228207203973244</v>
      </c>
      <c r="EM175" s="96">
        <f t="shared" si="451"/>
        <v>358559.67000000004</v>
      </c>
      <c r="EN175" s="93">
        <f t="shared" si="452"/>
        <v>0.6228207203973245</v>
      </c>
      <c r="EO175" s="96">
        <f t="shared" si="362"/>
        <v>133395.92000000001</v>
      </c>
      <c r="EP175" s="96">
        <f>_xlfn.IFNA(INDEX('[1]01_Maks_FS_2025 (kopā)'!$B$12:$AJ$224,MATCH(A175,'[1]01_Maks_FS_2025 (kopā)'!$B$12:$B$224,0),35),0)</f>
        <v>133395.92000000001</v>
      </c>
      <c r="EQ175" s="96">
        <f t="shared" si="363"/>
        <v>0</v>
      </c>
      <c r="ER175" s="83">
        <f t="shared" si="368"/>
        <v>575702.86</v>
      </c>
    </row>
    <row r="176" spans="1:148" ht="105" x14ac:dyDescent="0.25">
      <c r="A176" s="18" t="str">
        <f t="shared" si="453"/>
        <v>4.2.2.6._</v>
      </c>
      <c r="B176" s="63">
        <v>4</v>
      </c>
      <c r="C176" s="73" t="s">
        <v>253</v>
      </c>
      <c r="D176" s="65" t="s">
        <v>254</v>
      </c>
      <c r="E176" s="73" t="s">
        <v>274</v>
      </c>
      <c r="F176" s="65" t="s">
        <v>275</v>
      </c>
      <c r="G176" s="66" t="s">
        <v>286</v>
      </c>
      <c r="H176" s="65" t="s">
        <v>287</v>
      </c>
      <c r="I176" s="66" t="s">
        <v>27</v>
      </c>
      <c r="J176" s="72" t="s">
        <v>28</v>
      </c>
      <c r="K176" s="63" t="s">
        <v>14</v>
      </c>
      <c r="L176" s="83">
        <v>0</v>
      </c>
      <c r="M176" s="83">
        <v>0</v>
      </c>
      <c r="N176" s="83">
        <v>0</v>
      </c>
      <c r="O176" s="83">
        <v>0</v>
      </c>
      <c r="P176" s="83">
        <v>0</v>
      </c>
      <c r="Q176" s="93" t="str">
        <f t="shared" si="369"/>
        <v>nebija plānots</v>
      </c>
      <c r="R176" s="94">
        <f t="shared" si="370"/>
        <v>0</v>
      </c>
      <c r="S176" s="93" t="str">
        <f t="shared" si="371"/>
        <v>nebija plānots</v>
      </c>
      <c r="T176" s="96">
        <f t="shared" si="372"/>
        <v>0</v>
      </c>
      <c r="U176" s="96">
        <f t="shared" si="373"/>
        <v>0</v>
      </c>
      <c r="V176" s="93" t="str">
        <f t="shared" si="374"/>
        <v>nebija plānots</v>
      </c>
      <c r="W176" s="96">
        <f t="shared" si="375"/>
        <v>0</v>
      </c>
      <c r="X176" s="93" t="str">
        <f t="shared" si="376"/>
        <v>nebija plānots</v>
      </c>
      <c r="Y176" s="83">
        <v>0</v>
      </c>
      <c r="Z176" s="83">
        <v>0</v>
      </c>
      <c r="AA176" s="93" t="str">
        <f t="shared" si="377"/>
        <v>nebija plānots</v>
      </c>
      <c r="AB176" s="94">
        <f t="shared" si="378"/>
        <v>0</v>
      </c>
      <c r="AC176" s="93" t="str">
        <f t="shared" si="379"/>
        <v>nebija plānots</v>
      </c>
      <c r="AD176" s="96">
        <f t="shared" si="380"/>
        <v>0</v>
      </c>
      <c r="AE176" s="96">
        <f t="shared" si="380"/>
        <v>0</v>
      </c>
      <c r="AF176" s="93" t="str">
        <f t="shared" si="381"/>
        <v>nebija plānots</v>
      </c>
      <c r="AG176" s="96">
        <f t="shared" si="382"/>
        <v>0</v>
      </c>
      <c r="AH176" s="93" t="str">
        <f t="shared" si="383"/>
        <v>nebija plānots</v>
      </c>
      <c r="AI176" s="83">
        <v>0</v>
      </c>
      <c r="AJ176" s="83">
        <v>0</v>
      </c>
      <c r="AK176" s="93" t="str">
        <f t="shared" si="384"/>
        <v>nebija plānots</v>
      </c>
      <c r="AL176" s="96">
        <f t="shared" si="385"/>
        <v>0</v>
      </c>
      <c r="AM176" s="93" t="str">
        <f t="shared" si="386"/>
        <v>nebija plānots</v>
      </c>
      <c r="AN176" s="96">
        <f t="shared" si="387"/>
        <v>0</v>
      </c>
      <c r="AO176" s="96">
        <f t="shared" si="387"/>
        <v>0</v>
      </c>
      <c r="AP176" s="93" t="str">
        <f t="shared" si="388"/>
        <v>nebija plānots</v>
      </c>
      <c r="AQ176" s="96">
        <f t="shared" si="389"/>
        <v>0</v>
      </c>
      <c r="AR176" s="93" t="str">
        <f t="shared" si="390"/>
        <v>nebija plānots</v>
      </c>
      <c r="AS176" s="83">
        <v>0</v>
      </c>
      <c r="AT176" s="83">
        <v>0</v>
      </c>
      <c r="AU176" s="93" t="str">
        <f t="shared" si="391"/>
        <v>nebija plānots</v>
      </c>
      <c r="AV176" s="96">
        <f t="shared" si="392"/>
        <v>0</v>
      </c>
      <c r="AW176" s="93" t="str">
        <f t="shared" si="393"/>
        <v>nebija plānots</v>
      </c>
      <c r="AX176" s="96">
        <f t="shared" si="394"/>
        <v>0</v>
      </c>
      <c r="AY176" s="96">
        <f t="shared" si="394"/>
        <v>0</v>
      </c>
      <c r="AZ176" s="93" t="str">
        <f t="shared" si="395"/>
        <v>nebija plānots</v>
      </c>
      <c r="BA176" s="96">
        <f t="shared" si="396"/>
        <v>0</v>
      </c>
      <c r="BB176" s="93" t="str">
        <f t="shared" si="397"/>
        <v>nebija plānots</v>
      </c>
      <c r="BC176" s="83">
        <v>0</v>
      </c>
      <c r="BD176" s="83">
        <v>0</v>
      </c>
      <c r="BE176" s="93" t="str">
        <f t="shared" si="398"/>
        <v>nebija plānots</v>
      </c>
      <c r="BF176" s="96">
        <f t="shared" si="399"/>
        <v>0</v>
      </c>
      <c r="BG176" s="93" t="str">
        <f t="shared" si="400"/>
        <v>nebija plānots</v>
      </c>
      <c r="BH176" s="96">
        <f t="shared" si="401"/>
        <v>0</v>
      </c>
      <c r="BI176" s="96">
        <f t="shared" si="401"/>
        <v>0</v>
      </c>
      <c r="BJ176" s="93" t="str">
        <f t="shared" si="402"/>
        <v>nebija plānots</v>
      </c>
      <c r="BK176" s="96">
        <f t="shared" si="403"/>
        <v>0</v>
      </c>
      <c r="BL176" s="93" t="str">
        <f t="shared" si="404"/>
        <v>nebija plānots</v>
      </c>
      <c r="BM176" s="83">
        <v>0</v>
      </c>
      <c r="BN176" s="83">
        <v>73041.570000000007</v>
      </c>
      <c r="BO176" s="93" t="str">
        <f t="shared" si="405"/>
        <v>nebija plānots</v>
      </c>
      <c r="BP176" s="96">
        <f t="shared" si="406"/>
        <v>73041.570000000007</v>
      </c>
      <c r="BQ176" s="93" t="str">
        <f t="shared" si="407"/>
        <v>nebija plānots</v>
      </c>
      <c r="BR176" s="96">
        <f t="shared" si="408"/>
        <v>0</v>
      </c>
      <c r="BS176" s="96">
        <f t="shared" si="408"/>
        <v>73041.570000000007</v>
      </c>
      <c r="BT176" s="93" t="str">
        <f t="shared" si="409"/>
        <v>nebija plānots</v>
      </c>
      <c r="BU176" s="96">
        <f t="shared" si="410"/>
        <v>73041.570000000007</v>
      </c>
      <c r="BV176" s="93" t="str">
        <f t="shared" si="411"/>
        <v>nebija plānots</v>
      </c>
      <c r="BW176" s="83">
        <v>218680</v>
      </c>
      <c r="BX176" s="83">
        <v>0</v>
      </c>
      <c r="BY176" s="94">
        <v>0</v>
      </c>
      <c r="BZ176" s="94">
        <f t="shared" si="364"/>
        <v>0</v>
      </c>
      <c r="CA176" s="93">
        <f t="shared" si="412"/>
        <v>0</v>
      </c>
      <c r="CB176" s="96">
        <f t="shared" si="413"/>
        <v>-218680</v>
      </c>
      <c r="CC176" s="93">
        <f t="shared" si="414"/>
        <v>-1</v>
      </c>
      <c r="CD176" s="96">
        <f t="shared" si="365"/>
        <v>218680</v>
      </c>
      <c r="CE176" s="96">
        <f t="shared" si="365"/>
        <v>73041.570000000007</v>
      </c>
      <c r="CF176" s="96">
        <f t="shared" si="415"/>
        <v>0</v>
      </c>
      <c r="CG176" s="96">
        <f t="shared" si="416"/>
        <v>73041.570000000007</v>
      </c>
      <c r="CH176" s="93">
        <f t="shared" si="417"/>
        <v>0.3340112035851473</v>
      </c>
      <c r="CI176" s="96">
        <f t="shared" si="418"/>
        <v>-145638.43</v>
      </c>
      <c r="CJ176" s="93">
        <f t="shared" si="419"/>
        <v>-0.66598879641485276</v>
      </c>
      <c r="CK176" s="83">
        <v>0</v>
      </c>
      <c r="CL176" s="83">
        <v>0</v>
      </c>
      <c r="CM176" s="94">
        <v>0</v>
      </c>
      <c r="CN176" s="94">
        <f t="shared" si="366"/>
        <v>0</v>
      </c>
      <c r="CO176" s="93" t="str">
        <f t="shared" si="420"/>
        <v>nebija plānots</v>
      </c>
      <c r="CP176" s="96">
        <f t="shared" si="421"/>
        <v>0</v>
      </c>
      <c r="CQ176" s="93" t="str">
        <f t="shared" si="422"/>
        <v>nebija plānots</v>
      </c>
      <c r="CR176" s="96">
        <f t="shared" si="423"/>
        <v>218680</v>
      </c>
      <c r="CS176" s="96">
        <f t="shared" si="423"/>
        <v>73041.570000000007</v>
      </c>
      <c r="CT176" s="96">
        <f t="shared" si="423"/>
        <v>0</v>
      </c>
      <c r="CU176" s="96">
        <f t="shared" si="424"/>
        <v>73041.570000000007</v>
      </c>
      <c r="CV176" s="93">
        <f t="shared" si="425"/>
        <v>0.3340112035851473</v>
      </c>
      <c r="CW176" s="96">
        <f t="shared" si="426"/>
        <v>-145638.43</v>
      </c>
      <c r="CX176" s="93">
        <f t="shared" si="427"/>
        <v>-0.66598879641485276</v>
      </c>
      <c r="CY176" s="83">
        <v>0</v>
      </c>
      <c r="CZ176" s="83">
        <v>0</v>
      </c>
      <c r="DA176" s="94">
        <v>0</v>
      </c>
      <c r="DB176" s="94">
        <f t="shared" si="367"/>
        <v>0</v>
      </c>
      <c r="DC176" s="93" t="str">
        <f t="shared" si="428"/>
        <v>nebija plānots</v>
      </c>
      <c r="DD176" s="96">
        <f t="shared" si="429"/>
        <v>0</v>
      </c>
      <c r="DE176" s="93" t="str">
        <f t="shared" si="430"/>
        <v>nebija plānots</v>
      </c>
      <c r="DF176" s="96">
        <f t="shared" si="431"/>
        <v>218680</v>
      </c>
      <c r="DG176" s="96">
        <f t="shared" si="431"/>
        <v>73041.570000000007</v>
      </c>
      <c r="DH176" s="96">
        <f t="shared" si="431"/>
        <v>0</v>
      </c>
      <c r="DI176" s="96">
        <f t="shared" si="432"/>
        <v>73041.570000000007</v>
      </c>
      <c r="DJ176" s="93">
        <f t="shared" si="433"/>
        <v>0.3340112035851473</v>
      </c>
      <c r="DK176" s="96">
        <f t="shared" si="434"/>
        <v>-145638.43</v>
      </c>
      <c r="DL176" s="93">
        <f t="shared" si="435"/>
        <v>-0.66598879641485276</v>
      </c>
      <c r="DM176" s="83">
        <v>0</v>
      </c>
      <c r="DN176" s="83">
        <v>85470.05</v>
      </c>
      <c r="DO176" s="94">
        <v>0</v>
      </c>
      <c r="DP176" s="94">
        <f t="shared" si="436"/>
        <v>85470.05</v>
      </c>
      <c r="DQ176" s="93" t="str">
        <f t="shared" si="437"/>
        <v>nebija plānots</v>
      </c>
      <c r="DR176" s="96">
        <f t="shared" si="438"/>
        <v>85470.05</v>
      </c>
      <c r="DS176" s="93" t="str">
        <f t="shared" si="439"/>
        <v>nebija plānots</v>
      </c>
      <c r="DT176" s="96">
        <f t="shared" si="440"/>
        <v>218680</v>
      </c>
      <c r="DU176" s="96">
        <f t="shared" si="440"/>
        <v>158511.62</v>
      </c>
      <c r="DV176" s="96">
        <f t="shared" si="440"/>
        <v>0</v>
      </c>
      <c r="DW176" s="96">
        <f t="shared" si="441"/>
        <v>158511.62</v>
      </c>
      <c r="DX176" s="93">
        <f t="shared" si="442"/>
        <v>0.7248565026522773</v>
      </c>
      <c r="DY176" s="96">
        <f t="shared" si="443"/>
        <v>-60168.380000000005</v>
      </c>
      <c r="DZ176" s="93">
        <f t="shared" si="444"/>
        <v>-0.2751434973477227</v>
      </c>
      <c r="EA176" s="83">
        <v>0</v>
      </c>
      <c r="EB176" s="83">
        <v>55591.1</v>
      </c>
      <c r="EC176" s="94">
        <v>0</v>
      </c>
      <c r="ED176" s="94">
        <f t="shared" si="445"/>
        <v>55591.1</v>
      </c>
      <c r="EE176" s="93" t="str">
        <f t="shared" si="446"/>
        <v>nebija plānots</v>
      </c>
      <c r="EF176" s="94">
        <f t="shared" si="361"/>
        <v>55591.1</v>
      </c>
      <c r="EG176" s="93" t="str">
        <f t="shared" si="447"/>
        <v>nebija plānots</v>
      </c>
      <c r="EH176" s="96">
        <f t="shared" si="448"/>
        <v>218680</v>
      </c>
      <c r="EI176" s="96">
        <f t="shared" si="448"/>
        <v>214102.72</v>
      </c>
      <c r="EJ176" s="96">
        <f t="shared" si="448"/>
        <v>0</v>
      </c>
      <c r="EK176" s="96">
        <f t="shared" si="449"/>
        <v>214102.72</v>
      </c>
      <c r="EL176" s="93">
        <f t="shared" si="450"/>
        <v>0.97906859337845253</v>
      </c>
      <c r="EM176" s="96">
        <f t="shared" si="451"/>
        <v>-4577.2799999999988</v>
      </c>
      <c r="EN176" s="93">
        <f t="shared" si="452"/>
        <v>-2.0931406621547462E-2</v>
      </c>
      <c r="EO176" s="96">
        <f t="shared" si="362"/>
        <v>141061.15</v>
      </c>
      <c r="EP176" s="96">
        <f>_xlfn.IFNA(INDEX('[1]01_Maks_FS_2025 (kopā)'!$B$12:$AJ$224,MATCH(A176,'[1]01_Maks_FS_2025 (kopā)'!$B$12:$B$224,0),35),0)</f>
        <v>141061.15</v>
      </c>
      <c r="EQ176" s="96">
        <f t="shared" si="363"/>
        <v>0</v>
      </c>
      <c r="ER176" s="83">
        <f t="shared" si="368"/>
        <v>218680</v>
      </c>
    </row>
    <row r="177" spans="1:148" ht="105" x14ac:dyDescent="0.25">
      <c r="A177" s="18" t="str">
        <f t="shared" si="453"/>
        <v>4.2.2.7._</v>
      </c>
      <c r="B177" s="63">
        <v>4</v>
      </c>
      <c r="C177" s="73" t="s">
        <v>253</v>
      </c>
      <c r="D177" s="65" t="s">
        <v>254</v>
      </c>
      <c r="E177" s="73" t="s">
        <v>274</v>
      </c>
      <c r="F177" s="65" t="s">
        <v>275</v>
      </c>
      <c r="G177" s="66" t="s">
        <v>288</v>
      </c>
      <c r="H177" s="65" t="s">
        <v>289</v>
      </c>
      <c r="I177" s="66" t="s">
        <v>27</v>
      </c>
      <c r="J177" s="72" t="s">
        <v>28</v>
      </c>
      <c r="K177" s="63" t="s">
        <v>14</v>
      </c>
      <c r="L177" s="83">
        <v>115102.51</v>
      </c>
      <c r="M177" s="83">
        <v>435140.48000000004</v>
      </c>
      <c r="N177" s="83">
        <v>0</v>
      </c>
      <c r="O177" s="83">
        <v>0</v>
      </c>
      <c r="P177" s="83">
        <v>0</v>
      </c>
      <c r="Q177" s="93" t="str">
        <f t="shared" si="369"/>
        <v>nebija plānots</v>
      </c>
      <c r="R177" s="94">
        <f t="shared" si="370"/>
        <v>0</v>
      </c>
      <c r="S177" s="93" t="str">
        <f t="shared" si="371"/>
        <v>nebija plānots</v>
      </c>
      <c r="T177" s="96">
        <f t="shared" si="372"/>
        <v>0</v>
      </c>
      <c r="U177" s="96">
        <f t="shared" si="373"/>
        <v>0</v>
      </c>
      <c r="V177" s="93" t="str">
        <f t="shared" si="374"/>
        <v>nebija plānots</v>
      </c>
      <c r="W177" s="96">
        <f t="shared" si="375"/>
        <v>0</v>
      </c>
      <c r="X177" s="93" t="str">
        <f t="shared" si="376"/>
        <v>nebija plānots</v>
      </c>
      <c r="Y177" s="83">
        <v>0</v>
      </c>
      <c r="Z177" s="83">
        <v>102170.07</v>
      </c>
      <c r="AA177" s="93" t="str">
        <f t="shared" si="377"/>
        <v>nebija plānots</v>
      </c>
      <c r="AB177" s="94">
        <f t="shared" si="378"/>
        <v>102170.07</v>
      </c>
      <c r="AC177" s="93" t="str">
        <f t="shared" si="379"/>
        <v>nebija plānots</v>
      </c>
      <c r="AD177" s="96">
        <f t="shared" si="380"/>
        <v>0</v>
      </c>
      <c r="AE177" s="96">
        <f t="shared" si="380"/>
        <v>102170.07</v>
      </c>
      <c r="AF177" s="93" t="str">
        <f t="shared" si="381"/>
        <v>nebija plānots</v>
      </c>
      <c r="AG177" s="96">
        <f t="shared" si="382"/>
        <v>102170.07</v>
      </c>
      <c r="AH177" s="93" t="str">
        <f t="shared" si="383"/>
        <v>nebija plānots</v>
      </c>
      <c r="AI177" s="83">
        <v>72032</v>
      </c>
      <c r="AJ177" s="83">
        <v>0</v>
      </c>
      <c r="AK177" s="93">
        <f t="shared" si="384"/>
        <v>0</v>
      </c>
      <c r="AL177" s="96">
        <f t="shared" si="385"/>
        <v>-72032</v>
      </c>
      <c r="AM177" s="93">
        <f t="shared" si="386"/>
        <v>-1</v>
      </c>
      <c r="AN177" s="96">
        <f t="shared" si="387"/>
        <v>72032</v>
      </c>
      <c r="AO177" s="96">
        <f t="shared" si="387"/>
        <v>102170.07</v>
      </c>
      <c r="AP177" s="93">
        <f t="shared" si="388"/>
        <v>1.4183983507330076</v>
      </c>
      <c r="AQ177" s="96">
        <f t="shared" si="389"/>
        <v>30138.070000000007</v>
      </c>
      <c r="AR177" s="93">
        <f t="shared" si="390"/>
        <v>0.41839835073300763</v>
      </c>
      <c r="AS177" s="83">
        <v>0</v>
      </c>
      <c r="AT177" s="83">
        <v>0</v>
      </c>
      <c r="AU177" s="93" t="str">
        <f t="shared" si="391"/>
        <v>nebija plānots</v>
      </c>
      <c r="AV177" s="96">
        <f t="shared" si="392"/>
        <v>0</v>
      </c>
      <c r="AW177" s="93" t="str">
        <f t="shared" si="393"/>
        <v>nebija plānots</v>
      </c>
      <c r="AX177" s="96">
        <f t="shared" si="394"/>
        <v>72032</v>
      </c>
      <c r="AY177" s="96">
        <f t="shared" si="394"/>
        <v>102170.07</v>
      </c>
      <c r="AZ177" s="93">
        <f t="shared" si="395"/>
        <v>1.4183983507330076</v>
      </c>
      <c r="BA177" s="96">
        <f t="shared" si="396"/>
        <v>30138.070000000007</v>
      </c>
      <c r="BB177" s="93">
        <f t="shared" si="397"/>
        <v>0.41839835073300763</v>
      </c>
      <c r="BC177" s="83">
        <v>0</v>
      </c>
      <c r="BD177" s="83">
        <v>101166.12</v>
      </c>
      <c r="BE177" s="93" t="str">
        <f t="shared" si="398"/>
        <v>nebija plānots</v>
      </c>
      <c r="BF177" s="96">
        <f t="shared" si="399"/>
        <v>101166.12</v>
      </c>
      <c r="BG177" s="93" t="str">
        <f t="shared" si="400"/>
        <v>nebija plānots</v>
      </c>
      <c r="BH177" s="96">
        <f t="shared" si="401"/>
        <v>72032</v>
      </c>
      <c r="BI177" s="96">
        <f t="shared" si="401"/>
        <v>203336.19</v>
      </c>
      <c r="BJ177" s="93">
        <f t="shared" si="402"/>
        <v>2.8228591459351398</v>
      </c>
      <c r="BK177" s="96">
        <f t="shared" si="403"/>
        <v>131304.19</v>
      </c>
      <c r="BL177" s="93">
        <f t="shared" si="404"/>
        <v>1.82285914593514</v>
      </c>
      <c r="BM177" s="83">
        <v>71985</v>
      </c>
      <c r="BN177" s="83">
        <v>0</v>
      </c>
      <c r="BO177" s="93">
        <f t="shared" si="405"/>
        <v>0</v>
      </c>
      <c r="BP177" s="96">
        <f t="shared" si="406"/>
        <v>-71985</v>
      </c>
      <c r="BQ177" s="93">
        <f t="shared" si="407"/>
        <v>-1</v>
      </c>
      <c r="BR177" s="96">
        <f t="shared" si="408"/>
        <v>144017</v>
      </c>
      <c r="BS177" s="96">
        <f t="shared" si="408"/>
        <v>203336.19</v>
      </c>
      <c r="BT177" s="93">
        <f t="shared" si="409"/>
        <v>1.4118901935188206</v>
      </c>
      <c r="BU177" s="96">
        <f t="shared" si="410"/>
        <v>59319.19</v>
      </c>
      <c r="BV177" s="93">
        <f t="shared" si="411"/>
        <v>0.41189019351882072</v>
      </c>
      <c r="BW177" s="83">
        <v>0</v>
      </c>
      <c r="BX177" s="83">
        <v>0</v>
      </c>
      <c r="BY177" s="94">
        <v>0</v>
      </c>
      <c r="BZ177" s="94">
        <f t="shared" si="364"/>
        <v>0</v>
      </c>
      <c r="CA177" s="93" t="str">
        <f t="shared" si="412"/>
        <v>nebija plānots</v>
      </c>
      <c r="CB177" s="96">
        <f t="shared" si="413"/>
        <v>0</v>
      </c>
      <c r="CC177" s="93" t="str">
        <f t="shared" si="414"/>
        <v>nebija plānots</v>
      </c>
      <c r="CD177" s="96">
        <f t="shared" si="365"/>
        <v>144017</v>
      </c>
      <c r="CE177" s="96">
        <f t="shared" si="365"/>
        <v>203336.19</v>
      </c>
      <c r="CF177" s="96">
        <f t="shared" si="415"/>
        <v>0</v>
      </c>
      <c r="CG177" s="96">
        <f t="shared" si="416"/>
        <v>203336.19</v>
      </c>
      <c r="CH177" s="93">
        <f t="shared" si="417"/>
        <v>1.4118901935188206</v>
      </c>
      <c r="CI177" s="96">
        <f t="shared" si="418"/>
        <v>59319.19</v>
      </c>
      <c r="CJ177" s="93">
        <f t="shared" si="419"/>
        <v>0.41189019351882072</v>
      </c>
      <c r="CK177" s="83">
        <v>0</v>
      </c>
      <c r="CL177" s="83">
        <v>0</v>
      </c>
      <c r="CM177" s="94">
        <v>0</v>
      </c>
      <c r="CN177" s="94">
        <f t="shared" si="366"/>
        <v>0</v>
      </c>
      <c r="CO177" s="93" t="str">
        <f t="shared" si="420"/>
        <v>nebija plānots</v>
      </c>
      <c r="CP177" s="96">
        <f t="shared" si="421"/>
        <v>0</v>
      </c>
      <c r="CQ177" s="93" t="str">
        <f t="shared" si="422"/>
        <v>nebija plānots</v>
      </c>
      <c r="CR177" s="96">
        <f t="shared" si="423"/>
        <v>144017</v>
      </c>
      <c r="CS177" s="96">
        <f t="shared" si="423"/>
        <v>203336.19</v>
      </c>
      <c r="CT177" s="96">
        <f t="shared" si="423"/>
        <v>0</v>
      </c>
      <c r="CU177" s="96">
        <f t="shared" si="424"/>
        <v>203336.19</v>
      </c>
      <c r="CV177" s="93">
        <f t="shared" si="425"/>
        <v>1.4118901935188206</v>
      </c>
      <c r="CW177" s="96">
        <f t="shared" si="426"/>
        <v>59319.19</v>
      </c>
      <c r="CX177" s="93">
        <f t="shared" si="427"/>
        <v>0.41189019351882072</v>
      </c>
      <c r="CY177" s="83">
        <v>74588</v>
      </c>
      <c r="CZ177" s="83">
        <v>49525.279999999999</v>
      </c>
      <c r="DA177" s="94">
        <v>0</v>
      </c>
      <c r="DB177" s="94">
        <f t="shared" si="367"/>
        <v>49525.279999999999</v>
      </c>
      <c r="DC177" s="93">
        <f t="shared" si="428"/>
        <v>0.66398455515632537</v>
      </c>
      <c r="DD177" s="96">
        <f t="shared" si="429"/>
        <v>-25062.720000000001</v>
      </c>
      <c r="DE177" s="93">
        <f t="shared" si="430"/>
        <v>-0.33601544484367463</v>
      </c>
      <c r="DF177" s="96">
        <f t="shared" si="431"/>
        <v>218605</v>
      </c>
      <c r="DG177" s="96">
        <f t="shared" si="431"/>
        <v>252861.47</v>
      </c>
      <c r="DH177" s="96">
        <f t="shared" si="431"/>
        <v>0</v>
      </c>
      <c r="DI177" s="96">
        <f t="shared" si="432"/>
        <v>252861.47</v>
      </c>
      <c r="DJ177" s="93">
        <f t="shared" si="433"/>
        <v>1.1567048786624277</v>
      </c>
      <c r="DK177" s="96">
        <f t="shared" si="434"/>
        <v>34256.47</v>
      </c>
      <c r="DL177" s="93">
        <f t="shared" si="435"/>
        <v>0.15670487866242766</v>
      </c>
      <c r="DM177" s="83">
        <v>0</v>
      </c>
      <c r="DN177" s="83">
        <v>67086.790000000008</v>
      </c>
      <c r="DO177" s="94">
        <v>0</v>
      </c>
      <c r="DP177" s="94">
        <f t="shared" si="436"/>
        <v>67086.790000000008</v>
      </c>
      <c r="DQ177" s="93" t="str">
        <f t="shared" si="437"/>
        <v>nebija plānots</v>
      </c>
      <c r="DR177" s="96">
        <f t="shared" si="438"/>
        <v>67086.790000000008</v>
      </c>
      <c r="DS177" s="93" t="str">
        <f t="shared" si="439"/>
        <v>nebija plānots</v>
      </c>
      <c r="DT177" s="96">
        <f t="shared" si="440"/>
        <v>218605</v>
      </c>
      <c r="DU177" s="96">
        <f t="shared" si="440"/>
        <v>319948.26</v>
      </c>
      <c r="DV177" s="96">
        <f t="shared" si="440"/>
        <v>0</v>
      </c>
      <c r="DW177" s="96">
        <f t="shared" si="441"/>
        <v>319948.26</v>
      </c>
      <c r="DX177" s="93">
        <f t="shared" si="442"/>
        <v>1.4635907687381351</v>
      </c>
      <c r="DY177" s="96">
        <f t="shared" si="443"/>
        <v>101343.26000000001</v>
      </c>
      <c r="DZ177" s="93">
        <f t="shared" si="444"/>
        <v>0.46359076873813504</v>
      </c>
      <c r="EA177" s="83">
        <v>180884</v>
      </c>
      <c r="EB177" s="83">
        <v>0</v>
      </c>
      <c r="EC177" s="94">
        <v>0</v>
      </c>
      <c r="ED177" s="94">
        <f t="shared" si="445"/>
        <v>0</v>
      </c>
      <c r="EE177" s="93">
        <f t="shared" si="446"/>
        <v>0</v>
      </c>
      <c r="EF177" s="94">
        <f t="shared" si="361"/>
        <v>-180884</v>
      </c>
      <c r="EG177" s="93">
        <f t="shared" si="447"/>
        <v>-1</v>
      </c>
      <c r="EH177" s="96">
        <f t="shared" si="448"/>
        <v>399489</v>
      </c>
      <c r="EI177" s="96">
        <f t="shared" si="448"/>
        <v>319948.26</v>
      </c>
      <c r="EJ177" s="96">
        <f t="shared" si="448"/>
        <v>0</v>
      </c>
      <c r="EK177" s="96">
        <f t="shared" si="449"/>
        <v>319948.26</v>
      </c>
      <c r="EL177" s="93">
        <f t="shared" si="450"/>
        <v>0.80089379181904885</v>
      </c>
      <c r="EM177" s="96">
        <f t="shared" si="451"/>
        <v>-79540.739999999991</v>
      </c>
      <c r="EN177" s="93">
        <f t="shared" si="452"/>
        <v>-0.19910620818095115</v>
      </c>
      <c r="EO177" s="96">
        <f t="shared" si="362"/>
        <v>67086.790000000008</v>
      </c>
      <c r="EP177" s="96">
        <f>_xlfn.IFNA(INDEX('[1]01_Maks_FS_2025 (kopā)'!$B$12:$AJ$224,MATCH(A177,'[1]01_Maks_FS_2025 (kopā)'!$B$12:$B$224,0),35),0)</f>
        <v>67086.790000000008</v>
      </c>
      <c r="EQ177" s="96">
        <f t="shared" si="363"/>
        <v>0</v>
      </c>
      <c r="ER177" s="83">
        <f t="shared" si="368"/>
        <v>399489</v>
      </c>
    </row>
    <row r="178" spans="1:148" ht="94.5" x14ac:dyDescent="0.25">
      <c r="A178" s="18" t="str">
        <f t="shared" si="453"/>
        <v>4.2.2.8.1</v>
      </c>
      <c r="B178" s="63">
        <v>4</v>
      </c>
      <c r="C178" s="73" t="s">
        <v>253</v>
      </c>
      <c r="D178" s="65" t="s">
        <v>254</v>
      </c>
      <c r="E178" s="73" t="s">
        <v>274</v>
      </c>
      <c r="F178" s="65" t="s">
        <v>290</v>
      </c>
      <c r="G178" s="66" t="s">
        <v>291</v>
      </c>
      <c r="H178" s="65" t="s">
        <v>292</v>
      </c>
      <c r="I178" s="66">
        <v>1</v>
      </c>
      <c r="J178" s="72" t="s">
        <v>28</v>
      </c>
      <c r="K178" s="63" t="s">
        <v>14</v>
      </c>
      <c r="L178" s="83">
        <v>0</v>
      </c>
      <c r="M178" s="83">
        <v>105807.39</v>
      </c>
      <c r="N178" s="83">
        <v>0</v>
      </c>
      <c r="O178" s="83">
        <v>49876</v>
      </c>
      <c r="P178" s="83">
        <v>49875.700000000004</v>
      </c>
      <c r="Q178" s="93">
        <f t="shared" si="369"/>
        <v>0.99999398508300597</v>
      </c>
      <c r="R178" s="94">
        <f t="shared" si="370"/>
        <v>-0.29999999999563443</v>
      </c>
      <c r="S178" s="93">
        <f t="shared" si="371"/>
        <v>-6.0149169940579525E-6</v>
      </c>
      <c r="T178" s="96">
        <f t="shared" si="372"/>
        <v>49876</v>
      </c>
      <c r="U178" s="96">
        <f t="shared" si="373"/>
        <v>49875.700000000004</v>
      </c>
      <c r="V178" s="93">
        <f t="shared" si="374"/>
        <v>0.99999398508300597</v>
      </c>
      <c r="W178" s="96">
        <f t="shared" si="375"/>
        <v>-0.29999999999563443</v>
      </c>
      <c r="X178" s="93">
        <f t="shared" si="376"/>
        <v>-6.0149169940579525E-6</v>
      </c>
      <c r="Y178" s="83">
        <v>0</v>
      </c>
      <c r="Z178" s="83">
        <v>0</v>
      </c>
      <c r="AA178" s="93" t="str">
        <f t="shared" si="377"/>
        <v>nebija plānots</v>
      </c>
      <c r="AB178" s="94">
        <f t="shared" si="378"/>
        <v>0</v>
      </c>
      <c r="AC178" s="93" t="str">
        <f t="shared" si="379"/>
        <v>nebija plānots</v>
      </c>
      <c r="AD178" s="96">
        <f t="shared" si="380"/>
        <v>49876</v>
      </c>
      <c r="AE178" s="96">
        <f t="shared" si="380"/>
        <v>49875.700000000004</v>
      </c>
      <c r="AF178" s="93">
        <f t="shared" si="381"/>
        <v>0.99999398508300597</v>
      </c>
      <c r="AG178" s="96">
        <f t="shared" si="382"/>
        <v>-0.29999999999563443</v>
      </c>
      <c r="AH178" s="93">
        <f t="shared" si="383"/>
        <v>-6.0149169940579525E-6</v>
      </c>
      <c r="AI178" s="83">
        <v>0</v>
      </c>
      <c r="AJ178" s="83">
        <v>0</v>
      </c>
      <c r="AK178" s="93" t="str">
        <f t="shared" si="384"/>
        <v>nebija plānots</v>
      </c>
      <c r="AL178" s="96">
        <f t="shared" si="385"/>
        <v>0</v>
      </c>
      <c r="AM178" s="93" t="str">
        <f t="shared" si="386"/>
        <v>nebija plānots</v>
      </c>
      <c r="AN178" s="96">
        <f t="shared" si="387"/>
        <v>49876</v>
      </c>
      <c r="AO178" s="96">
        <f t="shared" si="387"/>
        <v>49875.700000000004</v>
      </c>
      <c r="AP178" s="93">
        <f t="shared" si="388"/>
        <v>0.99999398508300597</v>
      </c>
      <c r="AQ178" s="96">
        <f t="shared" si="389"/>
        <v>-0.29999999999563443</v>
      </c>
      <c r="AR178" s="93">
        <f t="shared" si="390"/>
        <v>-6.0149169940579525E-6</v>
      </c>
      <c r="AS178" s="83">
        <v>0</v>
      </c>
      <c r="AT178" s="83">
        <v>43552.43</v>
      </c>
      <c r="AU178" s="93" t="str">
        <f t="shared" si="391"/>
        <v>nebija plānots</v>
      </c>
      <c r="AV178" s="96">
        <f t="shared" si="392"/>
        <v>43552.43</v>
      </c>
      <c r="AW178" s="93" t="str">
        <f t="shared" si="393"/>
        <v>nebija plānots</v>
      </c>
      <c r="AX178" s="96">
        <f t="shared" si="394"/>
        <v>49876</v>
      </c>
      <c r="AY178" s="96">
        <f t="shared" si="394"/>
        <v>93428.13</v>
      </c>
      <c r="AZ178" s="93">
        <f t="shared" si="395"/>
        <v>1.8732081562274441</v>
      </c>
      <c r="BA178" s="96">
        <f t="shared" si="396"/>
        <v>43552.130000000005</v>
      </c>
      <c r="BB178" s="93">
        <f t="shared" si="397"/>
        <v>0.87320815622744419</v>
      </c>
      <c r="BC178" s="83">
        <v>35945</v>
      </c>
      <c r="BD178" s="83">
        <v>0</v>
      </c>
      <c r="BE178" s="93">
        <f t="shared" si="398"/>
        <v>0</v>
      </c>
      <c r="BF178" s="96">
        <f t="shared" si="399"/>
        <v>-35945</v>
      </c>
      <c r="BG178" s="93">
        <f t="shared" si="400"/>
        <v>-1</v>
      </c>
      <c r="BH178" s="96">
        <f t="shared" si="401"/>
        <v>85821</v>
      </c>
      <c r="BI178" s="96">
        <f t="shared" si="401"/>
        <v>93428.13</v>
      </c>
      <c r="BJ178" s="93">
        <f t="shared" si="402"/>
        <v>1.0886394938301815</v>
      </c>
      <c r="BK178" s="96">
        <f t="shared" si="403"/>
        <v>7607.1300000000047</v>
      </c>
      <c r="BL178" s="93">
        <f t="shared" si="404"/>
        <v>8.8639493830181479E-2</v>
      </c>
      <c r="BM178" s="83">
        <v>0</v>
      </c>
      <c r="BN178" s="83">
        <v>0</v>
      </c>
      <c r="BO178" s="93" t="str">
        <f t="shared" si="405"/>
        <v>nebija plānots</v>
      </c>
      <c r="BP178" s="96">
        <f t="shared" si="406"/>
        <v>0</v>
      </c>
      <c r="BQ178" s="93" t="str">
        <f t="shared" si="407"/>
        <v>nebija plānots</v>
      </c>
      <c r="BR178" s="96">
        <f t="shared" si="408"/>
        <v>85821</v>
      </c>
      <c r="BS178" s="96">
        <f t="shared" si="408"/>
        <v>93428.13</v>
      </c>
      <c r="BT178" s="93">
        <f t="shared" si="409"/>
        <v>1.0886394938301815</v>
      </c>
      <c r="BU178" s="96">
        <f t="shared" si="410"/>
        <v>7607.1300000000047</v>
      </c>
      <c r="BV178" s="93">
        <f t="shared" si="411"/>
        <v>8.8639493830181479E-2</v>
      </c>
      <c r="BW178" s="83">
        <v>0</v>
      </c>
      <c r="BX178" s="83">
        <v>14623.54</v>
      </c>
      <c r="BY178" s="94">
        <v>0</v>
      </c>
      <c r="BZ178" s="94">
        <f t="shared" si="364"/>
        <v>14623.54</v>
      </c>
      <c r="CA178" s="93" t="str">
        <f t="shared" si="412"/>
        <v>nebija plānots</v>
      </c>
      <c r="CB178" s="96">
        <f t="shared" si="413"/>
        <v>14623.54</v>
      </c>
      <c r="CC178" s="93" t="str">
        <f t="shared" si="414"/>
        <v>nebija plānots</v>
      </c>
      <c r="CD178" s="96">
        <f t="shared" si="365"/>
        <v>85821</v>
      </c>
      <c r="CE178" s="96">
        <f t="shared" si="365"/>
        <v>108051.67000000001</v>
      </c>
      <c r="CF178" s="96">
        <f t="shared" si="415"/>
        <v>0</v>
      </c>
      <c r="CG178" s="96">
        <f t="shared" si="416"/>
        <v>108051.67000000001</v>
      </c>
      <c r="CH178" s="93">
        <f t="shared" si="417"/>
        <v>1.2590353176961351</v>
      </c>
      <c r="CI178" s="96">
        <f t="shared" si="418"/>
        <v>22230.670000000013</v>
      </c>
      <c r="CJ178" s="93">
        <f t="shared" si="419"/>
        <v>0.25903531769613514</v>
      </c>
      <c r="CK178" s="83">
        <v>6437</v>
      </c>
      <c r="CL178" s="83">
        <v>0</v>
      </c>
      <c r="CM178" s="94">
        <v>0</v>
      </c>
      <c r="CN178" s="94">
        <f t="shared" si="366"/>
        <v>0</v>
      </c>
      <c r="CO178" s="93">
        <f t="shared" si="420"/>
        <v>0</v>
      </c>
      <c r="CP178" s="96">
        <f t="shared" si="421"/>
        <v>-6437</v>
      </c>
      <c r="CQ178" s="93">
        <f t="shared" si="422"/>
        <v>-1</v>
      </c>
      <c r="CR178" s="96">
        <f t="shared" si="423"/>
        <v>92258</v>
      </c>
      <c r="CS178" s="96">
        <f t="shared" si="423"/>
        <v>108051.67000000001</v>
      </c>
      <c r="CT178" s="96">
        <f t="shared" si="423"/>
        <v>0</v>
      </c>
      <c r="CU178" s="96">
        <f t="shared" si="424"/>
        <v>108051.67000000001</v>
      </c>
      <c r="CV178" s="93">
        <f t="shared" si="425"/>
        <v>1.1711902490840904</v>
      </c>
      <c r="CW178" s="96">
        <f t="shared" si="426"/>
        <v>15793.670000000013</v>
      </c>
      <c r="CX178" s="93">
        <f t="shared" si="427"/>
        <v>0.17119024908409042</v>
      </c>
      <c r="CY178" s="83">
        <v>0</v>
      </c>
      <c r="CZ178" s="83">
        <v>0</v>
      </c>
      <c r="DA178" s="94">
        <v>0</v>
      </c>
      <c r="DB178" s="94">
        <f t="shared" si="367"/>
        <v>0</v>
      </c>
      <c r="DC178" s="93" t="str">
        <f t="shared" si="428"/>
        <v>nebija plānots</v>
      </c>
      <c r="DD178" s="96">
        <f t="shared" si="429"/>
        <v>0</v>
      </c>
      <c r="DE178" s="93" t="str">
        <f t="shared" si="430"/>
        <v>nebija plānots</v>
      </c>
      <c r="DF178" s="96">
        <f t="shared" si="431"/>
        <v>92258</v>
      </c>
      <c r="DG178" s="96">
        <f t="shared" si="431"/>
        <v>108051.67000000001</v>
      </c>
      <c r="DH178" s="96">
        <f t="shared" si="431"/>
        <v>0</v>
      </c>
      <c r="DI178" s="96">
        <f t="shared" si="432"/>
        <v>108051.67000000001</v>
      </c>
      <c r="DJ178" s="93">
        <f t="shared" si="433"/>
        <v>1.1711902490840904</v>
      </c>
      <c r="DK178" s="96">
        <f t="shared" si="434"/>
        <v>15793.670000000013</v>
      </c>
      <c r="DL178" s="93">
        <f t="shared" si="435"/>
        <v>0.17119024908409042</v>
      </c>
      <c r="DM178" s="83">
        <v>0</v>
      </c>
      <c r="DN178" s="83">
        <v>9061.39</v>
      </c>
      <c r="DO178" s="94">
        <v>0</v>
      </c>
      <c r="DP178" s="94">
        <f t="shared" si="436"/>
        <v>9061.39</v>
      </c>
      <c r="DQ178" s="93" t="str">
        <f t="shared" si="437"/>
        <v>nebija plānots</v>
      </c>
      <c r="DR178" s="96">
        <f t="shared" si="438"/>
        <v>9061.39</v>
      </c>
      <c r="DS178" s="93" t="str">
        <f t="shared" si="439"/>
        <v>nebija plānots</v>
      </c>
      <c r="DT178" s="96">
        <f t="shared" si="440"/>
        <v>92258</v>
      </c>
      <c r="DU178" s="96">
        <f t="shared" si="440"/>
        <v>117113.06000000001</v>
      </c>
      <c r="DV178" s="96">
        <f t="shared" si="440"/>
        <v>0</v>
      </c>
      <c r="DW178" s="96">
        <f t="shared" si="441"/>
        <v>117113.06000000001</v>
      </c>
      <c r="DX178" s="93">
        <f t="shared" si="442"/>
        <v>1.2694081814043228</v>
      </c>
      <c r="DY178" s="96">
        <f t="shared" si="443"/>
        <v>24855.060000000012</v>
      </c>
      <c r="DZ178" s="93">
        <f t="shared" si="444"/>
        <v>0.26940818140432277</v>
      </c>
      <c r="EA178" s="83">
        <v>12688</v>
      </c>
      <c r="EB178" s="83">
        <v>0</v>
      </c>
      <c r="EC178" s="94">
        <v>0</v>
      </c>
      <c r="ED178" s="94">
        <f t="shared" si="445"/>
        <v>0</v>
      </c>
      <c r="EE178" s="93">
        <f t="shared" si="446"/>
        <v>0</v>
      </c>
      <c r="EF178" s="94">
        <f t="shared" si="361"/>
        <v>-12688</v>
      </c>
      <c r="EG178" s="93">
        <f t="shared" si="447"/>
        <v>-1</v>
      </c>
      <c r="EH178" s="96">
        <f t="shared" si="448"/>
        <v>104946</v>
      </c>
      <c r="EI178" s="96">
        <f t="shared" si="448"/>
        <v>117113.06000000001</v>
      </c>
      <c r="EJ178" s="96">
        <f t="shared" si="448"/>
        <v>0</v>
      </c>
      <c r="EK178" s="96">
        <f t="shared" si="449"/>
        <v>117113.06000000001</v>
      </c>
      <c r="EL178" s="93">
        <f t="shared" si="450"/>
        <v>1.1159363863320184</v>
      </c>
      <c r="EM178" s="96">
        <f t="shared" si="451"/>
        <v>12167.060000000012</v>
      </c>
      <c r="EN178" s="93">
        <f t="shared" si="452"/>
        <v>0.11593638633201848</v>
      </c>
      <c r="EO178" s="96">
        <f t="shared" si="362"/>
        <v>9061.39</v>
      </c>
      <c r="EP178" s="96">
        <f>_xlfn.IFNA(INDEX('[1]01_Maks_FS_2025 (kopā)'!$B$12:$AJ$224,MATCH(A178,'[1]01_Maks_FS_2025 (kopā)'!$B$12:$B$224,0),35),0)</f>
        <v>9061.39</v>
      </c>
      <c r="EQ178" s="96">
        <f t="shared" si="363"/>
        <v>0</v>
      </c>
      <c r="ER178" s="83">
        <f t="shared" si="368"/>
        <v>104946</v>
      </c>
    </row>
    <row r="179" spans="1:148" ht="94.5" x14ac:dyDescent="0.25">
      <c r="A179" s="18" t="str">
        <f t="shared" si="453"/>
        <v>4.2.2.9.1</v>
      </c>
      <c r="B179" s="63">
        <v>4</v>
      </c>
      <c r="C179" s="73" t="s">
        <v>253</v>
      </c>
      <c r="D179" s="65" t="s">
        <v>254</v>
      </c>
      <c r="E179" s="73" t="s">
        <v>274</v>
      </c>
      <c r="F179" s="65" t="s">
        <v>290</v>
      </c>
      <c r="G179" s="66" t="s">
        <v>293</v>
      </c>
      <c r="H179" s="65" t="s">
        <v>294</v>
      </c>
      <c r="I179" s="66">
        <v>1</v>
      </c>
      <c r="J179" s="72" t="s">
        <v>28</v>
      </c>
      <c r="K179" s="63" t="s">
        <v>14</v>
      </c>
      <c r="L179" s="83">
        <v>0</v>
      </c>
      <c r="M179" s="83">
        <v>317973.63</v>
      </c>
      <c r="N179" s="83">
        <v>0</v>
      </c>
      <c r="O179" s="83">
        <v>0</v>
      </c>
      <c r="P179" s="83">
        <v>0</v>
      </c>
      <c r="Q179" s="93" t="str">
        <f t="shared" si="369"/>
        <v>nebija plānots</v>
      </c>
      <c r="R179" s="94">
        <f t="shared" si="370"/>
        <v>0</v>
      </c>
      <c r="S179" s="93" t="str">
        <f t="shared" si="371"/>
        <v>nebija plānots</v>
      </c>
      <c r="T179" s="96">
        <f t="shared" si="372"/>
        <v>0</v>
      </c>
      <c r="U179" s="96">
        <f t="shared" si="373"/>
        <v>0</v>
      </c>
      <c r="V179" s="93" t="str">
        <f t="shared" si="374"/>
        <v>nebija plānots</v>
      </c>
      <c r="W179" s="96">
        <f t="shared" si="375"/>
        <v>0</v>
      </c>
      <c r="X179" s="93" t="str">
        <f t="shared" si="376"/>
        <v>nebija plānots</v>
      </c>
      <c r="Y179" s="83">
        <v>203038.03</v>
      </c>
      <c r="Z179" s="83">
        <v>203038.03</v>
      </c>
      <c r="AA179" s="93">
        <f t="shared" si="377"/>
        <v>1</v>
      </c>
      <c r="AB179" s="94">
        <f t="shared" si="378"/>
        <v>0</v>
      </c>
      <c r="AC179" s="93">
        <f t="shared" si="379"/>
        <v>0</v>
      </c>
      <c r="AD179" s="96">
        <f t="shared" si="380"/>
        <v>203038.03</v>
      </c>
      <c r="AE179" s="96">
        <f t="shared" si="380"/>
        <v>203038.03</v>
      </c>
      <c r="AF179" s="93">
        <f t="shared" si="381"/>
        <v>1</v>
      </c>
      <c r="AG179" s="96">
        <f t="shared" si="382"/>
        <v>0</v>
      </c>
      <c r="AH179" s="93">
        <f t="shared" si="383"/>
        <v>0</v>
      </c>
      <c r="AI179" s="83">
        <v>0</v>
      </c>
      <c r="AJ179" s="83">
        <v>0</v>
      </c>
      <c r="AK179" s="93" t="str">
        <f t="shared" si="384"/>
        <v>nebija plānots</v>
      </c>
      <c r="AL179" s="96">
        <f t="shared" si="385"/>
        <v>0</v>
      </c>
      <c r="AM179" s="93" t="str">
        <f t="shared" si="386"/>
        <v>nebija plānots</v>
      </c>
      <c r="AN179" s="96">
        <f t="shared" si="387"/>
        <v>203038.03</v>
      </c>
      <c r="AO179" s="96">
        <f t="shared" si="387"/>
        <v>203038.03</v>
      </c>
      <c r="AP179" s="93">
        <f t="shared" si="388"/>
        <v>1</v>
      </c>
      <c r="AQ179" s="96">
        <f t="shared" si="389"/>
        <v>0</v>
      </c>
      <c r="AR179" s="93">
        <f t="shared" si="390"/>
        <v>0</v>
      </c>
      <c r="AS179" s="83">
        <v>0</v>
      </c>
      <c r="AT179" s="83">
        <v>0</v>
      </c>
      <c r="AU179" s="93" t="str">
        <f t="shared" si="391"/>
        <v>nebija plānots</v>
      </c>
      <c r="AV179" s="96">
        <f t="shared" si="392"/>
        <v>0</v>
      </c>
      <c r="AW179" s="93" t="str">
        <f t="shared" si="393"/>
        <v>nebija plānots</v>
      </c>
      <c r="AX179" s="96">
        <f t="shared" si="394"/>
        <v>203038.03</v>
      </c>
      <c r="AY179" s="96">
        <f t="shared" si="394"/>
        <v>203038.03</v>
      </c>
      <c r="AZ179" s="93">
        <f t="shared" si="395"/>
        <v>1</v>
      </c>
      <c r="BA179" s="96">
        <f t="shared" si="396"/>
        <v>0</v>
      </c>
      <c r="BB179" s="93">
        <f t="shared" si="397"/>
        <v>0</v>
      </c>
      <c r="BC179" s="83">
        <v>249470.56</v>
      </c>
      <c r="BD179" s="83">
        <v>217058.61</v>
      </c>
      <c r="BE179" s="93">
        <f t="shared" si="398"/>
        <v>0.87007705438268945</v>
      </c>
      <c r="BF179" s="96">
        <f t="shared" si="399"/>
        <v>-32411.950000000012</v>
      </c>
      <c r="BG179" s="93">
        <f t="shared" si="400"/>
        <v>-0.12992294561731058</v>
      </c>
      <c r="BH179" s="96">
        <f t="shared" si="401"/>
        <v>452508.58999999997</v>
      </c>
      <c r="BI179" s="96">
        <f t="shared" si="401"/>
        <v>420096.64</v>
      </c>
      <c r="BJ179" s="93">
        <f t="shared" si="402"/>
        <v>0.92837274094619959</v>
      </c>
      <c r="BK179" s="96">
        <f t="shared" si="403"/>
        <v>-32411.949999999953</v>
      </c>
      <c r="BL179" s="93">
        <f t="shared" si="404"/>
        <v>-7.1627259053800407E-2</v>
      </c>
      <c r="BM179" s="83">
        <v>0</v>
      </c>
      <c r="BN179" s="83">
        <v>0</v>
      </c>
      <c r="BO179" s="93" t="str">
        <f t="shared" si="405"/>
        <v>nebija plānots</v>
      </c>
      <c r="BP179" s="96">
        <f t="shared" si="406"/>
        <v>0</v>
      </c>
      <c r="BQ179" s="93" t="str">
        <f t="shared" si="407"/>
        <v>nebija plānots</v>
      </c>
      <c r="BR179" s="96">
        <f t="shared" si="408"/>
        <v>452508.58999999997</v>
      </c>
      <c r="BS179" s="96">
        <f t="shared" si="408"/>
        <v>420096.64</v>
      </c>
      <c r="BT179" s="93">
        <f t="shared" si="409"/>
        <v>0.92837274094619959</v>
      </c>
      <c r="BU179" s="96">
        <f t="shared" si="410"/>
        <v>-32411.949999999953</v>
      </c>
      <c r="BV179" s="93">
        <f t="shared" si="411"/>
        <v>-7.1627259053800407E-2</v>
      </c>
      <c r="BW179" s="83">
        <v>0</v>
      </c>
      <c r="BX179" s="83">
        <v>359236.72</v>
      </c>
      <c r="BY179" s="94">
        <v>0</v>
      </c>
      <c r="BZ179" s="94">
        <f t="shared" si="364"/>
        <v>359236.72</v>
      </c>
      <c r="CA179" s="93" t="str">
        <f t="shared" si="412"/>
        <v>nebija plānots</v>
      </c>
      <c r="CB179" s="96">
        <f t="shared" si="413"/>
        <v>359236.72</v>
      </c>
      <c r="CC179" s="93" t="str">
        <f t="shared" si="414"/>
        <v>nebija plānots</v>
      </c>
      <c r="CD179" s="96">
        <f t="shared" si="365"/>
        <v>452508.58999999997</v>
      </c>
      <c r="CE179" s="96">
        <f t="shared" si="365"/>
        <v>779333.36</v>
      </c>
      <c r="CF179" s="96">
        <f t="shared" si="415"/>
        <v>0</v>
      </c>
      <c r="CG179" s="96">
        <f t="shared" si="416"/>
        <v>779333.36</v>
      </c>
      <c r="CH179" s="93">
        <f t="shared" si="417"/>
        <v>1.7222509742853722</v>
      </c>
      <c r="CI179" s="96">
        <f t="shared" si="418"/>
        <v>326824.77</v>
      </c>
      <c r="CJ179" s="93">
        <f t="shared" si="419"/>
        <v>0.72225097428537222</v>
      </c>
      <c r="CK179" s="83">
        <v>402245.33</v>
      </c>
      <c r="CL179" s="83">
        <v>0</v>
      </c>
      <c r="CM179" s="94">
        <v>0</v>
      </c>
      <c r="CN179" s="94">
        <f t="shared" si="366"/>
        <v>0</v>
      </c>
      <c r="CO179" s="93">
        <f t="shared" si="420"/>
        <v>0</v>
      </c>
      <c r="CP179" s="96">
        <f t="shared" si="421"/>
        <v>-402245.33</v>
      </c>
      <c r="CQ179" s="93">
        <f t="shared" si="422"/>
        <v>-1</v>
      </c>
      <c r="CR179" s="96">
        <f t="shared" si="423"/>
        <v>854753.91999999993</v>
      </c>
      <c r="CS179" s="96">
        <f t="shared" si="423"/>
        <v>779333.36</v>
      </c>
      <c r="CT179" s="96">
        <f t="shared" si="423"/>
        <v>0</v>
      </c>
      <c r="CU179" s="96">
        <f t="shared" si="424"/>
        <v>779333.36</v>
      </c>
      <c r="CV179" s="93">
        <f t="shared" si="425"/>
        <v>0.91176342309140868</v>
      </c>
      <c r="CW179" s="96">
        <f t="shared" si="426"/>
        <v>-75420.559999999939</v>
      </c>
      <c r="CX179" s="93">
        <f t="shared" si="427"/>
        <v>-8.8236576908591366E-2</v>
      </c>
      <c r="CY179" s="83">
        <v>0</v>
      </c>
      <c r="CZ179" s="83">
        <v>250257.82</v>
      </c>
      <c r="DA179" s="94">
        <v>0</v>
      </c>
      <c r="DB179" s="94">
        <f t="shared" si="367"/>
        <v>250257.82</v>
      </c>
      <c r="DC179" s="93" t="str">
        <f t="shared" si="428"/>
        <v>nebija plānots</v>
      </c>
      <c r="DD179" s="96">
        <f t="shared" si="429"/>
        <v>250257.82</v>
      </c>
      <c r="DE179" s="93" t="str">
        <f t="shared" si="430"/>
        <v>nebija plānots</v>
      </c>
      <c r="DF179" s="96">
        <f t="shared" si="431"/>
        <v>854753.91999999993</v>
      </c>
      <c r="DG179" s="96">
        <f t="shared" si="431"/>
        <v>1029591.1799999999</v>
      </c>
      <c r="DH179" s="96">
        <f t="shared" si="431"/>
        <v>0</v>
      </c>
      <c r="DI179" s="96">
        <f t="shared" si="432"/>
        <v>1029591.1799999999</v>
      </c>
      <c r="DJ179" s="93">
        <f t="shared" si="433"/>
        <v>1.204546894619682</v>
      </c>
      <c r="DK179" s="96">
        <f t="shared" si="434"/>
        <v>174837.26</v>
      </c>
      <c r="DL179" s="93">
        <f t="shared" si="435"/>
        <v>0.20454689461968192</v>
      </c>
      <c r="DM179" s="83">
        <v>0</v>
      </c>
      <c r="DN179" s="83">
        <v>149017.32</v>
      </c>
      <c r="DO179" s="94">
        <v>0</v>
      </c>
      <c r="DP179" s="94">
        <f t="shared" si="436"/>
        <v>149017.32</v>
      </c>
      <c r="DQ179" s="93" t="str">
        <f t="shared" si="437"/>
        <v>nebija plānots</v>
      </c>
      <c r="DR179" s="96">
        <f t="shared" si="438"/>
        <v>149017.32</v>
      </c>
      <c r="DS179" s="93" t="str">
        <f t="shared" si="439"/>
        <v>nebija plānots</v>
      </c>
      <c r="DT179" s="96">
        <f t="shared" si="440"/>
        <v>854753.91999999993</v>
      </c>
      <c r="DU179" s="96">
        <f t="shared" si="440"/>
        <v>1178608.5</v>
      </c>
      <c r="DV179" s="96">
        <f t="shared" si="440"/>
        <v>0</v>
      </c>
      <c r="DW179" s="96">
        <f t="shared" si="441"/>
        <v>1178608.5</v>
      </c>
      <c r="DX179" s="93">
        <f t="shared" si="442"/>
        <v>1.3788863349114562</v>
      </c>
      <c r="DY179" s="96">
        <f t="shared" si="443"/>
        <v>323854.58000000007</v>
      </c>
      <c r="DZ179" s="93">
        <f t="shared" si="444"/>
        <v>0.37888633491145629</v>
      </c>
      <c r="EA179" s="83">
        <v>284432.05</v>
      </c>
      <c r="EB179" s="83">
        <v>0</v>
      </c>
      <c r="EC179" s="94">
        <v>0</v>
      </c>
      <c r="ED179" s="94">
        <f t="shared" si="445"/>
        <v>0</v>
      </c>
      <c r="EE179" s="93">
        <f t="shared" si="446"/>
        <v>0</v>
      </c>
      <c r="EF179" s="94">
        <f t="shared" si="361"/>
        <v>-284432.05</v>
      </c>
      <c r="EG179" s="93">
        <f t="shared" si="447"/>
        <v>-1</v>
      </c>
      <c r="EH179" s="96">
        <f t="shared" si="448"/>
        <v>1139185.97</v>
      </c>
      <c r="EI179" s="96">
        <f t="shared" si="448"/>
        <v>1178608.5</v>
      </c>
      <c r="EJ179" s="96">
        <f t="shared" si="448"/>
        <v>0</v>
      </c>
      <c r="EK179" s="96">
        <f t="shared" si="449"/>
        <v>1178608.5</v>
      </c>
      <c r="EL179" s="93">
        <f t="shared" si="450"/>
        <v>1.034605877388044</v>
      </c>
      <c r="EM179" s="96">
        <f t="shared" si="451"/>
        <v>39422.530000000028</v>
      </c>
      <c r="EN179" s="93">
        <f t="shared" si="452"/>
        <v>3.4605877388044048E-2</v>
      </c>
      <c r="EO179" s="96">
        <f t="shared" si="362"/>
        <v>149017.32</v>
      </c>
      <c r="EP179" s="96">
        <f>_xlfn.IFNA(INDEX('[1]01_Maks_FS_2025 (kopā)'!$B$12:$AJ$224,MATCH(A179,'[1]01_Maks_FS_2025 (kopā)'!$B$12:$B$224,0),35),0)</f>
        <v>149017.32</v>
      </c>
      <c r="EQ179" s="96">
        <f t="shared" si="363"/>
        <v>0</v>
      </c>
      <c r="ER179" s="83">
        <f t="shared" si="368"/>
        <v>1139185.97</v>
      </c>
    </row>
    <row r="180" spans="1:148" ht="94.5" x14ac:dyDescent="0.25">
      <c r="A180" s="18" t="str">
        <f t="shared" si="453"/>
        <v>4.2.2.9.2</v>
      </c>
      <c r="B180" s="63">
        <v>4</v>
      </c>
      <c r="C180" s="73" t="s">
        <v>253</v>
      </c>
      <c r="D180" s="65" t="s">
        <v>254</v>
      </c>
      <c r="E180" s="73" t="s">
        <v>274</v>
      </c>
      <c r="F180" s="65" t="s">
        <v>290</v>
      </c>
      <c r="G180" s="66" t="s">
        <v>293</v>
      </c>
      <c r="H180" s="65" t="s">
        <v>294</v>
      </c>
      <c r="I180" s="66">
        <v>2</v>
      </c>
      <c r="J180" s="72" t="s">
        <v>28</v>
      </c>
      <c r="K180" s="63" t="s">
        <v>14</v>
      </c>
      <c r="L180" s="83">
        <v>0</v>
      </c>
      <c r="M180" s="83">
        <v>680125.5</v>
      </c>
      <c r="N180" s="83">
        <v>0</v>
      </c>
      <c r="O180" s="83">
        <v>133302.38</v>
      </c>
      <c r="P180" s="83">
        <v>133302.38</v>
      </c>
      <c r="Q180" s="93">
        <f t="shared" si="369"/>
        <v>1</v>
      </c>
      <c r="R180" s="94">
        <f t="shared" si="370"/>
        <v>0</v>
      </c>
      <c r="S180" s="93">
        <f t="shared" si="371"/>
        <v>0</v>
      </c>
      <c r="T180" s="96">
        <f t="shared" si="372"/>
        <v>133302.38</v>
      </c>
      <c r="U180" s="96">
        <f t="shared" si="373"/>
        <v>133302.38</v>
      </c>
      <c r="V180" s="93">
        <f t="shared" si="374"/>
        <v>1</v>
      </c>
      <c r="W180" s="96">
        <f t="shared" si="375"/>
        <v>0</v>
      </c>
      <c r="X180" s="93">
        <f t="shared" si="376"/>
        <v>0</v>
      </c>
      <c r="Y180" s="83">
        <v>0</v>
      </c>
      <c r="Z180" s="83">
        <v>0</v>
      </c>
      <c r="AA180" s="93" t="str">
        <f t="shared" si="377"/>
        <v>nebija plānots</v>
      </c>
      <c r="AB180" s="94">
        <f t="shared" si="378"/>
        <v>0</v>
      </c>
      <c r="AC180" s="93" t="str">
        <f t="shared" si="379"/>
        <v>nebija plānots</v>
      </c>
      <c r="AD180" s="96">
        <f t="shared" si="380"/>
        <v>133302.38</v>
      </c>
      <c r="AE180" s="96">
        <f t="shared" si="380"/>
        <v>133302.38</v>
      </c>
      <c r="AF180" s="93">
        <f t="shared" si="381"/>
        <v>1</v>
      </c>
      <c r="AG180" s="96">
        <f t="shared" si="382"/>
        <v>0</v>
      </c>
      <c r="AH180" s="93">
        <f t="shared" si="383"/>
        <v>0</v>
      </c>
      <c r="AI180" s="83">
        <v>0</v>
      </c>
      <c r="AJ180" s="83">
        <v>0</v>
      </c>
      <c r="AK180" s="93" t="str">
        <f t="shared" si="384"/>
        <v>nebija plānots</v>
      </c>
      <c r="AL180" s="96">
        <f t="shared" si="385"/>
        <v>0</v>
      </c>
      <c r="AM180" s="93" t="str">
        <f t="shared" si="386"/>
        <v>nebija plānots</v>
      </c>
      <c r="AN180" s="96">
        <f t="shared" si="387"/>
        <v>133302.38</v>
      </c>
      <c r="AO180" s="96">
        <f t="shared" si="387"/>
        <v>133302.38</v>
      </c>
      <c r="AP180" s="93">
        <f t="shared" si="388"/>
        <v>1</v>
      </c>
      <c r="AQ180" s="96">
        <f t="shared" si="389"/>
        <v>0</v>
      </c>
      <c r="AR180" s="93">
        <f t="shared" si="390"/>
        <v>0</v>
      </c>
      <c r="AS180" s="83">
        <v>0</v>
      </c>
      <c r="AT180" s="83">
        <v>0</v>
      </c>
      <c r="AU180" s="93" t="str">
        <f t="shared" si="391"/>
        <v>nebija plānots</v>
      </c>
      <c r="AV180" s="96">
        <f t="shared" si="392"/>
        <v>0</v>
      </c>
      <c r="AW180" s="93" t="str">
        <f t="shared" si="393"/>
        <v>nebija plānots</v>
      </c>
      <c r="AX180" s="96">
        <f t="shared" si="394"/>
        <v>133302.38</v>
      </c>
      <c r="AY180" s="96">
        <f t="shared" si="394"/>
        <v>133302.38</v>
      </c>
      <c r="AZ180" s="93">
        <f t="shared" si="395"/>
        <v>1</v>
      </c>
      <c r="BA180" s="96">
        <f t="shared" si="396"/>
        <v>0</v>
      </c>
      <c r="BB180" s="93">
        <f t="shared" si="397"/>
        <v>0</v>
      </c>
      <c r="BC180" s="83">
        <v>0</v>
      </c>
      <c r="BD180" s="83">
        <v>0</v>
      </c>
      <c r="BE180" s="93" t="str">
        <f t="shared" si="398"/>
        <v>nebija plānots</v>
      </c>
      <c r="BF180" s="96">
        <f t="shared" si="399"/>
        <v>0</v>
      </c>
      <c r="BG180" s="93" t="str">
        <f t="shared" si="400"/>
        <v>nebija plānots</v>
      </c>
      <c r="BH180" s="96">
        <f t="shared" si="401"/>
        <v>133302.38</v>
      </c>
      <c r="BI180" s="96">
        <f t="shared" si="401"/>
        <v>133302.38</v>
      </c>
      <c r="BJ180" s="93">
        <f t="shared" si="402"/>
        <v>1</v>
      </c>
      <c r="BK180" s="96">
        <f t="shared" si="403"/>
        <v>0</v>
      </c>
      <c r="BL180" s="93">
        <f t="shared" si="404"/>
        <v>0</v>
      </c>
      <c r="BM180" s="83">
        <v>0</v>
      </c>
      <c r="BN180" s="83">
        <v>490530.4</v>
      </c>
      <c r="BO180" s="93" t="str">
        <f t="shared" si="405"/>
        <v>nebija plānots</v>
      </c>
      <c r="BP180" s="96">
        <f t="shared" si="406"/>
        <v>490530.4</v>
      </c>
      <c r="BQ180" s="93" t="str">
        <f t="shared" si="407"/>
        <v>nebija plānots</v>
      </c>
      <c r="BR180" s="96">
        <f t="shared" si="408"/>
        <v>133302.38</v>
      </c>
      <c r="BS180" s="96">
        <f t="shared" si="408"/>
        <v>623832.78</v>
      </c>
      <c r="BT180" s="93">
        <f t="shared" si="409"/>
        <v>4.6798322730621917</v>
      </c>
      <c r="BU180" s="96">
        <f t="shared" si="410"/>
        <v>490530.4</v>
      </c>
      <c r="BV180" s="93">
        <f t="shared" si="411"/>
        <v>3.6798322730621913</v>
      </c>
      <c r="BW180" s="83">
        <v>392173</v>
      </c>
      <c r="BX180" s="83">
        <v>0</v>
      </c>
      <c r="BY180" s="94">
        <v>0</v>
      </c>
      <c r="BZ180" s="94">
        <f t="shared" si="364"/>
        <v>0</v>
      </c>
      <c r="CA180" s="93">
        <f t="shared" si="412"/>
        <v>0</v>
      </c>
      <c r="CB180" s="96">
        <f t="shared" si="413"/>
        <v>-392173</v>
      </c>
      <c r="CC180" s="93">
        <f t="shared" si="414"/>
        <v>-1</v>
      </c>
      <c r="CD180" s="96">
        <f t="shared" si="365"/>
        <v>525475.38</v>
      </c>
      <c r="CE180" s="96">
        <f t="shared" si="365"/>
        <v>623832.78</v>
      </c>
      <c r="CF180" s="96">
        <f t="shared" si="415"/>
        <v>0</v>
      </c>
      <c r="CG180" s="96">
        <f t="shared" si="416"/>
        <v>623832.78</v>
      </c>
      <c r="CH180" s="93">
        <f t="shared" si="417"/>
        <v>1.1871779416192629</v>
      </c>
      <c r="CI180" s="96">
        <f t="shared" si="418"/>
        <v>98357.400000000023</v>
      </c>
      <c r="CJ180" s="93">
        <f t="shared" si="419"/>
        <v>0.18717794161926296</v>
      </c>
      <c r="CK180" s="83">
        <v>0</v>
      </c>
      <c r="CL180" s="83">
        <v>0</v>
      </c>
      <c r="CM180" s="94">
        <v>0</v>
      </c>
      <c r="CN180" s="94">
        <f t="shared" si="366"/>
        <v>0</v>
      </c>
      <c r="CO180" s="93" t="str">
        <f t="shared" si="420"/>
        <v>nebija plānots</v>
      </c>
      <c r="CP180" s="96">
        <f t="shared" si="421"/>
        <v>0</v>
      </c>
      <c r="CQ180" s="93" t="str">
        <f t="shared" si="422"/>
        <v>nebija plānots</v>
      </c>
      <c r="CR180" s="96">
        <f t="shared" si="423"/>
        <v>525475.38</v>
      </c>
      <c r="CS180" s="96">
        <f t="shared" si="423"/>
        <v>623832.78</v>
      </c>
      <c r="CT180" s="96">
        <f t="shared" si="423"/>
        <v>0</v>
      </c>
      <c r="CU180" s="96">
        <f t="shared" si="424"/>
        <v>623832.78</v>
      </c>
      <c r="CV180" s="93">
        <f t="shared" si="425"/>
        <v>1.1871779416192629</v>
      </c>
      <c r="CW180" s="96">
        <f t="shared" si="426"/>
        <v>98357.400000000023</v>
      </c>
      <c r="CX180" s="93">
        <f t="shared" si="427"/>
        <v>0.18717794161926296</v>
      </c>
      <c r="CY180" s="83">
        <v>157794</v>
      </c>
      <c r="CZ180" s="83">
        <v>175507.55</v>
      </c>
      <c r="DA180" s="94">
        <v>0</v>
      </c>
      <c r="DB180" s="94">
        <f t="shared" si="367"/>
        <v>175507.55</v>
      </c>
      <c r="DC180" s="93">
        <f t="shared" si="428"/>
        <v>1.112257436911416</v>
      </c>
      <c r="DD180" s="96">
        <f t="shared" si="429"/>
        <v>17713.549999999988</v>
      </c>
      <c r="DE180" s="93">
        <f t="shared" si="430"/>
        <v>0.11225743691141607</v>
      </c>
      <c r="DF180" s="96">
        <f t="shared" si="431"/>
        <v>683269.38</v>
      </c>
      <c r="DG180" s="96">
        <f t="shared" si="431"/>
        <v>799340.33000000007</v>
      </c>
      <c r="DH180" s="96">
        <f t="shared" si="431"/>
        <v>0</v>
      </c>
      <c r="DI180" s="96">
        <f t="shared" si="432"/>
        <v>799340.33000000007</v>
      </c>
      <c r="DJ180" s="93">
        <f t="shared" si="433"/>
        <v>1.1698758255492148</v>
      </c>
      <c r="DK180" s="96">
        <f t="shared" si="434"/>
        <v>116070.95000000007</v>
      </c>
      <c r="DL180" s="93">
        <f t="shared" si="435"/>
        <v>0.16987582554921468</v>
      </c>
      <c r="DM180" s="83">
        <v>0</v>
      </c>
      <c r="DN180" s="83">
        <v>0</v>
      </c>
      <c r="DO180" s="94">
        <v>0</v>
      </c>
      <c r="DP180" s="94">
        <f t="shared" si="436"/>
        <v>0</v>
      </c>
      <c r="DQ180" s="93" t="str">
        <f t="shared" si="437"/>
        <v>nebija plānots</v>
      </c>
      <c r="DR180" s="96">
        <f t="shared" si="438"/>
        <v>0</v>
      </c>
      <c r="DS180" s="93" t="str">
        <f t="shared" si="439"/>
        <v>nebija plānots</v>
      </c>
      <c r="DT180" s="96">
        <f t="shared" si="440"/>
        <v>683269.38</v>
      </c>
      <c r="DU180" s="96">
        <f t="shared" si="440"/>
        <v>799340.33000000007</v>
      </c>
      <c r="DV180" s="96">
        <f t="shared" si="440"/>
        <v>0</v>
      </c>
      <c r="DW180" s="96">
        <f t="shared" si="441"/>
        <v>799340.33000000007</v>
      </c>
      <c r="DX180" s="93">
        <f t="shared" si="442"/>
        <v>1.1698758255492148</v>
      </c>
      <c r="DY180" s="96">
        <f t="shared" si="443"/>
        <v>116070.95000000007</v>
      </c>
      <c r="DZ180" s="93">
        <f t="shared" si="444"/>
        <v>0.16987582554921468</v>
      </c>
      <c r="EA180" s="83">
        <v>0</v>
      </c>
      <c r="EB180" s="83">
        <v>0</v>
      </c>
      <c r="EC180" s="94">
        <v>0</v>
      </c>
      <c r="ED180" s="94">
        <f t="shared" si="445"/>
        <v>0</v>
      </c>
      <c r="EE180" s="93" t="str">
        <f t="shared" si="446"/>
        <v>nebija plānots</v>
      </c>
      <c r="EF180" s="94">
        <f t="shared" si="361"/>
        <v>0</v>
      </c>
      <c r="EG180" s="93" t="str">
        <f t="shared" si="447"/>
        <v>nebija plānots</v>
      </c>
      <c r="EH180" s="96">
        <f t="shared" si="448"/>
        <v>683269.38</v>
      </c>
      <c r="EI180" s="96">
        <f t="shared" si="448"/>
        <v>799340.33000000007</v>
      </c>
      <c r="EJ180" s="96">
        <f t="shared" si="448"/>
        <v>0</v>
      </c>
      <c r="EK180" s="96">
        <f t="shared" si="449"/>
        <v>799340.33000000007</v>
      </c>
      <c r="EL180" s="93">
        <f t="shared" si="450"/>
        <v>1.1698758255492148</v>
      </c>
      <c r="EM180" s="96">
        <f t="shared" si="451"/>
        <v>116070.95000000007</v>
      </c>
      <c r="EN180" s="93">
        <f t="shared" si="452"/>
        <v>0.16987582554921468</v>
      </c>
      <c r="EO180" s="96">
        <f t="shared" si="362"/>
        <v>0</v>
      </c>
      <c r="EP180" s="96">
        <f>_xlfn.IFNA(INDEX('[1]01_Maks_FS_2025 (kopā)'!$B$12:$AJ$224,MATCH(A180,'[1]01_Maks_FS_2025 (kopā)'!$B$12:$B$224,0),35),0)</f>
        <v>0</v>
      </c>
      <c r="EQ180" s="96">
        <f t="shared" si="363"/>
        <v>0</v>
      </c>
      <c r="ER180" s="83">
        <f t="shared" si="368"/>
        <v>683269.38</v>
      </c>
    </row>
    <row r="181" spans="1:148" ht="94.5" x14ac:dyDescent="0.25">
      <c r="A181" s="18" t="str">
        <f t="shared" si="453"/>
        <v>4.2.2.9.3</v>
      </c>
      <c r="B181" s="63">
        <v>4</v>
      </c>
      <c r="C181" s="73" t="s">
        <v>253</v>
      </c>
      <c r="D181" s="65" t="s">
        <v>254</v>
      </c>
      <c r="E181" s="73" t="s">
        <v>274</v>
      </c>
      <c r="F181" s="65" t="s">
        <v>290</v>
      </c>
      <c r="G181" s="66" t="s">
        <v>293</v>
      </c>
      <c r="H181" s="65" t="s">
        <v>294</v>
      </c>
      <c r="I181" s="66">
        <v>3</v>
      </c>
      <c r="J181" s="72" t="s">
        <v>28</v>
      </c>
      <c r="K181" s="63" t="s">
        <v>14</v>
      </c>
      <c r="L181" s="83">
        <v>0</v>
      </c>
      <c r="M181" s="83">
        <v>0</v>
      </c>
      <c r="N181" s="83">
        <v>0</v>
      </c>
      <c r="O181" s="83">
        <v>0</v>
      </c>
      <c r="P181" s="83">
        <v>0</v>
      </c>
      <c r="Q181" s="93" t="str">
        <f t="shared" si="369"/>
        <v>nebija plānots</v>
      </c>
      <c r="R181" s="94">
        <f t="shared" si="370"/>
        <v>0</v>
      </c>
      <c r="S181" s="93" t="str">
        <f t="shared" si="371"/>
        <v>nebija plānots</v>
      </c>
      <c r="T181" s="96">
        <f t="shared" si="372"/>
        <v>0</v>
      </c>
      <c r="U181" s="96">
        <f t="shared" si="373"/>
        <v>0</v>
      </c>
      <c r="V181" s="93" t="str">
        <f t="shared" si="374"/>
        <v>nebija plānots</v>
      </c>
      <c r="W181" s="96">
        <f t="shared" si="375"/>
        <v>0</v>
      </c>
      <c r="X181" s="93" t="str">
        <f t="shared" si="376"/>
        <v>nebija plānots</v>
      </c>
      <c r="Y181" s="83">
        <v>0</v>
      </c>
      <c r="Z181" s="83">
        <v>0</v>
      </c>
      <c r="AA181" s="93" t="str">
        <f t="shared" si="377"/>
        <v>nebija plānots</v>
      </c>
      <c r="AB181" s="94">
        <f t="shared" si="378"/>
        <v>0</v>
      </c>
      <c r="AC181" s="93" t="str">
        <f t="shared" si="379"/>
        <v>nebija plānots</v>
      </c>
      <c r="AD181" s="96">
        <f t="shared" si="380"/>
        <v>0</v>
      </c>
      <c r="AE181" s="96">
        <f t="shared" si="380"/>
        <v>0</v>
      </c>
      <c r="AF181" s="93" t="str">
        <f t="shared" si="381"/>
        <v>nebija plānots</v>
      </c>
      <c r="AG181" s="96">
        <f t="shared" si="382"/>
        <v>0</v>
      </c>
      <c r="AH181" s="93" t="str">
        <f t="shared" si="383"/>
        <v>nebija plānots</v>
      </c>
      <c r="AI181" s="83">
        <v>0</v>
      </c>
      <c r="AJ181" s="83">
        <v>0</v>
      </c>
      <c r="AK181" s="93" t="str">
        <f t="shared" si="384"/>
        <v>nebija plānots</v>
      </c>
      <c r="AL181" s="96">
        <f t="shared" si="385"/>
        <v>0</v>
      </c>
      <c r="AM181" s="93" t="str">
        <f t="shared" si="386"/>
        <v>nebija plānots</v>
      </c>
      <c r="AN181" s="96">
        <f t="shared" si="387"/>
        <v>0</v>
      </c>
      <c r="AO181" s="96">
        <f t="shared" si="387"/>
        <v>0</v>
      </c>
      <c r="AP181" s="93" t="str">
        <f t="shared" si="388"/>
        <v>nebija plānots</v>
      </c>
      <c r="AQ181" s="96">
        <f t="shared" si="389"/>
        <v>0</v>
      </c>
      <c r="AR181" s="93" t="str">
        <f t="shared" si="390"/>
        <v>nebija plānots</v>
      </c>
      <c r="AS181" s="83">
        <v>0</v>
      </c>
      <c r="AT181" s="83">
        <v>0</v>
      </c>
      <c r="AU181" s="93" t="str">
        <f t="shared" si="391"/>
        <v>nebija plānots</v>
      </c>
      <c r="AV181" s="96">
        <f t="shared" si="392"/>
        <v>0</v>
      </c>
      <c r="AW181" s="93" t="str">
        <f t="shared" si="393"/>
        <v>nebija plānots</v>
      </c>
      <c r="AX181" s="96">
        <f t="shared" si="394"/>
        <v>0</v>
      </c>
      <c r="AY181" s="96">
        <f t="shared" si="394"/>
        <v>0</v>
      </c>
      <c r="AZ181" s="93" t="str">
        <f t="shared" si="395"/>
        <v>nebija plānots</v>
      </c>
      <c r="BA181" s="96">
        <f t="shared" si="396"/>
        <v>0</v>
      </c>
      <c r="BB181" s="93" t="str">
        <f t="shared" si="397"/>
        <v>nebija plānots</v>
      </c>
      <c r="BC181" s="83">
        <v>0</v>
      </c>
      <c r="BD181" s="83">
        <v>0</v>
      </c>
      <c r="BE181" s="93" t="str">
        <f t="shared" si="398"/>
        <v>nebija plānots</v>
      </c>
      <c r="BF181" s="96">
        <f t="shared" si="399"/>
        <v>0</v>
      </c>
      <c r="BG181" s="93" t="str">
        <f t="shared" si="400"/>
        <v>nebija plānots</v>
      </c>
      <c r="BH181" s="96">
        <f t="shared" si="401"/>
        <v>0</v>
      </c>
      <c r="BI181" s="96">
        <f t="shared" si="401"/>
        <v>0</v>
      </c>
      <c r="BJ181" s="93" t="str">
        <f t="shared" si="402"/>
        <v>nebija plānots</v>
      </c>
      <c r="BK181" s="96">
        <f t="shared" si="403"/>
        <v>0</v>
      </c>
      <c r="BL181" s="93" t="str">
        <f t="shared" si="404"/>
        <v>nebija plānots</v>
      </c>
      <c r="BM181" s="83">
        <v>0</v>
      </c>
      <c r="BN181" s="83">
        <v>0</v>
      </c>
      <c r="BO181" s="93" t="str">
        <f t="shared" si="405"/>
        <v>nebija plānots</v>
      </c>
      <c r="BP181" s="96">
        <f t="shared" si="406"/>
        <v>0</v>
      </c>
      <c r="BQ181" s="93" t="str">
        <f t="shared" si="407"/>
        <v>nebija plānots</v>
      </c>
      <c r="BR181" s="96">
        <f t="shared" si="408"/>
        <v>0</v>
      </c>
      <c r="BS181" s="96">
        <f t="shared" si="408"/>
        <v>0</v>
      </c>
      <c r="BT181" s="93" t="str">
        <f t="shared" si="409"/>
        <v>nebija plānots</v>
      </c>
      <c r="BU181" s="96">
        <f t="shared" si="410"/>
        <v>0</v>
      </c>
      <c r="BV181" s="93" t="str">
        <f t="shared" si="411"/>
        <v>nebija plānots</v>
      </c>
      <c r="BW181" s="83">
        <v>0</v>
      </c>
      <c r="BX181" s="83">
        <v>0</v>
      </c>
      <c r="BY181" s="94">
        <v>0</v>
      </c>
      <c r="BZ181" s="94">
        <f t="shared" si="364"/>
        <v>0</v>
      </c>
      <c r="CA181" s="93" t="str">
        <f t="shared" si="412"/>
        <v>nebija plānots</v>
      </c>
      <c r="CB181" s="96">
        <f t="shared" si="413"/>
        <v>0</v>
      </c>
      <c r="CC181" s="93" t="str">
        <f t="shared" si="414"/>
        <v>nebija plānots</v>
      </c>
      <c r="CD181" s="96">
        <f t="shared" si="365"/>
        <v>0</v>
      </c>
      <c r="CE181" s="96">
        <f t="shared" si="365"/>
        <v>0</v>
      </c>
      <c r="CF181" s="96">
        <f t="shared" si="415"/>
        <v>0</v>
      </c>
      <c r="CG181" s="96">
        <f t="shared" si="416"/>
        <v>0</v>
      </c>
      <c r="CH181" s="93" t="str">
        <f t="shared" si="417"/>
        <v>nebija plānots</v>
      </c>
      <c r="CI181" s="96">
        <f t="shared" si="418"/>
        <v>0</v>
      </c>
      <c r="CJ181" s="93" t="str">
        <f t="shared" si="419"/>
        <v>nebija plānots</v>
      </c>
      <c r="CK181" s="83">
        <v>0</v>
      </c>
      <c r="CL181" s="83">
        <v>0</v>
      </c>
      <c r="CM181" s="94">
        <v>0</v>
      </c>
      <c r="CN181" s="94">
        <f t="shared" si="366"/>
        <v>0</v>
      </c>
      <c r="CO181" s="93" t="str">
        <f t="shared" si="420"/>
        <v>nebija plānots</v>
      </c>
      <c r="CP181" s="96">
        <f t="shared" si="421"/>
        <v>0</v>
      </c>
      <c r="CQ181" s="93" t="str">
        <f t="shared" si="422"/>
        <v>nebija plānots</v>
      </c>
      <c r="CR181" s="96">
        <f t="shared" si="423"/>
        <v>0</v>
      </c>
      <c r="CS181" s="96">
        <f t="shared" si="423"/>
        <v>0</v>
      </c>
      <c r="CT181" s="96">
        <f t="shared" si="423"/>
        <v>0</v>
      </c>
      <c r="CU181" s="96">
        <f t="shared" si="424"/>
        <v>0</v>
      </c>
      <c r="CV181" s="93" t="str">
        <f t="shared" si="425"/>
        <v>nebija plānots</v>
      </c>
      <c r="CW181" s="96">
        <f t="shared" si="426"/>
        <v>0</v>
      </c>
      <c r="CX181" s="93" t="str">
        <f t="shared" si="427"/>
        <v>nebija plānots</v>
      </c>
      <c r="CY181" s="83">
        <v>0</v>
      </c>
      <c r="CZ181" s="83">
        <v>0</v>
      </c>
      <c r="DA181" s="94">
        <v>0</v>
      </c>
      <c r="DB181" s="94">
        <f t="shared" si="367"/>
        <v>0</v>
      </c>
      <c r="DC181" s="93" t="str">
        <f t="shared" si="428"/>
        <v>nebija plānots</v>
      </c>
      <c r="DD181" s="96">
        <f t="shared" si="429"/>
        <v>0</v>
      </c>
      <c r="DE181" s="93" t="str">
        <f t="shared" si="430"/>
        <v>nebija plānots</v>
      </c>
      <c r="DF181" s="96">
        <f t="shared" si="431"/>
        <v>0</v>
      </c>
      <c r="DG181" s="96">
        <f t="shared" si="431"/>
        <v>0</v>
      </c>
      <c r="DH181" s="96">
        <f t="shared" si="431"/>
        <v>0</v>
      </c>
      <c r="DI181" s="96">
        <f t="shared" si="432"/>
        <v>0</v>
      </c>
      <c r="DJ181" s="93" t="str">
        <f t="shared" si="433"/>
        <v>nebija plānots</v>
      </c>
      <c r="DK181" s="96">
        <f t="shared" si="434"/>
        <v>0</v>
      </c>
      <c r="DL181" s="93" t="str">
        <f t="shared" si="435"/>
        <v>nebija plānots</v>
      </c>
      <c r="DM181" s="83">
        <v>0</v>
      </c>
      <c r="DN181" s="83">
        <v>0</v>
      </c>
      <c r="DO181" s="94">
        <v>0</v>
      </c>
      <c r="DP181" s="94">
        <f t="shared" si="436"/>
        <v>0</v>
      </c>
      <c r="DQ181" s="93" t="str">
        <f t="shared" si="437"/>
        <v>nebija plānots</v>
      </c>
      <c r="DR181" s="96">
        <f t="shared" si="438"/>
        <v>0</v>
      </c>
      <c r="DS181" s="93" t="str">
        <f t="shared" si="439"/>
        <v>nebija plānots</v>
      </c>
      <c r="DT181" s="96">
        <f t="shared" si="440"/>
        <v>0</v>
      </c>
      <c r="DU181" s="96">
        <f t="shared" si="440"/>
        <v>0</v>
      </c>
      <c r="DV181" s="96">
        <f t="shared" si="440"/>
        <v>0</v>
      </c>
      <c r="DW181" s="96">
        <f t="shared" si="441"/>
        <v>0</v>
      </c>
      <c r="DX181" s="93" t="str">
        <f t="shared" si="442"/>
        <v>nebija plānots</v>
      </c>
      <c r="DY181" s="96">
        <f t="shared" si="443"/>
        <v>0</v>
      </c>
      <c r="DZ181" s="93" t="str">
        <f t="shared" si="444"/>
        <v>nebija plānots</v>
      </c>
      <c r="EA181" s="83">
        <v>0</v>
      </c>
      <c r="EB181" s="83">
        <v>0</v>
      </c>
      <c r="EC181" s="94">
        <v>0</v>
      </c>
      <c r="ED181" s="94">
        <f t="shared" si="445"/>
        <v>0</v>
      </c>
      <c r="EE181" s="93" t="str">
        <f t="shared" si="446"/>
        <v>nebija plānots</v>
      </c>
      <c r="EF181" s="94">
        <f t="shared" si="361"/>
        <v>0</v>
      </c>
      <c r="EG181" s="93" t="str">
        <f t="shared" si="447"/>
        <v>nebija plānots</v>
      </c>
      <c r="EH181" s="96">
        <f t="shared" si="448"/>
        <v>0</v>
      </c>
      <c r="EI181" s="96">
        <f t="shared" si="448"/>
        <v>0</v>
      </c>
      <c r="EJ181" s="96">
        <f t="shared" si="448"/>
        <v>0</v>
      </c>
      <c r="EK181" s="96">
        <f t="shared" si="449"/>
        <v>0</v>
      </c>
      <c r="EL181" s="93" t="str">
        <f t="shared" si="450"/>
        <v>nebija plānots</v>
      </c>
      <c r="EM181" s="96">
        <f t="shared" si="451"/>
        <v>0</v>
      </c>
      <c r="EN181" s="93" t="str">
        <f t="shared" si="452"/>
        <v>nebija plānots</v>
      </c>
      <c r="EO181" s="96">
        <f t="shared" si="362"/>
        <v>0</v>
      </c>
      <c r="EP181" s="96">
        <f>_xlfn.IFNA(INDEX('[1]01_Maks_FS_2025 (kopā)'!$B$12:$AJ$224,MATCH(A181,'[1]01_Maks_FS_2025 (kopā)'!$B$12:$B$224,0),35),0)</f>
        <v>0</v>
      </c>
      <c r="EQ181" s="96">
        <f t="shared" si="363"/>
        <v>0</v>
      </c>
      <c r="ER181" s="83">
        <f t="shared" si="368"/>
        <v>0</v>
      </c>
    </row>
    <row r="182" spans="1:148" ht="94.5" x14ac:dyDescent="0.25">
      <c r="A182" s="18" t="str">
        <f t="shared" si="453"/>
        <v>4.2.2.10._</v>
      </c>
      <c r="B182" s="63">
        <v>4</v>
      </c>
      <c r="C182" s="73" t="s">
        <v>253</v>
      </c>
      <c r="D182" s="65" t="s">
        <v>254</v>
      </c>
      <c r="E182" s="73" t="s">
        <v>274</v>
      </c>
      <c r="F182" s="65" t="s">
        <v>290</v>
      </c>
      <c r="G182" s="66" t="s">
        <v>295</v>
      </c>
      <c r="H182" s="65" t="s">
        <v>296</v>
      </c>
      <c r="I182" s="66" t="s">
        <v>27</v>
      </c>
      <c r="J182" s="72" t="s">
        <v>28</v>
      </c>
      <c r="K182" s="63" t="s">
        <v>14</v>
      </c>
      <c r="L182" s="83">
        <v>0</v>
      </c>
      <c r="M182" s="83">
        <v>0</v>
      </c>
      <c r="N182" s="83">
        <v>0</v>
      </c>
      <c r="O182" s="83">
        <v>0</v>
      </c>
      <c r="P182" s="83">
        <v>0</v>
      </c>
      <c r="Q182" s="93" t="str">
        <f t="shared" si="369"/>
        <v>nebija plānots</v>
      </c>
      <c r="R182" s="94">
        <f t="shared" si="370"/>
        <v>0</v>
      </c>
      <c r="S182" s="93" t="str">
        <f t="shared" si="371"/>
        <v>nebija plānots</v>
      </c>
      <c r="T182" s="96">
        <f t="shared" si="372"/>
        <v>0</v>
      </c>
      <c r="U182" s="96">
        <f t="shared" si="373"/>
        <v>0</v>
      </c>
      <c r="V182" s="93" t="str">
        <f t="shared" si="374"/>
        <v>nebija plānots</v>
      </c>
      <c r="W182" s="96">
        <f t="shared" si="375"/>
        <v>0</v>
      </c>
      <c r="X182" s="93" t="str">
        <f t="shared" si="376"/>
        <v>nebija plānots</v>
      </c>
      <c r="Y182" s="83">
        <v>0</v>
      </c>
      <c r="Z182" s="83">
        <v>0</v>
      </c>
      <c r="AA182" s="93" t="str">
        <f t="shared" si="377"/>
        <v>nebija plānots</v>
      </c>
      <c r="AB182" s="94">
        <f t="shared" si="378"/>
        <v>0</v>
      </c>
      <c r="AC182" s="93" t="str">
        <f t="shared" si="379"/>
        <v>nebija plānots</v>
      </c>
      <c r="AD182" s="96">
        <f t="shared" si="380"/>
        <v>0</v>
      </c>
      <c r="AE182" s="96">
        <f t="shared" si="380"/>
        <v>0</v>
      </c>
      <c r="AF182" s="93" t="str">
        <f t="shared" si="381"/>
        <v>nebija plānots</v>
      </c>
      <c r="AG182" s="96">
        <f t="shared" si="382"/>
        <v>0</v>
      </c>
      <c r="AH182" s="93" t="str">
        <f t="shared" si="383"/>
        <v>nebija plānots</v>
      </c>
      <c r="AI182" s="83">
        <v>0</v>
      </c>
      <c r="AJ182" s="83">
        <v>0</v>
      </c>
      <c r="AK182" s="93" t="str">
        <f t="shared" si="384"/>
        <v>nebija plānots</v>
      </c>
      <c r="AL182" s="96">
        <f t="shared" si="385"/>
        <v>0</v>
      </c>
      <c r="AM182" s="93" t="str">
        <f t="shared" si="386"/>
        <v>nebija plānots</v>
      </c>
      <c r="AN182" s="96">
        <f t="shared" si="387"/>
        <v>0</v>
      </c>
      <c r="AO182" s="96">
        <f t="shared" si="387"/>
        <v>0</v>
      </c>
      <c r="AP182" s="93" t="str">
        <f t="shared" si="388"/>
        <v>nebija plānots</v>
      </c>
      <c r="AQ182" s="96">
        <f t="shared" si="389"/>
        <v>0</v>
      </c>
      <c r="AR182" s="93" t="str">
        <f t="shared" si="390"/>
        <v>nebija plānots</v>
      </c>
      <c r="AS182" s="83">
        <v>0</v>
      </c>
      <c r="AT182" s="83">
        <v>0</v>
      </c>
      <c r="AU182" s="93" t="str">
        <f t="shared" si="391"/>
        <v>nebija plānots</v>
      </c>
      <c r="AV182" s="96">
        <f t="shared" si="392"/>
        <v>0</v>
      </c>
      <c r="AW182" s="93" t="str">
        <f t="shared" si="393"/>
        <v>nebija plānots</v>
      </c>
      <c r="AX182" s="96">
        <f t="shared" si="394"/>
        <v>0</v>
      </c>
      <c r="AY182" s="96">
        <f t="shared" si="394"/>
        <v>0</v>
      </c>
      <c r="AZ182" s="93" t="str">
        <f t="shared" si="395"/>
        <v>nebija plānots</v>
      </c>
      <c r="BA182" s="96">
        <f t="shared" si="396"/>
        <v>0</v>
      </c>
      <c r="BB182" s="93" t="str">
        <f t="shared" si="397"/>
        <v>nebija plānots</v>
      </c>
      <c r="BC182" s="83">
        <v>0</v>
      </c>
      <c r="BD182" s="83">
        <v>0</v>
      </c>
      <c r="BE182" s="93" t="str">
        <f t="shared" si="398"/>
        <v>nebija plānots</v>
      </c>
      <c r="BF182" s="96">
        <f t="shared" si="399"/>
        <v>0</v>
      </c>
      <c r="BG182" s="93" t="str">
        <f t="shared" si="400"/>
        <v>nebija plānots</v>
      </c>
      <c r="BH182" s="96">
        <f t="shared" si="401"/>
        <v>0</v>
      </c>
      <c r="BI182" s="96">
        <f t="shared" si="401"/>
        <v>0</v>
      </c>
      <c r="BJ182" s="93" t="str">
        <f t="shared" si="402"/>
        <v>nebija plānots</v>
      </c>
      <c r="BK182" s="96">
        <f t="shared" si="403"/>
        <v>0</v>
      </c>
      <c r="BL182" s="93" t="str">
        <f t="shared" si="404"/>
        <v>nebija plānots</v>
      </c>
      <c r="BM182" s="83">
        <v>0</v>
      </c>
      <c r="BN182" s="83">
        <v>0</v>
      </c>
      <c r="BO182" s="93" t="str">
        <f t="shared" si="405"/>
        <v>nebija plānots</v>
      </c>
      <c r="BP182" s="96">
        <f t="shared" si="406"/>
        <v>0</v>
      </c>
      <c r="BQ182" s="93" t="str">
        <f t="shared" si="407"/>
        <v>nebija plānots</v>
      </c>
      <c r="BR182" s="96">
        <f t="shared" si="408"/>
        <v>0</v>
      </c>
      <c r="BS182" s="96">
        <f t="shared" si="408"/>
        <v>0</v>
      </c>
      <c r="BT182" s="93" t="str">
        <f t="shared" si="409"/>
        <v>nebija plānots</v>
      </c>
      <c r="BU182" s="96">
        <f t="shared" si="410"/>
        <v>0</v>
      </c>
      <c r="BV182" s="93" t="str">
        <f t="shared" si="411"/>
        <v>nebija plānots</v>
      </c>
      <c r="BW182" s="83">
        <v>0</v>
      </c>
      <c r="BX182" s="83">
        <v>0</v>
      </c>
      <c r="BY182" s="94">
        <v>0</v>
      </c>
      <c r="BZ182" s="94">
        <f t="shared" si="364"/>
        <v>0</v>
      </c>
      <c r="CA182" s="93" t="str">
        <f t="shared" si="412"/>
        <v>nebija plānots</v>
      </c>
      <c r="CB182" s="96">
        <f t="shared" si="413"/>
        <v>0</v>
      </c>
      <c r="CC182" s="93" t="str">
        <f t="shared" si="414"/>
        <v>nebija plānots</v>
      </c>
      <c r="CD182" s="96">
        <f t="shared" si="365"/>
        <v>0</v>
      </c>
      <c r="CE182" s="96">
        <f t="shared" si="365"/>
        <v>0</v>
      </c>
      <c r="CF182" s="96">
        <f t="shared" si="415"/>
        <v>0</v>
      </c>
      <c r="CG182" s="96">
        <f t="shared" si="416"/>
        <v>0</v>
      </c>
      <c r="CH182" s="93" t="str">
        <f t="shared" si="417"/>
        <v>nebija plānots</v>
      </c>
      <c r="CI182" s="96">
        <f t="shared" si="418"/>
        <v>0</v>
      </c>
      <c r="CJ182" s="93" t="str">
        <f t="shared" si="419"/>
        <v>nebija plānots</v>
      </c>
      <c r="CK182" s="83">
        <v>0</v>
      </c>
      <c r="CL182" s="83">
        <v>0</v>
      </c>
      <c r="CM182" s="94">
        <v>0</v>
      </c>
      <c r="CN182" s="94">
        <f t="shared" si="366"/>
        <v>0</v>
      </c>
      <c r="CO182" s="93" t="str">
        <f t="shared" si="420"/>
        <v>nebija plānots</v>
      </c>
      <c r="CP182" s="96">
        <f t="shared" si="421"/>
        <v>0</v>
      </c>
      <c r="CQ182" s="93" t="str">
        <f t="shared" si="422"/>
        <v>nebija plānots</v>
      </c>
      <c r="CR182" s="96">
        <f t="shared" si="423"/>
        <v>0</v>
      </c>
      <c r="CS182" s="96">
        <f t="shared" si="423"/>
        <v>0</v>
      </c>
      <c r="CT182" s="96">
        <f t="shared" si="423"/>
        <v>0</v>
      </c>
      <c r="CU182" s="96">
        <f t="shared" si="424"/>
        <v>0</v>
      </c>
      <c r="CV182" s="93" t="str">
        <f t="shared" si="425"/>
        <v>nebija plānots</v>
      </c>
      <c r="CW182" s="96">
        <f t="shared" si="426"/>
        <v>0</v>
      </c>
      <c r="CX182" s="93" t="str">
        <f t="shared" si="427"/>
        <v>nebija plānots</v>
      </c>
      <c r="CY182" s="83">
        <v>0</v>
      </c>
      <c r="CZ182" s="83">
        <v>0</v>
      </c>
      <c r="DA182" s="94">
        <v>0</v>
      </c>
      <c r="DB182" s="94">
        <f t="shared" si="367"/>
        <v>0</v>
      </c>
      <c r="DC182" s="93" t="str">
        <f t="shared" si="428"/>
        <v>nebija plānots</v>
      </c>
      <c r="DD182" s="96">
        <f t="shared" si="429"/>
        <v>0</v>
      </c>
      <c r="DE182" s="93" t="str">
        <f t="shared" si="430"/>
        <v>nebija plānots</v>
      </c>
      <c r="DF182" s="96">
        <f t="shared" si="431"/>
        <v>0</v>
      </c>
      <c r="DG182" s="96">
        <f t="shared" si="431"/>
        <v>0</v>
      </c>
      <c r="DH182" s="96">
        <f t="shared" si="431"/>
        <v>0</v>
      </c>
      <c r="DI182" s="96">
        <f t="shared" si="432"/>
        <v>0</v>
      </c>
      <c r="DJ182" s="93" t="str">
        <f t="shared" si="433"/>
        <v>nebija plānots</v>
      </c>
      <c r="DK182" s="96">
        <f t="shared" si="434"/>
        <v>0</v>
      </c>
      <c r="DL182" s="93" t="str">
        <f t="shared" si="435"/>
        <v>nebija plānots</v>
      </c>
      <c r="DM182" s="83">
        <v>0</v>
      </c>
      <c r="DN182" s="83">
        <v>0</v>
      </c>
      <c r="DO182" s="94">
        <v>0</v>
      </c>
      <c r="DP182" s="94">
        <f t="shared" si="436"/>
        <v>0</v>
      </c>
      <c r="DQ182" s="93" t="str">
        <f t="shared" si="437"/>
        <v>nebija plānots</v>
      </c>
      <c r="DR182" s="96">
        <f t="shared" si="438"/>
        <v>0</v>
      </c>
      <c r="DS182" s="93" t="str">
        <f t="shared" si="439"/>
        <v>nebija plānots</v>
      </c>
      <c r="DT182" s="96">
        <f t="shared" si="440"/>
        <v>0</v>
      </c>
      <c r="DU182" s="96">
        <f t="shared" si="440"/>
        <v>0</v>
      </c>
      <c r="DV182" s="96">
        <f t="shared" si="440"/>
        <v>0</v>
      </c>
      <c r="DW182" s="96">
        <f t="shared" si="441"/>
        <v>0</v>
      </c>
      <c r="DX182" s="93" t="str">
        <f t="shared" si="442"/>
        <v>nebija plānots</v>
      </c>
      <c r="DY182" s="96">
        <f t="shared" si="443"/>
        <v>0</v>
      </c>
      <c r="DZ182" s="93" t="str">
        <f t="shared" si="444"/>
        <v>nebija plānots</v>
      </c>
      <c r="EA182" s="83">
        <v>0</v>
      </c>
      <c r="EB182" s="83">
        <v>0</v>
      </c>
      <c r="EC182" s="94">
        <v>0</v>
      </c>
      <c r="ED182" s="94">
        <f t="shared" si="445"/>
        <v>0</v>
      </c>
      <c r="EE182" s="93" t="str">
        <f t="shared" si="446"/>
        <v>nebija plānots</v>
      </c>
      <c r="EF182" s="94">
        <f t="shared" si="361"/>
        <v>0</v>
      </c>
      <c r="EG182" s="93" t="str">
        <f t="shared" si="447"/>
        <v>nebija plānots</v>
      </c>
      <c r="EH182" s="96">
        <f t="shared" si="448"/>
        <v>0</v>
      </c>
      <c r="EI182" s="96">
        <f t="shared" si="448"/>
        <v>0</v>
      </c>
      <c r="EJ182" s="96">
        <f t="shared" si="448"/>
        <v>0</v>
      </c>
      <c r="EK182" s="96">
        <f t="shared" si="449"/>
        <v>0</v>
      </c>
      <c r="EL182" s="93" t="str">
        <f t="shared" si="450"/>
        <v>nebija plānots</v>
      </c>
      <c r="EM182" s="96">
        <f t="shared" si="451"/>
        <v>0</v>
      </c>
      <c r="EN182" s="93" t="str">
        <f t="shared" si="452"/>
        <v>nebija plānots</v>
      </c>
      <c r="EO182" s="96">
        <f t="shared" si="362"/>
        <v>0</v>
      </c>
      <c r="EP182" s="96">
        <f>_xlfn.IFNA(INDEX('[1]01_Maks_FS_2025 (kopā)'!$B$12:$AJ$224,MATCH(A182,'[1]01_Maks_FS_2025 (kopā)'!$B$12:$B$224,0),35),0)</f>
        <v>0</v>
      </c>
      <c r="EQ182" s="96">
        <f t="shared" si="363"/>
        <v>0</v>
      </c>
      <c r="ER182" s="83">
        <f t="shared" si="368"/>
        <v>0</v>
      </c>
    </row>
    <row r="183" spans="1:148" ht="94.5" x14ac:dyDescent="0.25">
      <c r="A183" s="18" t="str">
        <f t="shared" si="453"/>
        <v>4.2.2.11.1</v>
      </c>
      <c r="B183" s="63">
        <v>4</v>
      </c>
      <c r="C183" s="73" t="s">
        <v>253</v>
      </c>
      <c r="D183" s="65" t="s">
        <v>254</v>
      </c>
      <c r="E183" s="73" t="s">
        <v>274</v>
      </c>
      <c r="F183" s="65" t="s">
        <v>290</v>
      </c>
      <c r="G183" s="66" t="s">
        <v>297</v>
      </c>
      <c r="H183" s="65" t="s">
        <v>298</v>
      </c>
      <c r="I183" s="66">
        <v>1</v>
      </c>
      <c r="J183" s="72" t="s">
        <v>28</v>
      </c>
      <c r="K183" s="63" t="s">
        <v>14</v>
      </c>
      <c r="L183" s="83">
        <v>0</v>
      </c>
      <c r="M183" s="83">
        <v>0</v>
      </c>
      <c r="N183" s="83">
        <v>0</v>
      </c>
      <c r="O183" s="83">
        <v>0</v>
      </c>
      <c r="P183" s="83">
        <v>0</v>
      </c>
      <c r="Q183" s="93" t="str">
        <f t="shared" si="369"/>
        <v>nebija plānots</v>
      </c>
      <c r="R183" s="94">
        <f t="shared" si="370"/>
        <v>0</v>
      </c>
      <c r="S183" s="93" t="str">
        <f t="shared" si="371"/>
        <v>nebija plānots</v>
      </c>
      <c r="T183" s="96">
        <f t="shared" si="372"/>
        <v>0</v>
      </c>
      <c r="U183" s="96">
        <f t="shared" si="373"/>
        <v>0</v>
      </c>
      <c r="V183" s="93" t="str">
        <f t="shared" si="374"/>
        <v>nebija plānots</v>
      </c>
      <c r="W183" s="96">
        <f t="shared" si="375"/>
        <v>0</v>
      </c>
      <c r="X183" s="93" t="str">
        <f t="shared" si="376"/>
        <v>nebija plānots</v>
      </c>
      <c r="Y183" s="83">
        <v>0</v>
      </c>
      <c r="Z183" s="83">
        <v>0</v>
      </c>
      <c r="AA183" s="93" t="str">
        <f t="shared" si="377"/>
        <v>nebija plānots</v>
      </c>
      <c r="AB183" s="94">
        <f t="shared" si="378"/>
        <v>0</v>
      </c>
      <c r="AC183" s="93" t="str">
        <f t="shared" si="379"/>
        <v>nebija plānots</v>
      </c>
      <c r="AD183" s="96">
        <f t="shared" si="380"/>
        <v>0</v>
      </c>
      <c r="AE183" s="96">
        <f t="shared" si="380"/>
        <v>0</v>
      </c>
      <c r="AF183" s="93" t="str">
        <f t="shared" si="381"/>
        <v>nebija plānots</v>
      </c>
      <c r="AG183" s="96">
        <f t="shared" si="382"/>
        <v>0</v>
      </c>
      <c r="AH183" s="93" t="str">
        <f t="shared" si="383"/>
        <v>nebija plānots</v>
      </c>
      <c r="AI183" s="83">
        <v>0</v>
      </c>
      <c r="AJ183" s="83">
        <v>0</v>
      </c>
      <c r="AK183" s="93" t="str">
        <f t="shared" si="384"/>
        <v>nebija plānots</v>
      </c>
      <c r="AL183" s="96">
        <f t="shared" si="385"/>
        <v>0</v>
      </c>
      <c r="AM183" s="93" t="str">
        <f t="shared" si="386"/>
        <v>nebija plānots</v>
      </c>
      <c r="AN183" s="96">
        <f t="shared" si="387"/>
        <v>0</v>
      </c>
      <c r="AO183" s="96">
        <f t="shared" si="387"/>
        <v>0</v>
      </c>
      <c r="AP183" s="93" t="str">
        <f t="shared" si="388"/>
        <v>nebija plānots</v>
      </c>
      <c r="AQ183" s="96">
        <f t="shared" si="389"/>
        <v>0</v>
      </c>
      <c r="AR183" s="93" t="str">
        <f t="shared" si="390"/>
        <v>nebija plānots</v>
      </c>
      <c r="AS183" s="83">
        <v>0</v>
      </c>
      <c r="AT183" s="83">
        <v>0</v>
      </c>
      <c r="AU183" s="93" t="str">
        <f t="shared" si="391"/>
        <v>nebija plānots</v>
      </c>
      <c r="AV183" s="96">
        <f t="shared" si="392"/>
        <v>0</v>
      </c>
      <c r="AW183" s="93" t="str">
        <f t="shared" si="393"/>
        <v>nebija plānots</v>
      </c>
      <c r="AX183" s="96">
        <f t="shared" si="394"/>
        <v>0</v>
      </c>
      <c r="AY183" s="96">
        <f t="shared" si="394"/>
        <v>0</v>
      </c>
      <c r="AZ183" s="93" t="str">
        <f t="shared" si="395"/>
        <v>nebija plānots</v>
      </c>
      <c r="BA183" s="96">
        <f t="shared" si="396"/>
        <v>0</v>
      </c>
      <c r="BB183" s="93" t="str">
        <f t="shared" si="397"/>
        <v>nebija plānots</v>
      </c>
      <c r="BC183" s="83">
        <v>0</v>
      </c>
      <c r="BD183" s="83">
        <v>0</v>
      </c>
      <c r="BE183" s="93" t="str">
        <f t="shared" si="398"/>
        <v>nebija plānots</v>
      </c>
      <c r="BF183" s="96">
        <f t="shared" si="399"/>
        <v>0</v>
      </c>
      <c r="BG183" s="93" t="str">
        <f t="shared" si="400"/>
        <v>nebija plānots</v>
      </c>
      <c r="BH183" s="96">
        <f t="shared" si="401"/>
        <v>0</v>
      </c>
      <c r="BI183" s="96">
        <f t="shared" si="401"/>
        <v>0</v>
      </c>
      <c r="BJ183" s="93" t="str">
        <f t="shared" si="402"/>
        <v>nebija plānots</v>
      </c>
      <c r="BK183" s="96">
        <f t="shared" si="403"/>
        <v>0</v>
      </c>
      <c r="BL183" s="93" t="str">
        <f t="shared" si="404"/>
        <v>nebija plānots</v>
      </c>
      <c r="BM183" s="83">
        <v>0</v>
      </c>
      <c r="BN183" s="83">
        <v>0</v>
      </c>
      <c r="BO183" s="93" t="str">
        <f t="shared" si="405"/>
        <v>nebija plānots</v>
      </c>
      <c r="BP183" s="96">
        <f t="shared" si="406"/>
        <v>0</v>
      </c>
      <c r="BQ183" s="93" t="str">
        <f t="shared" si="407"/>
        <v>nebija plānots</v>
      </c>
      <c r="BR183" s="96">
        <f t="shared" si="408"/>
        <v>0</v>
      </c>
      <c r="BS183" s="96">
        <f t="shared" si="408"/>
        <v>0</v>
      </c>
      <c r="BT183" s="93" t="str">
        <f t="shared" si="409"/>
        <v>nebija plānots</v>
      </c>
      <c r="BU183" s="96">
        <f t="shared" si="410"/>
        <v>0</v>
      </c>
      <c r="BV183" s="93" t="str">
        <f t="shared" si="411"/>
        <v>nebija plānots</v>
      </c>
      <c r="BW183" s="83">
        <v>0</v>
      </c>
      <c r="BX183" s="83">
        <v>0</v>
      </c>
      <c r="BY183" s="94">
        <v>0</v>
      </c>
      <c r="BZ183" s="94">
        <f t="shared" si="364"/>
        <v>0</v>
      </c>
      <c r="CA183" s="93" t="str">
        <f t="shared" si="412"/>
        <v>nebija plānots</v>
      </c>
      <c r="CB183" s="96">
        <f t="shared" si="413"/>
        <v>0</v>
      </c>
      <c r="CC183" s="93" t="str">
        <f t="shared" si="414"/>
        <v>nebija plānots</v>
      </c>
      <c r="CD183" s="96">
        <f t="shared" si="365"/>
        <v>0</v>
      </c>
      <c r="CE183" s="96">
        <f t="shared" si="365"/>
        <v>0</v>
      </c>
      <c r="CF183" s="96">
        <f t="shared" si="415"/>
        <v>0</v>
      </c>
      <c r="CG183" s="96">
        <f t="shared" si="416"/>
        <v>0</v>
      </c>
      <c r="CH183" s="93" t="str">
        <f t="shared" si="417"/>
        <v>nebija plānots</v>
      </c>
      <c r="CI183" s="96">
        <f t="shared" si="418"/>
        <v>0</v>
      </c>
      <c r="CJ183" s="93" t="str">
        <f t="shared" si="419"/>
        <v>nebija plānots</v>
      </c>
      <c r="CK183" s="83">
        <v>0</v>
      </c>
      <c r="CL183" s="83">
        <v>0</v>
      </c>
      <c r="CM183" s="94">
        <v>0</v>
      </c>
      <c r="CN183" s="94">
        <f t="shared" si="366"/>
        <v>0</v>
      </c>
      <c r="CO183" s="93" t="str">
        <f t="shared" si="420"/>
        <v>nebija plānots</v>
      </c>
      <c r="CP183" s="96">
        <f t="shared" si="421"/>
        <v>0</v>
      </c>
      <c r="CQ183" s="93" t="str">
        <f t="shared" si="422"/>
        <v>nebija plānots</v>
      </c>
      <c r="CR183" s="96">
        <f t="shared" si="423"/>
        <v>0</v>
      </c>
      <c r="CS183" s="96">
        <f t="shared" si="423"/>
        <v>0</v>
      </c>
      <c r="CT183" s="96">
        <f t="shared" si="423"/>
        <v>0</v>
      </c>
      <c r="CU183" s="96">
        <f t="shared" si="424"/>
        <v>0</v>
      </c>
      <c r="CV183" s="93" t="str">
        <f t="shared" si="425"/>
        <v>nebija plānots</v>
      </c>
      <c r="CW183" s="96">
        <f t="shared" si="426"/>
        <v>0</v>
      </c>
      <c r="CX183" s="93" t="str">
        <f t="shared" si="427"/>
        <v>nebija plānots</v>
      </c>
      <c r="CY183" s="83">
        <v>0</v>
      </c>
      <c r="CZ183" s="83">
        <v>0</v>
      </c>
      <c r="DA183" s="94">
        <v>0</v>
      </c>
      <c r="DB183" s="94">
        <f t="shared" si="367"/>
        <v>0</v>
      </c>
      <c r="DC183" s="93" t="str">
        <f t="shared" si="428"/>
        <v>nebija plānots</v>
      </c>
      <c r="DD183" s="96">
        <f t="shared" si="429"/>
        <v>0</v>
      </c>
      <c r="DE183" s="93" t="str">
        <f t="shared" si="430"/>
        <v>nebija plānots</v>
      </c>
      <c r="DF183" s="96">
        <f t="shared" si="431"/>
        <v>0</v>
      </c>
      <c r="DG183" s="96">
        <f t="shared" si="431"/>
        <v>0</v>
      </c>
      <c r="DH183" s="96">
        <f t="shared" si="431"/>
        <v>0</v>
      </c>
      <c r="DI183" s="96">
        <f t="shared" si="432"/>
        <v>0</v>
      </c>
      <c r="DJ183" s="93" t="str">
        <f t="shared" si="433"/>
        <v>nebija plānots</v>
      </c>
      <c r="DK183" s="96">
        <f t="shared" si="434"/>
        <v>0</v>
      </c>
      <c r="DL183" s="93" t="str">
        <f t="shared" si="435"/>
        <v>nebija plānots</v>
      </c>
      <c r="DM183" s="83">
        <v>0</v>
      </c>
      <c r="DN183" s="83">
        <v>0</v>
      </c>
      <c r="DO183" s="94">
        <v>0</v>
      </c>
      <c r="DP183" s="94">
        <f t="shared" si="436"/>
        <v>0</v>
      </c>
      <c r="DQ183" s="93" t="str">
        <f t="shared" si="437"/>
        <v>nebija plānots</v>
      </c>
      <c r="DR183" s="96">
        <f t="shared" si="438"/>
        <v>0</v>
      </c>
      <c r="DS183" s="93" t="str">
        <f t="shared" si="439"/>
        <v>nebija plānots</v>
      </c>
      <c r="DT183" s="96">
        <f t="shared" si="440"/>
        <v>0</v>
      </c>
      <c r="DU183" s="96">
        <f t="shared" si="440"/>
        <v>0</v>
      </c>
      <c r="DV183" s="96">
        <f t="shared" si="440"/>
        <v>0</v>
      </c>
      <c r="DW183" s="96">
        <f t="shared" si="441"/>
        <v>0</v>
      </c>
      <c r="DX183" s="93" t="str">
        <f t="shared" si="442"/>
        <v>nebija plānots</v>
      </c>
      <c r="DY183" s="96">
        <f t="shared" si="443"/>
        <v>0</v>
      </c>
      <c r="DZ183" s="93" t="str">
        <f t="shared" si="444"/>
        <v>nebija plānots</v>
      </c>
      <c r="EA183" s="83">
        <v>450000</v>
      </c>
      <c r="EB183" s="83">
        <v>0</v>
      </c>
      <c r="EC183" s="94">
        <v>0</v>
      </c>
      <c r="ED183" s="94">
        <f t="shared" si="445"/>
        <v>0</v>
      </c>
      <c r="EE183" s="93">
        <f t="shared" si="446"/>
        <v>0</v>
      </c>
      <c r="EF183" s="94">
        <f t="shared" si="361"/>
        <v>-450000</v>
      </c>
      <c r="EG183" s="93">
        <f t="shared" si="447"/>
        <v>-1</v>
      </c>
      <c r="EH183" s="96">
        <f t="shared" si="448"/>
        <v>450000</v>
      </c>
      <c r="EI183" s="96">
        <f t="shared" si="448"/>
        <v>0</v>
      </c>
      <c r="EJ183" s="96">
        <f t="shared" si="448"/>
        <v>0</v>
      </c>
      <c r="EK183" s="96">
        <f t="shared" si="449"/>
        <v>0</v>
      </c>
      <c r="EL183" s="93">
        <f t="shared" si="450"/>
        <v>0</v>
      </c>
      <c r="EM183" s="96">
        <f t="shared" si="451"/>
        <v>-450000</v>
      </c>
      <c r="EN183" s="93">
        <f t="shared" si="452"/>
        <v>-1</v>
      </c>
      <c r="EO183" s="96">
        <f t="shared" si="362"/>
        <v>0</v>
      </c>
      <c r="EP183" s="96">
        <f>_xlfn.IFNA(INDEX('[1]01_Maks_FS_2025 (kopā)'!$B$12:$AJ$224,MATCH(A183,'[1]01_Maks_FS_2025 (kopā)'!$B$12:$B$224,0),35),0)</f>
        <v>0</v>
      </c>
      <c r="EQ183" s="96">
        <f t="shared" si="363"/>
        <v>0</v>
      </c>
      <c r="ER183" s="83">
        <f t="shared" si="368"/>
        <v>450000</v>
      </c>
    </row>
    <row r="184" spans="1:148" ht="94.5" x14ac:dyDescent="0.25">
      <c r="A184" s="18" t="str">
        <f t="shared" si="453"/>
        <v>4.2.2.11.2</v>
      </c>
      <c r="B184" s="63">
        <v>4</v>
      </c>
      <c r="C184" s="73" t="s">
        <v>253</v>
      </c>
      <c r="D184" s="65" t="s">
        <v>254</v>
      </c>
      <c r="E184" s="73" t="s">
        <v>274</v>
      </c>
      <c r="F184" s="65" t="s">
        <v>290</v>
      </c>
      <c r="G184" s="66" t="s">
        <v>297</v>
      </c>
      <c r="H184" s="65" t="s">
        <v>298</v>
      </c>
      <c r="I184" s="66">
        <v>2</v>
      </c>
      <c r="J184" s="72" t="s">
        <v>28</v>
      </c>
      <c r="K184" s="63" t="s">
        <v>14</v>
      </c>
      <c r="L184" s="83">
        <v>0</v>
      </c>
      <c r="M184" s="83">
        <v>0</v>
      </c>
      <c r="N184" s="83">
        <v>0</v>
      </c>
      <c r="O184" s="83">
        <v>0</v>
      </c>
      <c r="P184" s="83">
        <v>0</v>
      </c>
      <c r="Q184" s="93" t="str">
        <f t="shared" si="369"/>
        <v>nebija plānots</v>
      </c>
      <c r="R184" s="94">
        <f t="shared" si="370"/>
        <v>0</v>
      </c>
      <c r="S184" s="93" t="str">
        <f t="shared" si="371"/>
        <v>nebija plānots</v>
      </c>
      <c r="T184" s="96">
        <f t="shared" si="372"/>
        <v>0</v>
      </c>
      <c r="U184" s="96">
        <f t="shared" si="373"/>
        <v>0</v>
      </c>
      <c r="V184" s="93" t="str">
        <f t="shared" si="374"/>
        <v>nebija plānots</v>
      </c>
      <c r="W184" s="96">
        <f t="shared" si="375"/>
        <v>0</v>
      </c>
      <c r="X184" s="93" t="str">
        <f t="shared" si="376"/>
        <v>nebija plānots</v>
      </c>
      <c r="Y184" s="83">
        <v>0</v>
      </c>
      <c r="Z184" s="83">
        <v>0</v>
      </c>
      <c r="AA184" s="93" t="str">
        <f t="shared" si="377"/>
        <v>nebija plānots</v>
      </c>
      <c r="AB184" s="94">
        <f t="shared" si="378"/>
        <v>0</v>
      </c>
      <c r="AC184" s="93" t="str">
        <f t="shared" si="379"/>
        <v>nebija plānots</v>
      </c>
      <c r="AD184" s="96">
        <f t="shared" si="380"/>
        <v>0</v>
      </c>
      <c r="AE184" s="96">
        <f t="shared" si="380"/>
        <v>0</v>
      </c>
      <c r="AF184" s="93" t="str">
        <f t="shared" si="381"/>
        <v>nebija plānots</v>
      </c>
      <c r="AG184" s="96">
        <f t="shared" si="382"/>
        <v>0</v>
      </c>
      <c r="AH184" s="93" t="str">
        <f t="shared" si="383"/>
        <v>nebija plānots</v>
      </c>
      <c r="AI184" s="83">
        <v>0</v>
      </c>
      <c r="AJ184" s="83">
        <v>0</v>
      </c>
      <c r="AK184" s="93" t="str">
        <f t="shared" si="384"/>
        <v>nebija plānots</v>
      </c>
      <c r="AL184" s="96">
        <f t="shared" si="385"/>
        <v>0</v>
      </c>
      <c r="AM184" s="93" t="str">
        <f t="shared" si="386"/>
        <v>nebija plānots</v>
      </c>
      <c r="AN184" s="96">
        <f t="shared" si="387"/>
        <v>0</v>
      </c>
      <c r="AO184" s="96">
        <f t="shared" si="387"/>
        <v>0</v>
      </c>
      <c r="AP184" s="93" t="str">
        <f t="shared" si="388"/>
        <v>nebija plānots</v>
      </c>
      <c r="AQ184" s="96">
        <f t="shared" si="389"/>
        <v>0</v>
      </c>
      <c r="AR184" s="93" t="str">
        <f t="shared" si="390"/>
        <v>nebija plānots</v>
      </c>
      <c r="AS184" s="83">
        <v>0</v>
      </c>
      <c r="AT184" s="83">
        <v>0</v>
      </c>
      <c r="AU184" s="93" t="str">
        <f t="shared" si="391"/>
        <v>nebija plānots</v>
      </c>
      <c r="AV184" s="96">
        <f t="shared" si="392"/>
        <v>0</v>
      </c>
      <c r="AW184" s="93" t="str">
        <f t="shared" si="393"/>
        <v>nebija plānots</v>
      </c>
      <c r="AX184" s="96">
        <f t="shared" si="394"/>
        <v>0</v>
      </c>
      <c r="AY184" s="96">
        <f t="shared" si="394"/>
        <v>0</v>
      </c>
      <c r="AZ184" s="93" t="str">
        <f t="shared" si="395"/>
        <v>nebija plānots</v>
      </c>
      <c r="BA184" s="96">
        <f t="shared" si="396"/>
        <v>0</v>
      </c>
      <c r="BB184" s="93" t="str">
        <f t="shared" si="397"/>
        <v>nebija plānots</v>
      </c>
      <c r="BC184" s="83">
        <v>0</v>
      </c>
      <c r="BD184" s="83">
        <v>0</v>
      </c>
      <c r="BE184" s="93" t="str">
        <f t="shared" si="398"/>
        <v>nebija plānots</v>
      </c>
      <c r="BF184" s="96">
        <f t="shared" si="399"/>
        <v>0</v>
      </c>
      <c r="BG184" s="93" t="str">
        <f t="shared" si="400"/>
        <v>nebija plānots</v>
      </c>
      <c r="BH184" s="96">
        <f t="shared" si="401"/>
        <v>0</v>
      </c>
      <c r="BI184" s="96">
        <f t="shared" si="401"/>
        <v>0</v>
      </c>
      <c r="BJ184" s="93" t="str">
        <f t="shared" si="402"/>
        <v>nebija plānots</v>
      </c>
      <c r="BK184" s="96">
        <f t="shared" si="403"/>
        <v>0</v>
      </c>
      <c r="BL184" s="93" t="str">
        <f t="shared" si="404"/>
        <v>nebija plānots</v>
      </c>
      <c r="BM184" s="83">
        <v>0</v>
      </c>
      <c r="BN184" s="83">
        <v>0</v>
      </c>
      <c r="BO184" s="93" t="str">
        <f t="shared" si="405"/>
        <v>nebija plānots</v>
      </c>
      <c r="BP184" s="96">
        <f t="shared" si="406"/>
        <v>0</v>
      </c>
      <c r="BQ184" s="93" t="str">
        <f t="shared" si="407"/>
        <v>nebija plānots</v>
      </c>
      <c r="BR184" s="96">
        <f t="shared" si="408"/>
        <v>0</v>
      </c>
      <c r="BS184" s="96">
        <f t="shared" si="408"/>
        <v>0</v>
      </c>
      <c r="BT184" s="93" t="str">
        <f t="shared" si="409"/>
        <v>nebija plānots</v>
      </c>
      <c r="BU184" s="96">
        <f t="shared" si="410"/>
        <v>0</v>
      </c>
      <c r="BV184" s="93" t="str">
        <f t="shared" si="411"/>
        <v>nebija plānots</v>
      </c>
      <c r="BW184" s="83">
        <v>0</v>
      </c>
      <c r="BX184" s="83">
        <v>0</v>
      </c>
      <c r="BY184" s="94">
        <v>0</v>
      </c>
      <c r="BZ184" s="94">
        <f t="shared" si="364"/>
        <v>0</v>
      </c>
      <c r="CA184" s="93" t="str">
        <f t="shared" si="412"/>
        <v>nebija plānots</v>
      </c>
      <c r="CB184" s="96">
        <f t="shared" si="413"/>
        <v>0</v>
      </c>
      <c r="CC184" s="93" t="str">
        <f t="shared" si="414"/>
        <v>nebija plānots</v>
      </c>
      <c r="CD184" s="96">
        <f t="shared" si="365"/>
        <v>0</v>
      </c>
      <c r="CE184" s="96">
        <f t="shared" si="365"/>
        <v>0</v>
      </c>
      <c r="CF184" s="96">
        <f t="shared" si="415"/>
        <v>0</v>
      </c>
      <c r="CG184" s="96">
        <f t="shared" si="416"/>
        <v>0</v>
      </c>
      <c r="CH184" s="93" t="str">
        <f t="shared" si="417"/>
        <v>nebija plānots</v>
      </c>
      <c r="CI184" s="96">
        <f t="shared" si="418"/>
        <v>0</v>
      </c>
      <c r="CJ184" s="93" t="str">
        <f t="shared" si="419"/>
        <v>nebija plānots</v>
      </c>
      <c r="CK184" s="83">
        <v>0</v>
      </c>
      <c r="CL184" s="83">
        <v>0</v>
      </c>
      <c r="CM184" s="94">
        <v>0</v>
      </c>
      <c r="CN184" s="94">
        <f t="shared" si="366"/>
        <v>0</v>
      </c>
      <c r="CO184" s="93" t="str">
        <f t="shared" si="420"/>
        <v>nebija plānots</v>
      </c>
      <c r="CP184" s="96">
        <f t="shared" si="421"/>
        <v>0</v>
      </c>
      <c r="CQ184" s="93" t="str">
        <f t="shared" si="422"/>
        <v>nebija plānots</v>
      </c>
      <c r="CR184" s="96">
        <f t="shared" si="423"/>
        <v>0</v>
      </c>
      <c r="CS184" s="96">
        <f t="shared" si="423"/>
        <v>0</v>
      </c>
      <c r="CT184" s="96">
        <f t="shared" si="423"/>
        <v>0</v>
      </c>
      <c r="CU184" s="96">
        <f t="shared" si="424"/>
        <v>0</v>
      </c>
      <c r="CV184" s="93" t="str">
        <f t="shared" si="425"/>
        <v>nebija plānots</v>
      </c>
      <c r="CW184" s="96">
        <f t="shared" si="426"/>
        <v>0</v>
      </c>
      <c r="CX184" s="93" t="str">
        <f t="shared" si="427"/>
        <v>nebija plānots</v>
      </c>
      <c r="CY184" s="83">
        <v>0</v>
      </c>
      <c r="CZ184" s="83">
        <v>0</v>
      </c>
      <c r="DA184" s="94">
        <v>0</v>
      </c>
      <c r="DB184" s="94">
        <f t="shared" si="367"/>
        <v>0</v>
      </c>
      <c r="DC184" s="93" t="str">
        <f t="shared" si="428"/>
        <v>nebija plānots</v>
      </c>
      <c r="DD184" s="96">
        <f t="shared" si="429"/>
        <v>0</v>
      </c>
      <c r="DE184" s="93" t="str">
        <f t="shared" si="430"/>
        <v>nebija plānots</v>
      </c>
      <c r="DF184" s="96">
        <f t="shared" si="431"/>
        <v>0</v>
      </c>
      <c r="DG184" s="96">
        <f t="shared" si="431"/>
        <v>0</v>
      </c>
      <c r="DH184" s="96">
        <f t="shared" si="431"/>
        <v>0</v>
      </c>
      <c r="DI184" s="96">
        <f t="shared" si="432"/>
        <v>0</v>
      </c>
      <c r="DJ184" s="93" t="str">
        <f t="shared" si="433"/>
        <v>nebija plānots</v>
      </c>
      <c r="DK184" s="96">
        <f t="shared" si="434"/>
        <v>0</v>
      </c>
      <c r="DL184" s="93" t="str">
        <f t="shared" si="435"/>
        <v>nebija plānots</v>
      </c>
      <c r="DM184" s="83">
        <v>0</v>
      </c>
      <c r="DN184" s="83">
        <v>0</v>
      </c>
      <c r="DO184" s="94">
        <v>0</v>
      </c>
      <c r="DP184" s="94">
        <f t="shared" si="436"/>
        <v>0</v>
      </c>
      <c r="DQ184" s="93" t="str">
        <f t="shared" si="437"/>
        <v>nebija plānots</v>
      </c>
      <c r="DR184" s="96">
        <f t="shared" si="438"/>
        <v>0</v>
      </c>
      <c r="DS184" s="93" t="str">
        <f t="shared" si="439"/>
        <v>nebija plānots</v>
      </c>
      <c r="DT184" s="96">
        <f t="shared" si="440"/>
        <v>0</v>
      </c>
      <c r="DU184" s="96">
        <f t="shared" si="440"/>
        <v>0</v>
      </c>
      <c r="DV184" s="96">
        <f t="shared" si="440"/>
        <v>0</v>
      </c>
      <c r="DW184" s="96">
        <f t="shared" si="441"/>
        <v>0</v>
      </c>
      <c r="DX184" s="93" t="str">
        <f t="shared" si="442"/>
        <v>nebija plānots</v>
      </c>
      <c r="DY184" s="96">
        <f t="shared" si="443"/>
        <v>0</v>
      </c>
      <c r="DZ184" s="93" t="str">
        <f t="shared" si="444"/>
        <v>nebija plānots</v>
      </c>
      <c r="EA184" s="83">
        <v>0</v>
      </c>
      <c r="EB184" s="83">
        <v>0</v>
      </c>
      <c r="EC184" s="94">
        <v>0</v>
      </c>
      <c r="ED184" s="94">
        <f t="shared" si="445"/>
        <v>0</v>
      </c>
      <c r="EE184" s="93" t="str">
        <f t="shared" si="446"/>
        <v>nebija plānots</v>
      </c>
      <c r="EF184" s="94">
        <f t="shared" si="361"/>
        <v>0</v>
      </c>
      <c r="EG184" s="93" t="str">
        <f t="shared" si="447"/>
        <v>nebija plānots</v>
      </c>
      <c r="EH184" s="96">
        <f t="shared" si="448"/>
        <v>0</v>
      </c>
      <c r="EI184" s="96">
        <f t="shared" si="448"/>
        <v>0</v>
      </c>
      <c r="EJ184" s="96">
        <f t="shared" si="448"/>
        <v>0</v>
      </c>
      <c r="EK184" s="96">
        <f t="shared" si="449"/>
        <v>0</v>
      </c>
      <c r="EL184" s="93" t="str">
        <f t="shared" si="450"/>
        <v>nebija plānots</v>
      </c>
      <c r="EM184" s="96">
        <f t="shared" si="451"/>
        <v>0</v>
      </c>
      <c r="EN184" s="93" t="str">
        <f t="shared" si="452"/>
        <v>nebija plānots</v>
      </c>
      <c r="EO184" s="96">
        <f t="shared" si="362"/>
        <v>0</v>
      </c>
      <c r="EP184" s="96">
        <f>_xlfn.IFNA(INDEX('[1]01_Maks_FS_2025 (kopā)'!$B$12:$AJ$224,MATCH(A184,'[1]01_Maks_FS_2025 (kopā)'!$B$12:$B$224,0),35),0)</f>
        <v>0</v>
      </c>
      <c r="EQ184" s="96">
        <f t="shared" si="363"/>
        <v>0</v>
      </c>
      <c r="ER184" s="83">
        <f t="shared" si="368"/>
        <v>0</v>
      </c>
    </row>
    <row r="185" spans="1:148" ht="136.5" x14ac:dyDescent="0.25">
      <c r="A185" s="18" t="str">
        <f t="shared" si="453"/>
        <v>4.2.3.1._</v>
      </c>
      <c r="B185" s="63">
        <v>4</v>
      </c>
      <c r="C185" s="73" t="s">
        <v>253</v>
      </c>
      <c r="D185" s="65" t="s">
        <v>254</v>
      </c>
      <c r="E185" s="73" t="s">
        <v>299</v>
      </c>
      <c r="F185" s="65" t="s">
        <v>300</v>
      </c>
      <c r="G185" s="66" t="s">
        <v>301</v>
      </c>
      <c r="H185" s="65" t="s">
        <v>302</v>
      </c>
      <c r="I185" s="66" t="s">
        <v>27</v>
      </c>
      <c r="J185" s="68" t="s">
        <v>28</v>
      </c>
      <c r="K185" s="63" t="s">
        <v>14</v>
      </c>
      <c r="L185" s="83">
        <v>0</v>
      </c>
      <c r="M185" s="83">
        <v>0</v>
      </c>
      <c r="N185" s="83">
        <v>0</v>
      </c>
      <c r="O185" s="83">
        <v>0</v>
      </c>
      <c r="P185" s="83">
        <v>0</v>
      </c>
      <c r="Q185" s="93" t="str">
        <f t="shared" si="369"/>
        <v>nebija plānots</v>
      </c>
      <c r="R185" s="94">
        <f t="shared" si="370"/>
        <v>0</v>
      </c>
      <c r="S185" s="93" t="str">
        <f t="shared" si="371"/>
        <v>nebija plānots</v>
      </c>
      <c r="T185" s="96">
        <f t="shared" si="372"/>
        <v>0</v>
      </c>
      <c r="U185" s="96">
        <f t="shared" si="373"/>
        <v>0</v>
      </c>
      <c r="V185" s="93" t="str">
        <f t="shared" si="374"/>
        <v>nebija plānots</v>
      </c>
      <c r="W185" s="96">
        <f t="shared" si="375"/>
        <v>0</v>
      </c>
      <c r="X185" s="93" t="str">
        <f t="shared" si="376"/>
        <v>nebija plānots</v>
      </c>
      <c r="Y185" s="83">
        <v>69151</v>
      </c>
      <c r="Z185" s="83">
        <v>69150.58</v>
      </c>
      <c r="AA185" s="93">
        <f t="shared" si="377"/>
        <v>0.99999392633512174</v>
      </c>
      <c r="AB185" s="94">
        <f t="shared" si="378"/>
        <v>-0.41999999999825377</v>
      </c>
      <c r="AC185" s="93">
        <f t="shared" si="379"/>
        <v>-6.0736648782845334E-6</v>
      </c>
      <c r="AD185" s="96">
        <f t="shared" si="380"/>
        <v>69151</v>
      </c>
      <c r="AE185" s="96">
        <f t="shared" si="380"/>
        <v>69150.58</v>
      </c>
      <c r="AF185" s="93">
        <f t="shared" si="381"/>
        <v>0.99999392633512174</v>
      </c>
      <c r="AG185" s="96">
        <f t="shared" si="382"/>
        <v>-0.41999999999825377</v>
      </c>
      <c r="AH185" s="93">
        <f t="shared" si="383"/>
        <v>-6.0736648782845334E-6</v>
      </c>
      <c r="AI185" s="83">
        <v>0</v>
      </c>
      <c r="AJ185" s="83">
        <v>0</v>
      </c>
      <c r="AK185" s="93" t="str">
        <f t="shared" si="384"/>
        <v>nebija plānots</v>
      </c>
      <c r="AL185" s="96">
        <f t="shared" si="385"/>
        <v>0</v>
      </c>
      <c r="AM185" s="93" t="str">
        <f t="shared" si="386"/>
        <v>nebija plānots</v>
      </c>
      <c r="AN185" s="96">
        <f t="shared" si="387"/>
        <v>69151</v>
      </c>
      <c r="AO185" s="96">
        <f t="shared" si="387"/>
        <v>69150.58</v>
      </c>
      <c r="AP185" s="93">
        <f t="shared" si="388"/>
        <v>0.99999392633512174</v>
      </c>
      <c r="AQ185" s="96">
        <f t="shared" si="389"/>
        <v>-0.41999999999825377</v>
      </c>
      <c r="AR185" s="93">
        <f t="shared" si="390"/>
        <v>-6.0736648782845334E-6</v>
      </c>
      <c r="AS185" s="83">
        <v>0</v>
      </c>
      <c r="AT185" s="83">
        <v>0</v>
      </c>
      <c r="AU185" s="93" t="str">
        <f t="shared" si="391"/>
        <v>nebija plānots</v>
      </c>
      <c r="AV185" s="96">
        <f t="shared" si="392"/>
        <v>0</v>
      </c>
      <c r="AW185" s="93" t="str">
        <f t="shared" si="393"/>
        <v>nebija plānots</v>
      </c>
      <c r="AX185" s="96">
        <f t="shared" si="394"/>
        <v>69151</v>
      </c>
      <c r="AY185" s="96">
        <f t="shared" si="394"/>
        <v>69150.58</v>
      </c>
      <c r="AZ185" s="93">
        <f t="shared" si="395"/>
        <v>0.99999392633512174</v>
      </c>
      <c r="BA185" s="96">
        <f t="shared" si="396"/>
        <v>-0.41999999999825377</v>
      </c>
      <c r="BB185" s="93">
        <f t="shared" si="397"/>
        <v>-6.0736648782845334E-6</v>
      </c>
      <c r="BC185" s="83">
        <v>242782</v>
      </c>
      <c r="BD185" s="83">
        <v>264760.82</v>
      </c>
      <c r="BE185" s="93">
        <f t="shared" si="398"/>
        <v>1.0905290342776648</v>
      </c>
      <c r="BF185" s="96">
        <f t="shared" si="399"/>
        <v>21978.820000000007</v>
      </c>
      <c r="BG185" s="93">
        <f t="shared" si="400"/>
        <v>9.0529034277664761E-2</v>
      </c>
      <c r="BH185" s="96">
        <f t="shared" si="401"/>
        <v>311933</v>
      </c>
      <c r="BI185" s="96">
        <f t="shared" si="401"/>
        <v>333911.40000000002</v>
      </c>
      <c r="BJ185" s="93">
        <f t="shared" si="402"/>
        <v>1.0704587203021163</v>
      </c>
      <c r="BK185" s="96">
        <f t="shared" si="403"/>
        <v>21978.400000000023</v>
      </c>
      <c r="BL185" s="93">
        <f t="shared" si="404"/>
        <v>7.0458720302116237E-2</v>
      </c>
      <c r="BM185" s="83">
        <v>0</v>
      </c>
      <c r="BN185" s="83">
        <v>0</v>
      </c>
      <c r="BO185" s="93" t="str">
        <f t="shared" si="405"/>
        <v>nebija plānots</v>
      </c>
      <c r="BP185" s="96">
        <f t="shared" si="406"/>
        <v>0</v>
      </c>
      <c r="BQ185" s="93" t="str">
        <f t="shared" si="407"/>
        <v>nebija plānots</v>
      </c>
      <c r="BR185" s="96">
        <f t="shared" si="408"/>
        <v>311933</v>
      </c>
      <c r="BS185" s="96">
        <f t="shared" si="408"/>
        <v>333911.40000000002</v>
      </c>
      <c r="BT185" s="93">
        <f t="shared" si="409"/>
        <v>1.0704587203021163</v>
      </c>
      <c r="BU185" s="96">
        <f t="shared" si="410"/>
        <v>21978.400000000023</v>
      </c>
      <c r="BV185" s="93">
        <f t="shared" si="411"/>
        <v>7.0458720302116237E-2</v>
      </c>
      <c r="BW185" s="83">
        <v>0</v>
      </c>
      <c r="BX185" s="83">
        <v>0</v>
      </c>
      <c r="BY185" s="94">
        <v>0</v>
      </c>
      <c r="BZ185" s="94">
        <f t="shared" si="364"/>
        <v>0</v>
      </c>
      <c r="CA185" s="93" t="str">
        <f t="shared" si="412"/>
        <v>nebija plānots</v>
      </c>
      <c r="CB185" s="96">
        <f t="shared" si="413"/>
        <v>0</v>
      </c>
      <c r="CC185" s="93" t="str">
        <f t="shared" si="414"/>
        <v>nebija plānots</v>
      </c>
      <c r="CD185" s="96">
        <f t="shared" si="365"/>
        <v>311933</v>
      </c>
      <c r="CE185" s="96">
        <f t="shared" si="365"/>
        <v>333911.40000000002</v>
      </c>
      <c r="CF185" s="96">
        <f t="shared" si="415"/>
        <v>0</v>
      </c>
      <c r="CG185" s="96">
        <f t="shared" si="416"/>
        <v>333911.40000000002</v>
      </c>
      <c r="CH185" s="93">
        <f t="shared" si="417"/>
        <v>1.0704587203021163</v>
      </c>
      <c r="CI185" s="96">
        <f t="shared" si="418"/>
        <v>21978.400000000023</v>
      </c>
      <c r="CJ185" s="93">
        <f t="shared" si="419"/>
        <v>7.0458720302116237E-2</v>
      </c>
      <c r="CK185" s="83">
        <v>0</v>
      </c>
      <c r="CL185" s="83">
        <v>332806.53000000003</v>
      </c>
      <c r="CM185" s="94">
        <v>0</v>
      </c>
      <c r="CN185" s="94">
        <f t="shared" si="366"/>
        <v>332806.53000000003</v>
      </c>
      <c r="CO185" s="93" t="str">
        <f t="shared" si="420"/>
        <v>nebija plānots</v>
      </c>
      <c r="CP185" s="96">
        <f t="shared" si="421"/>
        <v>332806.53000000003</v>
      </c>
      <c r="CQ185" s="93" t="str">
        <f t="shared" si="422"/>
        <v>nebija plānots</v>
      </c>
      <c r="CR185" s="96">
        <f t="shared" si="423"/>
        <v>311933</v>
      </c>
      <c r="CS185" s="96">
        <f t="shared" si="423"/>
        <v>666717.93000000005</v>
      </c>
      <c r="CT185" s="96">
        <f t="shared" si="423"/>
        <v>0</v>
      </c>
      <c r="CU185" s="96">
        <f t="shared" si="424"/>
        <v>666717.93000000005</v>
      </c>
      <c r="CV185" s="93">
        <f t="shared" si="425"/>
        <v>2.1373754299801559</v>
      </c>
      <c r="CW185" s="96">
        <f t="shared" si="426"/>
        <v>354784.93000000005</v>
      </c>
      <c r="CX185" s="93">
        <f t="shared" si="427"/>
        <v>1.1373754299801562</v>
      </c>
      <c r="CY185" s="83">
        <v>263858</v>
      </c>
      <c r="CZ185" s="83">
        <v>66642.759999999995</v>
      </c>
      <c r="DA185" s="94">
        <v>0</v>
      </c>
      <c r="DB185" s="94">
        <f t="shared" si="367"/>
        <v>66642.759999999995</v>
      </c>
      <c r="DC185" s="93">
        <f t="shared" si="428"/>
        <v>0.25257054931061401</v>
      </c>
      <c r="DD185" s="96">
        <f t="shared" si="429"/>
        <v>-197215.24</v>
      </c>
      <c r="DE185" s="93">
        <f t="shared" si="430"/>
        <v>-0.74742945068938593</v>
      </c>
      <c r="DF185" s="96">
        <f t="shared" si="431"/>
        <v>575791</v>
      </c>
      <c r="DG185" s="96">
        <f t="shared" si="431"/>
        <v>733360.69000000006</v>
      </c>
      <c r="DH185" s="96">
        <f t="shared" si="431"/>
        <v>0</v>
      </c>
      <c r="DI185" s="96">
        <f t="shared" si="432"/>
        <v>733360.69000000006</v>
      </c>
      <c r="DJ185" s="93">
        <f t="shared" si="433"/>
        <v>1.2736577855506599</v>
      </c>
      <c r="DK185" s="96">
        <f t="shared" si="434"/>
        <v>157569.69000000006</v>
      </c>
      <c r="DL185" s="93">
        <f t="shared" si="435"/>
        <v>0.27365778555066</v>
      </c>
      <c r="DM185" s="83">
        <v>61941</v>
      </c>
      <c r="DN185" s="83">
        <v>0</v>
      </c>
      <c r="DO185" s="94">
        <v>0</v>
      </c>
      <c r="DP185" s="94">
        <f t="shared" si="436"/>
        <v>0</v>
      </c>
      <c r="DQ185" s="93">
        <f t="shared" si="437"/>
        <v>0</v>
      </c>
      <c r="DR185" s="96">
        <f t="shared" si="438"/>
        <v>-61941</v>
      </c>
      <c r="DS185" s="93">
        <f t="shared" si="439"/>
        <v>-1</v>
      </c>
      <c r="DT185" s="96">
        <f t="shared" si="440"/>
        <v>637732</v>
      </c>
      <c r="DU185" s="96">
        <f t="shared" si="440"/>
        <v>733360.69000000006</v>
      </c>
      <c r="DV185" s="96">
        <f t="shared" si="440"/>
        <v>0</v>
      </c>
      <c r="DW185" s="96">
        <f t="shared" si="441"/>
        <v>733360.69000000006</v>
      </c>
      <c r="DX185" s="93">
        <f t="shared" si="442"/>
        <v>1.1499512177529119</v>
      </c>
      <c r="DY185" s="96">
        <f t="shared" si="443"/>
        <v>95628.690000000061</v>
      </c>
      <c r="DZ185" s="93">
        <f t="shared" si="444"/>
        <v>0.14995121775291198</v>
      </c>
      <c r="EA185" s="83">
        <v>0</v>
      </c>
      <c r="EB185" s="83">
        <v>199552.07</v>
      </c>
      <c r="EC185" s="94">
        <v>0</v>
      </c>
      <c r="ED185" s="94">
        <f t="shared" si="445"/>
        <v>199552.07</v>
      </c>
      <c r="EE185" s="93" t="str">
        <f t="shared" si="446"/>
        <v>nebija plānots</v>
      </c>
      <c r="EF185" s="94">
        <f t="shared" si="361"/>
        <v>199552.07</v>
      </c>
      <c r="EG185" s="93" t="str">
        <f t="shared" si="447"/>
        <v>nebija plānots</v>
      </c>
      <c r="EH185" s="96">
        <f t="shared" si="448"/>
        <v>637732</v>
      </c>
      <c r="EI185" s="96">
        <f t="shared" si="448"/>
        <v>932912.76</v>
      </c>
      <c r="EJ185" s="96">
        <f t="shared" si="448"/>
        <v>0</v>
      </c>
      <c r="EK185" s="96">
        <f t="shared" si="449"/>
        <v>932912.76</v>
      </c>
      <c r="EL185" s="93">
        <f t="shared" si="450"/>
        <v>1.4628601983278242</v>
      </c>
      <c r="EM185" s="96">
        <f t="shared" si="451"/>
        <v>295180.76</v>
      </c>
      <c r="EN185" s="93">
        <f t="shared" si="452"/>
        <v>0.46286019832782427</v>
      </c>
      <c r="EO185" s="96">
        <f t="shared" si="362"/>
        <v>199552.07</v>
      </c>
      <c r="EP185" s="96">
        <f>_xlfn.IFNA(INDEX('[1]01_Maks_FS_2025 (kopā)'!$B$12:$AJ$224,MATCH(A185,'[1]01_Maks_FS_2025 (kopā)'!$B$12:$B$224,0),35),0)</f>
        <v>199552.07</v>
      </c>
      <c r="EQ185" s="96">
        <f t="shared" si="363"/>
        <v>0</v>
      </c>
      <c r="ER185" s="83">
        <f t="shared" si="368"/>
        <v>637732</v>
      </c>
    </row>
    <row r="186" spans="1:148" ht="136.5" x14ac:dyDescent="0.25">
      <c r="A186" s="18" t="str">
        <f t="shared" si="453"/>
        <v>4.2.3.2.1</v>
      </c>
      <c r="B186" s="63">
        <v>4</v>
      </c>
      <c r="C186" s="73" t="s">
        <v>253</v>
      </c>
      <c r="D186" s="65" t="s">
        <v>254</v>
      </c>
      <c r="E186" s="73" t="s">
        <v>299</v>
      </c>
      <c r="F186" s="65" t="s">
        <v>300</v>
      </c>
      <c r="G186" s="66" t="s">
        <v>303</v>
      </c>
      <c r="H186" s="65" t="s">
        <v>304</v>
      </c>
      <c r="I186" s="66">
        <v>1</v>
      </c>
      <c r="J186" s="68" t="s">
        <v>28</v>
      </c>
      <c r="K186" s="63" t="s">
        <v>14</v>
      </c>
      <c r="L186" s="83">
        <v>0</v>
      </c>
      <c r="M186" s="83">
        <v>0</v>
      </c>
      <c r="N186" s="83">
        <v>0</v>
      </c>
      <c r="O186" s="83">
        <v>0</v>
      </c>
      <c r="P186" s="83">
        <v>0</v>
      </c>
      <c r="Q186" s="93" t="str">
        <f t="shared" si="369"/>
        <v>nebija plānots</v>
      </c>
      <c r="R186" s="94">
        <f t="shared" si="370"/>
        <v>0</v>
      </c>
      <c r="S186" s="93" t="str">
        <f t="shared" si="371"/>
        <v>nebija plānots</v>
      </c>
      <c r="T186" s="96">
        <f t="shared" si="372"/>
        <v>0</v>
      </c>
      <c r="U186" s="96">
        <f t="shared" si="373"/>
        <v>0</v>
      </c>
      <c r="V186" s="93" t="str">
        <f t="shared" si="374"/>
        <v>nebija plānots</v>
      </c>
      <c r="W186" s="96">
        <f t="shared" si="375"/>
        <v>0</v>
      </c>
      <c r="X186" s="93" t="str">
        <f t="shared" si="376"/>
        <v>nebija plānots</v>
      </c>
      <c r="Y186" s="83">
        <v>0</v>
      </c>
      <c r="Z186" s="83">
        <v>0</v>
      </c>
      <c r="AA186" s="93" t="str">
        <f t="shared" si="377"/>
        <v>nebija plānots</v>
      </c>
      <c r="AB186" s="94">
        <f t="shared" si="378"/>
        <v>0</v>
      </c>
      <c r="AC186" s="93" t="str">
        <f t="shared" si="379"/>
        <v>nebija plānots</v>
      </c>
      <c r="AD186" s="96">
        <f t="shared" si="380"/>
        <v>0</v>
      </c>
      <c r="AE186" s="96">
        <f t="shared" si="380"/>
        <v>0</v>
      </c>
      <c r="AF186" s="93" t="str">
        <f t="shared" si="381"/>
        <v>nebija plānots</v>
      </c>
      <c r="AG186" s="96">
        <f t="shared" si="382"/>
        <v>0</v>
      </c>
      <c r="AH186" s="93" t="str">
        <f t="shared" si="383"/>
        <v>nebija plānots</v>
      </c>
      <c r="AI186" s="83">
        <v>0</v>
      </c>
      <c r="AJ186" s="83">
        <v>0</v>
      </c>
      <c r="AK186" s="93" t="str">
        <f t="shared" si="384"/>
        <v>nebija plānots</v>
      </c>
      <c r="AL186" s="96">
        <f t="shared" si="385"/>
        <v>0</v>
      </c>
      <c r="AM186" s="93" t="str">
        <f t="shared" si="386"/>
        <v>nebija plānots</v>
      </c>
      <c r="AN186" s="96">
        <f t="shared" si="387"/>
        <v>0</v>
      </c>
      <c r="AO186" s="96">
        <f t="shared" si="387"/>
        <v>0</v>
      </c>
      <c r="AP186" s="93" t="str">
        <f t="shared" si="388"/>
        <v>nebija plānots</v>
      </c>
      <c r="AQ186" s="96">
        <f t="shared" si="389"/>
        <v>0</v>
      </c>
      <c r="AR186" s="93" t="str">
        <f t="shared" si="390"/>
        <v>nebija plānots</v>
      </c>
      <c r="AS186" s="83">
        <v>0</v>
      </c>
      <c r="AT186" s="83">
        <v>0</v>
      </c>
      <c r="AU186" s="93" t="str">
        <f t="shared" si="391"/>
        <v>nebija plānots</v>
      </c>
      <c r="AV186" s="96">
        <f t="shared" si="392"/>
        <v>0</v>
      </c>
      <c r="AW186" s="93" t="str">
        <f t="shared" si="393"/>
        <v>nebija plānots</v>
      </c>
      <c r="AX186" s="96">
        <f t="shared" si="394"/>
        <v>0</v>
      </c>
      <c r="AY186" s="96">
        <f t="shared" si="394"/>
        <v>0</v>
      </c>
      <c r="AZ186" s="93" t="str">
        <f t="shared" si="395"/>
        <v>nebija plānots</v>
      </c>
      <c r="BA186" s="96">
        <f t="shared" si="396"/>
        <v>0</v>
      </c>
      <c r="BB186" s="93" t="str">
        <f t="shared" si="397"/>
        <v>nebija plānots</v>
      </c>
      <c r="BC186" s="83">
        <v>0</v>
      </c>
      <c r="BD186" s="83">
        <v>0</v>
      </c>
      <c r="BE186" s="93" t="str">
        <f t="shared" si="398"/>
        <v>nebija plānots</v>
      </c>
      <c r="BF186" s="96">
        <f t="shared" si="399"/>
        <v>0</v>
      </c>
      <c r="BG186" s="93" t="str">
        <f t="shared" si="400"/>
        <v>nebija plānots</v>
      </c>
      <c r="BH186" s="96">
        <f t="shared" si="401"/>
        <v>0</v>
      </c>
      <c r="BI186" s="96">
        <f t="shared" si="401"/>
        <v>0</v>
      </c>
      <c r="BJ186" s="93" t="str">
        <f t="shared" si="402"/>
        <v>nebija plānots</v>
      </c>
      <c r="BK186" s="96">
        <f t="shared" si="403"/>
        <v>0</v>
      </c>
      <c r="BL186" s="93" t="str">
        <f t="shared" si="404"/>
        <v>nebija plānots</v>
      </c>
      <c r="BM186" s="83">
        <v>0</v>
      </c>
      <c r="BN186" s="83">
        <v>0</v>
      </c>
      <c r="BO186" s="93" t="str">
        <f t="shared" si="405"/>
        <v>nebija plānots</v>
      </c>
      <c r="BP186" s="96">
        <f t="shared" si="406"/>
        <v>0</v>
      </c>
      <c r="BQ186" s="93" t="str">
        <f t="shared" si="407"/>
        <v>nebija plānots</v>
      </c>
      <c r="BR186" s="96">
        <f t="shared" si="408"/>
        <v>0</v>
      </c>
      <c r="BS186" s="96">
        <f t="shared" si="408"/>
        <v>0</v>
      </c>
      <c r="BT186" s="93" t="str">
        <f t="shared" si="409"/>
        <v>nebija plānots</v>
      </c>
      <c r="BU186" s="96">
        <f t="shared" si="410"/>
        <v>0</v>
      </c>
      <c r="BV186" s="93" t="str">
        <f t="shared" si="411"/>
        <v>nebija plānots</v>
      </c>
      <c r="BW186" s="83">
        <v>0</v>
      </c>
      <c r="BX186" s="83">
        <v>0</v>
      </c>
      <c r="BY186" s="94">
        <v>0</v>
      </c>
      <c r="BZ186" s="94">
        <f t="shared" si="364"/>
        <v>0</v>
      </c>
      <c r="CA186" s="93" t="str">
        <f t="shared" si="412"/>
        <v>nebija plānots</v>
      </c>
      <c r="CB186" s="96">
        <f t="shared" si="413"/>
        <v>0</v>
      </c>
      <c r="CC186" s="93" t="str">
        <f t="shared" si="414"/>
        <v>nebija plānots</v>
      </c>
      <c r="CD186" s="96">
        <f t="shared" si="365"/>
        <v>0</v>
      </c>
      <c r="CE186" s="96">
        <f t="shared" si="365"/>
        <v>0</v>
      </c>
      <c r="CF186" s="96">
        <f t="shared" si="415"/>
        <v>0</v>
      </c>
      <c r="CG186" s="96">
        <f t="shared" si="416"/>
        <v>0</v>
      </c>
      <c r="CH186" s="93" t="str">
        <f t="shared" si="417"/>
        <v>nebija plānots</v>
      </c>
      <c r="CI186" s="96">
        <f t="shared" si="418"/>
        <v>0</v>
      </c>
      <c r="CJ186" s="93" t="str">
        <f t="shared" si="419"/>
        <v>nebija plānots</v>
      </c>
      <c r="CK186" s="83">
        <v>0</v>
      </c>
      <c r="CL186" s="83">
        <v>0</v>
      </c>
      <c r="CM186" s="94">
        <v>0</v>
      </c>
      <c r="CN186" s="94">
        <f t="shared" si="366"/>
        <v>0</v>
      </c>
      <c r="CO186" s="93" t="str">
        <f t="shared" si="420"/>
        <v>nebija plānots</v>
      </c>
      <c r="CP186" s="96">
        <f t="shared" si="421"/>
        <v>0</v>
      </c>
      <c r="CQ186" s="93" t="str">
        <f t="shared" si="422"/>
        <v>nebija plānots</v>
      </c>
      <c r="CR186" s="96">
        <f t="shared" si="423"/>
        <v>0</v>
      </c>
      <c r="CS186" s="96">
        <f t="shared" si="423"/>
        <v>0</v>
      </c>
      <c r="CT186" s="96">
        <f t="shared" si="423"/>
        <v>0</v>
      </c>
      <c r="CU186" s="96">
        <f t="shared" si="424"/>
        <v>0</v>
      </c>
      <c r="CV186" s="93" t="str">
        <f t="shared" si="425"/>
        <v>nebija plānots</v>
      </c>
      <c r="CW186" s="96">
        <f t="shared" si="426"/>
        <v>0</v>
      </c>
      <c r="CX186" s="93" t="str">
        <f t="shared" si="427"/>
        <v>nebija plānots</v>
      </c>
      <c r="CY186" s="83">
        <v>0</v>
      </c>
      <c r="CZ186" s="83">
        <v>0</v>
      </c>
      <c r="DA186" s="94">
        <v>0</v>
      </c>
      <c r="DB186" s="94">
        <f t="shared" si="367"/>
        <v>0</v>
      </c>
      <c r="DC186" s="93" t="str">
        <f t="shared" si="428"/>
        <v>nebija plānots</v>
      </c>
      <c r="DD186" s="96">
        <f t="shared" si="429"/>
        <v>0</v>
      </c>
      <c r="DE186" s="93" t="str">
        <f t="shared" si="430"/>
        <v>nebija plānots</v>
      </c>
      <c r="DF186" s="96">
        <f t="shared" si="431"/>
        <v>0</v>
      </c>
      <c r="DG186" s="96">
        <f t="shared" si="431"/>
        <v>0</v>
      </c>
      <c r="DH186" s="96">
        <f t="shared" si="431"/>
        <v>0</v>
      </c>
      <c r="DI186" s="96">
        <f t="shared" si="432"/>
        <v>0</v>
      </c>
      <c r="DJ186" s="93" t="str">
        <f t="shared" si="433"/>
        <v>nebija plānots</v>
      </c>
      <c r="DK186" s="96">
        <f t="shared" si="434"/>
        <v>0</v>
      </c>
      <c r="DL186" s="93" t="str">
        <f t="shared" si="435"/>
        <v>nebija plānots</v>
      </c>
      <c r="DM186" s="83">
        <v>0</v>
      </c>
      <c r="DN186" s="83">
        <v>0</v>
      </c>
      <c r="DO186" s="94">
        <v>0</v>
      </c>
      <c r="DP186" s="94">
        <f t="shared" si="436"/>
        <v>0</v>
      </c>
      <c r="DQ186" s="93" t="str">
        <f t="shared" si="437"/>
        <v>nebija plānots</v>
      </c>
      <c r="DR186" s="96">
        <f t="shared" si="438"/>
        <v>0</v>
      </c>
      <c r="DS186" s="93" t="str">
        <f t="shared" si="439"/>
        <v>nebija plānots</v>
      </c>
      <c r="DT186" s="96">
        <f t="shared" si="440"/>
        <v>0</v>
      </c>
      <c r="DU186" s="96">
        <f t="shared" si="440"/>
        <v>0</v>
      </c>
      <c r="DV186" s="96">
        <f t="shared" si="440"/>
        <v>0</v>
      </c>
      <c r="DW186" s="96">
        <f t="shared" si="441"/>
        <v>0</v>
      </c>
      <c r="DX186" s="93" t="str">
        <f t="shared" si="442"/>
        <v>nebija plānots</v>
      </c>
      <c r="DY186" s="96">
        <f t="shared" si="443"/>
        <v>0</v>
      </c>
      <c r="DZ186" s="93" t="str">
        <f t="shared" si="444"/>
        <v>nebija plānots</v>
      </c>
      <c r="EA186" s="83">
        <v>0</v>
      </c>
      <c r="EB186" s="83">
        <v>0</v>
      </c>
      <c r="EC186" s="94">
        <v>0</v>
      </c>
      <c r="ED186" s="94">
        <f t="shared" si="445"/>
        <v>0</v>
      </c>
      <c r="EE186" s="93" t="str">
        <f t="shared" si="446"/>
        <v>nebija plānots</v>
      </c>
      <c r="EF186" s="94">
        <f t="shared" si="361"/>
        <v>0</v>
      </c>
      <c r="EG186" s="93" t="str">
        <f t="shared" si="447"/>
        <v>nebija plānots</v>
      </c>
      <c r="EH186" s="96">
        <f t="shared" si="448"/>
        <v>0</v>
      </c>
      <c r="EI186" s="96">
        <f t="shared" si="448"/>
        <v>0</v>
      </c>
      <c r="EJ186" s="96">
        <f t="shared" si="448"/>
        <v>0</v>
      </c>
      <c r="EK186" s="96">
        <f t="shared" si="449"/>
        <v>0</v>
      </c>
      <c r="EL186" s="93" t="str">
        <f t="shared" si="450"/>
        <v>nebija plānots</v>
      </c>
      <c r="EM186" s="96">
        <f t="shared" si="451"/>
        <v>0</v>
      </c>
      <c r="EN186" s="93" t="str">
        <f t="shared" si="452"/>
        <v>nebija plānots</v>
      </c>
      <c r="EO186" s="96">
        <f t="shared" si="362"/>
        <v>0</v>
      </c>
      <c r="EP186" s="96">
        <f>_xlfn.IFNA(INDEX('[1]01_Maks_FS_2025 (kopā)'!$B$12:$AJ$224,MATCH(A186,'[1]01_Maks_FS_2025 (kopā)'!$B$12:$B$224,0),35),0)</f>
        <v>0</v>
      </c>
      <c r="EQ186" s="96">
        <f t="shared" si="363"/>
        <v>0</v>
      </c>
      <c r="ER186" s="83">
        <f t="shared" si="368"/>
        <v>0</v>
      </c>
    </row>
    <row r="187" spans="1:148" ht="136.5" x14ac:dyDescent="0.25">
      <c r="A187" s="18" t="str">
        <f t="shared" si="453"/>
        <v>4.2.3.2.2</v>
      </c>
      <c r="B187" s="63">
        <v>4</v>
      </c>
      <c r="C187" s="73" t="s">
        <v>253</v>
      </c>
      <c r="D187" s="65" t="s">
        <v>254</v>
      </c>
      <c r="E187" s="73" t="s">
        <v>299</v>
      </c>
      <c r="F187" s="65" t="s">
        <v>300</v>
      </c>
      <c r="G187" s="66" t="s">
        <v>303</v>
      </c>
      <c r="H187" s="65" t="s">
        <v>304</v>
      </c>
      <c r="I187" s="66">
        <v>2</v>
      </c>
      <c r="J187" s="68" t="s">
        <v>28</v>
      </c>
      <c r="K187" s="63" t="s">
        <v>14</v>
      </c>
      <c r="L187" s="83">
        <v>0</v>
      </c>
      <c r="M187" s="83">
        <v>0</v>
      </c>
      <c r="N187" s="83">
        <v>0</v>
      </c>
      <c r="O187" s="83">
        <v>0</v>
      </c>
      <c r="P187" s="83">
        <v>0</v>
      </c>
      <c r="Q187" s="93" t="str">
        <f t="shared" si="369"/>
        <v>nebija plānots</v>
      </c>
      <c r="R187" s="94">
        <f t="shared" si="370"/>
        <v>0</v>
      </c>
      <c r="S187" s="93" t="str">
        <f t="shared" si="371"/>
        <v>nebija plānots</v>
      </c>
      <c r="T187" s="96">
        <f t="shared" si="372"/>
        <v>0</v>
      </c>
      <c r="U187" s="96">
        <f t="shared" si="373"/>
        <v>0</v>
      </c>
      <c r="V187" s="93" t="str">
        <f t="shared" si="374"/>
        <v>nebija plānots</v>
      </c>
      <c r="W187" s="96">
        <f t="shared" si="375"/>
        <v>0</v>
      </c>
      <c r="X187" s="93" t="str">
        <f t="shared" si="376"/>
        <v>nebija plānots</v>
      </c>
      <c r="Y187" s="83">
        <v>0</v>
      </c>
      <c r="Z187" s="83">
        <v>0</v>
      </c>
      <c r="AA187" s="93" t="str">
        <f t="shared" si="377"/>
        <v>nebija plānots</v>
      </c>
      <c r="AB187" s="94">
        <f t="shared" si="378"/>
        <v>0</v>
      </c>
      <c r="AC187" s="93" t="str">
        <f t="shared" si="379"/>
        <v>nebija plānots</v>
      </c>
      <c r="AD187" s="96">
        <f t="shared" si="380"/>
        <v>0</v>
      </c>
      <c r="AE187" s="96">
        <f t="shared" si="380"/>
        <v>0</v>
      </c>
      <c r="AF187" s="93" t="str">
        <f t="shared" si="381"/>
        <v>nebija plānots</v>
      </c>
      <c r="AG187" s="96">
        <f t="shared" si="382"/>
        <v>0</v>
      </c>
      <c r="AH187" s="93" t="str">
        <f t="shared" si="383"/>
        <v>nebija plānots</v>
      </c>
      <c r="AI187" s="83">
        <v>0</v>
      </c>
      <c r="AJ187" s="83">
        <v>0</v>
      </c>
      <c r="AK187" s="93" t="str">
        <f t="shared" si="384"/>
        <v>nebija plānots</v>
      </c>
      <c r="AL187" s="96">
        <f t="shared" si="385"/>
        <v>0</v>
      </c>
      <c r="AM187" s="93" t="str">
        <f t="shared" si="386"/>
        <v>nebija plānots</v>
      </c>
      <c r="AN187" s="96">
        <f t="shared" si="387"/>
        <v>0</v>
      </c>
      <c r="AO187" s="96">
        <f t="shared" si="387"/>
        <v>0</v>
      </c>
      <c r="AP187" s="93" t="str">
        <f t="shared" si="388"/>
        <v>nebija plānots</v>
      </c>
      <c r="AQ187" s="96">
        <f t="shared" si="389"/>
        <v>0</v>
      </c>
      <c r="AR187" s="93" t="str">
        <f t="shared" si="390"/>
        <v>nebija plānots</v>
      </c>
      <c r="AS187" s="83">
        <v>0</v>
      </c>
      <c r="AT187" s="83">
        <v>0</v>
      </c>
      <c r="AU187" s="93" t="str">
        <f t="shared" si="391"/>
        <v>nebija plānots</v>
      </c>
      <c r="AV187" s="96">
        <f t="shared" si="392"/>
        <v>0</v>
      </c>
      <c r="AW187" s="93" t="str">
        <f t="shared" si="393"/>
        <v>nebija plānots</v>
      </c>
      <c r="AX187" s="96">
        <f t="shared" si="394"/>
        <v>0</v>
      </c>
      <c r="AY187" s="96">
        <f t="shared" si="394"/>
        <v>0</v>
      </c>
      <c r="AZ187" s="93" t="str">
        <f t="shared" si="395"/>
        <v>nebija plānots</v>
      </c>
      <c r="BA187" s="96">
        <f t="shared" si="396"/>
        <v>0</v>
      </c>
      <c r="BB187" s="93" t="str">
        <f t="shared" si="397"/>
        <v>nebija plānots</v>
      </c>
      <c r="BC187" s="83">
        <v>0</v>
      </c>
      <c r="BD187" s="83">
        <v>0</v>
      </c>
      <c r="BE187" s="93" t="str">
        <f t="shared" si="398"/>
        <v>nebija plānots</v>
      </c>
      <c r="BF187" s="96">
        <f t="shared" si="399"/>
        <v>0</v>
      </c>
      <c r="BG187" s="93" t="str">
        <f t="shared" si="400"/>
        <v>nebija plānots</v>
      </c>
      <c r="BH187" s="96">
        <f t="shared" si="401"/>
        <v>0</v>
      </c>
      <c r="BI187" s="96">
        <f t="shared" si="401"/>
        <v>0</v>
      </c>
      <c r="BJ187" s="93" t="str">
        <f t="shared" si="402"/>
        <v>nebija plānots</v>
      </c>
      <c r="BK187" s="96">
        <f t="shared" si="403"/>
        <v>0</v>
      </c>
      <c r="BL187" s="93" t="str">
        <f t="shared" si="404"/>
        <v>nebija plānots</v>
      </c>
      <c r="BM187" s="83">
        <v>0</v>
      </c>
      <c r="BN187" s="83">
        <v>0</v>
      </c>
      <c r="BO187" s="93" t="str">
        <f t="shared" si="405"/>
        <v>nebija plānots</v>
      </c>
      <c r="BP187" s="96">
        <f t="shared" si="406"/>
        <v>0</v>
      </c>
      <c r="BQ187" s="93" t="str">
        <f t="shared" si="407"/>
        <v>nebija plānots</v>
      </c>
      <c r="BR187" s="96">
        <f t="shared" si="408"/>
        <v>0</v>
      </c>
      <c r="BS187" s="96">
        <f t="shared" si="408"/>
        <v>0</v>
      </c>
      <c r="BT187" s="93" t="str">
        <f t="shared" si="409"/>
        <v>nebija plānots</v>
      </c>
      <c r="BU187" s="96">
        <f t="shared" si="410"/>
        <v>0</v>
      </c>
      <c r="BV187" s="93" t="str">
        <f t="shared" si="411"/>
        <v>nebija plānots</v>
      </c>
      <c r="BW187" s="83">
        <v>0</v>
      </c>
      <c r="BX187" s="83">
        <v>0</v>
      </c>
      <c r="BY187" s="94">
        <v>0</v>
      </c>
      <c r="BZ187" s="94">
        <f t="shared" si="364"/>
        <v>0</v>
      </c>
      <c r="CA187" s="93" t="str">
        <f t="shared" si="412"/>
        <v>nebija plānots</v>
      </c>
      <c r="CB187" s="96">
        <f t="shared" si="413"/>
        <v>0</v>
      </c>
      <c r="CC187" s="93" t="str">
        <f t="shared" si="414"/>
        <v>nebija plānots</v>
      </c>
      <c r="CD187" s="96">
        <f t="shared" si="365"/>
        <v>0</v>
      </c>
      <c r="CE187" s="96">
        <f t="shared" si="365"/>
        <v>0</v>
      </c>
      <c r="CF187" s="96">
        <f t="shared" si="415"/>
        <v>0</v>
      </c>
      <c r="CG187" s="96">
        <f t="shared" si="416"/>
        <v>0</v>
      </c>
      <c r="CH187" s="93" t="str">
        <f t="shared" si="417"/>
        <v>nebija plānots</v>
      </c>
      <c r="CI187" s="96">
        <f t="shared" si="418"/>
        <v>0</v>
      </c>
      <c r="CJ187" s="93" t="str">
        <f t="shared" si="419"/>
        <v>nebija plānots</v>
      </c>
      <c r="CK187" s="83">
        <v>0</v>
      </c>
      <c r="CL187" s="83">
        <v>0</v>
      </c>
      <c r="CM187" s="94">
        <v>0</v>
      </c>
      <c r="CN187" s="94">
        <f t="shared" si="366"/>
        <v>0</v>
      </c>
      <c r="CO187" s="93" t="str">
        <f t="shared" si="420"/>
        <v>nebija plānots</v>
      </c>
      <c r="CP187" s="96">
        <f t="shared" si="421"/>
        <v>0</v>
      </c>
      <c r="CQ187" s="93" t="str">
        <f t="shared" si="422"/>
        <v>nebija plānots</v>
      </c>
      <c r="CR187" s="96">
        <f t="shared" si="423"/>
        <v>0</v>
      </c>
      <c r="CS187" s="96">
        <f t="shared" si="423"/>
        <v>0</v>
      </c>
      <c r="CT187" s="96">
        <f t="shared" si="423"/>
        <v>0</v>
      </c>
      <c r="CU187" s="96">
        <f t="shared" si="424"/>
        <v>0</v>
      </c>
      <c r="CV187" s="93" t="str">
        <f t="shared" si="425"/>
        <v>nebija plānots</v>
      </c>
      <c r="CW187" s="96">
        <f t="shared" si="426"/>
        <v>0</v>
      </c>
      <c r="CX187" s="93" t="str">
        <f t="shared" si="427"/>
        <v>nebija plānots</v>
      </c>
      <c r="CY187" s="83">
        <v>0</v>
      </c>
      <c r="CZ187" s="83">
        <v>0</v>
      </c>
      <c r="DA187" s="94">
        <v>0</v>
      </c>
      <c r="DB187" s="94">
        <f t="shared" si="367"/>
        <v>0</v>
      </c>
      <c r="DC187" s="93" t="str">
        <f t="shared" si="428"/>
        <v>nebija plānots</v>
      </c>
      <c r="DD187" s="96">
        <f t="shared" si="429"/>
        <v>0</v>
      </c>
      <c r="DE187" s="93" t="str">
        <f t="shared" si="430"/>
        <v>nebija plānots</v>
      </c>
      <c r="DF187" s="96">
        <f t="shared" si="431"/>
        <v>0</v>
      </c>
      <c r="DG187" s="96">
        <f t="shared" si="431"/>
        <v>0</v>
      </c>
      <c r="DH187" s="96">
        <f t="shared" si="431"/>
        <v>0</v>
      </c>
      <c r="DI187" s="96">
        <f t="shared" si="432"/>
        <v>0</v>
      </c>
      <c r="DJ187" s="93" t="str">
        <f t="shared" si="433"/>
        <v>nebija plānots</v>
      </c>
      <c r="DK187" s="96">
        <f t="shared" si="434"/>
        <v>0</v>
      </c>
      <c r="DL187" s="93" t="str">
        <f t="shared" si="435"/>
        <v>nebija plānots</v>
      </c>
      <c r="DM187" s="83">
        <v>0</v>
      </c>
      <c r="DN187" s="83">
        <v>0</v>
      </c>
      <c r="DO187" s="94">
        <v>0</v>
      </c>
      <c r="DP187" s="94">
        <f t="shared" si="436"/>
        <v>0</v>
      </c>
      <c r="DQ187" s="93" t="str">
        <f t="shared" si="437"/>
        <v>nebija plānots</v>
      </c>
      <c r="DR187" s="96">
        <f t="shared" si="438"/>
        <v>0</v>
      </c>
      <c r="DS187" s="93" t="str">
        <f t="shared" si="439"/>
        <v>nebija plānots</v>
      </c>
      <c r="DT187" s="96">
        <f t="shared" si="440"/>
        <v>0</v>
      </c>
      <c r="DU187" s="96">
        <f t="shared" si="440"/>
        <v>0</v>
      </c>
      <c r="DV187" s="96">
        <f t="shared" si="440"/>
        <v>0</v>
      </c>
      <c r="DW187" s="96">
        <f t="shared" si="441"/>
        <v>0</v>
      </c>
      <c r="DX187" s="93" t="str">
        <f t="shared" si="442"/>
        <v>nebija plānots</v>
      </c>
      <c r="DY187" s="96">
        <f t="shared" si="443"/>
        <v>0</v>
      </c>
      <c r="DZ187" s="93" t="str">
        <f t="shared" si="444"/>
        <v>nebija plānots</v>
      </c>
      <c r="EA187" s="83">
        <v>0</v>
      </c>
      <c r="EB187" s="83">
        <v>0</v>
      </c>
      <c r="EC187" s="94">
        <v>0</v>
      </c>
      <c r="ED187" s="94">
        <f t="shared" si="445"/>
        <v>0</v>
      </c>
      <c r="EE187" s="93" t="str">
        <f t="shared" si="446"/>
        <v>nebija plānots</v>
      </c>
      <c r="EF187" s="94">
        <f t="shared" si="361"/>
        <v>0</v>
      </c>
      <c r="EG187" s="93" t="str">
        <f t="shared" si="447"/>
        <v>nebija plānots</v>
      </c>
      <c r="EH187" s="96">
        <f t="shared" si="448"/>
        <v>0</v>
      </c>
      <c r="EI187" s="96">
        <f t="shared" si="448"/>
        <v>0</v>
      </c>
      <c r="EJ187" s="96">
        <f t="shared" si="448"/>
        <v>0</v>
      </c>
      <c r="EK187" s="96">
        <f t="shared" si="449"/>
        <v>0</v>
      </c>
      <c r="EL187" s="93" t="str">
        <f t="shared" si="450"/>
        <v>nebija plānots</v>
      </c>
      <c r="EM187" s="96">
        <f t="shared" si="451"/>
        <v>0</v>
      </c>
      <c r="EN187" s="93" t="str">
        <f t="shared" si="452"/>
        <v>nebija plānots</v>
      </c>
      <c r="EO187" s="96">
        <f t="shared" si="362"/>
        <v>0</v>
      </c>
      <c r="EP187" s="96">
        <f>_xlfn.IFNA(INDEX('[1]01_Maks_FS_2025 (kopā)'!$B$12:$AJ$224,MATCH(A187,'[1]01_Maks_FS_2025 (kopā)'!$B$12:$B$224,0),35),0)</f>
        <v>0</v>
      </c>
      <c r="EQ187" s="96">
        <f t="shared" si="363"/>
        <v>0</v>
      </c>
      <c r="ER187" s="83">
        <f t="shared" si="368"/>
        <v>0</v>
      </c>
    </row>
    <row r="188" spans="1:148" ht="136.5" x14ac:dyDescent="0.25">
      <c r="A188" s="18" t="str">
        <f t="shared" si="453"/>
        <v>4.2.3.3._</v>
      </c>
      <c r="B188" s="63">
        <v>4</v>
      </c>
      <c r="C188" s="73" t="s">
        <v>253</v>
      </c>
      <c r="D188" s="65" t="s">
        <v>254</v>
      </c>
      <c r="E188" s="73" t="s">
        <v>299</v>
      </c>
      <c r="F188" s="65" t="s">
        <v>300</v>
      </c>
      <c r="G188" s="66" t="s">
        <v>305</v>
      </c>
      <c r="H188" s="65" t="s">
        <v>306</v>
      </c>
      <c r="I188" s="66" t="s">
        <v>27</v>
      </c>
      <c r="J188" s="72" t="s">
        <v>307</v>
      </c>
      <c r="K188" s="63" t="s">
        <v>14</v>
      </c>
      <c r="L188" s="83">
        <v>0</v>
      </c>
      <c r="M188" s="83">
        <v>0</v>
      </c>
      <c r="N188" s="83">
        <v>0</v>
      </c>
      <c r="O188" s="83">
        <v>0</v>
      </c>
      <c r="P188" s="83">
        <v>0</v>
      </c>
      <c r="Q188" s="93" t="str">
        <f t="shared" si="369"/>
        <v>nebija plānots</v>
      </c>
      <c r="R188" s="94">
        <f t="shared" si="370"/>
        <v>0</v>
      </c>
      <c r="S188" s="93" t="str">
        <f t="shared" si="371"/>
        <v>nebija plānots</v>
      </c>
      <c r="T188" s="96">
        <f t="shared" si="372"/>
        <v>0</v>
      </c>
      <c r="U188" s="96">
        <f t="shared" si="373"/>
        <v>0</v>
      </c>
      <c r="V188" s="93" t="str">
        <f t="shared" si="374"/>
        <v>nebija plānots</v>
      </c>
      <c r="W188" s="96">
        <f t="shared" si="375"/>
        <v>0</v>
      </c>
      <c r="X188" s="93" t="str">
        <f t="shared" si="376"/>
        <v>nebija plānots</v>
      </c>
      <c r="Y188" s="83">
        <v>0</v>
      </c>
      <c r="Z188" s="83">
        <v>0</v>
      </c>
      <c r="AA188" s="93" t="str">
        <f t="shared" si="377"/>
        <v>nebija plānots</v>
      </c>
      <c r="AB188" s="94">
        <f t="shared" si="378"/>
        <v>0</v>
      </c>
      <c r="AC188" s="93" t="str">
        <f t="shared" si="379"/>
        <v>nebija plānots</v>
      </c>
      <c r="AD188" s="96">
        <f t="shared" si="380"/>
        <v>0</v>
      </c>
      <c r="AE188" s="96">
        <f t="shared" si="380"/>
        <v>0</v>
      </c>
      <c r="AF188" s="93" t="str">
        <f t="shared" si="381"/>
        <v>nebija plānots</v>
      </c>
      <c r="AG188" s="96">
        <f t="shared" si="382"/>
        <v>0</v>
      </c>
      <c r="AH188" s="93" t="str">
        <f t="shared" si="383"/>
        <v>nebija plānots</v>
      </c>
      <c r="AI188" s="83">
        <v>0</v>
      </c>
      <c r="AJ188" s="83">
        <v>0</v>
      </c>
      <c r="AK188" s="93" t="str">
        <f t="shared" si="384"/>
        <v>nebija plānots</v>
      </c>
      <c r="AL188" s="96">
        <f t="shared" si="385"/>
        <v>0</v>
      </c>
      <c r="AM188" s="93" t="str">
        <f t="shared" si="386"/>
        <v>nebija plānots</v>
      </c>
      <c r="AN188" s="96">
        <f t="shared" si="387"/>
        <v>0</v>
      </c>
      <c r="AO188" s="96">
        <f t="shared" si="387"/>
        <v>0</v>
      </c>
      <c r="AP188" s="93" t="str">
        <f t="shared" si="388"/>
        <v>nebija plānots</v>
      </c>
      <c r="AQ188" s="96">
        <f t="shared" si="389"/>
        <v>0</v>
      </c>
      <c r="AR188" s="93" t="str">
        <f t="shared" si="390"/>
        <v>nebija plānots</v>
      </c>
      <c r="AS188" s="83">
        <v>0</v>
      </c>
      <c r="AT188" s="83">
        <v>0</v>
      </c>
      <c r="AU188" s="93" t="str">
        <f t="shared" si="391"/>
        <v>nebija plānots</v>
      </c>
      <c r="AV188" s="96">
        <f t="shared" si="392"/>
        <v>0</v>
      </c>
      <c r="AW188" s="93" t="str">
        <f t="shared" si="393"/>
        <v>nebija plānots</v>
      </c>
      <c r="AX188" s="96">
        <f t="shared" si="394"/>
        <v>0</v>
      </c>
      <c r="AY188" s="96">
        <f t="shared" si="394"/>
        <v>0</v>
      </c>
      <c r="AZ188" s="93" t="str">
        <f t="shared" si="395"/>
        <v>nebija plānots</v>
      </c>
      <c r="BA188" s="96">
        <f t="shared" si="396"/>
        <v>0</v>
      </c>
      <c r="BB188" s="93" t="str">
        <f t="shared" si="397"/>
        <v>nebija plānots</v>
      </c>
      <c r="BC188" s="83">
        <v>0</v>
      </c>
      <c r="BD188" s="83">
        <v>0</v>
      </c>
      <c r="BE188" s="93" t="str">
        <f t="shared" si="398"/>
        <v>nebija plānots</v>
      </c>
      <c r="BF188" s="96">
        <f t="shared" si="399"/>
        <v>0</v>
      </c>
      <c r="BG188" s="93" t="str">
        <f t="shared" si="400"/>
        <v>nebija plānots</v>
      </c>
      <c r="BH188" s="96">
        <f t="shared" si="401"/>
        <v>0</v>
      </c>
      <c r="BI188" s="96">
        <f t="shared" si="401"/>
        <v>0</v>
      </c>
      <c r="BJ188" s="93" t="str">
        <f t="shared" si="402"/>
        <v>nebija plānots</v>
      </c>
      <c r="BK188" s="96">
        <f t="shared" si="403"/>
        <v>0</v>
      </c>
      <c r="BL188" s="93" t="str">
        <f t="shared" si="404"/>
        <v>nebija plānots</v>
      </c>
      <c r="BM188" s="83">
        <v>0</v>
      </c>
      <c r="BN188" s="83">
        <v>0</v>
      </c>
      <c r="BO188" s="93" t="str">
        <f t="shared" si="405"/>
        <v>nebija plānots</v>
      </c>
      <c r="BP188" s="96">
        <f t="shared" si="406"/>
        <v>0</v>
      </c>
      <c r="BQ188" s="93" t="str">
        <f t="shared" si="407"/>
        <v>nebija plānots</v>
      </c>
      <c r="BR188" s="96">
        <f t="shared" si="408"/>
        <v>0</v>
      </c>
      <c r="BS188" s="96">
        <f t="shared" si="408"/>
        <v>0</v>
      </c>
      <c r="BT188" s="93" t="str">
        <f t="shared" si="409"/>
        <v>nebija plānots</v>
      </c>
      <c r="BU188" s="96">
        <f t="shared" si="410"/>
        <v>0</v>
      </c>
      <c r="BV188" s="93" t="str">
        <f t="shared" si="411"/>
        <v>nebija plānots</v>
      </c>
      <c r="BW188" s="83">
        <v>0</v>
      </c>
      <c r="BX188" s="83">
        <v>0</v>
      </c>
      <c r="BY188" s="94">
        <v>0</v>
      </c>
      <c r="BZ188" s="94">
        <f t="shared" si="364"/>
        <v>0</v>
      </c>
      <c r="CA188" s="93" t="str">
        <f t="shared" si="412"/>
        <v>nebija plānots</v>
      </c>
      <c r="CB188" s="96">
        <f t="shared" si="413"/>
        <v>0</v>
      </c>
      <c r="CC188" s="93" t="str">
        <f t="shared" si="414"/>
        <v>nebija plānots</v>
      </c>
      <c r="CD188" s="96">
        <f t="shared" si="365"/>
        <v>0</v>
      </c>
      <c r="CE188" s="96">
        <f t="shared" si="365"/>
        <v>0</v>
      </c>
      <c r="CF188" s="96">
        <f t="shared" si="415"/>
        <v>0</v>
      </c>
      <c r="CG188" s="96">
        <f t="shared" si="416"/>
        <v>0</v>
      </c>
      <c r="CH188" s="93" t="str">
        <f t="shared" si="417"/>
        <v>nebija plānots</v>
      </c>
      <c r="CI188" s="96">
        <f t="shared" si="418"/>
        <v>0</v>
      </c>
      <c r="CJ188" s="93" t="str">
        <f t="shared" si="419"/>
        <v>nebija plānots</v>
      </c>
      <c r="CK188" s="83">
        <v>0</v>
      </c>
      <c r="CL188" s="83">
        <v>0</v>
      </c>
      <c r="CM188" s="94">
        <v>0</v>
      </c>
      <c r="CN188" s="94">
        <f t="shared" si="366"/>
        <v>0</v>
      </c>
      <c r="CO188" s="93" t="str">
        <f t="shared" si="420"/>
        <v>nebija plānots</v>
      </c>
      <c r="CP188" s="96">
        <f t="shared" si="421"/>
        <v>0</v>
      </c>
      <c r="CQ188" s="93" t="str">
        <f t="shared" si="422"/>
        <v>nebija plānots</v>
      </c>
      <c r="CR188" s="96">
        <f t="shared" si="423"/>
        <v>0</v>
      </c>
      <c r="CS188" s="96">
        <f t="shared" si="423"/>
        <v>0</v>
      </c>
      <c r="CT188" s="96">
        <f t="shared" si="423"/>
        <v>0</v>
      </c>
      <c r="CU188" s="96">
        <f t="shared" si="424"/>
        <v>0</v>
      </c>
      <c r="CV188" s="93" t="str">
        <f t="shared" si="425"/>
        <v>nebija plānots</v>
      </c>
      <c r="CW188" s="96">
        <f t="shared" si="426"/>
        <v>0</v>
      </c>
      <c r="CX188" s="93" t="str">
        <f t="shared" si="427"/>
        <v>nebija plānots</v>
      </c>
      <c r="CY188" s="83">
        <v>0</v>
      </c>
      <c r="CZ188" s="83">
        <v>0</v>
      </c>
      <c r="DA188" s="94">
        <v>0</v>
      </c>
      <c r="DB188" s="94">
        <f t="shared" si="367"/>
        <v>0</v>
      </c>
      <c r="DC188" s="93" t="str">
        <f t="shared" si="428"/>
        <v>nebija plānots</v>
      </c>
      <c r="DD188" s="96">
        <f t="shared" si="429"/>
        <v>0</v>
      </c>
      <c r="DE188" s="93" t="str">
        <f t="shared" si="430"/>
        <v>nebija plānots</v>
      </c>
      <c r="DF188" s="96">
        <f t="shared" si="431"/>
        <v>0</v>
      </c>
      <c r="DG188" s="96">
        <f t="shared" si="431"/>
        <v>0</v>
      </c>
      <c r="DH188" s="96">
        <f t="shared" si="431"/>
        <v>0</v>
      </c>
      <c r="DI188" s="96">
        <f t="shared" si="432"/>
        <v>0</v>
      </c>
      <c r="DJ188" s="93" t="str">
        <f t="shared" si="433"/>
        <v>nebija plānots</v>
      </c>
      <c r="DK188" s="96">
        <f t="shared" si="434"/>
        <v>0</v>
      </c>
      <c r="DL188" s="93" t="str">
        <f t="shared" si="435"/>
        <v>nebija plānots</v>
      </c>
      <c r="DM188" s="83">
        <v>0</v>
      </c>
      <c r="DN188" s="83">
        <v>9178.23</v>
      </c>
      <c r="DO188" s="94">
        <v>0</v>
      </c>
      <c r="DP188" s="94">
        <f t="shared" si="436"/>
        <v>9178.23</v>
      </c>
      <c r="DQ188" s="93" t="str">
        <f t="shared" si="437"/>
        <v>nebija plānots</v>
      </c>
      <c r="DR188" s="96">
        <f t="shared" si="438"/>
        <v>9178.23</v>
      </c>
      <c r="DS188" s="93" t="str">
        <f t="shared" si="439"/>
        <v>nebija plānots</v>
      </c>
      <c r="DT188" s="96">
        <f t="shared" si="440"/>
        <v>0</v>
      </c>
      <c r="DU188" s="96">
        <f t="shared" si="440"/>
        <v>9178.23</v>
      </c>
      <c r="DV188" s="96">
        <f t="shared" si="440"/>
        <v>0</v>
      </c>
      <c r="DW188" s="96">
        <f t="shared" si="441"/>
        <v>9178.23</v>
      </c>
      <c r="DX188" s="93" t="str">
        <f t="shared" si="442"/>
        <v>nebija plānots</v>
      </c>
      <c r="DY188" s="96">
        <f t="shared" si="443"/>
        <v>9178.23</v>
      </c>
      <c r="DZ188" s="93" t="str">
        <f t="shared" si="444"/>
        <v>nebija plānots</v>
      </c>
      <c r="EA188" s="83">
        <v>16311.210000000001</v>
      </c>
      <c r="EB188" s="83">
        <v>8920.8799999999992</v>
      </c>
      <c r="EC188" s="94">
        <v>0</v>
      </c>
      <c r="ED188" s="94">
        <f t="shared" si="445"/>
        <v>8920.8799999999992</v>
      </c>
      <c r="EE188" s="93">
        <f t="shared" si="446"/>
        <v>0.54691712018912142</v>
      </c>
      <c r="EF188" s="94">
        <f t="shared" si="361"/>
        <v>-7390.3300000000017</v>
      </c>
      <c r="EG188" s="93">
        <f t="shared" si="447"/>
        <v>-0.45308287981087864</v>
      </c>
      <c r="EH188" s="96">
        <f t="shared" si="448"/>
        <v>16311.210000000001</v>
      </c>
      <c r="EI188" s="96">
        <f t="shared" si="448"/>
        <v>18099.11</v>
      </c>
      <c r="EJ188" s="96">
        <f t="shared" si="448"/>
        <v>0</v>
      </c>
      <c r="EK188" s="96">
        <f t="shared" si="449"/>
        <v>18099.11</v>
      </c>
      <c r="EL188" s="93">
        <f t="shared" si="450"/>
        <v>1.1096117332803637</v>
      </c>
      <c r="EM188" s="96">
        <f t="shared" si="451"/>
        <v>1787.8999999999996</v>
      </c>
      <c r="EN188" s="93">
        <f t="shared" si="452"/>
        <v>0.1096117332803636</v>
      </c>
      <c r="EO188" s="96">
        <f t="shared" si="362"/>
        <v>18099.11</v>
      </c>
      <c r="EP188" s="96">
        <f>_xlfn.IFNA(INDEX('[1]01_Maks_FS_2025 (kopā)'!$B$12:$AJ$224,MATCH(A188,'[1]01_Maks_FS_2025 (kopā)'!$B$12:$B$224,0),35),0)</f>
        <v>18099.11</v>
      </c>
      <c r="EQ188" s="96">
        <f t="shared" si="363"/>
        <v>0</v>
      </c>
      <c r="ER188" s="83">
        <f t="shared" si="368"/>
        <v>16311.210000000001</v>
      </c>
    </row>
    <row r="189" spans="1:148" ht="136.5" x14ac:dyDescent="0.25">
      <c r="A189" s="18" t="str">
        <f t="shared" si="453"/>
        <v>4.2.3.4.1</v>
      </c>
      <c r="B189" s="63">
        <v>4</v>
      </c>
      <c r="C189" s="73" t="s">
        <v>253</v>
      </c>
      <c r="D189" s="65" t="s">
        <v>254</v>
      </c>
      <c r="E189" s="73" t="s">
        <v>299</v>
      </c>
      <c r="F189" s="65" t="s">
        <v>308</v>
      </c>
      <c r="G189" s="66" t="s">
        <v>309</v>
      </c>
      <c r="H189" s="65" t="s">
        <v>310</v>
      </c>
      <c r="I189" s="66">
        <v>1</v>
      </c>
      <c r="J189" s="68" t="s">
        <v>28</v>
      </c>
      <c r="K189" s="63" t="s">
        <v>14</v>
      </c>
      <c r="L189" s="83">
        <v>0</v>
      </c>
      <c r="M189" s="83">
        <v>316811.34999999998</v>
      </c>
      <c r="N189" s="83">
        <v>0</v>
      </c>
      <c r="O189" s="83">
        <v>63325</v>
      </c>
      <c r="P189" s="83">
        <v>63324.55</v>
      </c>
      <c r="Q189" s="93">
        <f t="shared" si="369"/>
        <v>0.99999289380181611</v>
      </c>
      <c r="R189" s="94">
        <f t="shared" si="370"/>
        <v>-0.44999999999708962</v>
      </c>
      <c r="S189" s="93">
        <f t="shared" si="371"/>
        <v>-7.1061981839256161E-6</v>
      </c>
      <c r="T189" s="96">
        <f t="shared" si="372"/>
        <v>63325</v>
      </c>
      <c r="U189" s="96">
        <f t="shared" si="373"/>
        <v>63324.55</v>
      </c>
      <c r="V189" s="93">
        <f t="shared" si="374"/>
        <v>0.99999289380181611</v>
      </c>
      <c r="W189" s="96">
        <f t="shared" si="375"/>
        <v>-0.44999999999708962</v>
      </c>
      <c r="X189" s="93">
        <f t="shared" si="376"/>
        <v>-7.1061981839256161E-6</v>
      </c>
      <c r="Y189" s="83">
        <v>0</v>
      </c>
      <c r="Z189" s="83">
        <v>0</v>
      </c>
      <c r="AA189" s="93" t="str">
        <f t="shared" si="377"/>
        <v>nebija plānots</v>
      </c>
      <c r="AB189" s="94">
        <f t="shared" si="378"/>
        <v>0</v>
      </c>
      <c r="AC189" s="93" t="str">
        <f t="shared" si="379"/>
        <v>nebija plānots</v>
      </c>
      <c r="AD189" s="96">
        <f t="shared" si="380"/>
        <v>63325</v>
      </c>
      <c r="AE189" s="96">
        <f t="shared" si="380"/>
        <v>63324.55</v>
      </c>
      <c r="AF189" s="93">
        <f t="shared" si="381"/>
        <v>0.99999289380181611</v>
      </c>
      <c r="AG189" s="96">
        <f t="shared" si="382"/>
        <v>-0.44999999999708962</v>
      </c>
      <c r="AH189" s="93">
        <f t="shared" si="383"/>
        <v>-7.1061981839256161E-6</v>
      </c>
      <c r="AI189" s="83">
        <v>0</v>
      </c>
      <c r="AJ189" s="83">
        <v>0</v>
      </c>
      <c r="AK189" s="93" t="str">
        <f t="shared" si="384"/>
        <v>nebija plānots</v>
      </c>
      <c r="AL189" s="96">
        <f t="shared" si="385"/>
        <v>0</v>
      </c>
      <c r="AM189" s="93" t="str">
        <f t="shared" si="386"/>
        <v>nebija plānots</v>
      </c>
      <c r="AN189" s="96">
        <f t="shared" si="387"/>
        <v>63325</v>
      </c>
      <c r="AO189" s="96">
        <f t="shared" si="387"/>
        <v>63324.55</v>
      </c>
      <c r="AP189" s="93">
        <f t="shared" si="388"/>
        <v>0.99999289380181611</v>
      </c>
      <c r="AQ189" s="96">
        <f t="shared" si="389"/>
        <v>-0.44999999999708962</v>
      </c>
      <c r="AR189" s="93">
        <f t="shared" si="390"/>
        <v>-7.1061981839256161E-6</v>
      </c>
      <c r="AS189" s="83">
        <v>0</v>
      </c>
      <c r="AT189" s="83">
        <v>228718.2</v>
      </c>
      <c r="AU189" s="93" t="str">
        <f t="shared" si="391"/>
        <v>nebija plānots</v>
      </c>
      <c r="AV189" s="96">
        <f t="shared" si="392"/>
        <v>228718.2</v>
      </c>
      <c r="AW189" s="93" t="str">
        <f t="shared" si="393"/>
        <v>nebija plānots</v>
      </c>
      <c r="AX189" s="96">
        <f t="shared" si="394"/>
        <v>63325</v>
      </c>
      <c r="AY189" s="96">
        <f t="shared" si="394"/>
        <v>292042.75</v>
      </c>
      <c r="AZ189" s="93">
        <f t="shared" si="395"/>
        <v>4.611808132649033</v>
      </c>
      <c r="BA189" s="96">
        <f t="shared" si="396"/>
        <v>228717.75</v>
      </c>
      <c r="BB189" s="93">
        <f t="shared" si="397"/>
        <v>3.6118081326490326</v>
      </c>
      <c r="BC189" s="83">
        <v>143757</v>
      </c>
      <c r="BD189" s="83">
        <v>0</v>
      </c>
      <c r="BE189" s="93">
        <f t="shared" si="398"/>
        <v>0</v>
      </c>
      <c r="BF189" s="96">
        <f t="shared" si="399"/>
        <v>-143757</v>
      </c>
      <c r="BG189" s="93">
        <f t="shared" si="400"/>
        <v>-1</v>
      </c>
      <c r="BH189" s="96">
        <f t="shared" si="401"/>
        <v>207082</v>
      </c>
      <c r="BI189" s="96">
        <f t="shared" si="401"/>
        <v>292042.75</v>
      </c>
      <c r="BJ189" s="93">
        <f t="shared" si="402"/>
        <v>1.4102758810519505</v>
      </c>
      <c r="BK189" s="96">
        <f t="shared" si="403"/>
        <v>84960.75</v>
      </c>
      <c r="BL189" s="93">
        <f t="shared" si="404"/>
        <v>0.41027588105195045</v>
      </c>
      <c r="BM189" s="83">
        <v>0</v>
      </c>
      <c r="BN189" s="83">
        <v>0</v>
      </c>
      <c r="BO189" s="93" t="str">
        <f t="shared" si="405"/>
        <v>nebija plānots</v>
      </c>
      <c r="BP189" s="96">
        <f t="shared" si="406"/>
        <v>0</v>
      </c>
      <c r="BQ189" s="93" t="str">
        <f t="shared" si="407"/>
        <v>nebija plānots</v>
      </c>
      <c r="BR189" s="96">
        <f t="shared" si="408"/>
        <v>207082</v>
      </c>
      <c r="BS189" s="96">
        <f t="shared" si="408"/>
        <v>292042.75</v>
      </c>
      <c r="BT189" s="93">
        <f t="shared" si="409"/>
        <v>1.4102758810519505</v>
      </c>
      <c r="BU189" s="96">
        <f t="shared" si="410"/>
        <v>84960.75</v>
      </c>
      <c r="BV189" s="93">
        <f t="shared" si="411"/>
        <v>0.41027588105195045</v>
      </c>
      <c r="BW189" s="83">
        <v>0</v>
      </c>
      <c r="BX189" s="83">
        <v>292322.51</v>
      </c>
      <c r="BY189" s="94">
        <v>0</v>
      </c>
      <c r="BZ189" s="94">
        <f t="shared" si="364"/>
        <v>292322.51</v>
      </c>
      <c r="CA189" s="93" t="str">
        <f t="shared" si="412"/>
        <v>nebija plānots</v>
      </c>
      <c r="CB189" s="96">
        <f t="shared" si="413"/>
        <v>292322.51</v>
      </c>
      <c r="CC189" s="93" t="str">
        <f t="shared" si="414"/>
        <v>nebija plānots</v>
      </c>
      <c r="CD189" s="96">
        <f t="shared" si="365"/>
        <v>207082</v>
      </c>
      <c r="CE189" s="96">
        <f t="shared" si="365"/>
        <v>584365.26</v>
      </c>
      <c r="CF189" s="96">
        <f t="shared" si="415"/>
        <v>0</v>
      </c>
      <c r="CG189" s="96">
        <f t="shared" si="416"/>
        <v>584365.26</v>
      </c>
      <c r="CH189" s="93">
        <f t="shared" si="417"/>
        <v>2.8219027245245845</v>
      </c>
      <c r="CI189" s="96">
        <f t="shared" si="418"/>
        <v>377283.26</v>
      </c>
      <c r="CJ189" s="93">
        <f t="shared" si="419"/>
        <v>1.8219027245245845</v>
      </c>
      <c r="CK189" s="83">
        <v>191250</v>
      </c>
      <c r="CL189" s="83">
        <v>0</v>
      </c>
      <c r="CM189" s="94">
        <v>0</v>
      </c>
      <c r="CN189" s="94">
        <f t="shared" si="366"/>
        <v>0</v>
      </c>
      <c r="CO189" s="93">
        <f t="shared" si="420"/>
        <v>0</v>
      </c>
      <c r="CP189" s="96">
        <f t="shared" si="421"/>
        <v>-191250</v>
      </c>
      <c r="CQ189" s="93">
        <f t="shared" si="422"/>
        <v>-1</v>
      </c>
      <c r="CR189" s="96">
        <f t="shared" si="423"/>
        <v>398332</v>
      </c>
      <c r="CS189" s="96">
        <f t="shared" si="423"/>
        <v>584365.26</v>
      </c>
      <c r="CT189" s="96">
        <f t="shared" si="423"/>
        <v>0</v>
      </c>
      <c r="CU189" s="96">
        <f t="shared" si="424"/>
        <v>584365.26</v>
      </c>
      <c r="CV189" s="93">
        <f t="shared" si="425"/>
        <v>1.4670306678850809</v>
      </c>
      <c r="CW189" s="96">
        <f t="shared" si="426"/>
        <v>186033.26</v>
      </c>
      <c r="CX189" s="93">
        <f t="shared" si="427"/>
        <v>0.4670306678850808</v>
      </c>
      <c r="CY189" s="83">
        <v>108375</v>
      </c>
      <c r="CZ189" s="83">
        <v>148790.64000000001</v>
      </c>
      <c r="DA189" s="94">
        <v>0</v>
      </c>
      <c r="DB189" s="94">
        <f t="shared" si="367"/>
        <v>148790.64000000001</v>
      </c>
      <c r="DC189" s="93">
        <f t="shared" si="428"/>
        <v>1.3729240138408305</v>
      </c>
      <c r="DD189" s="96">
        <f t="shared" si="429"/>
        <v>40415.640000000014</v>
      </c>
      <c r="DE189" s="93">
        <f t="shared" si="430"/>
        <v>0.37292401384083057</v>
      </c>
      <c r="DF189" s="96">
        <f t="shared" si="431"/>
        <v>506707</v>
      </c>
      <c r="DG189" s="96">
        <f t="shared" si="431"/>
        <v>733155.9</v>
      </c>
      <c r="DH189" s="96">
        <f t="shared" si="431"/>
        <v>0</v>
      </c>
      <c r="DI189" s="96">
        <f t="shared" si="432"/>
        <v>733155.9</v>
      </c>
      <c r="DJ189" s="93">
        <f t="shared" si="433"/>
        <v>1.4469030425867415</v>
      </c>
      <c r="DK189" s="96">
        <f t="shared" si="434"/>
        <v>226448.90000000002</v>
      </c>
      <c r="DL189" s="93">
        <f t="shared" si="435"/>
        <v>0.44690304258674152</v>
      </c>
      <c r="DM189" s="83">
        <v>0</v>
      </c>
      <c r="DN189" s="83">
        <v>0</v>
      </c>
      <c r="DO189" s="94">
        <v>0</v>
      </c>
      <c r="DP189" s="94">
        <f t="shared" si="436"/>
        <v>0</v>
      </c>
      <c r="DQ189" s="93" t="str">
        <f t="shared" si="437"/>
        <v>nebija plānots</v>
      </c>
      <c r="DR189" s="96">
        <f t="shared" si="438"/>
        <v>0</v>
      </c>
      <c r="DS189" s="93" t="str">
        <f t="shared" si="439"/>
        <v>nebija plānots</v>
      </c>
      <c r="DT189" s="96">
        <f t="shared" si="440"/>
        <v>506707</v>
      </c>
      <c r="DU189" s="96">
        <f t="shared" si="440"/>
        <v>733155.9</v>
      </c>
      <c r="DV189" s="96">
        <f t="shared" si="440"/>
        <v>0</v>
      </c>
      <c r="DW189" s="96">
        <f t="shared" si="441"/>
        <v>733155.9</v>
      </c>
      <c r="DX189" s="93">
        <f t="shared" si="442"/>
        <v>1.4469030425867415</v>
      </c>
      <c r="DY189" s="96">
        <f t="shared" si="443"/>
        <v>226448.90000000002</v>
      </c>
      <c r="DZ189" s="93">
        <f t="shared" si="444"/>
        <v>0.44690304258674152</v>
      </c>
      <c r="EA189" s="83">
        <v>0</v>
      </c>
      <c r="EB189" s="83">
        <v>0</v>
      </c>
      <c r="EC189" s="94">
        <v>0</v>
      </c>
      <c r="ED189" s="94">
        <f t="shared" si="445"/>
        <v>0</v>
      </c>
      <c r="EE189" s="93" t="str">
        <f t="shared" si="446"/>
        <v>nebija plānots</v>
      </c>
      <c r="EF189" s="94">
        <f t="shared" si="361"/>
        <v>0</v>
      </c>
      <c r="EG189" s="93" t="str">
        <f t="shared" si="447"/>
        <v>nebija plānots</v>
      </c>
      <c r="EH189" s="96">
        <f t="shared" si="448"/>
        <v>506707</v>
      </c>
      <c r="EI189" s="96">
        <f t="shared" si="448"/>
        <v>733155.9</v>
      </c>
      <c r="EJ189" s="96">
        <f t="shared" si="448"/>
        <v>0</v>
      </c>
      <c r="EK189" s="96">
        <f t="shared" si="449"/>
        <v>733155.9</v>
      </c>
      <c r="EL189" s="93">
        <f t="shared" si="450"/>
        <v>1.4469030425867415</v>
      </c>
      <c r="EM189" s="96">
        <f t="shared" si="451"/>
        <v>226448.90000000002</v>
      </c>
      <c r="EN189" s="93">
        <f t="shared" si="452"/>
        <v>0.44690304258674152</v>
      </c>
      <c r="EO189" s="96">
        <f t="shared" si="362"/>
        <v>0</v>
      </c>
      <c r="EP189" s="96">
        <f>_xlfn.IFNA(INDEX('[1]01_Maks_FS_2025 (kopā)'!$B$12:$AJ$224,MATCH(A189,'[1]01_Maks_FS_2025 (kopā)'!$B$12:$B$224,0),35),0)</f>
        <v>0</v>
      </c>
      <c r="EQ189" s="96">
        <f t="shared" si="363"/>
        <v>0</v>
      </c>
      <c r="ER189" s="83">
        <f t="shared" si="368"/>
        <v>506707</v>
      </c>
    </row>
    <row r="190" spans="1:148" ht="115.5" x14ac:dyDescent="0.25">
      <c r="A190" s="18" t="str">
        <f t="shared" si="453"/>
        <v>4.2.4.1.1</v>
      </c>
      <c r="B190" s="63">
        <v>4</v>
      </c>
      <c r="C190" s="73" t="s">
        <v>253</v>
      </c>
      <c r="D190" s="65" t="s">
        <v>254</v>
      </c>
      <c r="E190" s="73" t="s">
        <v>311</v>
      </c>
      <c r="F190" s="65" t="s">
        <v>312</v>
      </c>
      <c r="G190" s="66" t="s">
        <v>313</v>
      </c>
      <c r="H190" s="65" t="s">
        <v>314</v>
      </c>
      <c r="I190" s="66">
        <v>1</v>
      </c>
      <c r="J190" s="68" t="s">
        <v>51</v>
      </c>
      <c r="K190" s="63" t="s">
        <v>14</v>
      </c>
      <c r="L190" s="83">
        <v>0</v>
      </c>
      <c r="M190" s="83">
        <v>0</v>
      </c>
      <c r="N190" s="83">
        <v>0</v>
      </c>
      <c r="O190" s="83">
        <v>0</v>
      </c>
      <c r="P190" s="83">
        <v>0</v>
      </c>
      <c r="Q190" s="93" t="str">
        <f t="shared" si="369"/>
        <v>nebija plānots</v>
      </c>
      <c r="R190" s="94">
        <f t="shared" si="370"/>
        <v>0</v>
      </c>
      <c r="S190" s="93" t="str">
        <f t="shared" si="371"/>
        <v>nebija plānots</v>
      </c>
      <c r="T190" s="96">
        <f t="shared" si="372"/>
        <v>0</v>
      </c>
      <c r="U190" s="96">
        <f t="shared" si="373"/>
        <v>0</v>
      </c>
      <c r="V190" s="93" t="str">
        <f t="shared" si="374"/>
        <v>nebija plānots</v>
      </c>
      <c r="W190" s="96">
        <f t="shared" si="375"/>
        <v>0</v>
      </c>
      <c r="X190" s="93" t="str">
        <f t="shared" si="376"/>
        <v>nebija plānots</v>
      </c>
      <c r="Y190" s="83">
        <v>0</v>
      </c>
      <c r="Z190" s="83">
        <v>256693.8</v>
      </c>
      <c r="AA190" s="93" t="str">
        <f t="shared" si="377"/>
        <v>nebija plānots</v>
      </c>
      <c r="AB190" s="94">
        <f t="shared" si="378"/>
        <v>256693.8</v>
      </c>
      <c r="AC190" s="93" t="str">
        <f t="shared" si="379"/>
        <v>nebija plānots</v>
      </c>
      <c r="AD190" s="96">
        <f t="shared" si="380"/>
        <v>0</v>
      </c>
      <c r="AE190" s="96">
        <f t="shared" si="380"/>
        <v>256693.8</v>
      </c>
      <c r="AF190" s="93" t="str">
        <f t="shared" si="381"/>
        <v>nebija plānots</v>
      </c>
      <c r="AG190" s="96">
        <f t="shared" si="382"/>
        <v>256693.8</v>
      </c>
      <c r="AH190" s="93" t="str">
        <f t="shared" si="383"/>
        <v>nebija plānots</v>
      </c>
      <c r="AI190" s="83">
        <v>0</v>
      </c>
      <c r="AJ190" s="83">
        <v>133253.91999999998</v>
      </c>
      <c r="AK190" s="93" t="str">
        <f t="shared" si="384"/>
        <v>nebija plānots</v>
      </c>
      <c r="AL190" s="96">
        <f t="shared" si="385"/>
        <v>133253.91999999998</v>
      </c>
      <c r="AM190" s="93" t="str">
        <f t="shared" si="386"/>
        <v>nebija plānots</v>
      </c>
      <c r="AN190" s="96">
        <f t="shared" si="387"/>
        <v>0</v>
      </c>
      <c r="AO190" s="96">
        <f t="shared" si="387"/>
        <v>389947.72</v>
      </c>
      <c r="AP190" s="93" t="str">
        <f t="shared" si="388"/>
        <v>nebija plānots</v>
      </c>
      <c r="AQ190" s="96">
        <f t="shared" si="389"/>
        <v>389947.72</v>
      </c>
      <c r="AR190" s="93" t="str">
        <f t="shared" si="390"/>
        <v>nebija plānots</v>
      </c>
      <c r="AS190" s="83">
        <v>0</v>
      </c>
      <c r="AT190" s="83">
        <v>33829.19</v>
      </c>
      <c r="AU190" s="93" t="str">
        <f t="shared" si="391"/>
        <v>nebija plānots</v>
      </c>
      <c r="AV190" s="96">
        <f t="shared" si="392"/>
        <v>33829.19</v>
      </c>
      <c r="AW190" s="93" t="str">
        <f t="shared" si="393"/>
        <v>nebija plānots</v>
      </c>
      <c r="AX190" s="96">
        <f t="shared" si="394"/>
        <v>0</v>
      </c>
      <c r="AY190" s="96">
        <f t="shared" si="394"/>
        <v>423776.91</v>
      </c>
      <c r="AZ190" s="93" t="str">
        <f t="shared" si="395"/>
        <v>nebija plānots</v>
      </c>
      <c r="BA190" s="96">
        <f t="shared" si="396"/>
        <v>423776.91</v>
      </c>
      <c r="BB190" s="93" t="str">
        <f t="shared" si="397"/>
        <v>nebija plānots</v>
      </c>
      <c r="BC190" s="83">
        <v>500000</v>
      </c>
      <c r="BD190" s="83">
        <v>0</v>
      </c>
      <c r="BE190" s="93">
        <f t="shared" si="398"/>
        <v>0</v>
      </c>
      <c r="BF190" s="96">
        <f t="shared" si="399"/>
        <v>-500000</v>
      </c>
      <c r="BG190" s="93">
        <f t="shared" si="400"/>
        <v>-1</v>
      </c>
      <c r="BH190" s="96">
        <f t="shared" si="401"/>
        <v>500000</v>
      </c>
      <c r="BI190" s="96">
        <f t="shared" si="401"/>
        <v>423776.91</v>
      </c>
      <c r="BJ190" s="93">
        <f t="shared" si="402"/>
        <v>0.8475538199999999</v>
      </c>
      <c r="BK190" s="96">
        <f t="shared" si="403"/>
        <v>-76223.090000000026</v>
      </c>
      <c r="BL190" s="93">
        <f t="shared" si="404"/>
        <v>-0.15244618000000004</v>
      </c>
      <c r="BM190" s="83">
        <v>0</v>
      </c>
      <c r="BN190" s="83">
        <v>14530.49</v>
      </c>
      <c r="BO190" s="93" t="str">
        <f t="shared" si="405"/>
        <v>nebija plānots</v>
      </c>
      <c r="BP190" s="96">
        <f t="shared" si="406"/>
        <v>14530.49</v>
      </c>
      <c r="BQ190" s="93" t="str">
        <f t="shared" si="407"/>
        <v>nebija plānots</v>
      </c>
      <c r="BR190" s="96">
        <f t="shared" si="408"/>
        <v>500000</v>
      </c>
      <c r="BS190" s="96">
        <f t="shared" si="408"/>
        <v>438307.39999999997</v>
      </c>
      <c r="BT190" s="93">
        <f t="shared" si="409"/>
        <v>0.87661479999999992</v>
      </c>
      <c r="BU190" s="96">
        <f t="shared" si="410"/>
        <v>-61692.600000000035</v>
      </c>
      <c r="BV190" s="93">
        <f t="shared" si="411"/>
        <v>-0.12338520000000007</v>
      </c>
      <c r="BW190" s="83">
        <v>0</v>
      </c>
      <c r="BX190" s="83">
        <v>59627.62</v>
      </c>
      <c r="BY190" s="94">
        <v>0</v>
      </c>
      <c r="BZ190" s="94">
        <f t="shared" si="364"/>
        <v>59627.62</v>
      </c>
      <c r="CA190" s="93" t="str">
        <f t="shared" si="412"/>
        <v>nebija plānots</v>
      </c>
      <c r="CB190" s="96">
        <f t="shared" si="413"/>
        <v>59627.62</v>
      </c>
      <c r="CC190" s="93" t="str">
        <f t="shared" si="414"/>
        <v>nebija plānots</v>
      </c>
      <c r="CD190" s="96">
        <f t="shared" si="365"/>
        <v>500000</v>
      </c>
      <c r="CE190" s="96">
        <f t="shared" si="365"/>
        <v>497935.01999999996</v>
      </c>
      <c r="CF190" s="96">
        <f t="shared" si="415"/>
        <v>0</v>
      </c>
      <c r="CG190" s="96">
        <f t="shared" si="416"/>
        <v>497935.01999999996</v>
      </c>
      <c r="CH190" s="93">
        <f t="shared" si="417"/>
        <v>0.9958700399999999</v>
      </c>
      <c r="CI190" s="96">
        <f t="shared" si="418"/>
        <v>-2064.9800000000396</v>
      </c>
      <c r="CJ190" s="93">
        <f t="shared" si="419"/>
        <v>-4.1299600000000792E-3</v>
      </c>
      <c r="CK190" s="83">
        <v>0</v>
      </c>
      <c r="CL190" s="83">
        <v>109866.16</v>
      </c>
      <c r="CM190" s="94">
        <v>0</v>
      </c>
      <c r="CN190" s="94">
        <f t="shared" si="366"/>
        <v>109866.16</v>
      </c>
      <c r="CO190" s="93" t="str">
        <f t="shared" si="420"/>
        <v>nebija plānots</v>
      </c>
      <c r="CP190" s="96">
        <f t="shared" si="421"/>
        <v>109866.16</v>
      </c>
      <c r="CQ190" s="93" t="str">
        <f t="shared" si="422"/>
        <v>nebija plānots</v>
      </c>
      <c r="CR190" s="96">
        <f t="shared" si="423"/>
        <v>500000</v>
      </c>
      <c r="CS190" s="96">
        <f t="shared" si="423"/>
        <v>607801.17999999993</v>
      </c>
      <c r="CT190" s="96">
        <f t="shared" si="423"/>
        <v>0</v>
      </c>
      <c r="CU190" s="96">
        <f t="shared" si="424"/>
        <v>607801.17999999993</v>
      </c>
      <c r="CV190" s="93">
        <f t="shared" si="425"/>
        <v>1.2156023599999999</v>
      </c>
      <c r="CW190" s="96">
        <f t="shared" si="426"/>
        <v>107801.17999999993</v>
      </c>
      <c r="CX190" s="93">
        <f t="shared" si="427"/>
        <v>0.21560235999999988</v>
      </c>
      <c r="CY190" s="83">
        <v>0</v>
      </c>
      <c r="CZ190" s="83">
        <v>232851.09</v>
      </c>
      <c r="DA190" s="94">
        <v>0</v>
      </c>
      <c r="DB190" s="94">
        <f t="shared" si="367"/>
        <v>232851.09</v>
      </c>
      <c r="DC190" s="93" t="str">
        <f t="shared" si="428"/>
        <v>nebija plānots</v>
      </c>
      <c r="DD190" s="96">
        <f t="shared" si="429"/>
        <v>232851.09</v>
      </c>
      <c r="DE190" s="93" t="str">
        <f t="shared" si="430"/>
        <v>nebija plānots</v>
      </c>
      <c r="DF190" s="96">
        <f t="shared" si="431"/>
        <v>500000</v>
      </c>
      <c r="DG190" s="96">
        <f t="shared" si="431"/>
        <v>840652.2699999999</v>
      </c>
      <c r="DH190" s="96">
        <f t="shared" si="431"/>
        <v>0</v>
      </c>
      <c r="DI190" s="96">
        <f t="shared" si="432"/>
        <v>840652.2699999999</v>
      </c>
      <c r="DJ190" s="93">
        <f t="shared" si="433"/>
        <v>1.6813045399999997</v>
      </c>
      <c r="DK190" s="96">
        <f t="shared" si="434"/>
        <v>340652.2699999999</v>
      </c>
      <c r="DL190" s="93">
        <f t="shared" si="435"/>
        <v>0.68130453999999985</v>
      </c>
      <c r="DM190" s="83">
        <v>800000</v>
      </c>
      <c r="DN190" s="83">
        <v>17842.560000000001</v>
      </c>
      <c r="DO190" s="94">
        <v>0</v>
      </c>
      <c r="DP190" s="94">
        <f t="shared" si="436"/>
        <v>17842.560000000001</v>
      </c>
      <c r="DQ190" s="93">
        <f t="shared" si="437"/>
        <v>2.2303200000000002E-2</v>
      </c>
      <c r="DR190" s="96">
        <f t="shared" si="438"/>
        <v>-782157.44</v>
      </c>
      <c r="DS190" s="93">
        <f t="shared" si="439"/>
        <v>-0.97769679999999992</v>
      </c>
      <c r="DT190" s="96">
        <f t="shared" si="440"/>
        <v>1300000</v>
      </c>
      <c r="DU190" s="96">
        <f t="shared" si="440"/>
        <v>858494.83</v>
      </c>
      <c r="DV190" s="96">
        <f t="shared" si="440"/>
        <v>0</v>
      </c>
      <c r="DW190" s="96">
        <f t="shared" si="441"/>
        <v>858494.83</v>
      </c>
      <c r="DX190" s="93">
        <f t="shared" si="442"/>
        <v>0.66038063846153838</v>
      </c>
      <c r="DY190" s="96">
        <f t="shared" si="443"/>
        <v>-441505.17000000004</v>
      </c>
      <c r="DZ190" s="93">
        <f t="shared" si="444"/>
        <v>-0.33961936153846156</v>
      </c>
      <c r="EA190" s="83">
        <v>0</v>
      </c>
      <c r="EB190" s="83">
        <v>40319.449999999997</v>
      </c>
      <c r="EC190" s="94">
        <v>0</v>
      </c>
      <c r="ED190" s="94">
        <f t="shared" si="445"/>
        <v>40319.449999999997</v>
      </c>
      <c r="EE190" s="93" t="str">
        <f t="shared" si="446"/>
        <v>nebija plānots</v>
      </c>
      <c r="EF190" s="94">
        <f t="shared" si="361"/>
        <v>40319.449999999997</v>
      </c>
      <c r="EG190" s="93" t="str">
        <f t="shared" si="447"/>
        <v>nebija plānots</v>
      </c>
      <c r="EH190" s="96">
        <f t="shared" si="448"/>
        <v>1300000</v>
      </c>
      <c r="EI190" s="96">
        <f t="shared" si="448"/>
        <v>898814.27999999991</v>
      </c>
      <c r="EJ190" s="96">
        <f t="shared" si="448"/>
        <v>0</v>
      </c>
      <c r="EK190" s="96">
        <f t="shared" si="449"/>
        <v>898814.27999999991</v>
      </c>
      <c r="EL190" s="93">
        <f t="shared" si="450"/>
        <v>0.69139559999999989</v>
      </c>
      <c r="EM190" s="96">
        <f t="shared" si="451"/>
        <v>-401185.72000000009</v>
      </c>
      <c r="EN190" s="93">
        <f t="shared" si="452"/>
        <v>-0.30860440000000006</v>
      </c>
      <c r="EO190" s="96">
        <f t="shared" si="362"/>
        <v>58162.009999999995</v>
      </c>
      <c r="EP190" s="96">
        <f>_xlfn.IFNA(INDEX('[1]01_Maks_FS_2025 (kopā)'!$B$12:$AJ$224,MATCH(A190,'[1]01_Maks_FS_2025 (kopā)'!$B$12:$B$224,0),35),0)</f>
        <v>58162.009999999995</v>
      </c>
      <c r="EQ190" s="96">
        <f t="shared" si="363"/>
        <v>0</v>
      </c>
      <c r="ER190" s="83">
        <f t="shared" si="368"/>
        <v>1300000</v>
      </c>
    </row>
    <row r="191" spans="1:148" ht="115.5" x14ac:dyDescent="0.25">
      <c r="A191" s="18" t="str">
        <f t="shared" si="453"/>
        <v>4.2.4.1.2</v>
      </c>
      <c r="B191" s="63">
        <v>4</v>
      </c>
      <c r="C191" s="73" t="s">
        <v>253</v>
      </c>
      <c r="D191" s="65" t="s">
        <v>254</v>
      </c>
      <c r="E191" s="73" t="s">
        <v>311</v>
      </c>
      <c r="F191" s="65" t="s">
        <v>312</v>
      </c>
      <c r="G191" s="66" t="s">
        <v>313</v>
      </c>
      <c r="H191" s="65" t="s">
        <v>314</v>
      </c>
      <c r="I191" s="66">
        <v>2</v>
      </c>
      <c r="J191" s="80" t="s">
        <v>28</v>
      </c>
      <c r="K191" s="63" t="s">
        <v>14</v>
      </c>
      <c r="L191" s="83">
        <v>0</v>
      </c>
      <c r="M191" s="83">
        <v>0</v>
      </c>
      <c r="N191" s="83">
        <v>0</v>
      </c>
      <c r="O191" s="83">
        <v>0</v>
      </c>
      <c r="P191" s="83">
        <v>0</v>
      </c>
      <c r="Q191" s="93" t="str">
        <f t="shared" si="369"/>
        <v>nebija plānots</v>
      </c>
      <c r="R191" s="94">
        <f t="shared" si="370"/>
        <v>0</v>
      </c>
      <c r="S191" s="93" t="str">
        <f t="shared" si="371"/>
        <v>nebija plānots</v>
      </c>
      <c r="T191" s="96">
        <f t="shared" si="372"/>
        <v>0</v>
      </c>
      <c r="U191" s="96">
        <f t="shared" si="373"/>
        <v>0</v>
      </c>
      <c r="V191" s="93" t="str">
        <f t="shared" si="374"/>
        <v>nebija plānots</v>
      </c>
      <c r="W191" s="96">
        <f t="shared" si="375"/>
        <v>0</v>
      </c>
      <c r="X191" s="93" t="str">
        <f t="shared" si="376"/>
        <v>nebija plānots</v>
      </c>
      <c r="Y191" s="83">
        <v>0</v>
      </c>
      <c r="Z191" s="83">
        <v>0</v>
      </c>
      <c r="AA191" s="93" t="str">
        <f t="shared" si="377"/>
        <v>nebija plānots</v>
      </c>
      <c r="AB191" s="94">
        <f t="shared" si="378"/>
        <v>0</v>
      </c>
      <c r="AC191" s="93" t="str">
        <f t="shared" si="379"/>
        <v>nebija plānots</v>
      </c>
      <c r="AD191" s="96">
        <f t="shared" si="380"/>
        <v>0</v>
      </c>
      <c r="AE191" s="96">
        <f t="shared" si="380"/>
        <v>0</v>
      </c>
      <c r="AF191" s="93" t="str">
        <f t="shared" si="381"/>
        <v>nebija plānots</v>
      </c>
      <c r="AG191" s="96">
        <f t="shared" si="382"/>
        <v>0</v>
      </c>
      <c r="AH191" s="93" t="str">
        <f t="shared" si="383"/>
        <v>nebija plānots</v>
      </c>
      <c r="AI191" s="83">
        <v>0</v>
      </c>
      <c r="AJ191" s="83">
        <v>0</v>
      </c>
      <c r="AK191" s="93" t="str">
        <f t="shared" si="384"/>
        <v>nebija plānots</v>
      </c>
      <c r="AL191" s="96">
        <f t="shared" si="385"/>
        <v>0</v>
      </c>
      <c r="AM191" s="93" t="str">
        <f t="shared" si="386"/>
        <v>nebija plānots</v>
      </c>
      <c r="AN191" s="96">
        <f t="shared" si="387"/>
        <v>0</v>
      </c>
      <c r="AO191" s="96">
        <f t="shared" si="387"/>
        <v>0</v>
      </c>
      <c r="AP191" s="93" t="str">
        <f t="shared" si="388"/>
        <v>nebija plānots</v>
      </c>
      <c r="AQ191" s="96">
        <f t="shared" si="389"/>
        <v>0</v>
      </c>
      <c r="AR191" s="93" t="str">
        <f t="shared" si="390"/>
        <v>nebija plānots</v>
      </c>
      <c r="AS191" s="83">
        <v>0</v>
      </c>
      <c r="AT191" s="83">
        <v>0</v>
      </c>
      <c r="AU191" s="93" t="str">
        <f t="shared" si="391"/>
        <v>nebija plānots</v>
      </c>
      <c r="AV191" s="96">
        <f t="shared" si="392"/>
        <v>0</v>
      </c>
      <c r="AW191" s="93" t="str">
        <f t="shared" si="393"/>
        <v>nebija plānots</v>
      </c>
      <c r="AX191" s="96">
        <f t="shared" si="394"/>
        <v>0</v>
      </c>
      <c r="AY191" s="96">
        <f t="shared" si="394"/>
        <v>0</v>
      </c>
      <c r="AZ191" s="93" t="str">
        <f t="shared" si="395"/>
        <v>nebija plānots</v>
      </c>
      <c r="BA191" s="96">
        <f t="shared" si="396"/>
        <v>0</v>
      </c>
      <c r="BB191" s="93" t="str">
        <f t="shared" si="397"/>
        <v>nebija plānots</v>
      </c>
      <c r="BC191" s="83">
        <v>0</v>
      </c>
      <c r="BD191" s="83">
        <v>0</v>
      </c>
      <c r="BE191" s="93" t="str">
        <f t="shared" si="398"/>
        <v>nebija plānots</v>
      </c>
      <c r="BF191" s="96">
        <f t="shared" si="399"/>
        <v>0</v>
      </c>
      <c r="BG191" s="93" t="str">
        <f t="shared" si="400"/>
        <v>nebija plānots</v>
      </c>
      <c r="BH191" s="96">
        <f t="shared" si="401"/>
        <v>0</v>
      </c>
      <c r="BI191" s="96">
        <f t="shared" si="401"/>
        <v>0</v>
      </c>
      <c r="BJ191" s="93" t="str">
        <f t="shared" si="402"/>
        <v>nebija plānots</v>
      </c>
      <c r="BK191" s="96">
        <f t="shared" si="403"/>
        <v>0</v>
      </c>
      <c r="BL191" s="93" t="str">
        <f t="shared" si="404"/>
        <v>nebija plānots</v>
      </c>
      <c r="BM191" s="83">
        <v>0</v>
      </c>
      <c r="BN191" s="83">
        <v>0</v>
      </c>
      <c r="BO191" s="93" t="str">
        <f t="shared" si="405"/>
        <v>nebija plānots</v>
      </c>
      <c r="BP191" s="96">
        <f t="shared" si="406"/>
        <v>0</v>
      </c>
      <c r="BQ191" s="93" t="str">
        <f t="shared" si="407"/>
        <v>nebija plānots</v>
      </c>
      <c r="BR191" s="96">
        <f t="shared" si="408"/>
        <v>0</v>
      </c>
      <c r="BS191" s="96">
        <f t="shared" si="408"/>
        <v>0</v>
      </c>
      <c r="BT191" s="93" t="str">
        <f t="shared" si="409"/>
        <v>nebija plānots</v>
      </c>
      <c r="BU191" s="96">
        <f t="shared" si="410"/>
        <v>0</v>
      </c>
      <c r="BV191" s="93" t="str">
        <f t="shared" si="411"/>
        <v>nebija plānots</v>
      </c>
      <c r="BW191" s="83">
        <v>0</v>
      </c>
      <c r="BX191" s="83">
        <v>0</v>
      </c>
      <c r="BY191" s="94">
        <v>0</v>
      </c>
      <c r="BZ191" s="94">
        <f t="shared" si="364"/>
        <v>0</v>
      </c>
      <c r="CA191" s="93" t="str">
        <f t="shared" si="412"/>
        <v>nebija plānots</v>
      </c>
      <c r="CB191" s="96">
        <f t="shared" si="413"/>
        <v>0</v>
      </c>
      <c r="CC191" s="93" t="str">
        <f t="shared" si="414"/>
        <v>nebija plānots</v>
      </c>
      <c r="CD191" s="96">
        <f t="shared" si="365"/>
        <v>0</v>
      </c>
      <c r="CE191" s="96">
        <f t="shared" si="365"/>
        <v>0</v>
      </c>
      <c r="CF191" s="96">
        <f t="shared" si="415"/>
        <v>0</v>
      </c>
      <c r="CG191" s="96">
        <f t="shared" si="416"/>
        <v>0</v>
      </c>
      <c r="CH191" s="93" t="str">
        <f t="shared" si="417"/>
        <v>nebija plānots</v>
      </c>
      <c r="CI191" s="96">
        <f t="shared" si="418"/>
        <v>0</v>
      </c>
      <c r="CJ191" s="93" t="str">
        <f t="shared" si="419"/>
        <v>nebija plānots</v>
      </c>
      <c r="CK191" s="83">
        <v>0</v>
      </c>
      <c r="CL191" s="83">
        <v>0</v>
      </c>
      <c r="CM191" s="94">
        <v>0</v>
      </c>
      <c r="CN191" s="94">
        <f t="shared" si="366"/>
        <v>0</v>
      </c>
      <c r="CO191" s="93" t="str">
        <f t="shared" si="420"/>
        <v>nebija plānots</v>
      </c>
      <c r="CP191" s="96">
        <f t="shared" si="421"/>
        <v>0</v>
      </c>
      <c r="CQ191" s="93" t="str">
        <f t="shared" si="422"/>
        <v>nebija plānots</v>
      </c>
      <c r="CR191" s="96">
        <f t="shared" si="423"/>
        <v>0</v>
      </c>
      <c r="CS191" s="96">
        <f t="shared" si="423"/>
        <v>0</v>
      </c>
      <c r="CT191" s="96">
        <f t="shared" si="423"/>
        <v>0</v>
      </c>
      <c r="CU191" s="96">
        <f t="shared" si="424"/>
        <v>0</v>
      </c>
      <c r="CV191" s="93" t="str">
        <f t="shared" si="425"/>
        <v>nebija plānots</v>
      </c>
      <c r="CW191" s="96">
        <f t="shared" si="426"/>
        <v>0</v>
      </c>
      <c r="CX191" s="93" t="str">
        <f t="shared" si="427"/>
        <v>nebija plānots</v>
      </c>
      <c r="CY191" s="83">
        <v>0</v>
      </c>
      <c r="CZ191" s="83">
        <v>0</v>
      </c>
      <c r="DA191" s="94">
        <v>0</v>
      </c>
      <c r="DB191" s="94">
        <f t="shared" si="367"/>
        <v>0</v>
      </c>
      <c r="DC191" s="93" t="str">
        <f t="shared" si="428"/>
        <v>nebija plānots</v>
      </c>
      <c r="DD191" s="96">
        <f t="shared" si="429"/>
        <v>0</v>
      </c>
      <c r="DE191" s="93" t="str">
        <f t="shared" si="430"/>
        <v>nebija plānots</v>
      </c>
      <c r="DF191" s="96">
        <f t="shared" si="431"/>
        <v>0</v>
      </c>
      <c r="DG191" s="96">
        <f t="shared" si="431"/>
        <v>0</v>
      </c>
      <c r="DH191" s="96">
        <f t="shared" si="431"/>
        <v>0</v>
      </c>
      <c r="DI191" s="96">
        <f t="shared" si="432"/>
        <v>0</v>
      </c>
      <c r="DJ191" s="93" t="str">
        <f t="shared" si="433"/>
        <v>nebija plānots</v>
      </c>
      <c r="DK191" s="96">
        <f t="shared" si="434"/>
        <v>0</v>
      </c>
      <c r="DL191" s="93" t="str">
        <f t="shared" si="435"/>
        <v>nebija plānots</v>
      </c>
      <c r="DM191" s="83">
        <v>0</v>
      </c>
      <c r="DN191" s="83">
        <v>0</v>
      </c>
      <c r="DO191" s="94">
        <v>0</v>
      </c>
      <c r="DP191" s="94">
        <f t="shared" si="436"/>
        <v>0</v>
      </c>
      <c r="DQ191" s="93" t="str">
        <f t="shared" si="437"/>
        <v>nebija plānots</v>
      </c>
      <c r="DR191" s="96">
        <f t="shared" si="438"/>
        <v>0</v>
      </c>
      <c r="DS191" s="93" t="str">
        <f t="shared" si="439"/>
        <v>nebija plānots</v>
      </c>
      <c r="DT191" s="96">
        <f t="shared" si="440"/>
        <v>0</v>
      </c>
      <c r="DU191" s="96">
        <f t="shared" si="440"/>
        <v>0</v>
      </c>
      <c r="DV191" s="96">
        <f t="shared" si="440"/>
        <v>0</v>
      </c>
      <c r="DW191" s="96">
        <f t="shared" si="441"/>
        <v>0</v>
      </c>
      <c r="DX191" s="93" t="str">
        <f t="shared" si="442"/>
        <v>nebija plānots</v>
      </c>
      <c r="DY191" s="96">
        <f t="shared" si="443"/>
        <v>0</v>
      </c>
      <c r="DZ191" s="93" t="str">
        <f t="shared" si="444"/>
        <v>nebija plānots</v>
      </c>
      <c r="EA191" s="83">
        <v>0</v>
      </c>
      <c r="EB191" s="83">
        <v>0</v>
      </c>
      <c r="EC191" s="94">
        <v>0</v>
      </c>
      <c r="ED191" s="94">
        <f t="shared" si="445"/>
        <v>0</v>
      </c>
      <c r="EE191" s="93" t="str">
        <f t="shared" si="446"/>
        <v>nebija plānots</v>
      </c>
      <c r="EF191" s="94">
        <f t="shared" si="361"/>
        <v>0</v>
      </c>
      <c r="EG191" s="93" t="str">
        <f t="shared" si="447"/>
        <v>nebija plānots</v>
      </c>
      <c r="EH191" s="96">
        <f t="shared" si="448"/>
        <v>0</v>
      </c>
      <c r="EI191" s="96">
        <f t="shared" si="448"/>
        <v>0</v>
      </c>
      <c r="EJ191" s="96">
        <f t="shared" si="448"/>
        <v>0</v>
      </c>
      <c r="EK191" s="96">
        <f t="shared" si="449"/>
        <v>0</v>
      </c>
      <c r="EL191" s="93" t="str">
        <f t="shared" si="450"/>
        <v>nebija plānots</v>
      </c>
      <c r="EM191" s="96">
        <f t="shared" si="451"/>
        <v>0</v>
      </c>
      <c r="EN191" s="93" t="str">
        <f t="shared" si="452"/>
        <v>nebija plānots</v>
      </c>
      <c r="EO191" s="96">
        <f t="shared" si="362"/>
        <v>0</v>
      </c>
      <c r="EP191" s="96">
        <f>_xlfn.IFNA(INDEX('[1]01_Maks_FS_2025 (kopā)'!$B$12:$AJ$224,MATCH(A191,'[1]01_Maks_FS_2025 (kopā)'!$B$12:$B$224,0),35),0)</f>
        <v>0</v>
      </c>
      <c r="EQ191" s="96">
        <f t="shared" si="363"/>
        <v>0</v>
      </c>
      <c r="ER191" s="83">
        <f t="shared" si="368"/>
        <v>0</v>
      </c>
    </row>
    <row r="192" spans="1:148" ht="115.5" x14ac:dyDescent="0.25">
      <c r="A192" s="18" t="str">
        <f t="shared" si="453"/>
        <v>4.2.4.2.1</v>
      </c>
      <c r="B192" s="63">
        <v>4</v>
      </c>
      <c r="C192" s="73" t="s">
        <v>253</v>
      </c>
      <c r="D192" s="65" t="s">
        <v>254</v>
      </c>
      <c r="E192" s="73" t="s">
        <v>311</v>
      </c>
      <c r="F192" s="65" t="s">
        <v>312</v>
      </c>
      <c r="G192" s="66" t="s">
        <v>315</v>
      </c>
      <c r="H192" s="65" t="s">
        <v>316</v>
      </c>
      <c r="I192" s="66">
        <v>1</v>
      </c>
      <c r="J192" s="80" t="s">
        <v>28</v>
      </c>
      <c r="K192" s="63" t="s">
        <v>14</v>
      </c>
      <c r="L192" s="83">
        <v>0</v>
      </c>
      <c r="M192" s="83">
        <v>2275.1</v>
      </c>
      <c r="N192" s="83">
        <v>0</v>
      </c>
      <c r="O192" s="83">
        <v>2263</v>
      </c>
      <c r="P192" s="83">
        <v>2262.91</v>
      </c>
      <c r="Q192" s="93">
        <f t="shared" si="369"/>
        <v>0.99996022978347321</v>
      </c>
      <c r="R192" s="94">
        <f t="shared" si="370"/>
        <v>-9.0000000000145519E-2</v>
      </c>
      <c r="S192" s="93">
        <f t="shared" si="371"/>
        <v>-3.9770216526798729E-5</v>
      </c>
      <c r="T192" s="96">
        <f t="shared" si="372"/>
        <v>2263</v>
      </c>
      <c r="U192" s="96">
        <f t="shared" si="373"/>
        <v>2262.91</v>
      </c>
      <c r="V192" s="93">
        <f t="shared" si="374"/>
        <v>0.99996022978347321</v>
      </c>
      <c r="W192" s="96">
        <f t="shared" si="375"/>
        <v>-9.0000000000145519E-2</v>
      </c>
      <c r="X192" s="93">
        <f t="shared" si="376"/>
        <v>-3.9770216526798729E-5</v>
      </c>
      <c r="Y192" s="83">
        <v>0</v>
      </c>
      <c r="Z192" s="83">
        <v>0</v>
      </c>
      <c r="AA192" s="93" t="str">
        <f t="shared" si="377"/>
        <v>nebija plānots</v>
      </c>
      <c r="AB192" s="94">
        <f t="shared" si="378"/>
        <v>0</v>
      </c>
      <c r="AC192" s="93" t="str">
        <f t="shared" si="379"/>
        <v>nebija plānots</v>
      </c>
      <c r="AD192" s="96">
        <f t="shared" si="380"/>
        <v>2263</v>
      </c>
      <c r="AE192" s="96">
        <f t="shared" si="380"/>
        <v>2262.91</v>
      </c>
      <c r="AF192" s="93">
        <f t="shared" si="381"/>
        <v>0.99996022978347321</v>
      </c>
      <c r="AG192" s="96">
        <f t="shared" si="382"/>
        <v>-9.0000000000145519E-2</v>
      </c>
      <c r="AH192" s="93">
        <f t="shared" si="383"/>
        <v>-3.9770216526798729E-5</v>
      </c>
      <c r="AI192" s="83">
        <v>0</v>
      </c>
      <c r="AJ192" s="83">
        <v>0</v>
      </c>
      <c r="AK192" s="93" t="str">
        <f t="shared" si="384"/>
        <v>nebija plānots</v>
      </c>
      <c r="AL192" s="96">
        <f t="shared" si="385"/>
        <v>0</v>
      </c>
      <c r="AM192" s="93" t="str">
        <f t="shared" si="386"/>
        <v>nebija plānots</v>
      </c>
      <c r="AN192" s="96">
        <f t="shared" si="387"/>
        <v>2263</v>
      </c>
      <c r="AO192" s="96">
        <f t="shared" si="387"/>
        <v>2262.91</v>
      </c>
      <c r="AP192" s="93">
        <f t="shared" si="388"/>
        <v>0.99996022978347321</v>
      </c>
      <c r="AQ192" s="96">
        <f t="shared" si="389"/>
        <v>-9.0000000000145519E-2</v>
      </c>
      <c r="AR192" s="93">
        <f t="shared" si="390"/>
        <v>-3.9770216526798729E-5</v>
      </c>
      <c r="AS192" s="83">
        <v>0</v>
      </c>
      <c r="AT192" s="83">
        <v>0</v>
      </c>
      <c r="AU192" s="93" t="str">
        <f t="shared" si="391"/>
        <v>nebija plānots</v>
      </c>
      <c r="AV192" s="96">
        <f t="shared" si="392"/>
        <v>0</v>
      </c>
      <c r="AW192" s="93" t="str">
        <f t="shared" si="393"/>
        <v>nebija plānots</v>
      </c>
      <c r="AX192" s="96">
        <f t="shared" si="394"/>
        <v>2263</v>
      </c>
      <c r="AY192" s="96">
        <f t="shared" si="394"/>
        <v>2262.91</v>
      </c>
      <c r="AZ192" s="93">
        <f t="shared" si="395"/>
        <v>0.99996022978347321</v>
      </c>
      <c r="BA192" s="96">
        <f t="shared" si="396"/>
        <v>-9.0000000000145519E-2</v>
      </c>
      <c r="BB192" s="93">
        <f t="shared" si="397"/>
        <v>-3.9770216526798729E-5</v>
      </c>
      <c r="BC192" s="83">
        <v>0</v>
      </c>
      <c r="BD192" s="83">
        <v>0</v>
      </c>
      <c r="BE192" s="93" t="str">
        <f t="shared" si="398"/>
        <v>nebija plānots</v>
      </c>
      <c r="BF192" s="96">
        <f t="shared" si="399"/>
        <v>0</v>
      </c>
      <c r="BG192" s="93" t="str">
        <f t="shared" si="400"/>
        <v>nebija plānots</v>
      </c>
      <c r="BH192" s="96">
        <f t="shared" si="401"/>
        <v>2263</v>
      </c>
      <c r="BI192" s="96">
        <f t="shared" si="401"/>
        <v>2262.91</v>
      </c>
      <c r="BJ192" s="93">
        <f t="shared" si="402"/>
        <v>0.99996022978347321</v>
      </c>
      <c r="BK192" s="96">
        <f t="shared" si="403"/>
        <v>-9.0000000000145519E-2</v>
      </c>
      <c r="BL192" s="93">
        <f t="shared" si="404"/>
        <v>-3.9770216526798729E-5</v>
      </c>
      <c r="BM192" s="83">
        <v>354801</v>
      </c>
      <c r="BN192" s="83">
        <v>68166.25</v>
      </c>
      <c r="BO192" s="93">
        <f t="shared" si="405"/>
        <v>0.1921253040436752</v>
      </c>
      <c r="BP192" s="96">
        <f t="shared" si="406"/>
        <v>-286634.75</v>
      </c>
      <c r="BQ192" s="93">
        <f t="shared" si="407"/>
        <v>-0.80787469595632477</v>
      </c>
      <c r="BR192" s="96">
        <f t="shared" si="408"/>
        <v>357064</v>
      </c>
      <c r="BS192" s="96">
        <f t="shared" si="408"/>
        <v>70429.16</v>
      </c>
      <c r="BT192" s="93">
        <f t="shared" si="409"/>
        <v>0.19724519974010263</v>
      </c>
      <c r="BU192" s="96">
        <f t="shared" si="410"/>
        <v>-286634.83999999997</v>
      </c>
      <c r="BV192" s="93">
        <f t="shared" si="411"/>
        <v>-0.80275480025989732</v>
      </c>
      <c r="BW192" s="83">
        <v>0</v>
      </c>
      <c r="BX192" s="83">
        <v>0</v>
      </c>
      <c r="BY192" s="94">
        <v>0</v>
      </c>
      <c r="BZ192" s="94">
        <f t="shared" si="364"/>
        <v>0</v>
      </c>
      <c r="CA192" s="93" t="str">
        <f t="shared" si="412"/>
        <v>nebija plānots</v>
      </c>
      <c r="CB192" s="96">
        <f t="shared" si="413"/>
        <v>0</v>
      </c>
      <c r="CC192" s="93" t="str">
        <f t="shared" si="414"/>
        <v>nebija plānots</v>
      </c>
      <c r="CD192" s="96">
        <f t="shared" si="365"/>
        <v>357064</v>
      </c>
      <c r="CE192" s="96">
        <f t="shared" si="365"/>
        <v>70429.16</v>
      </c>
      <c r="CF192" s="96">
        <f t="shared" si="415"/>
        <v>0</v>
      </c>
      <c r="CG192" s="96">
        <f t="shared" si="416"/>
        <v>70429.16</v>
      </c>
      <c r="CH192" s="93">
        <f t="shared" si="417"/>
        <v>0.19724519974010263</v>
      </c>
      <c r="CI192" s="96">
        <f t="shared" si="418"/>
        <v>-286634.83999999997</v>
      </c>
      <c r="CJ192" s="93">
        <f t="shared" si="419"/>
        <v>-0.80275480025989732</v>
      </c>
      <c r="CK192" s="83">
        <v>0</v>
      </c>
      <c r="CL192" s="83">
        <v>0</v>
      </c>
      <c r="CM192" s="94">
        <v>0</v>
      </c>
      <c r="CN192" s="94">
        <f t="shared" si="366"/>
        <v>0</v>
      </c>
      <c r="CO192" s="93" t="str">
        <f t="shared" si="420"/>
        <v>nebija plānots</v>
      </c>
      <c r="CP192" s="96">
        <f t="shared" si="421"/>
        <v>0</v>
      </c>
      <c r="CQ192" s="93" t="str">
        <f t="shared" si="422"/>
        <v>nebija plānots</v>
      </c>
      <c r="CR192" s="96">
        <f t="shared" si="423"/>
        <v>357064</v>
      </c>
      <c r="CS192" s="96">
        <f t="shared" si="423"/>
        <v>70429.16</v>
      </c>
      <c r="CT192" s="96">
        <f t="shared" si="423"/>
        <v>0</v>
      </c>
      <c r="CU192" s="96">
        <f t="shared" si="424"/>
        <v>70429.16</v>
      </c>
      <c r="CV192" s="93">
        <f t="shared" si="425"/>
        <v>0.19724519974010263</v>
      </c>
      <c r="CW192" s="96">
        <f t="shared" si="426"/>
        <v>-286634.83999999997</v>
      </c>
      <c r="CX192" s="93">
        <f t="shared" si="427"/>
        <v>-0.80275480025989732</v>
      </c>
      <c r="CY192" s="83">
        <v>0</v>
      </c>
      <c r="CZ192" s="83">
        <v>908339.63</v>
      </c>
      <c r="DA192" s="94">
        <v>0</v>
      </c>
      <c r="DB192" s="94">
        <f t="shared" si="367"/>
        <v>908339.63</v>
      </c>
      <c r="DC192" s="93" t="str">
        <f t="shared" si="428"/>
        <v>nebija plānots</v>
      </c>
      <c r="DD192" s="96">
        <f t="shared" si="429"/>
        <v>908339.63</v>
      </c>
      <c r="DE192" s="93" t="str">
        <f t="shared" si="430"/>
        <v>nebija plānots</v>
      </c>
      <c r="DF192" s="96">
        <f t="shared" si="431"/>
        <v>357064</v>
      </c>
      <c r="DG192" s="96">
        <f t="shared" si="431"/>
        <v>978768.79</v>
      </c>
      <c r="DH192" s="96">
        <f t="shared" si="431"/>
        <v>0</v>
      </c>
      <c r="DI192" s="96">
        <f t="shared" si="432"/>
        <v>978768.79</v>
      </c>
      <c r="DJ192" s="93">
        <f t="shared" si="433"/>
        <v>2.741157859655412</v>
      </c>
      <c r="DK192" s="96">
        <f t="shared" si="434"/>
        <v>621704.79</v>
      </c>
      <c r="DL192" s="93">
        <f t="shared" si="435"/>
        <v>1.741157859655412</v>
      </c>
      <c r="DM192" s="83">
        <v>1458779</v>
      </c>
      <c r="DN192" s="83">
        <v>720138.33</v>
      </c>
      <c r="DO192" s="94">
        <v>0</v>
      </c>
      <c r="DP192" s="94">
        <f t="shared" si="436"/>
        <v>720138.33</v>
      </c>
      <c r="DQ192" s="93">
        <f t="shared" si="437"/>
        <v>0.49365827860148792</v>
      </c>
      <c r="DR192" s="96">
        <f t="shared" si="438"/>
        <v>-738640.67</v>
      </c>
      <c r="DS192" s="93">
        <f t="shared" si="439"/>
        <v>-0.50634172139851208</v>
      </c>
      <c r="DT192" s="96">
        <f t="shared" si="440"/>
        <v>1815843</v>
      </c>
      <c r="DU192" s="96">
        <f t="shared" si="440"/>
        <v>1698907.12</v>
      </c>
      <c r="DV192" s="96">
        <f t="shared" si="440"/>
        <v>0</v>
      </c>
      <c r="DW192" s="96">
        <f t="shared" si="441"/>
        <v>1698907.12</v>
      </c>
      <c r="DX192" s="93">
        <f t="shared" si="442"/>
        <v>0.93560242818349393</v>
      </c>
      <c r="DY192" s="96">
        <f t="shared" si="443"/>
        <v>-116935.87999999989</v>
      </c>
      <c r="DZ192" s="93">
        <f t="shared" si="444"/>
        <v>-6.43975718165061E-2</v>
      </c>
      <c r="EA192" s="83">
        <v>0</v>
      </c>
      <c r="EB192" s="83">
        <v>0</v>
      </c>
      <c r="EC192" s="94">
        <v>0</v>
      </c>
      <c r="ED192" s="94">
        <f t="shared" si="445"/>
        <v>0</v>
      </c>
      <c r="EE192" s="93" t="str">
        <f t="shared" si="446"/>
        <v>nebija plānots</v>
      </c>
      <c r="EF192" s="94">
        <f t="shared" si="361"/>
        <v>0</v>
      </c>
      <c r="EG192" s="93" t="str">
        <f t="shared" si="447"/>
        <v>nebija plānots</v>
      </c>
      <c r="EH192" s="96">
        <f t="shared" si="448"/>
        <v>1815843</v>
      </c>
      <c r="EI192" s="96">
        <f t="shared" si="448"/>
        <v>1698907.12</v>
      </c>
      <c r="EJ192" s="96">
        <f t="shared" si="448"/>
        <v>0</v>
      </c>
      <c r="EK192" s="96">
        <f t="shared" si="449"/>
        <v>1698907.12</v>
      </c>
      <c r="EL192" s="93">
        <f t="shared" si="450"/>
        <v>0.93560242818349393</v>
      </c>
      <c r="EM192" s="96">
        <f t="shared" si="451"/>
        <v>-116935.87999999989</v>
      </c>
      <c r="EN192" s="93">
        <f t="shared" si="452"/>
        <v>-6.43975718165061E-2</v>
      </c>
      <c r="EO192" s="96">
        <f t="shared" si="362"/>
        <v>720138.33</v>
      </c>
      <c r="EP192" s="96">
        <f>_xlfn.IFNA(INDEX('[1]01_Maks_FS_2025 (kopā)'!$B$12:$AJ$224,MATCH(A192,'[1]01_Maks_FS_2025 (kopā)'!$B$12:$B$224,0),35),0)</f>
        <v>720138.33</v>
      </c>
      <c r="EQ192" s="96">
        <f t="shared" si="363"/>
        <v>0</v>
      </c>
      <c r="ER192" s="83">
        <f t="shared" si="368"/>
        <v>1815843</v>
      </c>
    </row>
    <row r="193" spans="1:148" ht="115.5" x14ac:dyDescent="0.25">
      <c r="A193" s="18" t="str">
        <f t="shared" si="453"/>
        <v>4.2.4.3._</v>
      </c>
      <c r="B193" s="63">
        <v>4</v>
      </c>
      <c r="C193" s="73" t="s">
        <v>253</v>
      </c>
      <c r="D193" s="65" t="s">
        <v>254</v>
      </c>
      <c r="E193" s="73" t="s">
        <v>311</v>
      </c>
      <c r="F193" s="65" t="s">
        <v>312</v>
      </c>
      <c r="G193" s="76" t="s">
        <v>317</v>
      </c>
      <c r="H193" s="65" t="s">
        <v>318</v>
      </c>
      <c r="I193" s="66" t="s">
        <v>27</v>
      </c>
      <c r="J193" s="71" t="s">
        <v>81</v>
      </c>
      <c r="K193" s="63" t="s">
        <v>14</v>
      </c>
      <c r="L193" s="83">
        <v>0</v>
      </c>
      <c r="M193" s="83">
        <v>0</v>
      </c>
      <c r="N193" s="83">
        <v>0</v>
      </c>
      <c r="O193" s="83">
        <v>0</v>
      </c>
      <c r="P193" s="83">
        <v>0</v>
      </c>
      <c r="Q193" s="93" t="str">
        <f t="shared" si="369"/>
        <v>nebija plānots</v>
      </c>
      <c r="R193" s="94">
        <f t="shared" si="370"/>
        <v>0</v>
      </c>
      <c r="S193" s="93" t="str">
        <f t="shared" si="371"/>
        <v>nebija plānots</v>
      </c>
      <c r="T193" s="96">
        <f t="shared" si="372"/>
        <v>0</v>
      </c>
      <c r="U193" s="96">
        <f t="shared" si="373"/>
        <v>0</v>
      </c>
      <c r="V193" s="93" t="str">
        <f t="shared" si="374"/>
        <v>nebija plānots</v>
      </c>
      <c r="W193" s="96">
        <f t="shared" si="375"/>
        <v>0</v>
      </c>
      <c r="X193" s="93" t="str">
        <f t="shared" si="376"/>
        <v>nebija plānots</v>
      </c>
      <c r="Y193" s="83">
        <v>0</v>
      </c>
      <c r="Z193" s="83">
        <v>0</v>
      </c>
      <c r="AA193" s="93" t="str">
        <f t="shared" si="377"/>
        <v>nebija plānots</v>
      </c>
      <c r="AB193" s="94">
        <f t="shared" si="378"/>
        <v>0</v>
      </c>
      <c r="AC193" s="93" t="str">
        <f t="shared" si="379"/>
        <v>nebija plānots</v>
      </c>
      <c r="AD193" s="96">
        <f t="shared" si="380"/>
        <v>0</v>
      </c>
      <c r="AE193" s="96">
        <f t="shared" si="380"/>
        <v>0</v>
      </c>
      <c r="AF193" s="93" t="str">
        <f t="shared" si="381"/>
        <v>nebija plānots</v>
      </c>
      <c r="AG193" s="96">
        <f t="shared" si="382"/>
        <v>0</v>
      </c>
      <c r="AH193" s="93" t="str">
        <f t="shared" si="383"/>
        <v>nebija plānots</v>
      </c>
      <c r="AI193" s="83">
        <v>0</v>
      </c>
      <c r="AJ193" s="83">
        <v>0</v>
      </c>
      <c r="AK193" s="93" t="str">
        <f t="shared" si="384"/>
        <v>nebija plānots</v>
      </c>
      <c r="AL193" s="96">
        <f t="shared" si="385"/>
        <v>0</v>
      </c>
      <c r="AM193" s="93" t="str">
        <f t="shared" si="386"/>
        <v>nebija plānots</v>
      </c>
      <c r="AN193" s="96">
        <f t="shared" si="387"/>
        <v>0</v>
      </c>
      <c r="AO193" s="96">
        <f t="shared" si="387"/>
        <v>0</v>
      </c>
      <c r="AP193" s="93" t="str">
        <f t="shared" si="388"/>
        <v>nebija plānots</v>
      </c>
      <c r="AQ193" s="96">
        <f t="shared" si="389"/>
        <v>0</v>
      </c>
      <c r="AR193" s="93" t="str">
        <f t="shared" si="390"/>
        <v>nebija plānots</v>
      </c>
      <c r="AS193" s="83">
        <v>0</v>
      </c>
      <c r="AT193" s="83">
        <v>0</v>
      </c>
      <c r="AU193" s="93" t="str">
        <f t="shared" si="391"/>
        <v>nebija plānots</v>
      </c>
      <c r="AV193" s="96">
        <f t="shared" si="392"/>
        <v>0</v>
      </c>
      <c r="AW193" s="93" t="str">
        <f t="shared" si="393"/>
        <v>nebija plānots</v>
      </c>
      <c r="AX193" s="96">
        <f t="shared" si="394"/>
        <v>0</v>
      </c>
      <c r="AY193" s="96">
        <f t="shared" si="394"/>
        <v>0</v>
      </c>
      <c r="AZ193" s="93" t="str">
        <f t="shared" si="395"/>
        <v>nebija plānots</v>
      </c>
      <c r="BA193" s="96">
        <f t="shared" si="396"/>
        <v>0</v>
      </c>
      <c r="BB193" s="93" t="str">
        <f t="shared" si="397"/>
        <v>nebija plānots</v>
      </c>
      <c r="BC193" s="83">
        <v>0</v>
      </c>
      <c r="BD193" s="83">
        <v>0</v>
      </c>
      <c r="BE193" s="93" t="str">
        <f t="shared" si="398"/>
        <v>nebija plānots</v>
      </c>
      <c r="BF193" s="96">
        <f t="shared" si="399"/>
        <v>0</v>
      </c>
      <c r="BG193" s="93" t="str">
        <f t="shared" si="400"/>
        <v>nebija plānots</v>
      </c>
      <c r="BH193" s="96">
        <f t="shared" si="401"/>
        <v>0</v>
      </c>
      <c r="BI193" s="96">
        <f t="shared" si="401"/>
        <v>0</v>
      </c>
      <c r="BJ193" s="93" t="str">
        <f t="shared" si="402"/>
        <v>nebija plānots</v>
      </c>
      <c r="BK193" s="96">
        <f t="shared" si="403"/>
        <v>0</v>
      </c>
      <c r="BL193" s="93" t="str">
        <f t="shared" si="404"/>
        <v>nebija plānots</v>
      </c>
      <c r="BM193" s="83">
        <v>0</v>
      </c>
      <c r="BN193" s="83">
        <v>0</v>
      </c>
      <c r="BO193" s="93" t="str">
        <f t="shared" si="405"/>
        <v>nebija plānots</v>
      </c>
      <c r="BP193" s="96">
        <f t="shared" si="406"/>
        <v>0</v>
      </c>
      <c r="BQ193" s="93" t="str">
        <f t="shared" si="407"/>
        <v>nebija plānots</v>
      </c>
      <c r="BR193" s="96">
        <f t="shared" si="408"/>
        <v>0</v>
      </c>
      <c r="BS193" s="96">
        <f t="shared" si="408"/>
        <v>0</v>
      </c>
      <c r="BT193" s="93" t="str">
        <f t="shared" si="409"/>
        <v>nebija plānots</v>
      </c>
      <c r="BU193" s="96">
        <f t="shared" si="410"/>
        <v>0</v>
      </c>
      <c r="BV193" s="93" t="str">
        <f t="shared" si="411"/>
        <v>nebija plānots</v>
      </c>
      <c r="BW193" s="83">
        <v>0</v>
      </c>
      <c r="BX193" s="83">
        <v>0</v>
      </c>
      <c r="BY193" s="94">
        <v>0</v>
      </c>
      <c r="BZ193" s="94">
        <f t="shared" si="364"/>
        <v>0</v>
      </c>
      <c r="CA193" s="93" t="str">
        <f t="shared" si="412"/>
        <v>nebija plānots</v>
      </c>
      <c r="CB193" s="96">
        <f t="shared" si="413"/>
        <v>0</v>
      </c>
      <c r="CC193" s="93" t="str">
        <f t="shared" si="414"/>
        <v>nebija plānots</v>
      </c>
      <c r="CD193" s="96">
        <f t="shared" si="365"/>
        <v>0</v>
      </c>
      <c r="CE193" s="96">
        <f t="shared" si="365"/>
        <v>0</v>
      </c>
      <c r="CF193" s="96">
        <f t="shared" si="415"/>
        <v>0</v>
      </c>
      <c r="CG193" s="96">
        <f t="shared" si="416"/>
        <v>0</v>
      </c>
      <c r="CH193" s="93" t="str">
        <f t="shared" si="417"/>
        <v>nebija plānots</v>
      </c>
      <c r="CI193" s="96">
        <f t="shared" si="418"/>
        <v>0</v>
      </c>
      <c r="CJ193" s="93" t="str">
        <f t="shared" si="419"/>
        <v>nebija plānots</v>
      </c>
      <c r="CK193" s="83">
        <v>0</v>
      </c>
      <c r="CL193" s="83">
        <v>0</v>
      </c>
      <c r="CM193" s="94">
        <v>0</v>
      </c>
      <c r="CN193" s="94">
        <f t="shared" si="366"/>
        <v>0</v>
      </c>
      <c r="CO193" s="93" t="str">
        <f t="shared" si="420"/>
        <v>nebija plānots</v>
      </c>
      <c r="CP193" s="96">
        <f t="shared" si="421"/>
        <v>0</v>
      </c>
      <c r="CQ193" s="93" t="str">
        <f t="shared" si="422"/>
        <v>nebija plānots</v>
      </c>
      <c r="CR193" s="96">
        <f t="shared" si="423"/>
        <v>0</v>
      </c>
      <c r="CS193" s="96">
        <f t="shared" si="423"/>
        <v>0</v>
      </c>
      <c r="CT193" s="96">
        <f t="shared" si="423"/>
        <v>0</v>
      </c>
      <c r="CU193" s="96">
        <f t="shared" si="424"/>
        <v>0</v>
      </c>
      <c r="CV193" s="93" t="str">
        <f t="shared" si="425"/>
        <v>nebija plānots</v>
      </c>
      <c r="CW193" s="96">
        <f t="shared" si="426"/>
        <v>0</v>
      </c>
      <c r="CX193" s="93" t="str">
        <f t="shared" si="427"/>
        <v>nebija plānots</v>
      </c>
      <c r="CY193" s="83">
        <v>0</v>
      </c>
      <c r="CZ193" s="83">
        <v>0</v>
      </c>
      <c r="DA193" s="94">
        <v>0</v>
      </c>
      <c r="DB193" s="94">
        <f t="shared" si="367"/>
        <v>0</v>
      </c>
      <c r="DC193" s="93" t="str">
        <f t="shared" si="428"/>
        <v>nebija plānots</v>
      </c>
      <c r="DD193" s="96">
        <f t="shared" si="429"/>
        <v>0</v>
      </c>
      <c r="DE193" s="93" t="str">
        <f t="shared" si="430"/>
        <v>nebija plānots</v>
      </c>
      <c r="DF193" s="96">
        <f t="shared" si="431"/>
        <v>0</v>
      </c>
      <c r="DG193" s="96">
        <f t="shared" si="431"/>
        <v>0</v>
      </c>
      <c r="DH193" s="96">
        <f t="shared" si="431"/>
        <v>0</v>
      </c>
      <c r="DI193" s="96">
        <f t="shared" si="432"/>
        <v>0</v>
      </c>
      <c r="DJ193" s="93" t="str">
        <f t="shared" si="433"/>
        <v>nebija plānots</v>
      </c>
      <c r="DK193" s="96">
        <f t="shared" si="434"/>
        <v>0</v>
      </c>
      <c r="DL193" s="93" t="str">
        <f t="shared" si="435"/>
        <v>nebija plānots</v>
      </c>
      <c r="DM193" s="83">
        <v>0</v>
      </c>
      <c r="DN193" s="83">
        <v>0</v>
      </c>
      <c r="DO193" s="94">
        <v>0</v>
      </c>
      <c r="DP193" s="94">
        <f t="shared" si="436"/>
        <v>0</v>
      </c>
      <c r="DQ193" s="93" t="str">
        <f t="shared" si="437"/>
        <v>nebija plānots</v>
      </c>
      <c r="DR193" s="96">
        <f t="shared" si="438"/>
        <v>0</v>
      </c>
      <c r="DS193" s="93" t="str">
        <f t="shared" si="439"/>
        <v>nebija plānots</v>
      </c>
      <c r="DT193" s="96">
        <f t="shared" si="440"/>
        <v>0</v>
      </c>
      <c r="DU193" s="96">
        <f t="shared" si="440"/>
        <v>0</v>
      </c>
      <c r="DV193" s="96">
        <f t="shared" si="440"/>
        <v>0</v>
      </c>
      <c r="DW193" s="96">
        <f t="shared" si="441"/>
        <v>0</v>
      </c>
      <c r="DX193" s="93" t="str">
        <f t="shared" si="442"/>
        <v>nebija plānots</v>
      </c>
      <c r="DY193" s="96">
        <f t="shared" si="443"/>
        <v>0</v>
      </c>
      <c r="DZ193" s="93" t="str">
        <f t="shared" si="444"/>
        <v>nebija plānots</v>
      </c>
      <c r="EA193" s="83">
        <v>0</v>
      </c>
      <c r="EB193" s="83">
        <v>0</v>
      </c>
      <c r="EC193" s="94">
        <v>0</v>
      </c>
      <c r="ED193" s="94">
        <f t="shared" si="445"/>
        <v>0</v>
      </c>
      <c r="EE193" s="93" t="str">
        <f t="shared" si="446"/>
        <v>nebija plānots</v>
      </c>
      <c r="EF193" s="94">
        <f t="shared" si="361"/>
        <v>0</v>
      </c>
      <c r="EG193" s="93" t="str">
        <f t="shared" si="447"/>
        <v>nebija plānots</v>
      </c>
      <c r="EH193" s="96">
        <f t="shared" si="448"/>
        <v>0</v>
      </c>
      <c r="EI193" s="96">
        <f t="shared" si="448"/>
        <v>0</v>
      </c>
      <c r="EJ193" s="96">
        <f t="shared" si="448"/>
        <v>0</v>
      </c>
      <c r="EK193" s="96">
        <f t="shared" si="449"/>
        <v>0</v>
      </c>
      <c r="EL193" s="93" t="str">
        <f t="shared" si="450"/>
        <v>nebija plānots</v>
      </c>
      <c r="EM193" s="96">
        <f t="shared" si="451"/>
        <v>0</v>
      </c>
      <c r="EN193" s="93" t="str">
        <f t="shared" si="452"/>
        <v>nebija plānots</v>
      </c>
      <c r="EO193" s="96">
        <f t="shared" si="362"/>
        <v>0</v>
      </c>
      <c r="EP193" s="96">
        <f>_xlfn.IFNA(INDEX('[1]01_Maks_FS_2025 (kopā)'!$B$12:$AJ$224,MATCH(A193,'[1]01_Maks_FS_2025 (kopā)'!$B$12:$B$224,0),35),0)</f>
        <v>0</v>
      </c>
      <c r="EQ193" s="96">
        <f t="shared" si="363"/>
        <v>0</v>
      </c>
      <c r="ER193" s="83">
        <f t="shared" si="368"/>
        <v>0</v>
      </c>
    </row>
    <row r="194" spans="1:148" ht="94.5" x14ac:dyDescent="0.25">
      <c r="A194" s="18" t="str">
        <f t="shared" si="453"/>
        <v>4.3.1.2._</v>
      </c>
      <c r="B194" s="63">
        <v>4</v>
      </c>
      <c r="C194" s="73" t="s">
        <v>319</v>
      </c>
      <c r="D194" s="65" t="s">
        <v>320</v>
      </c>
      <c r="E194" s="73" t="s">
        <v>321</v>
      </c>
      <c r="F194" s="65" t="s">
        <v>322</v>
      </c>
      <c r="G194" s="66" t="s">
        <v>326</v>
      </c>
      <c r="H194" s="65" t="s">
        <v>327</v>
      </c>
      <c r="I194" s="66" t="s">
        <v>27</v>
      </c>
      <c r="J194" s="68" t="s">
        <v>325</v>
      </c>
      <c r="K194" s="63" t="s">
        <v>16</v>
      </c>
      <c r="L194" s="83">
        <v>0</v>
      </c>
      <c r="M194" s="83">
        <v>57799.21</v>
      </c>
      <c r="N194" s="83">
        <v>0</v>
      </c>
      <c r="O194" s="83">
        <v>0</v>
      </c>
      <c r="P194" s="83">
        <v>0</v>
      </c>
      <c r="Q194" s="93" t="str">
        <f t="shared" si="369"/>
        <v>nebija plānots</v>
      </c>
      <c r="R194" s="94">
        <f t="shared" si="370"/>
        <v>0</v>
      </c>
      <c r="S194" s="93" t="str">
        <f t="shared" si="371"/>
        <v>nebija plānots</v>
      </c>
      <c r="T194" s="96">
        <f t="shared" si="372"/>
        <v>0</v>
      </c>
      <c r="U194" s="96">
        <f t="shared" si="373"/>
        <v>0</v>
      </c>
      <c r="V194" s="93" t="str">
        <f t="shared" si="374"/>
        <v>nebija plānots</v>
      </c>
      <c r="W194" s="96">
        <f t="shared" si="375"/>
        <v>0</v>
      </c>
      <c r="X194" s="93" t="str">
        <f t="shared" si="376"/>
        <v>nebija plānots</v>
      </c>
      <c r="Y194" s="83">
        <v>0</v>
      </c>
      <c r="Z194" s="83">
        <v>0</v>
      </c>
      <c r="AA194" s="93" t="str">
        <f t="shared" si="377"/>
        <v>nebija plānots</v>
      </c>
      <c r="AB194" s="94">
        <f t="shared" si="378"/>
        <v>0</v>
      </c>
      <c r="AC194" s="93" t="str">
        <f t="shared" si="379"/>
        <v>nebija plānots</v>
      </c>
      <c r="AD194" s="96">
        <f t="shared" si="380"/>
        <v>0</v>
      </c>
      <c r="AE194" s="96">
        <f t="shared" si="380"/>
        <v>0</v>
      </c>
      <c r="AF194" s="93" t="str">
        <f t="shared" si="381"/>
        <v>nebija plānots</v>
      </c>
      <c r="AG194" s="96">
        <f t="shared" si="382"/>
        <v>0</v>
      </c>
      <c r="AH194" s="93" t="str">
        <f t="shared" si="383"/>
        <v>nebija plānots</v>
      </c>
      <c r="AI194" s="83">
        <v>0</v>
      </c>
      <c r="AJ194" s="83">
        <v>0</v>
      </c>
      <c r="AK194" s="93" t="str">
        <f t="shared" si="384"/>
        <v>nebija plānots</v>
      </c>
      <c r="AL194" s="96">
        <f t="shared" si="385"/>
        <v>0</v>
      </c>
      <c r="AM194" s="93" t="str">
        <f t="shared" si="386"/>
        <v>nebija plānots</v>
      </c>
      <c r="AN194" s="96">
        <f t="shared" si="387"/>
        <v>0</v>
      </c>
      <c r="AO194" s="96">
        <f t="shared" si="387"/>
        <v>0</v>
      </c>
      <c r="AP194" s="93" t="str">
        <f t="shared" si="388"/>
        <v>nebija plānots</v>
      </c>
      <c r="AQ194" s="96">
        <f t="shared" si="389"/>
        <v>0</v>
      </c>
      <c r="AR194" s="93" t="str">
        <f t="shared" si="390"/>
        <v>nebija plānots</v>
      </c>
      <c r="AS194" s="83">
        <v>64388</v>
      </c>
      <c r="AT194" s="83">
        <v>92906.13</v>
      </c>
      <c r="AU194" s="93">
        <f t="shared" si="391"/>
        <v>1.442910635522147</v>
      </c>
      <c r="AV194" s="96">
        <f t="shared" si="392"/>
        <v>28518.130000000005</v>
      </c>
      <c r="AW194" s="93">
        <f t="shared" si="393"/>
        <v>0.44291063552214704</v>
      </c>
      <c r="AX194" s="96">
        <f t="shared" si="394"/>
        <v>64388</v>
      </c>
      <c r="AY194" s="96">
        <f t="shared" si="394"/>
        <v>92906.13</v>
      </c>
      <c r="AZ194" s="93">
        <f t="shared" si="395"/>
        <v>1.442910635522147</v>
      </c>
      <c r="BA194" s="96">
        <f t="shared" si="396"/>
        <v>28518.130000000005</v>
      </c>
      <c r="BB194" s="93">
        <f t="shared" si="397"/>
        <v>0.44291063552214704</v>
      </c>
      <c r="BC194" s="83">
        <v>0</v>
      </c>
      <c r="BD194" s="83">
        <v>0</v>
      </c>
      <c r="BE194" s="93" t="str">
        <f t="shared" si="398"/>
        <v>nebija plānots</v>
      </c>
      <c r="BF194" s="96">
        <f t="shared" si="399"/>
        <v>0</v>
      </c>
      <c r="BG194" s="93" t="str">
        <f t="shared" si="400"/>
        <v>nebija plānots</v>
      </c>
      <c r="BH194" s="96">
        <f t="shared" si="401"/>
        <v>64388</v>
      </c>
      <c r="BI194" s="96">
        <f t="shared" si="401"/>
        <v>92906.13</v>
      </c>
      <c r="BJ194" s="93">
        <f t="shared" si="402"/>
        <v>1.442910635522147</v>
      </c>
      <c r="BK194" s="96">
        <f t="shared" si="403"/>
        <v>28518.130000000005</v>
      </c>
      <c r="BL194" s="93">
        <f t="shared" si="404"/>
        <v>0.44291063552214704</v>
      </c>
      <c r="BM194" s="83">
        <v>0</v>
      </c>
      <c r="BN194" s="83">
        <v>0</v>
      </c>
      <c r="BO194" s="93" t="str">
        <f t="shared" si="405"/>
        <v>nebija plānots</v>
      </c>
      <c r="BP194" s="96">
        <f t="shared" si="406"/>
        <v>0</v>
      </c>
      <c r="BQ194" s="93" t="str">
        <f t="shared" si="407"/>
        <v>nebija plānots</v>
      </c>
      <c r="BR194" s="96">
        <f t="shared" si="408"/>
        <v>64388</v>
      </c>
      <c r="BS194" s="96">
        <f t="shared" si="408"/>
        <v>92906.13</v>
      </c>
      <c r="BT194" s="93">
        <f t="shared" si="409"/>
        <v>1.442910635522147</v>
      </c>
      <c r="BU194" s="96">
        <f t="shared" si="410"/>
        <v>28518.130000000005</v>
      </c>
      <c r="BV194" s="93">
        <f t="shared" si="411"/>
        <v>0.44291063552214704</v>
      </c>
      <c r="BW194" s="83">
        <v>0</v>
      </c>
      <c r="BX194" s="83">
        <v>0</v>
      </c>
      <c r="BY194" s="94">
        <v>0</v>
      </c>
      <c r="BZ194" s="94">
        <f t="shared" si="364"/>
        <v>0</v>
      </c>
      <c r="CA194" s="93" t="str">
        <f t="shared" si="412"/>
        <v>nebija plānots</v>
      </c>
      <c r="CB194" s="96">
        <f t="shared" si="413"/>
        <v>0</v>
      </c>
      <c r="CC194" s="93" t="str">
        <f t="shared" si="414"/>
        <v>nebija plānots</v>
      </c>
      <c r="CD194" s="96">
        <f t="shared" si="365"/>
        <v>64388</v>
      </c>
      <c r="CE194" s="96">
        <f t="shared" si="365"/>
        <v>92906.13</v>
      </c>
      <c r="CF194" s="96">
        <f t="shared" si="415"/>
        <v>0</v>
      </c>
      <c r="CG194" s="96">
        <f t="shared" si="416"/>
        <v>92906.13</v>
      </c>
      <c r="CH194" s="93">
        <f t="shared" si="417"/>
        <v>1.442910635522147</v>
      </c>
      <c r="CI194" s="96">
        <f t="shared" si="418"/>
        <v>28518.130000000005</v>
      </c>
      <c r="CJ194" s="93">
        <f t="shared" si="419"/>
        <v>0.44291063552214704</v>
      </c>
      <c r="CK194" s="83">
        <v>0</v>
      </c>
      <c r="CL194" s="83">
        <v>445548.85000000003</v>
      </c>
      <c r="CM194" s="94">
        <v>0</v>
      </c>
      <c r="CN194" s="94">
        <f t="shared" si="366"/>
        <v>445548.85000000003</v>
      </c>
      <c r="CO194" s="93" t="str">
        <f t="shared" si="420"/>
        <v>nebija plānots</v>
      </c>
      <c r="CP194" s="96">
        <f t="shared" si="421"/>
        <v>445548.85000000003</v>
      </c>
      <c r="CQ194" s="93" t="str">
        <f t="shared" si="422"/>
        <v>nebija plānots</v>
      </c>
      <c r="CR194" s="96">
        <f t="shared" si="423"/>
        <v>64388</v>
      </c>
      <c r="CS194" s="96">
        <f t="shared" si="423"/>
        <v>538454.98</v>
      </c>
      <c r="CT194" s="96">
        <f t="shared" si="423"/>
        <v>0</v>
      </c>
      <c r="CU194" s="96">
        <f t="shared" si="424"/>
        <v>538454.98</v>
      </c>
      <c r="CV194" s="93">
        <f t="shared" si="425"/>
        <v>8.362660433621171</v>
      </c>
      <c r="CW194" s="96">
        <f t="shared" si="426"/>
        <v>474066.98</v>
      </c>
      <c r="CX194" s="93">
        <f t="shared" si="427"/>
        <v>7.362660433621171</v>
      </c>
      <c r="CY194" s="83">
        <v>0</v>
      </c>
      <c r="CZ194" s="83">
        <v>484497.81</v>
      </c>
      <c r="DA194" s="94">
        <v>0</v>
      </c>
      <c r="DB194" s="94">
        <f t="shared" si="367"/>
        <v>484497.81</v>
      </c>
      <c r="DC194" s="93" t="str">
        <f t="shared" si="428"/>
        <v>nebija plānots</v>
      </c>
      <c r="DD194" s="96">
        <f t="shared" si="429"/>
        <v>484497.81</v>
      </c>
      <c r="DE194" s="93" t="str">
        <f t="shared" si="430"/>
        <v>nebija plānots</v>
      </c>
      <c r="DF194" s="96">
        <f t="shared" si="431"/>
        <v>64388</v>
      </c>
      <c r="DG194" s="96">
        <f t="shared" si="431"/>
        <v>1022952.79</v>
      </c>
      <c r="DH194" s="96">
        <f t="shared" si="431"/>
        <v>0</v>
      </c>
      <c r="DI194" s="96">
        <f t="shared" si="432"/>
        <v>1022952.79</v>
      </c>
      <c r="DJ194" s="93">
        <f t="shared" si="433"/>
        <v>15.887320463440393</v>
      </c>
      <c r="DK194" s="96">
        <f t="shared" si="434"/>
        <v>958564.79</v>
      </c>
      <c r="DL194" s="93">
        <f t="shared" si="435"/>
        <v>14.887320463440393</v>
      </c>
      <c r="DM194" s="83">
        <v>111563</v>
      </c>
      <c r="DN194" s="83">
        <v>0</v>
      </c>
      <c r="DO194" s="94">
        <v>0</v>
      </c>
      <c r="DP194" s="94">
        <f t="shared" si="436"/>
        <v>0</v>
      </c>
      <c r="DQ194" s="93">
        <f t="shared" si="437"/>
        <v>0</v>
      </c>
      <c r="DR194" s="96">
        <f t="shared" si="438"/>
        <v>-111563</v>
      </c>
      <c r="DS194" s="93">
        <f t="shared" si="439"/>
        <v>-1</v>
      </c>
      <c r="DT194" s="96">
        <f t="shared" si="440"/>
        <v>175951</v>
      </c>
      <c r="DU194" s="96">
        <f t="shared" si="440"/>
        <v>1022952.79</v>
      </c>
      <c r="DV194" s="96">
        <f t="shared" si="440"/>
        <v>0</v>
      </c>
      <c r="DW194" s="96">
        <f t="shared" si="441"/>
        <v>1022952.79</v>
      </c>
      <c r="DX194" s="93">
        <f t="shared" si="442"/>
        <v>5.8138503901654444</v>
      </c>
      <c r="DY194" s="96">
        <f t="shared" si="443"/>
        <v>847001.79</v>
      </c>
      <c r="DZ194" s="93">
        <f t="shared" si="444"/>
        <v>4.8138503901654444</v>
      </c>
      <c r="EA194" s="83">
        <v>0</v>
      </c>
      <c r="EB194" s="83">
        <v>0</v>
      </c>
      <c r="EC194" s="94">
        <v>0</v>
      </c>
      <c r="ED194" s="94">
        <f t="shared" si="445"/>
        <v>0</v>
      </c>
      <c r="EE194" s="93" t="str">
        <f t="shared" si="446"/>
        <v>nebija plānots</v>
      </c>
      <c r="EF194" s="94">
        <f t="shared" si="361"/>
        <v>0</v>
      </c>
      <c r="EG194" s="93" t="str">
        <f t="shared" si="447"/>
        <v>nebija plānots</v>
      </c>
      <c r="EH194" s="96">
        <f t="shared" si="448"/>
        <v>175951</v>
      </c>
      <c r="EI194" s="96">
        <f t="shared" si="448"/>
        <v>1022952.79</v>
      </c>
      <c r="EJ194" s="96">
        <f t="shared" si="448"/>
        <v>0</v>
      </c>
      <c r="EK194" s="96">
        <f t="shared" si="449"/>
        <v>1022952.79</v>
      </c>
      <c r="EL194" s="93">
        <f t="shared" si="450"/>
        <v>5.8138503901654444</v>
      </c>
      <c r="EM194" s="96">
        <f t="shared" si="451"/>
        <v>847001.79</v>
      </c>
      <c r="EN194" s="93">
        <f t="shared" si="452"/>
        <v>4.8138503901654444</v>
      </c>
      <c r="EO194" s="96">
        <f t="shared" si="362"/>
        <v>0</v>
      </c>
      <c r="EP194" s="96">
        <f>_xlfn.IFNA(INDEX('[1]01_Maks_FS_2025 (kopā)'!$B$12:$AJ$224,MATCH(A194,'[1]01_Maks_FS_2025 (kopā)'!$B$12:$B$224,0),35),0)</f>
        <v>0</v>
      </c>
      <c r="EQ194" s="96">
        <f t="shared" si="363"/>
        <v>0</v>
      </c>
      <c r="ER194" s="83">
        <f t="shared" si="368"/>
        <v>175951</v>
      </c>
    </row>
    <row r="195" spans="1:148" ht="94.5" x14ac:dyDescent="0.25">
      <c r="A195" s="18" t="str">
        <f t="shared" si="453"/>
        <v>4.3.1.3.1</v>
      </c>
      <c r="B195" s="63">
        <v>4</v>
      </c>
      <c r="C195" s="73" t="s">
        <v>319</v>
      </c>
      <c r="D195" s="65" t="s">
        <v>320</v>
      </c>
      <c r="E195" s="73" t="s">
        <v>321</v>
      </c>
      <c r="F195" s="65" t="s">
        <v>322</v>
      </c>
      <c r="G195" s="66" t="s">
        <v>328</v>
      </c>
      <c r="H195" s="65" t="s">
        <v>329</v>
      </c>
      <c r="I195" s="63">
        <v>1</v>
      </c>
      <c r="J195" s="68" t="s">
        <v>51</v>
      </c>
      <c r="K195" s="63" t="s">
        <v>16</v>
      </c>
      <c r="L195" s="83">
        <v>0</v>
      </c>
      <c r="M195" s="83">
        <v>623543.92000000004</v>
      </c>
      <c r="N195" s="83">
        <v>628399.5</v>
      </c>
      <c r="O195" s="83">
        <v>764720</v>
      </c>
      <c r="P195" s="83">
        <v>764719.75</v>
      </c>
      <c r="Q195" s="93">
        <f t="shared" si="369"/>
        <v>0.99999967308295845</v>
      </c>
      <c r="R195" s="94">
        <f t="shared" si="370"/>
        <v>-0.25</v>
      </c>
      <c r="S195" s="93">
        <f t="shared" si="371"/>
        <v>-3.2691704153154095E-7</v>
      </c>
      <c r="T195" s="96">
        <f t="shared" si="372"/>
        <v>1393119.5</v>
      </c>
      <c r="U195" s="96">
        <f t="shared" si="373"/>
        <v>1393119.25</v>
      </c>
      <c r="V195" s="93">
        <f t="shared" si="374"/>
        <v>0.99999982054662218</v>
      </c>
      <c r="W195" s="96">
        <f t="shared" si="375"/>
        <v>-0.25</v>
      </c>
      <c r="X195" s="93">
        <f t="shared" si="376"/>
        <v>-1.7945337783298562E-7</v>
      </c>
      <c r="Y195" s="83">
        <v>115182</v>
      </c>
      <c r="Z195" s="83">
        <v>188825.1</v>
      </c>
      <c r="AA195" s="93">
        <f t="shared" si="377"/>
        <v>1.6393629212897849</v>
      </c>
      <c r="AB195" s="94">
        <f t="shared" si="378"/>
        <v>73643.100000000006</v>
      </c>
      <c r="AC195" s="93">
        <f t="shared" si="379"/>
        <v>0.63936292128978489</v>
      </c>
      <c r="AD195" s="96">
        <f t="shared" si="380"/>
        <v>1508301.5</v>
      </c>
      <c r="AE195" s="96">
        <f t="shared" si="380"/>
        <v>1581944.35</v>
      </c>
      <c r="AF195" s="93">
        <f t="shared" si="381"/>
        <v>1.0488250194009621</v>
      </c>
      <c r="AG195" s="96">
        <f t="shared" si="382"/>
        <v>73642.850000000093</v>
      </c>
      <c r="AH195" s="93">
        <f t="shared" si="383"/>
        <v>4.8825019400962004E-2</v>
      </c>
      <c r="AI195" s="83">
        <v>210536</v>
      </c>
      <c r="AJ195" s="83">
        <v>408429.62</v>
      </c>
      <c r="AK195" s="93">
        <f t="shared" si="384"/>
        <v>1.9399514572329672</v>
      </c>
      <c r="AL195" s="96">
        <f t="shared" si="385"/>
        <v>197893.62</v>
      </c>
      <c r="AM195" s="93">
        <f t="shared" si="386"/>
        <v>0.93995145723296725</v>
      </c>
      <c r="AN195" s="96">
        <f t="shared" si="387"/>
        <v>1718837.5</v>
      </c>
      <c r="AO195" s="96">
        <f t="shared" si="387"/>
        <v>1990373.9700000002</v>
      </c>
      <c r="AP195" s="93">
        <f t="shared" si="388"/>
        <v>1.1579768128168022</v>
      </c>
      <c r="AQ195" s="96">
        <f t="shared" si="389"/>
        <v>271536.4700000002</v>
      </c>
      <c r="AR195" s="93">
        <f t="shared" si="390"/>
        <v>0.15797681281680218</v>
      </c>
      <c r="AS195" s="83">
        <v>456555</v>
      </c>
      <c r="AT195" s="83">
        <v>398866.17000000004</v>
      </c>
      <c r="AU195" s="93">
        <f t="shared" si="391"/>
        <v>0.87364319742418772</v>
      </c>
      <c r="AV195" s="96">
        <f t="shared" si="392"/>
        <v>-57688.829999999958</v>
      </c>
      <c r="AW195" s="93">
        <f t="shared" si="393"/>
        <v>-0.12635680257581225</v>
      </c>
      <c r="AX195" s="96">
        <f t="shared" si="394"/>
        <v>2175392.5</v>
      </c>
      <c r="AY195" s="96">
        <f t="shared" si="394"/>
        <v>2389240.14</v>
      </c>
      <c r="AZ195" s="93">
        <f t="shared" si="395"/>
        <v>1.0983030142836294</v>
      </c>
      <c r="BA195" s="96">
        <f t="shared" si="396"/>
        <v>213847.64000000013</v>
      </c>
      <c r="BB195" s="93">
        <f t="shared" si="397"/>
        <v>9.8303014283629336E-2</v>
      </c>
      <c r="BC195" s="83">
        <v>630212</v>
      </c>
      <c r="BD195" s="83">
        <v>1253858.1200000001</v>
      </c>
      <c r="BE195" s="93">
        <f t="shared" si="398"/>
        <v>1.9895814741705968</v>
      </c>
      <c r="BF195" s="96">
        <f t="shared" si="399"/>
        <v>623646.12000000011</v>
      </c>
      <c r="BG195" s="93">
        <f t="shared" si="400"/>
        <v>0.98958147417059672</v>
      </c>
      <c r="BH195" s="96">
        <f t="shared" si="401"/>
        <v>2805604.5</v>
      </c>
      <c r="BI195" s="96">
        <f t="shared" si="401"/>
        <v>3643098.2600000002</v>
      </c>
      <c r="BJ195" s="93">
        <f t="shared" si="402"/>
        <v>1.2985074197022426</v>
      </c>
      <c r="BK195" s="96">
        <f t="shared" si="403"/>
        <v>837493.76000000024</v>
      </c>
      <c r="BL195" s="93">
        <f t="shared" si="404"/>
        <v>0.29850741970224248</v>
      </c>
      <c r="BM195" s="83">
        <v>239130</v>
      </c>
      <c r="BN195" s="83">
        <v>276257.61</v>
      </c>
      <c r="BO195" s="93">
        <f t="shared" si="405"/>
        <v>1.1552611968385396</v>
      </c>
      <c r="BP195" s="96">
        <f t="shared" si="406"/>
        <v>37127.609999999986</v>
      </c>
      <c r="BQ195" s="93">
        <f t="shared" si="407"/>
        <v>0.15526119683853964</v>
      </c>
      <c r="BR195" s="96">
        <f t="shared" si="408"/>
        <v>3044734.5</v>
      </c>
      <c r="BS195" s="96">
        <f t="shared" si="408"/>
        <v>3919355.87</v>
      </c>
      <c r="BT195" s="93">
        <f t="shared" si="409"/>
        <v>1.2872570235598539</v>
      </c>
      <c r="BU195" s="96">
        <f t="shared" si="410"/>
        <v>874621.37000000011</v>
      </c>
      <c r="BV195" s="93">
        <f t="shared" si="411"/>
        <v>0.28725702355985394</v>
      </c>
      <c r="BW195" s="83">
        <v>222512</v>
      </c>
      <c r="BX195" s="83">
        <v>494279.36</v>
      </c>
      <c r="BY195" s="94">
        <v>0</v>
      </c>
      <c r="BZ195" s="94">
        <f t="shared" si="364"/>
        <v>494279.36</v>
      </c>
      <c r="CA195" s="93">
        <f t="shared" si="412"/>
        <v>2.2213604659523982</v>
      </c>
      <c r="CB195" s="96">
        <f t="shared" si="413"/>
        <v>271767.36</v>
      </c>
      <c r="CC195" s="93">
        <f t="shared" si="414"/>
        <v>1.221360465952398</v>
      </c>
      <c r="CD195" s="96">
        <f t="shared" si="365"/>
        <v>3267246.5</v>
      </c>
      <c r="CE195" s="96">
        <f t="shared" si="365"/>
        <v>4413635.2300000004</v>
      </c>
      <c r="CF195" s="96">
        <f t="shared" si="415"/>
        <v>0</v>
      </c>
      <c r="CG195" s="96">
        <f t="shared" si="416"/>
        <v>4413635.2300000004</v>
      </c>
      <c r="CH195" s="93">
        <f t="shared" si="417"/>
        <v>1.3508730455446201</v>
      </c>
      <c r="CI195" s="96">
        <f t="shared" si="418"/>
        <v>1146388.7300000004</v>
      </c>
      <c r="CJ195" s="93">
        <f t="shared" si="419"/>
        <v>0.35087304554462007</v>
      </c>
      <c r="CK195" s="83">
        <v>886984</v>
      </c>
      <c r="CL195" s="83">
        <v>945095.21</v>
      </c>
      <c r="CM195" s="94">
        <v>0</v>
      </c>
      <c r="CN195" s="94">
        <f t="shared" si="366"/>
        <v>945095.21</v>
      </c>
      <c r="CO195" s="93">
        <f t="shared" si="420"/>
        <v>1.0655155109900516</v>
      </c>
      <c r="CP195" s="96">
        <f t="shared" si="421"/>
        <v>58111.209999999963</v>
      </c>
      <c r="CQ195" s="93">
        <f t="shared" si="422"/>
        <v>6.5515510990051637E-2</v>
      </c>
      <c r="CR195" s="96">
        <f t="shared" si="423"/>
        <v>4154230.5</v>
      </c>
      <c r="CS195" s="96">
        <f t="shared" si="423"/>
        <v>5358730.4400000004</v>
      </c>
      <c r="CT195" s="96">
        <f t="shared" si="423"/>
        <v>0</v>
      </c>
      <c r="CU195" s="96">
        <f t="shared" si="424"/>
        <v>5358730.4400000004</v>
      </c>
      <c r="CV195" s="93">
        <f t="shared" si="425"/>
        <v>1.2899453797761102</v>
      </c>
      <c r="CW195" s="96">
        <f t="shared" si="426"/>
        <v>1204499.9400000004</v>
      </c>
      <c r="CX195" s="93">
        <f t="shared" si="427"/>
        <v>0.28994537977611023</v>
      </c>
      <c r="CY195" s="83">
        <v>605428</v>
      </c>
      <c r="CZ195" s="83">
        <v>742599.5199999999</v>
      </c>
      <c r="DA195" s="94">
        <v>0</v>
      </c>
      <c r="DB195" s="94">
        <f t="shared" si="367"/>
        <v>742599.5199999999</v>
      </c>
      <c r="DC195" s="93">
        <f t="shared" si="428"/>
        <v>1.2265695012453999</v>
      </c>
      <c r="DD195" s="96">
        <f t="shared" si="429"/>
        <v>137171.5199999999</v>
      </c>
      <c r="DE195" s="93">
        <f t="shared" si="430"/>
        <v>0.22656950124539979</v>
      </c>
      <c r="DF195" s="96">
        <f t="shared" si="431"/>
        <v>4759658.5</v>
      </c>
      <c r="DG195" s="96">
        <f t="shared" si="431"/>
        <v>6101329.96</v>
      </c>
      <c r="DH195" s="96">
        <f t="shared" si="431"/>
        <v>0</v>
      </c>
      <c r="DI195" s="96">
        <f t="shared" si="432"/>
        <v>6101329.96</v>
      </c>
      <c r="DJ195" s="93">
        <f t="shared" si="433"/>
        <v>1.2818839754995028</v>
      </c>
      <c r="DK195" s="96">
        <f t="shared" si="434"/>
        <v>1341671.46</v>
      </c>
      <c r="DL195" s="93">
        <f t="shared" si="435"/>
        <v>0.28188397549950273</v>
      </c>
      <c r="DM195" s="83">
        <v>157692</v>
      </c>
      <c r="DN195" s="83">
        <v>0</v>
      </c>
      <c r="DO195" s="94">
        <v>0</v>
      </c>
      <c r="DP195" s="94">
        <f t="shared" si="436"/>
        <v>0</v>
      </c>
      <c r="DQ195" s="93">
        <f t="shared" si="437"/>
        <v>0</v>
      </c>
      <c r="DR195" s="96">
        <f t="shared" si="438"/>
        <v>-157692</v>
      </c>
      <c r="DS195" s="93">
        <f t="shared" si="439"/>
        <v>-1</v>
      </c>
      <c r="DT195" s="96">
        <f t="shared" si="440"/>
        <v>4917350.5</v>
      </c>
      <c r="DU195" s="96">
        <f t="shared" si="440"/>
        <v>6101329.96</v>
      </c>
      <c r="DV195" s="96">
        <f t="shared" si="440"/>
        <v>0</v>
      </c>
      <c r="DW195" s="96">
        <f t="shared" si="441"/>
        <v>6101329.96</v>
      </c>
      <c r="DX195" s="93">
        <f t="shared" si="442"/>
        <v>1.2407758934409903</v>
      </c>
      <c r="DY195" s="96">
        <f t="shared" si="443"/>
        <v>1183979.46</v>
      </c>
      <c r="DZ195" s="93">
        <f t="shared" si="444"/>
        <v>0.24077589344099021</v>
      </c>
      <c r="EA195" s="83">
        <v>133836</v>
      </c>
      <c r="EB195" s="83">
        <v>117231.67</v>
      </c>
      <c r="EC195" s="94">
        <v>0</v>
      </c>
      <c r="ED195" s="94">
        <f t="shared" si="445"/>
        <v>117231.67</v>
      </c>
      <c r="EE195" s="93">
        <f t="shared" si="446"/>
        <v>0.87593524911085208</v>
      </c>
      <c r="EF195" s="94">
        <f t="shared" si="361"/>
        <v>-16604.330000000002</v>
      </c>
      <c r="EG195" s="93">
        <f t="shared" si="447"/>
        <v>-0.12406475088914792</v>
      </c>
      <c r="EH195" s="96">
        <f t="shared" si="448"/>
        <v>5051186.5</v>
      </c>
      <c r="EI195" s="96">
        <f t="shared" si="448"/>
        <v>6218561.6299999999</v>
      </c>
      <c r="EJ195" s="96">
        <f t="shared" si="448"/>
        <v>0</v>
      </c>
      <c r="EK195" s="96">
        <f t="shared" si="449"/>
        <v>6218561.6299999999</v>
      </c>
      <c r="EL195" s="93">
        <f t="shared" si="450"/>
        <v>1.2311090928834245</v>
      </c>
      <c r="EM195" s="96">
        <f t="shared" si="451"/>
        <v>1167375.1299999999</v>
      </c>
      <c r="EN195" s="93">
        <f t="shared" si="452"/>
        <v>0.23110909288342449</v>
      </c>
      <c r="EO195" s="96">
        <f t="shared" si="362"/>
        <v>117231.67</v>
      </c>
      <c r="EP195" s="96">
        <f>_xlfn.IFNA(INDEX('[1]01_Maks_FS_2025 (kopā)'!$B$12:$AJ$224,MATCH(A195,'[1]01_Maks_FS_2025 (kopā)'!$B$12:$B$224,0),35),0)</f>
        <v>117231.67</v>
      </c>
      <c r="EQ195" s="96">
        <f t="shared" si="363"/>
        <v>0</v>
      </c>
      <c r="ER195" s="83">
        <f t="shared" si="368"/>
        <v>5051186.5</v>
      </c>
    </row>
    <row r="196" spans="1:148" ht="94.5" x14ac:dyDescent="0.25">
      <c r="A196" s="18" t="str">
        <f t="shared" si="453"/>
        <v>4.3.1.3.2</v>
      </c>
      <c r="B196" s="63">
        <v>4</v>
      </c>
      <c r="C196" s="73" t="s">
        <v>319</v>
      </c>
      <c r="D196" s="65" t="s">
        <v>320</v>
      </c>
      <c r="E196" s="73" t="s">
        <v>321</v>
      </c>
      <c r="F196" s="65" t="s">
        <v>322</v>
      </c>
      <c r="G196" s="66" t="s">
        <v>328</v>
      </c>
      <c r="H196" s="65" t="s">
        <v>329</v>
      </c>
      <c r="I196" s="63">
        <v>2</v>
      </c>
      <c r="J196" s="68" t="s">
        <v>51</v>
      </c>
      <c r="K196" s="63" t="s">
        <v>16</v>
      </c>
      <c r="L196" s="83">
        <v>0</v>
      </c>
      <c r="M196" s="83">
        <v>0</v>
      </c>
      <c r="N196" s="83">
        <v>0</v>
      </c>
      <c r="O196" s="83">
        <v>0</v>
      </c>
      <c r="P196" s="83">
        <v>0</v>
      </c>
      <c r="Q196" s="93" t="str">
        <f t="shared" si="369"/>
        <v>nebija plānots</v>
      </c>
      <c r="R196" s="94">
        <f t="shared" si="370"/>
        <v>0</v>
      </c>
      <c r="S196" s="93" t="str">
        <f t="shared" si="371"/>
        <v>nebija plānots</v>
      </c>
      <c r="T196" s="96">
        <f t="shared" si="372"/>
        <v>0</v>
      </c>
      <c r="U196" s="96">
        <f t="shared" si="373"/>
        <v>0</v>
      </c>
      <c r="V196" s="93" t="str">
        <f t="shared" si="374"/>
        <v>nebija plānots</v>
      </c>
      <c r="W196" s="96">
        <f t="shared" si="375"/>
        <v>0</v>
      </c>
      <c r="X196" s="93" t="str">
        <f t="shared" si="376"/>
        <v>nebija plānots</v>
      </c>
      <c r="Y196" s="83">
        <v>0</v>
      </c>
      <c r="Z196" s="83">
        <v>0</v>
      </c>
      <c r="AA196" s="93" t="str">
        <f t="shared" si="377"/>
        <v>nebija plānots</v>
      </c>
      <c r="AB196" s="94">
        <f t="shared" si="378"/>
        <v>0</v>
      </c>
      <c r="AC196" s="93" t="str">
        <f t="shared" si="379"/>
        <v>nebija plānots</v>
      </c>
      <c r="AD196" s="96">
        <f t="shared" si="380"/>
        <v>0</v>
      </c>
      <c r="AE196" s="96">
        <f t="shared" si="380"/>
        <v>0</v>
      </c>
      <c r="AF196" s="93" t="str">
        <f t="shared" si="381"/>
        <v>nebija plānots</v>
      </c>
      <c r="AG196" s="96">
        <f t="shared" si="382"/>
        <v>0</v>
      </c>
      <c r="AH196" s="93" t="str">
        <f t="shared" si="383"/>
        <v>nebija plānots</v>
      </c>
      <c r="AI196" s="83">
        <v>0</v>
      </c>
      <c r="AJ196" s="83">
        <v>0</v>
      </c>
      <c r="AK196" s="93" t="str">
        <f t="shared" si="384"/>
        <v>nebija plānots</v>
      </c>
      <c r="AL196" s="96">
        <f t="shared" si="385"/>
        <v>0</v>
      </c>
      <c r="AM196" s="93" t="str">
        <f t="shared" si="386"/>
        <v>nebija plānots</v>
      </c>
      <c r="AN196" s="96">
        <f t="shared" si="387"/>
        <v>0</v>
      </c>
      <c r="AO196" s="96">
        <f t="shared" si="387"/>
        <v>0</v>
      </c>
      <c r="AP196" s="93" t="str">
        <f t="shared" si="388"/>
        <v>nebija plānots</v>
      </c>
      <c r="AQ196" s="96">
        <f t="shared" si="389"/>
        <v>0</v>
      </c>
      <c r="AR196" s="93" t="str">
        <f t="shared" si="390"/>
        <v>nebija plānots</v>
      </c>
      <c r="AS196" s="83">
        <v>0</v>
      </c>
      <c r="AT196" s="83">
        <v>0</v>
      </c>
      <c r="AU196" s="93" t="str">
        <f t="shared" si="391"/>
        <v>nebija plānots</v>
      </c>
      <c r="AV196" s="96">
        <f t="shared" si="392"/>
        <v>0</v>
      </c>
      <c r="AW196" s="93" t="str">
        <f t="shared" si="393"/>
        <v>nebija plānots</v>
      </c>
      <c r="AX196" s="96">
        <f t="shared" si="394"/>
        <v>0</v>
      </c>
      <c r="AY196" s="96">
        <f t="shared" si="394"/>
        <v>0</v>
      </c>
      <c r="AZ196" s="93" t="str">
        <f t="shared" si="395"/>
        <v>nebija plānots</v>
      </c>
      <c r="BA196" s="96">
        <f t="shared" si="396"/>
        <v>0</v>
      </c>
      <c r="BB196" s="93" t="str">
        <f t="shared" si="397"/>
        <v>nebija plānots</v>
      </c>
      <c r="BC196" s="83">
        <v>0</v>
      </c>
      <c r="BD196" s="83">
        <v>0</v>
      </c>
      <c r="BE196" s="93" t="str">
        <f t="shared" si="398"/>
        <v>nebija plānots</v>
      </c>
      <c r="BF196" s="96">
        <f t="shared" si="399"/>
        <v>0</v>
      </c>
      <c r="BG196" s="93" t="str">
        <f t="shared" si="400"/>
        <v>nebija plānots</v>
      </c>
      <c r="BH196" s="96">
        <f t="shared" si="401"/>
        <v>0</v>
      </c>
      <c r="BI196" s="96">
        <f t="shared" si="401"/>
        <v>0</v>
      </c>
      <c r="BJ196" s="93" t="str">
        <f t="shared" si="402"/>
        <v>nebija plānots</v>
      </c>
      <c r="BK196" s="96">
        <f t="shared" si="403"/>
        <v>0</v>
      </c>
      <c r="BL196" s="93" t="str">
        <f t="shared" si="404"/>
        <v>nebija plānots</v>
      </c>
      <c r="BM196" s="83">
        <v>0</v>
      </c>
      <c r="BN196" s="83">
        <v>0</v>
      </c>
      <c r="BO196" s="93" t="str">
        <f t="shared" si="405"/>
        <v>nebija plānots</v>
      </c>
      <c r="BP196" s="96">
        <f t="shared" si="406"/>
        <v>0</v>
      </c>
      <c r="BQ196" s="93" t="str">
        <f t="shared" si="407"/>
        <v>nebija plānots</v>
      </c>
      <c r="BR196" s="96">
        <f t="shared" si="408"/>
        <v>0</v>
      </c>
      <c r="BS196" s="96">
        <f t="shared" si="408"/>
        <v>0</v>
      </c>
      <c r="BT196" s="93" t="str">
        <f t="shared" si="409"/>
        <v>nebija plānots</v>
      </c>
      <c r="BU196" s="96">
        <f t="shared" si="410"/>
        <v>0</v>
      </c>
      <c r="BV196" s="93" t="str">
        <f t="shared" si="411"/>
        <v>nebija plānots</v>
      </c>
      <c r="BW196" s="83">
        <v>0</v>
      </c>
      <c r="BX196" s="83">
        <v>0</v>
      </c>
      <c r="BY196" s="94">
        <v>0</v>
      </c>
      <c r="BZ196" s="94">
        <f t="shared" si="364"/>
        <v>0</v>
      </c>
      <c r="CA196" s="93" t="str">
        <f t="shared" si="412"/>
        <v>nebija plānots</v>
      </c>
      <c r="CB196" s="96">
        <f t="shared" si="413"/>
        <v>0</v>
      </c>
      <c r="CC196" s="93" t="str">
        <f t="shared" si="414"/>
        <v>nebija plānots</v>
      </c>
      <c r="CD196" s="96">
        <f t="shared" si="365"/>
        <v>0</v>
      </c>
      <c r="CE196" s="96">
        <f t="shared" si="365"/>
        <v>0</v>
      </c>
      <c r="CF196" s="96">
        <f t="shared" si="415"/>
        <v>0</v>
      </c>
      <c r="CG196" s="96">
        <f t="shared" si="416"/>
        <v>0</v>
      </c>
      <c r="CH196" s="93" t="str">
        <f t="shared" si="417"/>
        <v>nebija plānots</v>
      </c>
      <c r="CI196" s="96">
        <f t="shared" si="418"/>
        <v>0</v>
      </c>
      <c r="CJ196" s="93" t="str">
        <f t="shared" si="419"/>
        <v>nebija plānots</v>
      </c>
      <c r="CK196" s="83">
        <v>0</v>
      </c>
      <c r="CL196" s="83">
        <v>0</v>
      </c>
      <c r="CM196" s="94">
        <v>0</v>
      </c>
      <c r="CN196" s="94">
        <f t="shared" si="366"/>
        <v>0</v>
      </c>
      <c r="CO196" s="93" t="str">
        <f t="shared" si="420"/>
        <v>nebija plānots</v>
      </c>
      <c r="CP196" s="96">
        <f t="shared" si="421"/>
        <v>0</v>
      </c>
      <c r="CQ196" s="93" t="str">
        <f t="shared" si="422"/>
        <v>nebija plānots</v>
      </c>
      <c r="CR196" s="96">
        <f t="shared" si="423"/>
        <v>0</v>
      </c>
      <c r="CS196" s="96">
        <f t="shared" si="423"/>
        <v>0</v>
      </c>
      <c r="CT196" s="96">
        <f t="shared" si="423"/>
        <v>0</v>
      </c>
      <c r="CU196" s="96">
        <f t="shared" si="424"/>
        <v>0</v>
      </c>
      <c r="CV196" s="93" t="str">
        <f t="shared" si="425"/>
        <v>nebija plānots</v>
      </c>
      <c r="CW196" s="96">
        <f t="shared" si="426"/>
        <v>0</v>
      </c>
      <c r="CX196" s="93" t="str">
        <f t="shared" si="427"/>
        <v>nebija plānots</v>
      </c>
      <c r="CY196" s="83">
        <v>0</v>
      </c>
      <c r="CZ196" s="83">
        <v>0</v>
      </c>
      <c r="DA196" s="94">
        <v>0</v>
      </c>
      <c r="DB196" s="94">
        <f t="shared" si="367"/>
        <v>0</v>
      </c>
      <c r="DC196" s="93" t="str">
        <f t="shared" si="428"/>
        <v>nebija plānots</v>
      </c>
      <c r="DD196" s="96">
        <f t="shared" si="429"/>
        <v>0</v>
      </c>
      <c r="DE196" s="93" t="str">
        <f t="shared" si="430"/>
        <v>nebija plānots</v>
      </c>
      <c r="DF196" s="96">
        <f t="shared" si="431"/>
        <v>0</v>
      </c>
      <c r="DG196" s="96">
        <f t="shared" si="431"/>
        <v>0</v>
      </c>
      <c r="DH196" s="96">
        <f t="shared" si="431"/>
        <v>0</v>
      </c>
      <c r="DI196" s="96">
        <f t="shared" si="432"/>
        <v>0</v>
      </c>
      <c r="DJ196" s="93" t="str">
        <f t="shared" si="433"/>
        <v>nebija plānots</v>
      </c>
      <c r="DK196" s="96">
        <f t="shared" si="434"/>
        <v>0</v>
      </c>
      <c r="DL196" s="93" t="str">
        <f t="shared" si="435"/>
        <v>nebija plānots</v>
      </c>
      <c r="DM196" s="83">
        <v>0</v>
      </c>
      <c r="DN196" s="83">
        <v>0</v>
      </c>
      <c r="DO196" s="94">
        <v>0</v>
      </c>
      <c r="DP196" s="94">
        <f t="shared" si="436"/>
        <v>0</v>
      </c>
      <c r="DQ196" s="93" t="str">
        <f t="shared" si="437"/>
        <v>nebija plānots</v>
      </c>
      <c r="DR196" s="96">
        <f t="shared" si="438"/>
        <v>0</v>
      </c>
      <c r="DS196" s="93" t="str">
        <f t="shared" si="439"/>
        <v>nebija plānots</v>
      </c>
      <c r="DT196" s="96">
        <f t="shared" si="440"/>
        <v>0</v>
      </c>
      <c r="DU196" s="96">
        <f t="shared" si="440"/>
        <v>0</v>
      </c>
      <c r="DV196" s="96">
        <f t="shared" si="440"/>
        <v>0</v>
      </c>
      <c r="DW196" s="96">
        <f t="shared" si="441"/>
        <v>0</v>
      </c>
      <c r="DX196" s="93" t="str">
        <f t="shared" si="442"/>
        <v>nebija plānots</v>
      </c>
      <c r="DY196" s="96">
        <f t="shared" si="443"/>
        <v>0</v>
      </c>
      <c r="DZ196" s="93" t="str">
        <f t="shared" si="444"/>
        <v>nebija plānots</v>
      </c>
      <c r="EA196" s="83">
        <v>0</v>
      </c>
      <c r="EB196" s="83">
        <v>0</v>
      </c>
      <c r="EC196" s="94">
        <v>0</v>
      </c>
      <c r="ED196" s="94">
        <f t="shared" si="445"/>
        <v>0</v>
      </c>
      <c r="EE196" s="93" t="str">
        <f t="shared" si="446"/>
        <v>nebija plānots</v>
      </c>
      <c r="EF196" s="94">
        <f t="shared" si="361"/>
        <v>0</v>
      </c>
      <c r="EG196" s="93" t="str">
        <f t="shared" si="447"/>
        <v>nebija plānots</v>
      </c>
      <c r="EH196" s="96">
        <f t="shared" si="448"/>
        <v>0</v>
      </c>
      <c r="EI196" s="96">
        <f t="shared" si="448"/>
        <v>0</v>
      </c>
      <c r="EJ196" s="96">
        <f t="shared" si="448"/>
        <v>0</v>
      </c>
      <c r="EK196" s="96">
        <f t="shared" si="449"/>
        <v>0</v>
      </c>
      <c r="EL196" s="93" t="str">
        <f t="shared" si="450"/>
        <v>nebija plānots</v>
      </c>
      <c r="EM196" s="96">
        <f t="shared" si="451"/>
        <v>0</v>
      </c>
      <c r="EN196" s="93" t="str">
        <f t="shared" si="452"/>
        <v>nebija plānots</v>
      </c>
      <c r="EO196" s="96">
        <f t="shared" si="362"/>
        <v>0</v>
      </c>
      <c r="EP196" s="96">
        <f>_xlfn.IFNA(INDEX('[1]01_Maks_FS_2025 (kopā)'!$B$12:$AJ$224,MATCH(A196,'[1]01_Maks_FS_2025 (kopā)'!$B$12:$B$224,0),35),0)</f>
        <v>0</v>
      </c>
      <c r="EQ196" s="96">
        <f t="shared" si="363"/>
        <v>0</v>
      </c>
      <c r="ER196" s="83">
        <f t="shared" si="368"/>
        <v>0</v>
      </c>
    </row>
    <row r="197" spans="1:148" ht="94.5" x14ac:dyDescent="0.25">
      <c r="A197" s="18" t="str">
        <f t="shared" si="453"/>
        <v>4.3.1.4._</v>
      </c>
      <c r="B197" s="63">
        <v>4</v>
      </c>
      <c r="C197" s="73" t="s">
        <v>319</v>
      </c>
      <c r="D197" s="65" t="s">
        <v>320</v>
      </c>
      <c r="E197" s="73" t="s">
        <v>321</v>
      </c>
      <c r="F197" s="65" t="s">
        <v>322</v>
      </c>
      <c r="G197" s="66" t="s">
        <v>330</v>
      </c>
      <c r="H197" s="65" t="s">
        <v>331</v>
      </c>
      <c r="I197" s="63" t="s">
        <v>27</v>
      </c>
      <c r="J197" s="68" t="s">
        <v>51</v>
      </c>
      <c r="K197" s="63" t="s">
        <v>16</v>
      </c>
      <c r="L197" s="83">
        <v>0</v>
      </c>
      <c r="M197" s="83">
        <v>0</v>
      </c>
      <c r="N197" s="83">
        <v>0</v>
      </c>
      <c r="O197" s="83">
        <v>0</v>
      </c>
      <c r="P197" s="83">
        <v>0</v>
      </c>
      <c r="Q197" s="93" t="str">
        <f t="shared" si="369"/>
        <v>nebija plānots</v>
      </c>
      <c r="R197" s="94">
        <f t="shared" si="370"/>
        <v>0</v>
      </c>
      <c r="S197" s="93" t="str">
        <f t="shared" si="371"/>
        <v>nebija plānots</v>
      </c>
      <c r="T197" s="96">
        <f t="shared" si="372"/>
        <v>0</v>
      </c>
      <c r="U197" s="96">
        <f t="shared" si="373"/>
        <v>0</v>
      </c>
      <c r="V197" s="93" t="str">
        <f t="shared" si="374"/>
        <v>nebija plānots</v>
      </c>
      <c r="W197" s="96">
        <f t="shared" si="375"/>
        <v>0</v>
      </c>
      <c r="X197" s="93" t="str">
        <f t="shared" si="376"/>
        <v>nebija plānots</v>
      </c>
      <c r="Y197" s="83">
        <v>0</v>
      </c>
      <c r="Z197" s="83">
        <v>0</v>
      </c>
      <c r="AA197" s="93" t="str">
        <f t="shared" si="377"/>
        <v>nebija plānots</v>
      </c>
      <c r="AB197" s="94">
        <f t="shared" si="378"/>
        <v>0</v>
      </c>
      <c r="AC197" s="93" t="str">
        <f t="shared" si="379"/>
        <v>nebija plānots</v>
      </c>
      <c r="AD197" s="96">
        <f t="shared" si="380"/>
        <v>0</v>
      </c>
      <c r="AE197" s="96">
        <f t="shared" si="380"/>
        <v>0</v>
      </c>
      <c r="AF197" s="93" t="str">
        <f t="shared" si="381"/>
        <v>nebija plānots</v>
      </c>
      <c r="AG197" s="96">
        <f t="shared" si="382"/>
        <v>0</v>
      </c>
      <c r="AH197" s="93" t="str">
        <f t="shared" si="383"/>
        <v>nebija plānots</v>
      </c>
      <c r="AI197" s="83">
        <v>0</v>
      </c>
      <c r="AJ197" s="83">
        <v>0</v>
      </c>
      <c r="AK197" s="93" t="str">
        <f t="shared" si="384"/>
        <v>nebija plānots</v>
      </c>
      <c r="AL197" s="96">
        <f t="shared" si="385"/>
        <v>0</v>
      </c>
      <c r="AM197" s="93" t="str">
        <f t="shared" si="386"/>
        <v>nebija plānots</v>
      </c>
      <c r="AN197" s="96">
        <f t="shared" si="387"/>
        <v>0</v>
      </c>
      <c r="AO197" s="96">
        <f t="shared" si="387"/>
        <v>0</v>
      </c>
      <c r="AP197" s="93" t="str">
        <f t="shared" si="388"/>
        <v>nebija plānots</v>
      </c>
      <c r="AQ197" s="96">
        <f t="shared" si="389"/>
        <v>0</v>
      </c>
      <c r="AR197" s="93" t="str">
        <f t="shared" si="390"/>
        <v>nebija plānots</v>
      </c>
      <c r="AS197" s="83">
        <v>0</v>
      </c>
      <c r="AT197" s="83">
        <v>0</v>
      </c>
      <c r="AU197" s="93" t="str">
        <f t="shared" si="391"/>
        <v>nebija plānots</v>
      </c>
      <c r="AV197" s="96">
        <f t="shared" si="392"/>
        <v>0</v>
      </c>
      <c r="AW197" s="93" t="str">
        <f t="shared" si="393"/>
        <v>nebija plānots</v>
      </c>
      <c r="AX197" s="96">
        <f t="shared" si="394"/>
        <v>0</v>
      </c>
      <c r="AY197" s="96">
        <f t="shared" si="394"/>
        <v>0</v>
      </c>
      <c r="AZ197" s="93" t="str">
        <f t="shared" si="395"/>
        <v>nebija plānots</v>
      </c>
      <c r="BA197" s="96">
        <f t="shared" si="396"/>
        <v>0</v>
      </c>
      <c r="BB197" s="93" t="str">
        <f t="shared" si="397"/>
        <v>nebija plānots</v>
      </c>
      <c r="BC197" s="83">
        <v>0</v>
      </c>
      <c r="BD197" s="83">
        <v>0</v>
      </c>
      <c r="BE197" s="93" t="str">
        <f t="shared" si="398"/>
        <v>nebija plānots</v>
      </c>
      <c r="BF197" s="96">
        <f t="shared" si="399"/>
        <v>0</v>
      </c>
      <c r="BG197" s="93" t="str">
        <f t="shared" si="400"/>
        <v>nebija plānots</v>
      </c>
      <c r="BH197" s="96">
        <f t="shared" si="401"/>
        <v>0</v>
      </c>
      <c r="BI197" s="96">
        <f t="shared" si="401"/>
        <v>0</v>
      </c>
      <c r="BJ197" s="93" t="str">
        <f t="shared" si="402"/>
        <v>nebija plānots</v>
      </c>
      <c r="BK197" s="96">
        <f t="shared" si="403"/>
        <v>0</v>
      </c>
      <c r="BL197" s="93" t="str">
        <f t="shared" si="404"/>
        <v>nebija plānots</v>
      </c>
      <c r="BM197" s="83">
        <v>0</v>
      </c>
      <c r="BN197" s="83">
        <v>0</v>
      </c>
      <c r="BO197" s="93" t="str">
        <f t="shared" si="405"/>
        <v>nebija plānots</v>
      </c>
      <c r="BP197" s="96">
        <f t="shared" si="406"/>
        <v>0</v>
      </c>
      <c r="BQ197" s="93" t="str">
        <f t="shared" si="407"/>
        <v>nebija plānots</v>
      </c>
      <c r="BR197" s="96">
        <f t="shared" si="408"/>
        <v>0</v>
      </c>
      <c r="BS197" s="96">
        <f t="shared" si="408"/>
        <v>0</v>
      </c>
      <c r="BT197" s="93" t="str">
        <f t="shared" si="409"/>
        <v>nebija plānots</v>
      </c>
      <c r="BU197" s="96">
        <f t="shared" si="410"/>
        <v>0</v>
      </c>
      <c r="BV197" s="93" t="str">
        <f t="shared" si="411"/>
        <v>nebija plānots</v>
      </c>
      <c r="BW197" s="83">
        <v>0</v>
      </c>
      <c r="BX197" s="83">
        <v>0</v>
      </c>
      <c r="BY197" s="94">
        <v>0</v>
      </c>
      <c r="BZ197" s="94">
        <f t="shared" si="364"/>
        <v>0</v>
      </c>
      <c r="CA197" s="93" t="str">
        <f t="shared" si="412"/>
        <v>nebija plānots</v>
      </c>
      <c r="CB197" s="96">
        <f t="shared" si="413"/>
        <v>0</v>
      </c>
      <c r="CC197" s="93" t="str">
        <f t="shared" si="414"/>
        <v>nebija plānots</v>
      </c>
      <c r="CD197" s="96">
        <f t="shared" si="365"/>
        <v>0</v>
      </c>
      <c r="CE197" s="96">
        <f t="shared" si="365"/>
        <v>0</v>
      </c>
      <c r="CF197" s="96">
        <f t="shared" si="415"/>
        <v>0</v>
      </c>
      <c r="CG197" s="96">
        <f t="shared" si="416"/>
        <v>0</v>
      </c>
      <c r="CH197" s="93" t="str">
        <f t="shared" si="417"/>
        <v>nebija plānots</v>
      </c>
      <c r="CI197" s="96">
        <f t="shared" si="418"/>
        <v>0</v>
      </c>
      <c r="CJ197" s="93" t="str">
        <f t="shared" si="419"/>
        <v>nebija plānots</v>
      </c>
      <c r="CK197" s="83">
        <v>0</v>
      </c>
      <c r="CL197" s="83">
        <v>0</v>
      </c>
      <c r="CM197" s="94">
        <v>0</v>
      </c>
      <c r="CN197" s="94">
        <f t="shared" si="366"/>
        <v>0</v>
      </c>
      <c r="CO197" s="93" t="str">
        <f t="shared" si="420"/>
        <v>nebija plānots</v>
      </c>
      <c r="CP197" s="96">
        <f t="shared" si="421"/>
        <v>0</v>
      </c>
      <c r="CQ197" s="93" t="str">
        <f t="shared" si="422"/>
        <v>nebija plānots</v>
      </c>
      <c r="CR197" s="96">
        <f t="shared" si="423"/>
        <v>0</v>
      </c>
      <c r="CS197" s="96">
        <f t="shared" si="423"/>
        <v>0</v>
      </c>
      <c r="CT197" s="96">
        <f t="shared" si="423"/>
        <v>0</v>
      </c>
      <c r="CU197" s="96">
        <f t="shared" si="424"/>
        <v>0</v>
      </c>
      <c r="CV197" s="93" t="str">
        <f t="shared" si="425"/>
        <v>nebija plānots</v>
      </c>
      <c r="CW197" s="96">
        <f t="shared" si="426"/>
        <v>0</v>
      </c>
      <c r="CX197" s="93" t="str">
        <f t="shared" si="427"/>
        <v>nebija plānots</v>
      </c>
      <c r="CY197" s="83">
        <v>0</v>
      </c>
      <c r="CZ197" s="83">
        <v>0</v>
      </c>
      <c r="DA197" s="94">
        <v>0</v>
      </c>
      <c r="DB197" s="94">
        <f t="shared" si="367"/>
        <v>0</v>
      </c>
      <c r="DC197" s="93" t="str">
        <f t="shared" si="428"/>
        <v>nebija plānots</v>
      </c>
      <c r="DD197" s="96">
        <f t="shared" si="429"/>
        <v>0</v>
      </c>
      <c r="DE197" s="93" t="str">
        <f t="shared" si="430"/>
        <v>nebija plānots</v>
      </c>
      <c r="DF197" s="96">
        <f t="shared" si="431"/>
        <v>0</v>
      </c>
      <c r="DG197" s="96">
        <f t="shared" si="431"/>
        <v>0</v>
      </c>
      <c r="DH197" s="96">
        <f t="shared" si="431"/>
        <v>0</v>
      </c>
      <c r="DI197" s="96">
        <f t="shared" si="432"/>
        <v>0</v>
      </c>
      <c r="DJ197" s="93" t="str">
        <f t="shared" si="433"/>
        <v>nebija plānots</v>
      </c>
      <c r="DK197" s="96">
        <f t="shared" si="434"/>
        <v>0</v>
      </c>
      <c r="DL197" s="93" t="str">
        <f t="shared" si="435"/>
        <v>nebija plānots</v>
      </c>
      <c r="DM197" s="83">
        <v>0</v>
      </c>
      <c r="DN197" s="83">
        <v>0</v>
      </c>
      <c r="DO197" s="94">
        <v>0</v>
      </c>
      <c r="DP197" s="94">
        <f t="shared" si="436"/>
        <v>0</v>
      </c>
      <c r="DQ197" s="93" t="str">
        <f t="shared" si="437"/>
        <v>nebija plānots</v>
      </c>
      <c r="DR197" s="96">
        <f t="shared" si="438"/>
        <v>0</v>
      </c>
      <c r="DS197" s="93" t="str">
        <f t="shared" si="439"/>
        <v>nebija plānots</v>
      </c>
      <c r="DT197" s="96">
        <f t="shared" si="440"/>
        <v>0</v>
      </c>
      <c r="DU197" s="96">
        <f t="shared" si="440"/>
        <v>0</v>
      </c>
      <c r="DV197" s="96">
        <f t="shared" si="440"/>
        <v>0</v>
      </c>
      <c r="DW197" s="96">
        <f t="shared" si="441"/>
        <v>0</v>
      </c>
      <c r="DX197" s="93" t="str">
        <f t="shared" si="442"/>
        <v>nebija plānots</v>
      </c>
      <c r="DY197" s="96">
        <f t="shared" si="443"/>
        <v>0</v>
      </c>
      <c r="DZ197" s="93" t="str">
        <f t="shared" si="444"/>
        <v>nebija plānots</v>
      </c>
      <c r="EA197" s="83">
        <v>0</v>
      </c>
      <c r="EB197" s="83">
        <v>0</v>
      </c>
      <c r="EC197" s="94">
        <v>0</v>
      </c>
      <c r="ED197" s="94">
        <f t="shared" si="445"/>
        <v>0</v>
      </c>
      <c r="EE197" s="93" t="str">
        <f t="shared" si="446"/>
        <v>nebija plānots</v>
      </c>
      <c r="EF197" s="94">
        <f t="shared" si="361"/>
        <v>0</v>
      </c>
      <c r="EG197" s="93" t="str">
        <f t="shared" si="447"/>
        <v>nebija plānots</v>
      </c>
      <c r="EH197" s="96">
        <f t="shared" si="448"/>
        <v>0</v>
      </c>
      <c r="EI197" s="96">
        <f t="shared" si="448"/>
        <v>0</v>
      </c>
      <c r="EJ197" s="96">
        <f t="shared" si="448"/>
        <v>0</v>
      </c>
      <c r="EK197" s="96">
        <f t="shared" si="449"/>
        <v>0</v>
      </c>
      <c r="EL197" s="93" t="str">
        <f t="shared" si="450"/>
        <v>nebija plānots</v>
      </c>
      <c r="EM197" s="96">
        <f t="shared" si="451"/>
        <v>0</v>
      </c>
      <c r="EN197" s="93" t="str">
        <f t="shared" si="452"/>
        <v>nebija plānots</v>
      </c>
      <c r="EO197" s="96">
        <f t="shared" si="362"/>
        <v>0</v>
      </c>
      <c r="EP197" s="96">
        <f>_xlfn.IFNA(INDEX('[1]01_Maks_FS_2025 (kopā)'!$B$12:$AJ$224,MATCH(A197,'[1]01_Maks_FS_2025 (kopā)'!$B$12:$B$224,0),35),0)</f>
        <v>0</v>
      </c>
      <c r="EQ197" s="96">
        <f t="shared" si="363"/>
        <v>0</v>
      </c>
      <c r="ER197" s="83">
        <f t="shared" si="368"/>
        <v>0</v>
      </c>
    </row>
    <row r="198" spans="1:148" ht="94.5" x14ac:dyDescent="0.25">
      <c r="A198" s="18" t="str">
        <f t="shared" si="453"/>
        <v>4.3.1.5._</v>
      </c>
      <c r="B198" s="63">
        <v>4</v>
      </c>
      <c r="C198" s="73" t="s">
        <v>319</v>
      </c>
      <c r="D198" s="65" t="s">
        <v>320</v>
      </c>
      <c r="E198" s="73" t="s">
        <v>321</v>
      </c>
      <c r="F198" s="65" t="s">
        <v>322</v>
      </c>
      <c r="G198" s="66" t="s">
        <v>332</v>
      </c>
      <c r="H198" s="65" t="s">
        <v>333</v>
      </c>
      <c r="I198" s="63" t="s">
        <v>27</v>
      </c>
      <c r="J198" s="68" t="s">
        <v>325</v>
      </c>
      <c r="K198" s="63" t="s">
        <v>16</v>
      </c>
      <c r="L198" s="83">
        <v>0</v>
      </c>
      <c r="M198" s="83">
        <v>0</v>
      </c>
      <c r="N198" s="83">
        <v>0</v>
      </c>
      <c r="O198" s="83">
        <v>0</v>
      </c>
      <c r="P198" s="83">
        <v>0</v>
      </c>
      <c r="Q198" s="93" t="str">
        <f t="shared" si="369"/>
        <v>nebija plānots</v>
      </c>
      <c r="R198" s="94">
        <f t="shared" si="370"/>
        <v>0</v>
      </c>
      <c r="S198" s="93" t="str">
        <f t="shared" si="371"/>
        <v>nebija plānots</v>
      </c>
      <c r="T198" s="96">
        <f t="shared" si="372"/>
        <v>0</v>
      </c>
      <c r="U198" s="96">
        <f t="shared" si="373"/>
        <v>0</v>
      </c>
      <c r="V198" s="93" t="str">
        <f t="shared" si="374"/>
        <v>nebija plānots</v>
      </c>
      <c r="W198" s="96">
        <f t="shared" si="375"/>
        <v>0</v>
      </c>
      <c r="X198" s="93" t="str">
        <f t="shared" si="376"/>
        <v>nebija plānots</v>
      </c>
      <c r="Y198" s="83">
        <v>0</v>
      </c>
      <c r="Z198" s="83">
        <v>0</v>
      </c>
      <c r="AA198" s="93" t="str">
        <f t="shared" si="377"/>
        <v>nebija plānots</v>
      </c>
      <c r="AB198" s="94">
        <f t="shared" si="378"/>
        <v>0</v>
      </c>
      <c r="AC198" s="93" t="str">
        <f t="shared" si="379"/>
        <v>nebija plānots</v>
      </c>
      <c r="AD198" s="96">
        <f t="shared" si="380"/>
        <v>0</v>
      </c>
      <c r="AE198" s="96">
        <f t="shared" si="380"/>
        <v>0</v>
      </c>
      <c r="AF198" s="93" t="str">
        <f t="shared" si="381"/>
        <v>nebija plānots</v>
      </c>
      <c r="AG198" s="96">
        <f t="shared" si="382"/>
        <v>0</v>
      </c>
      <c r="AH198" s="93" t="str">
        <f t="shared" si="383"/>
        <v>nebija plānots</v>
      </c>
      <c r="AI198" s="83">
        <v>213035</v>
      </c>
      <c r="AJ198" s="83">
        <v>0</v>
      </c>
      <c r="AK198" s="93">
        <f t="shared" si="384"/>
        <v>0</v>
      </c>
      <c r="AL198" s="96">
        <f t="shared" si="385"/>
        <v>-213035</v>
      </c>
      <c r="AM198" s="93">
        <f t="shared" si="386"/>
        <v>-1</v>
      </c>
      <c r="AN198" s="96">
        <f t="shared" si="387"/>
        <v>213035</v>
      </c>
      <c r="AO198" s="96">
        <f t="shared" si="387"/>
        <v>0</v>
      </c>
      <c r="AP198" s="93">
        <f t="shared" si="388"/>
        <v>0</v>
      </c>
      <c r="AQ198" s="96">
        <f t="shared" si="389"/>
        <v>-213035</v>
      </c>
      <c r="AR198" s="93">
        <f t="shared" si="390"/>
        <v>-1</v>
      </c>
      <c r="AS198" s="83">
        <v>9905</v>
      </c>
      <c r="AT198" s="83">
        <v>0</v>
      </c>
      <c r="AU198" s="93">
        <f t="shared" si="391"/>
        <v>0</v>
      </c>
      <c r="AV198" s="96">
        <f t="shared" si="392"/>
        <v>-9905</v>
      </c>
      <c r="AW198" s="93">
        <f t="shared" si="393"/>
        <v>-1</v>
      </c>
      <c r="AX198" s="96">
        <f t="shared" si="394"/>
        <v>222940</v>
      </c>
      <c r="AY198" s="96">
        <f t="shared" si="394"/>
        <v>0</v>
      </c>
      <c r="AZ198" s="93">
        <f t="shared" si="395"/>
        <v>0</v>
      </c>
      <c r="BA198" s="96">
        <f t="shared" si="396"/>
        <v>-222940</v>
      </c>
      <c r="BB198" s="93">
        <f t="shared" si="397"/>
        <v>-1</v>
      </c>
      <c r="BC198" s="83">
        <v>0</v>
      </c>
      <c r="BD198" s="83">
        <v>9394.39</v>
      </c>
      <c r="BE198" s="93" t="str">
        <f t="shared" si="398"/>
        <v>nebija plānots</v>
      </c>
      <c r="BF198" s="96">
        <f t="shared" si="399"/>
        <v>9394.39</v>
      </c>
      <c r="BG198" s="93" t="str">
        <f t="shared" si="400"/>
        <v>nebija plānots</v>
      </c>
      <c r="BH198" s="96">
        <f t="shared" si="401"/>
        <v>222940</v>
      </c>
      <c r="BI198" s="96">
        <f t="shared" si="401"/>
        <v>9394.39</v>
      </c>
      <c r="BJ198" s="93">
        <f t="shared" si="402"/>
        <v>4.2138647169642052E-2</v>
      </c>
      <c r="BK198" s="96">
        <f t="shared" si="403"/>
        <v>-213545.61</v>
      </c>
      <c r="BL198" s="93">
        <f t="shared" si="404"/>
        <v>-0.95786135283035789</v>
      </c>
      <c r="BM198" s="83">
        <v>23335</v>
      </c>
      <c r="BN198" s="83">
        <v>7984.29</v>
      </c>
      <c r="BO198" s="93">
        <f t="shared" si="405"/>
        <v>0.34215941718448684</v>
      </c>
      <c r="BP198" s="96">
        <f t="shared" si="406"/>
        <v>-15350.71</v>
      </c>
      <c r="BQ198" s="93">
        <f t="shared" si="407"/>
        <v>-0.65784058281551316</v>
      </c>
      <c r="BR198" s="96">
        <f t="shared" si="408"/>
        <v>246275</v>
      </c>
      <c r="BS198" s="96">
        <f t="shared" si="408"/>
        <v>17378.68</v>
      </c>
      <c r="BT198" s="93">
        <f t="shared" si="409"/>
        <v>7.0566155720231449E-2</v>
      </c>
      <c r="BU198" s="96">
        <f t="shared" si="410"/>
        <v>-228896.32</v>
      </c>
      <c r="BV198" s="93">
        <f t="shared" si="411"/>
        <v>-0.92943384427976861</v>
      </c>
      <c r="BW198" s="83">
        <v>0</v>
      </c>
      <c r="BX198" s="83">
        <v>0</v>
      </c>
      <c r="BY198" s="94">
        <v>0</v>
      </c>
      <c r="BZ198" s="94">
        <f t="shared" si="364"/>
        <v>0</v>
      </c>
      <c r="CA198" s="93" t="str">
        <f t="shared" si="412"/>
        <v>nebija plānots</v>
      </c>
      <c r="CB198" s="96">
        <f t="shared" si="413"/>
        <v>0</v>
      </c>
      <c r="CC198" s="93" t="str">
        <f t="shared" si="414"/>
        <v>nebija plānots</v>
      </c>
      <c r="CD198" s="96">
        <f t="shared" si="365"/>
        <v>246275</v>
      </c>
      <c r="CE198" s="96">
        <f t="shared" si="365"/>
        <v>17378.68</v>
      </c>
      <c r="CF198" s="96">
        <f t="shared" si="415"/>
        <v>0</v>
      </c>
      <c r="CG198" s="96">
        <f t="shared" si="416"/>
        <v>17378.68</v>
      </c>
      <c r="CH198" s="93">
        <f t="shared" si="417"/>
        <v>7.0566155720231449E-2</v>
      </c>
      <c r="CI198" s="96">
        <f t="shared" si="418"/>
        <v>-228896.32</v>
      </c>
      <c r="CJ198" s="93">
        <f t="shared" si="419"/>
        <v>-0.92943384427976861</v>
      </c>
      <c r="CK198" s="83">
        <v>0</v>
      </c>
      <c r="CL198" s="83">
        <v>0</v>
      </c>
      <c r="CM198" s="94">
        <v>0</v>
      </c>
      <c r="CN198" s="94">
        <f t="shared" si="366"/>
        <v>0</v>
      </c>
      <c r="CO198" s="93" t="str">
        <f t="shared" si="420"/>
        <v>nebija plānots</v>
      </c>
      <c r="CP198" s="96">
        <f t="shared" si="421"/>
        <v>0</v>
      </c>
      <c r="CQ198" s="93" t="str">
        <f t="shared" si="422"/>
        <v>nebija plānots</v>
      </c>
      <c r="CR198" s="96">
        <f t="shared" si="423"/>
        <v>246275</v>
      </c>
      <c r="CS198" s="96">
        <f t="shared" si="423"/>
        <v>17378.68</v>
      </c>
      <c r="CT198" s="96">
        <f t="shared" si="423"/>
        <v>0</v>
      </c>
      <c r="CU198" s="96">
        <f t="shared" si="424"/>
        <v>17378.68</v>
      </c>
      <c r="CV198" s="93">
        <f t="shared" si="425"/>
        <v>7.0566155720231449E-2</v>
      </c>
      <c r="CW198" s="96">
        <f t="shared" si="426"/>
        <v>-228896.32</v>
      </c>
      <c r="CX198" s="93">
        <f t="shared" si="427"/>
        <v>-0.92943384427976861</v>
      </c>
      <c r="CY198" s="83">
        <v>0</v>
      </c>
      <c r="CZ198" s="83">
        <v>0</v>
      </c>
      <c r="DA198" s="94">
        <v>0</v>
      </c>
      <c r="DB198" s="94">
        <f t="shared" si="367"/>
        <v>0</v>
      </c>
      <c r="DC198" s="93" t="str">
        <f t="shared" si="428"/>
        <v>nebija plānots</v>
      </c>
      <c r="DD198" s="96">
        <f t="shared" si="429"/>
        <v>0</v>
      </c>
      <c r="DE198" s="93" t="str">
        <f t="shared" si="430"/>
        <v>nebija plānots</v>
      </c>
      <c r="DF198" s="96">
        <f t="shared" si="431"/>
        <v>246275</v>
      </c>
      <c r="DG198" s="96">
        <f t="shared" si="431"/>
        <v>17378.68</v>
      </c>
      <c r="DH198" s="96">
        <f t="shared" si="431"/>
        <v>0</v>
      </c>
      <c r="DI198" s="96">
        <f t="shared" si="432"/>
        <v>17378.68</v>
      </c>
      <c r="DJ198" s="93">
        <f t="shared" si="433"/>
        <v>7.0566155720231449E-2</v>
      </c>
      <c r="DK198" s="96">
        <f t="shared" si="434"/>
        <v>-228896.32</v>
      </c>
      <c r="DL198" s="93">
        <f t="shared" si="435"/>
        <v>-0.92943384427976861</v>
      </c>
      <c r="DM198" s="83">
        <v>44426</v>
      </c>
      <c r="DN198" s="83">
        <v>0</v>
      </c>
      <c r="DO198" s="94">
        <v>0</v>
      </c>
      <c r="DP198" s="94">
        <f t="shared" si="436"/>
        <v>0</v>
      </c>
      <c r="DQ198" s="93">
        <f t="shared" si="437"/>
        <v>0</v>
      </c>
      <c r="DR198" s="96">
        <f t="shared" si="438"/>
        <v>-44426</v>
      </c>
      <c r="DS198" s="93">
        <f t="shared" si="439"/>
        <v>-1</v>
      </c>
      <c r="DT198" s="96">
        <f t="shared" si="440"/>
        <v>290701</v>
      </c>
      <c r="DU198" s="96">
        <f t="shared" si="440"/>
        <v>17378.68</v>
      </c>
      <c r="DV198" s="96">
        <f t="shared" si="440"/>
        <v>0</v>
      </c>
      <c r="DW198" s="96">
        <f t="shared" si="441"/>
        <v>17378.68</v>
      </c>
      <c r="DX198" s="93">
        <f t="shared" si="442"/>
        <v>5.9781975294202636E-2</v>
      </c>
      <c r="DY198" s="96">
        <f t="shared" si="443"/>
        <v>-273322.32</v>
      </c>
      <c r="DZ198" s="93">
        <f t="shared" si="444"/>
        <v>-0.94021802470579741</v>
      </c>
      <c r="EA198" s="83">
        <v>0</v>
      </c>
      <c r="EB198" s="83">
        <v>5759.6</v>
      </c>
      <c r="EC198" s="94">
        <v>0</v>
      </c>
      <c r="ED198" s="94">
        <f t="shared" si="445"/>
        <v>5759.6</v>
      </c>
      <c r="EE198" s="93" t="str">
        <f t="shared" si="446"/>
        <v>nebija plānots</v>
      </c>
      <c r="EF198" s="94">
        <f t="shared" si="361"/>
        <v>5759.6</v>
      </c>
      <c r="EG198" s="93" t="str">
        <f t="shared" si="447"/>
        <v>nebija plānots</v>
      </c>
      <c r="EH198" s="96">
        <f t="shared" si="448"/>
        <v>290701</v>
      </c>
      <c r="EI198" s="96">
        <f t="shared" si="448"/>
        <v>23138.28</v>
      </c>
      <c r="EJ198" s="96">
        <f t="shared" si="448"/>
        <v>0</v>
      </c>
      <c r="EK198" s="96">
        <f t="shared" si="449"/>
        <v>23138.28</v>
      </c>
      <c r="EL198" s="93">
        <f t="shared" si="450"/>
        <v>7.9594772635801045E-2</v>
      </c>
      <c r="EM198" s="96">
        <f t="shared" si="451"/>
        <v>-267562.71999999997</v>
      </c>
      <c r="EN198" s="93">
        <f t="shared" si="452"/>
        <v>-0.92040522736419883</v>
      </c>
      <c r="EO198" s="96">
        <f t="shared" si="362"/>
        <v>5759.6</v>
      </c>
      <c r="EP198" s="96">
        <f>_xlfn.IFNA(INDEX('[1]01_Maks_FS_2025 (kopā)'!$B$12:$AJ$224,MATCH(A198,'[1]01_Maks_FS_2025 (kopā)'!$B$12:$B$224,0),35),0)</f>
        <v>5759.6</v>
      </c>
      <c r="EQ198" s="96">
        <f t="shared" si="363"/>
        <v>0</v>
      </c>
      <c r="ER198" s="83">
        <f t="shared" si="368"/>
        <v>290701</v>
      </c>
    </row>
    <row r="199" spans="1:148" ht="42" x14ac:dyDescent="0.25">
      <c r="A199" s="18" t="str">
        <f t="shared" si="453"/>
        <v>4.3.2.0._</v>
      </c>
      <c r="B199" s="63">
        <v>4</v>
      </c>
      <c r="C199" s="73" t="s">
        <v>319</v>
      </c>
      <c r="D199" s="65" t="s">
        <v>320</v>
      </c>
      <c r="E199" s="73" t="s">
        <v>334</v>
      </c>
      <c r="F199" s="65" t="s">
        <v>335</v>
      </c>
      <c r="G199" s="66" t="s">
        <v>336</v>
      </c>
      <c r="H199" s="65" t="s">
        <v>335</v>
      </c>
      <c r="I199" s="66" t="s">
        <v>27</v>
      </c>
      <c r="J199" s="68" t="s">
        <v>307</v>
      </c>
      <c r="K199" s="63" t="s">
        <v>16</v>
      </c>
      <c r="L199" s="83">
        <v>0</v>
      </c>
      <c r="M199" s="83">
        <v>0</v>
      </c>
      <c r="N199" s="83">
        <v>0</v>
      </c>
      <c r="O199" s="83">
        <v>0</v>
      </c>
      <c r="P199" s="83">
        <v>0</v>
      </c>
      <c r="Q199" s="93" t="str">
        <f t="shared" si="369"/>
        <v>nebija plānots</v>
      </c>
      <c r="R199" s="94">
        <f t="shared" si="370"/>
        <v>0</v>
      </c>
      <c r="S199" s="93" t="str">
        <f t="shared" si="371"/>
        <v>nebija plānots</v>
      </c>
      <c r="T199" s="96">
        <f t="shared" si="372"/>
        <v>0</v>
      </c>
      <c r="U199" s="96">
        <f t="shared" si="373"/>
        <v>0</v>
      </c>
      <c r="V199" s="93" t="str">
        <f t="shared" si="374"/>
        <v>nebija plānots</v>
      </c>
      <c r="W199" s="96">
        <f t="shared" si="375"/>
        <v>0</v>
      </c>
      <c r="X199" s="93" t="str">
        <f t="shared" si="376"/>
        <v>nebija plānots</v>
      </c>
      <c r="Y199" s="83">
        <v>0</v>
      </c>
      <c r="Z199" s="83">
        <v>0</v>
      </c>
      <c r="AA199" s="93" t="str">
        <f t="shared" si="377"/>
        <v>nebija plānots</v>
      </c>
      <c r="AB199" s="94">
        <f t="shared" si="378"/>
        <v>0</v>
      </c>
      <c r="AC199" s="93" t="str">
        <f t="shared" si="379"/>
        <v>nebija plānots</v>
      </c>
      <c r="AD199" s="96">
        <f t="shared" si="380"/>
        <v>0</v>
      </c>
      <c r="AE199" s="96">
        <f t="shared" si="380"/>
        <v>0</v>
      </c>
      <c r="AF199" s="93" t="str">
        <f t="shared" si="381"/>
        <v>nebija plānots</v>
      </c>
      <c r="AG199" s="96">
        <f t="shared" si="382"/>
        <v>0</v>
      </c>
      <c r="AH199" s="93" t="str">
        <f t="shared" si="383"/>
        <v>nebija plānots</v>
      </c>
      <c r="AI199" s="83">
        <v>0</v>
      </c>
      <c r="AJ199" s="83">
        <v>0</v>
      </c>
      <c r="AK199" s="93" t="str">
        <f t="shared" si="384"/>
        <v>nebija plānots</v>
      </c>
      <c r="AL199" s="96">
        <f t="shared" si="385"/>
        <v>0</v>
      </c>
      <c r="AM199" s="93" t="str">
        <f t="shared" si="386"/>
        <v>nebija plānots</v>
      </c>
      <c r="AN199" s="96">
        <f t="shared" si="387"/>
        <v>0</v>
      </c>
      <c r="AO199" s="96">
        <f t="shared" si="387"/>
        <v>0</v>
      </c>
      <c r="AP199" s="93" t="str">
        <f t="shared" si="388"/>
        <v>nebija plānots</v>
      </c>
      <c r="AQ199" s="96">
        <f t="shared" si="389"/>
        <v>0</v>
      </c>
      <c r="AR199" s="93" t="str">
        <f t="shared" si="390"/>
        <v>nebija plānots</v>
      </c>
      <c r="AS199" s="83">
        <v>0</v>
      </c>
      <c r="AT199" s="83">
        <v>0</v>
      </c>
      <c r="AU199" s="93" t="str">
        <f t="shared" si="391"/>
        <v>nebija plānots</v>
      </c>
      <c r="AV199" s="96">
        <f t="shared" si="392"/>
        <v>0</v>
      </c>
      <c r="AW199" s="93" t="str">
        <f t="shared" si="393"/>
        <v>nebija plānots</v>
      </c>
      <c r="AX199" s="96">
        <f t="shared" si="394"/>
        <v>0</v>
      </c>
      <c r="AY199" s="96">
        <f t="shared" si="394"/>
        <v>0</v>
      </c>
      <c r="AZ199" s="93" t="str">
        <f t="shared" si="395"/>
        <v>nebija plānots</v>
      </c>
      <c r="BA199" s="96">
        <f t="shared" si="396"/>
        <v>0</v>
      </c>
      <c r="BB199" s="93" t="str">
        <f t="shared" si="397"/>
        <v>nebija plānots</v>
      </c>
      <c r="BC199" s="83">
        <v>0</v>
      </c>
      <c r="BD199" s="83">
        <v>0</v>
      </c>
      <c r="BE199" s="93" t="str">
        <f t="shared" si="398"/>
        <v>nebija plānots</v>
      </c>
      <c r="BF199" s="96">
        <f t="shared" si="399"/>
        <v>0</v>
      </c>
      <c r="BG199" s="93" t="str">
        <f t="shared" si="400"/>
        <v>nebija plānots</v>
      </c>
      <c r="BH199" s="96">
        <f t="shared" si="401"/>
        <v>0</v>
      </c>
      <c r="BI199" s="96">
        <f t="shared" si="401"/>
        <v>0</v>
      </c>
      <c r="BJ199" s="93" t="str">
        <f t="shared" si="402"/>
        <v>nebija plānots</v>
      </c>
      <c r="BK199" s="96">
        <f t="shared" si="403"/>
        <v>0</v>
      </c>
      <c r="BL199" s="93" t="str">
        <f t="shared" si="404"/>
        <v>nebija plānots</v>
      </c>
      <c r="BM199" s="83">
        <v>0</v>
      </c>
      <c r="BN199" s="83">
        <v>0</v>
      </c>
      <c r="BO199" s="93" t="str">
        <f t="shared" si="405"/>
        <v>nebija plānots</v>
      </c>
      <c r="BP199" s="96">
        <f t="shared" si="406"/>
        <v>0</v>
      </c>
      <c r="BQ199" s="93" t="str">
        <f t="shared" si="407"/>
        <v>nebija plānots</v>
      </c>
      <c r="BR199" s="96">
        <f t="shared" si="408"/>
        <v>0</v>
      </c>
      <c r="BS199" s="96">
        <f t="shared" si="408"/>
        <v>0</v>
      </c>
      <c r="BT199" s="93" t="str">
        <f t="shared" si="409"/>
        <v>nebija plānots</v>
      </c>
      <c r="BU199" s="96">
        <f t="shared" si="410"/>
        <v>0</v>
      </c>
      <c r="BV199" s="93" t="str">
        <f t="shared" si="411"/>
        <v>nebija plānots</v>
      </c>
      <c r="BW199" s="83">
        <v>0</v>
      </c>
      <c r="BX199" s="83">
        <v>0</v>
      </c>
      <c r="BY199" s="94">
        <v>0</v>
      </c>
      <c r="BZ199" s="94">
        <f t="shared" si="364"/>
        <v>0</v>
      </c>
      <c r="CA199" s="93" t="str">
        <f t="shared" si="412"/>
        <v>nebija plānots</v>
      </c>
      <c r="CB199" s="96">
        <f t="shared" si="413"/>
        <v>0</v>
      </c>
      <c r="CC199" s="93" t="str">
        <f t="shared" si="414"/>
        <v>nebija plānots</v>
      </c>
      <c r="CD199" s="96">
        <f t="shared" si="365"/>
        <v>0</v>
      </c>
      <c r="CE199" s="96">
        <f t="shared" si="365"/>
        <v>0</v>
      </c>
      <c r="CF199" s="96">
        <f t="shared" si="415"/>
        <v>0</v>
      </c>
      <c r="CG199" s="96">
        <f t="shared" si="416"/>
        <v>0</v>
      </c>
      <c r="CH199" s="93" t="str">
        <f t="shared" si="417"/>
        <v>nebija plānots</v>
      </c>
      <c r="CI199" s="96">
        <f t="shared" si="418"/>
        <v>0</v>
      </c>
      <c r="CJ199" s="93" t="str">
        <f t="shared" si="419"/>
        <v>nebija plānots</v>
      </c>
      <c r="CK199" s="83">
        <v>0</v>
      </c>
      <c r="CL199" s="83">
        <v>0</v>
      </c>
      <c r="CM199" s="94">
        <v>0</v>
      </c>
      <c r="CN199" s="94">
        <f t="shared" si="366"/>
        <v>0</v>
      </c>
      <c r="CO199" s="93" t="str">
        <f t="shared" si="420"/>
        <v>nebija plānots</v>
      </c>
      <c r="CP199" s="96">
        <f t="shared" si="421"/>
        <v>0</v>
      </c>
      <c r="CQ199" s="93" t="str">
        <f t="shared" si="422"/>
        <v>nebija plānots</v>
      </c>
      <c r="CR199" s="96">
        <f t="shared" si="423"/>
        <v>0</v>
      </c>
      <c r="CS199" s="96">
        <f t="shared" si="423"/>
        <v>0</v>
      </c>
      <c r="CT199" s="96">
        <f t="shared" si="423"/>
        <v>0</v>
      </c>
      <c r="CU199" s="96">
        <f t="shared" si="424"/>
        <v>0</v>
      </c>
      <c r="CV199" s="93" t="str">
        <f t="shared" si="425"/>
        <v>nebija plānots</v>
      </c>
      <c r="CW199" s="96">
        <f t="shared" si="426"/>
        <v>0</v>
      </c>
      <c r="CX199" s="93" t="str">
        <f t="shared" si="427"/>
        <v>nebija plānots</v>
      </c>
      <c r="CY199" s="83">
        <v>0</v>
      </c>
      <c r="CZ199" s="83">
        <v>0</v>
      </c>
      <c r="DA199" s="94">
        <v>0</v>
      </c>
      <c r="DB199" s="94">
        <f t="shared" si="367"/>
        <v>0</v>
      </c>
      <c r="DC199" s="93" t="str">
        <f t="shared" si="428"/>
        <v>nebija plānots</v>
      </c>
      <c r="DD199" s="96">
        <f t="shared" si="429"/>
        <v>0</v>
      </c>
      <c r="DE199" s="93" t="str">
        <f t="shared" si="430"/>
        <v>nebija plānots</v>
      </c>
      <c r="DF199" s="96">
        <f t="shared" si="431"/>
        <v>0</v>
      </c>
      <c r="DG199" s="96">
        <f t="shared" si="431"/>
        <v>0</v>
      </c>
      <c r="DH199" s="96">
        <f t="shared" si="431"/>
        <v>0</v>
      </c>
      <c r="DI199" s="96">
        <f t="shared" si="432"/>
        <v>0</v>
      </c>
      <c r="DJ199" s="93" t="str">
        <f t="shared" si="433"/>
        <v>nebija plānots</v>
      </c>
      <c r="DK199" s="96">
        <f t="shared" si="434"/>
        <v>0</v>
      </c>
      <c r="DL199" s="93" t="str">
        <f t="shared" si="435"/>
        <v>nebija plānots</v>
      </c>
      <c r="DM199" s="83">
        <v>0</v>
      </c>
      <c r="DN199" s="83">
        <v>0</v>
      </c>
      <c r="DO199" s="94">
        <v>0</v>
      </c>
      <c r="DP199" s="94">
        <f t="shared" si="436"/>
        <v>0</v>
      </c>
      <c r="DQ199" s="93" t="str">
        <f t="shared" si="437"/>
        <v>nebija plānots</v>
      </c>
      <c r="DR199" s="96">
        <f t="shared" si="438"/>
        <v>0</v>
      </c>
      <c r="DS199" s="93" t="str">
        <f t="shared" si="439"/>
        <v>nebija plānots</v>
      </c>
      <c r="DT199" s="96">
        <f t="shared" si="440"/>
        <v>0</v>
      </c>
      <c r="DU199" s="96">
        <f t="shared" si="440"/>
        <v>0</v>
      </c>
      <c r="DV199" s="96">
        <f t="shared" si="440"/>
        <v>0</v>
      </c>
      <c r="DW199" s="96">
        <f t="shared" si="441"/>
        <v>0</v>
      </c>
      <c r="DX199" s="93" t="str">
        <f t="shared" si="442"/>
        <v>nebija plānots</v>
      </c>
      <c r="DY199" s="96">
        <f t="shared" si="443"/>
        <v>0</v>
      </c>
      <c r="DZ199" s="93" t="str">
        <f t="shared" si="444"/>
        <v>nebija plānots</v>
      </c>
      <c r="EA199" s="83">
        <v>0</v>
      </c>
      <c r="EB199" s="83">
        <v>0</v>
      </c>
      <c r="EC199" s="94">
        <v>0</v>
      </c>
      <c r="ED199" s="94">
        <f t="shared" si="445"/>
        <v>0</v>
      </c>
      <c r="EE199" s="93" t="str">
        <f t="shared" si="446"/>
        <v>nebija plānots</v>
      </c>
      <c r="EF199" s="94">
        <f t="shared" si="361"/>
        <v>0</v>
      </c>
      <c r="EG199" s="93" t="str">
        <f t="shared" si="447"/>
        <v>nebija plānots</v>
      </c>
      <c r="EH199" s="96">
        <f t="shared" si="448"/>
        <v>0</v>
      </c>
      <c r="EI199" s="96">
        <f t="shared" si="448"/>
        <v>0</v>
      </c>
      <c r="EJ199" s="96">
        <f t="shared" si="448"/>
        <v>0</v>
      </c>
      <c r="EK199" s="96">
        <f t="shared" si="449"/>
        <v>0</v>
      </c>
      <c r="EL199" s="93" t="str">
        <f t="shared" si="450"/>
        <v>nebija plānots</v>
      </c>
      <c r="EM199" s="96">
        <f t="shared" si="451"/>
        <v>0</v>
      </c>
      <c r="EN199" s="93" t="str">
        <f t="shared" si="452"/>
        <v>nebija plānots</v>
      </c>
      <c r="EO199" s="96">
        <f t="shared" si="362"/>
        <v>0</v>
      </c>
      <c r="EP199" s="96">
        <f>_xlfn.IFNA(INDEX('[1]01_Maks_FS_2025 (kopā)'!$B$12:$AJ$224,MATCH(A199,'[1]01_Maks_FS_2025 (kopā)'!$B$12:$B$224,0),35),0)</f>
        <v>0</v>
      </c>
      <c r="EQ199" s="96">
        <f t="shared" si="363"/>
        <v>0</v>
      </c>
      <c r="ER199" s="83">
        <f t="shared" si="368"/>
        <v>0</v>
      </c>
    </row>
    <row r="200" spans="1:148" ht="105" x14ac:dyDescent="0.25">
      <c r="A200" s="18" t="str">
        <f t="shared" si="453"/>
        <v>4.3.3.1._</v>
      </c>
      <c r="B200" s="63">
        <v>4</v>
      </c>
      <c r="C200" s="73" t="s">
        <v>319</v>
      </c>
      <c r="D200" s="65" t="s">
        <v>320</v>
      </c>
      <c r="E200" s="73" t="s">
        <v>337</v>
      </c>
      <c r="F200" s="65" t="s">
        <v>338</v>
      </c>
      <c r="G200" s="66" t="s">
        <v>339</v>
      </c>
      <c r="H200" s="65" t="s">
        <v>340</v>
      </c>
      <c r="I200" s="66" t="s">
        <v>27</v>
      </c>
      <c r="J200" s="68" t="s">
        <v>325</v>
      </c>
      <c r="K200" s="63" t="s">
        <v>14</v>
      </c>
      <c r="L200" s="83">
        <v>0</v>
      </c>
      <c r="M200" s="83">
        <v>0</v>
      </c>
      <c r="N200" s="83">
        <v>0</v>
      </c>
      <c r="O200" s="83">
        <v>0</v>
      </c>
      <c r="P200" s="83">
        <v>0</v>
      </c>
      <c r="Q200" s="93" t="str">
        <f t="shared" si="369"/>
        <v>nebija plānots</v>
      </c>
      <c r="R200" s="94">
        <f t="shared" si="370"/>
        <v>0</v>
      </c>
      <c r="S200" s="93" t="str">
        <f t="shared" si="371"/>
        <v>nebija plānots</v>
      </c>
      <c r="T200" s="96">
        <f t="shared" si="372"/>
        <v>0</v>
      </c>
      <c r="U200" s="96">
        <f t="shared" si="373"/>
        <v>0</v>
      </c>
      <c r="V200" s="93" t="str">
        <f t="shared" si="374"/>
        <v>nebija plānots</v>
      </c>
      <c r="W200" s="96">
        <f t="shared" si="375"/>
        <v>0</v>
      </c>
      <c r="X200" s="93" t="str">
        <f t="shared" si="376"/>
        <v>nebija plānots</v>
      </c>
      <c r="Y200" s="83">
        <v>0</v>
      </c>
      <c r="Z200" s="83">
        <v>0</v>
      </c>
      <c r="AA200" s="93" t="str">
        <f t="shared" si="377"/>
        <v>nebija plānots</v>
      </c>
      <c r="AB200" s="94">
        <f t="shared" si="378"/>
        <v>0</v>
      </c>
      <c r="AC200" s="93" t="str">
        <f t="shared" si="379"/>
        <v>nebija plānots</v>
      </c>
      <c r="AD200" s="96">
        <f t="shared" si="380"/>
        <v>0</v>
      </c>
      <c r="AE200" s="96">
        <f t="shared" si="380"/>
        <v>0</v>
      </c>
      <c r="AF200" s="93" t="str">
        <f t="shared" si="381"/>
        <v>nebija plānots</v>
      </c>
      <c r="AG200" s="96">
        <f t="shared" si="382"/>
        <v>0</v>
      </c>
      <c r="AH200" s="93" t="str">
        <f t="shared" si="383"/>
        <v>nebija plānots</v>
      </c>
      <c r="AI200" s="83">
        <v>0</v>
      </c>
      <c r="AJ200" s="83">
        <v>0</v>
      </c>
      <c r="AK200" s="93" t="str">
        <f t="shared" si="384"/>
        <v>nebija plānots</v>
      </c>
      <c r="AL200" s="96">
        <f t="shared" si="385"/>
        <v>0</v>
      </c>
      <c r="AM200" s="93" t="str">
        <f t="shared" si="386"/>
        <v>nebija plānots</v>
      </c>
      <c r="AN200" s="96">
        <f t="shared" si="387"/>
        <v>0</v>
      </c>
      <c r="AO200" s="96">
        <f t="shared" si="387"/>
        <v>0</v>
      </c>
      <c r="AP200" s="93" t="str">
        <f t="shared" si="388"/>
        <v>nebija plānots</v>
      </c>
      <c r="AQ200" s="96">
        <f t="shared" si="389"/>
        <v>0</v>
      </c>
      <c r="AR200" s="93" t="str">
        <f t="shared" si="390"/>
        <v>nebija plānots</v>
      </c>
      <c r="AS200" s="83">
        <v>0</v>
      </c>
      <c r="AT200" s="83">
        <v>0</v>
      </c>
      <c r="AU200" s="93" t="str">
        <f t="shared" si="391"/>
        <v>nebija plānots</v>
      </c>
      <c r="AV200" s="96">
        <f t="shared" si="392"/>
        <v>0</v>
      </c>
      <c r="AW200" s="93" t="str">
        <f t="shared" si="393"/>
        <v>nebija plānots</v>
      </c>
      <c r="AX200" s="96">
        <f t="shared" si="394"/>
        <v>0</v>
      </c>
      <c r="AY200" s="96">
        <f t="shared" si="394"/>
        <v>0</v>
      </c>
      <c r="AZ200" s="93" t="str">
        <f t="shared" si="395"/>
        <v>nebija plānots</v>
      </c>
      <c r="BA200" s="96">
        <f t="shared" si="396"/>
        <v>0</v>
      </c>
      <c r="BB200" s="93" t="str">
        <f t="shared" si="397"/>
        <v>nebija plānots</v>
      </c>
      <c r="BC200" s="83">
        <v>0</v>
      </c>
      <c r="BD200" s="83">
        <v>0</v>
      </c>
      <c r="BE200" s="93" t="str">
        <f t="shared" si="398"/>
        <v>nebija plānots</v>
      </c>
      <c r="BF200" s="96">
        <f t="shared" si="399"/>
        <v>0</v>
      </c>
      <c r="BG200" s="93" t="str">
        <f t="shared" si="400"/>
        <v>nebija plānots</v>
      </c>
      <c r="BH200" s="96">
        <f t="shared" si="401"/>
        <v>0</v>
      </c>
      <c r="BI200" s="96">
        <f t="shared" si="401"/>
        <v>0</v>
      </c>
      <c r="BJ200" s="93" t="str">
        <f t="shared" si="402"/>
        <v>nebija plānots</v>
      </c>
      <c r="BK200" s="96">
        <f t="shared" si="403"/>
        <v>0</v>
      </c>
      <c r="BL200" s="93" t="str">
        <f t="shared" si="404"/>
        <v>nebija plānots</v>
      </c>
      <c r="BM200" s="83">
        <v>0</v>
      </c>
      <c r="BN200" s="83">
        <v>0</v>
      </c>
      <c r="BO200" s="93" t="str">
        <f t="shared" si="405"/>
        <v>nebija plānots</v>
      </c>
      <c r="BP200" s="96">
        <f t="shared" si="406"/>
        <v>0</v>
      </c>
      <c r="BQ200" s="93" t="str">
        <f t="shared" si="407"/>
        <v>nebija plānots</v>
      </c>
      <c r="BR200" s="96">
        <f t="shared" si="408"/>
        <v>0</v>
      </c>
      <c r="BS200" s="96">
        <f t="shared" si="408"/>
        <v>0</v>
      </c>
      <c r="BT200" s="93" t="str">
        <f t="shared" si="409"/>
        <v>nebija plānots</v>
      </c>
      <c r="BU200" s="96">
        <f t="shared" si="410"/>
        <v>0</v>
      </c>
      <c r="BV200" s="93" t="str">
        <f t="shared" si="411"/>
        <v>nebija plānots</v>
      </c>
      <c r="BW200" s="83">
        <v>0</v>
      </c>
      <c r="BX200" s="83">
        <v>0</v>
      </c>
      <c r="BY200" s="94">
        <v>0</v>
      </c>
      <c r="BZ200" s="94">
        <f t="shared" si="364"/>
        <v>0</v>
      </c>
      <c r="CA200" s="93" t="str">
        <f t="shared" si="412"/>
        <v>nebija plānots</v>
      </c>
      <c r="CB200" s="96">
        <f t="shared" si="413"/>
        <v>0</v>
      </c>
      <c r="CC200" s="93" t="str">
        <f t="shared" si="414"/>
        <v>nebija plānots</v>
      </c>
      <c r="CD200" s="96">
        <f t="shared" si="365"/>
        <v>0</v>
      </c>
      <c r="CE200" s="96">
        <f t="shared" si="365"/>
        <v>0</v>
      </c>
      <c r="CF200" s="96">
        <f t="shared" si="415"/>
        <v>0</v>
      </c>
      <c r="CG200" s="96">
        <f t="shared" si="416"/>
        <v>0</v>
      </c>
      <c r="CH200" s="93" t="str">
        <f t="shared" si="417"/>
        <v>nebija plānots</v>
      </c>
      <c r="CI200" s="96">
        <f t="shared" si="418"/>
        <v>0</v>
      </c>
      <c r="CJ200" s="93" t="str">
        <f t="shared" si="419"/>
        <v>nebija plānots</v>
      </c>
      <c r="CK200" s="83">
        <v>0</v>
      </c>
      <c r="CL200" s="83">
        <v>0</v>
      </c>
      <c r="CM200" s="94">
        <v>0</v>
      </c>
      <c r="CN200" s="94">
        <f t="shared" si="366"/>
        <v>0</v>
      </c>
      <c r="CO200" s="93" t="str">
        <f t="shared" si="420"/>
        <v>nebija plānots</v>
      </c>
      <c r="CP200" s="96">
        <f t="shared" si="421"/>
        <v>0</v>
      </c>
      <c r="CQ200" s="93" t="str">
        <f t="shared" si="422"/>
        <v>nebija plānots</v>
      </c>
      <c r="CR200" s="96">
        <f t="shared" si="423"/>
        <v>0</v>
      </c>
      <c r="CS200" s="96">
        <f t="shared" si="423"/>
        <v>0</v>
      </c>
      <c r="CT200" s="96">
        <f t="shared" si="423"/>
        <v>0</v>
      </c>
      <c r="CU200" s="96">
        <f t="shared" si="424"/>
        <v>0</v>
      </c>
      <c r="CV200" s="93" t="str">
        <f t="shared" si="425"/>
        <v>nebija plānots</v>
      </c>
      <c r="CW200" s="96">
        <f t="shared" si="426"/>
        <v>0</v>
      </c>
      <c r="CX200" s="93" t="str">
        <f t="shared" si="427"/>
        <v>nebija plānots</v>
      </c>
      <c r="CY200" s="83">
        <v>0</v>
      </c>
      <c r="CZ200" s="83">
        <v>0</v>
      </c>
      <c r="DA200" s="94">
        <v>0</v>
      </c>
      <c r="DB200" s="94">
        <f t="shared" si="367"/>
        <v>0</v>
      </c>
      <c r="DC200" s="93" t="str">
        <f t="shared" si="428"/>
        <v>nebija plānots</v>
      </c>
      <c r="DD200" s="96">
        <f t="shared" si="429"/>
        <v>0</v>
      </c>
      <c r="DE200" s="93" t="str">
        <f t="shared" si="430"/>
        <v>nebija plānots</v>
      </c>
      <c r="DF200" s="96">
        <f t="shared" si="431"/>
        <v>0</v>
      </c>
      <c r="DG200" s="96">
        <f t="shared" si="431"/>
        <v>0</v>
      </c>
      <c r="DH200" s="96">
        <f t="shared" si="431"/>
        <v>0</v>
      </c>
      <c r="DI200" s="96">
        <f t="shared" si="432"/>
        <v>0</v>
      </c>
      <c r="DJ200" s="93" t="str">
        <f t="shared" si="433"/>
        <v>nebija plānots</v>
      </c>
      <c r="DK200" s="96">
        <f t="shared" si="434"/>
        <v>0</v>
      </c>
      <c r="DL200" s="93" t="str">
        <f t="shared" si="435"/>
        <v>nebija plānots</v>
      </c>
      <c r="DM200" s="83">
        <v>0</v>
      </c>
      <c r="DN200" s="83">
        <v>0</v>
      </c>
      <c r="DO200" s="94">
        <v>0</v>
      </c>
      <c r="DP200" s="94">
        <f t="shared" si="436"/>
        <v>0</v>
      </c>
      <c r="DQ200" s="93" t="str">
        <f t="shared" si="437"/>
        <v>nebija plānots</v>
      </c>
      <c r="DR200" s="96">
        <f t="shared" si="438"/>
        <v>0</v>
      </c>
      <c r="DS200" s="93" t="str">
        <f t="shared" si="439"/>
        <v>nebija plānots</v>
      </c>
      <c r="DT200" s="96">
        <f t="shared" si="440"/>
        <v>0</v>
      </c>
      <c r="DU200" s="96">
        <f t="shared" si="440"/>
        <v>0</v>
      </c>
      <c r="DV200" s="96">
        <f t="shared" si="440"/>
        <v>0</v>
      </c>
      <c r="DW200" s="96">
        <f t="shared" si="441"/>
        <v>0</v>
      </c>
      <c r="DX200" s="93" t="str">
        <f t="shared" si="442"/>
        <v>nebija plānots</v>
      </c>
      <c r="DY200" s="96">
        <f t="shared" si="443"/>
        <v>0</v>
      </c>
      <c r="DZ200" s="93" t="str">
        <f t="shared" si="444"/>
        <v>nebija plānots</v>
      </c>
      <c r="EA200" s="83">
        <v>0</v>
      </c>
      <c r="EB200" s="83">
        <v>0</v>
      </c>
      <c r="EC200" s="94">
        <v>0</v>
      </c>
      <c r="ED200" s="94">
        <f t="shared" si="445"/>
        <v>0</v>
      </c>
      <c r="EE200" s="93" t="str">
        <f t="shared" si="446"/>
        <v>nebija plānots</v>
      </c>
      <c r="EF200" s="94">
        <f t="shared" si="361"/>
        <v>0</v>
      </c>
      <c r="EG200" s="93" t="str">
        <f t="shared" si="447"/>
        <v>nebija plānots</v>
      </c>
      <c r="EH200" s="96">
        <f t="shared" si="448"/>
        <v>0</v>
      </c>
      <c r="EI200" s="96">
        <f t="shared" si="448"/>
        <v>0</v>
      </c>
      <c r="EJ200" s="96">
        <f t="shared" si="448"/>
        <v>0</v>
      </c>
      <c r="EK200" s="96">
        <f t="shared" si="449"/>
        <v>0</v>
      </c>
      <c r="EL200" s="93" t="str">
        <f t="shared" si="450"/>
        <v>nebija plānots</v>
      </c>
      <c r="EM200" s="96">
        <f t="shared" si="451"/>
        <v>0</v>
      </c>
      <c r="EN200" s="93" t="str">
        <f t="shared" si="452"/>
        <v>nebija plānots</v>
      </c>
      <c r="EO200" s="96">
        <f t="shared" si="362"/>
        <v>0</v>
      </c>
      <c r="EP200" s="96">
        <f>_xlfn.IFNA(INDEX('[1]01_Maks_FS_2025 (kopā)'!$B$12:$AJ$224,MATCH(A200,'[1]01_Maks_FS_2025 (kopā)'!$B$12:$B$224,0),35),0)</f>
        <v>0</v>
      </c>
      <c r="EQ200" s="96">
        <f t="shared" si="363"/>
        <v>0</v>
      </c>
      <c r="ER200" s="83">
        <f t="shared" si="368"/>
        <v>0</v>
      </c>
    </row>
    <row r="201" spans="1:148" ht="105" x14ac:dyDescent="0.25">
      <c r="A201" s="18" t="str">
        <f t="shared" si="453"/>
        <v>4.3.3.2._</v>
      </c>
      <c r="B201" s="63">
        <v>4</v>
      </c>
      <c r="C201" s="73" t="s">
        <v>319</v>
      </c>
      <c r="D201" s="65" t="s">
        <v>320</v>
      </c>
      <c r="E201" s="73" t="s">
        <v>337</v>
      </c>
      <c r="F201" s="65" t="s">
        <v>338</v>
      </c>
      <c r="G201" s="66" t="s">
        <v>341</v>
      </c>
      <c r="H201" s="65" t="s">
        <v>342</v>
      </c>
      <c r="I201" s="66" t="s">
        <v>27</v>
      </c>
      <c r="J201" s="68" t="s">
        <v>325</v>
      </c>
      <c r="K201" s="63" t="s">
        <v>14</v>
      </c>
      <c r="L201" s="83">
        <v>0</v>
      </c>
      <c r="M201" s="83">
        <v>2578603.9</v>
      </c>
      <c r="N201" s="83">
        <v>0</v>
      </c>
      <c r="O201" s="83">
        <v>0</v>
      </c>
      <c r="P201" s="83">
        <v>0</v>
      </c>
      <c r="Q201" s="93" t="str">
        <f t="shared" si="369"/>
        <v>nebija plānots</v>
      </c>
      <c r="R201" s="94">
        <f t="shared" si="370"/>
        <v>0</v>
      </c>
      <c r="S201" s="93" t="str">
        <f t="shared" si="371"/>
        <v>nebija plānots</v>
      </c>
      <c r="T201" s="96">
        <f t="shared" si="372"/>
        <v>0</v>
      </c>
      <c r="U201" s="96">
        <f t="shared" si="373"/>
        <v>0</v>
      </c>
      <c r="V201" s="93" t="str">
        <f t="shared" si="374"/>
        <v>nebija plānots</v>
      </c>
      <c r="W201" s="96">
        <f t="shared" si="375"/>
        <v>0</v>
      </c>
      <c r="X201" s="93" t="str">
        <f t="shared" si="376"/>
        <v>nebija plānots</v>
      </c>
      <c r="Y201" s="83">
        <v>2480364</v>
      </c>
      <c r="Z201" s="83">
        <v>2463551.9900000002</v>
      </c>
      <c r="AA201" s="93">
        <f t="shared" si="377"/>
        <v>0.99322195855124495</v>
      </c>
      <c r="AB201" s="94">
        <f t="shared" si="378"/>
        <v>-16812.009999999776</v>
      </c>
      <c r="AC201" s="93">
        <f t="shared" si="379"/>
        <v>-6.7780414487550117E-3</v>
      </c>
      <c r="AD201" s="96">
        <f t="shared" si="380"/>
        <v>2480364</v>
      </c>
      <c r="AE201" s="96">
        <f t="shared" si="380"/>
        <v>2463551.9900000002</v>
      </c>
      <c r="AF201" s="93">
        <f t="shared" si="381"/>
        <v>0.99322195855124495</v>
      </c>
      <c r="AG201" s="96">
        <f t="shared" si="382"/>
        <v>-16812.009999999776</v>
      </c>
      <c r="AH201" s="93">
        <f t="shared" si="383"/>
        <v>-6.7780414487550117E-3</v>
      </c>
      <c r="AI201" s="83">
        <v>0</v>
      </c>
      <c r="AJ201" s="83">
        <v>0</v>
      </c>
      <c r="AK201" s="93" t="str">
        <f t="shared" si="384"/>
        <v>nebija plānots</v>
      </c>
      <c r="AL201" s="96">
        <f t="shared" si="385"/>
        <v>0</v>
      </c>
      <c r="AM201" s="93" t="str">
        <f t="shared" si="386"/>
        <v>nebija plānots</v>
      </c>
      <c r="AN201" s="96">
        <f t="shared" si="387"/>
        <v>2480364</v>
      </c>
      <c r="AO201" s="96">
        <f t="shared" si="387"/>
        <v>2463551.9900000002</v>
      </c>
      <c r="AP201" s="93">
        <f t="shared" si="388"/>
        <v>0.99322195855124495</v>
      </c>
      <c r="AQ201" s="96">
        <f t="shared" si="389"/>
        <v>-16812.009999999776</v>
      </c>
      <c r="AR201" s="93">
        <f t="shared" si="390"/>
        <v>-6.7780414487550117E-3</v>
      </c>
      <c r="AS201" s="83">
        <v>0</v>
      </c>
      <c r="AT201" s="83">
        <v>2735474.92</v>
      </c>
      <c r="AU201" s="93" t="str">
        <f t="shared" si="391"/>
        <v>nebija plānots</v>
      </c>
      <c r="AV201" s="96">
        <f t="shared" si="392"/>
        <v>2735474.92</v>
      </c>
      <c r="AW201" s="93" t="str">
        <f t="shared" si="393"/>
        <v>nebija plānots</v>
      </c>
      <c r="AX201" s="96">
        <f t="shared" si="394"/>
        <v>2480364</v>
      </c>
      <c r="AY201" s="96">
        <f t="shared" si="394"/>
        <v>5199026.91</v>
      </c>
      <c r="AZ201" s="93">
        <f t="shared" si="395"/>
        <v>2.0960741689526214</v>
      </c>
      <c r="BA201" s="96">
        <f t="shared" si="396"/>
        <v>2718662.91</v>
      </c>
      <c r="BB201" s="93">
        <f t="shared" si="397"/>
        <v>1.0960741689526214</v>
      </c>
      <c r="BC201" s="83">
        <v>1466250</v>
      </c>
      <c r="BD201" s="83">
        <v>0</v>
      </c>
      <c r="BE201" s="93">
        <f t="shared" si="398"/>
        <v>0</v>
      </c>
      <c r="BF201" s="96">
        <f t="shared" si="399"/>
        <v>-1466250</v>
      </c>
      <c r="BG201" s="93">
        <f t="shared" si="400"/>
        <v>-1</v>
      </c>
      <c r="BH201" s="96">
        <f t="shared" si="401"/>
        <v>3946614</v>
      </c>
      <c r="BI201" s="96">
        <f t="shared" si="401"/>
        <v>5199026.91</v>
      </c>
      <c r="BJ201" s="93">
        <f t="shared" si="402"/>
        <v>1.3173385869507381</v>
      </c>
      <c r="BK201" s="96">
        <f t="shared" si="403"/>
        <v>1252412.9100000001</v>
      </c>
      <c r="BL201" s="93">
        <f t="shared" si="404"/>
        <v>0.31733858695073808</v>
      </c>
      <c r="BM201" s="83">
        <v>0</v>
      </c>
      <c r="BN201" s="83">
        <v>0</v>
      </c>
      <c r="BO201" s="93" t="str">
        <f t="shared" si="405"/>
        <v>nebija plānots</v>
      </c>
      <c r="BP201" s="96">
        <f t="shared" si="406"/>
        <v>0</v>
      </c>
      <c r="BQ201" s="93" t="str">
        <f t="shared" si="407"/>
        <v>nebija plānots</v>
      </c>
      <c r="BR201" s="96">
        <f t="shared" si="408"/>
        <v>3946614</v>
      </c>
      <c r="BS201" s="96">
        <f t="shared" si="408"/>
        <v>5199026.91</v>
      </c>
      <c r="BT201" s="93">
        <f t="shared" si="409"/>
        <v>1.3173385869507381</v>
      </c>
      <c r="BU201" s="96">
        <f t="shared" si="410"/>
        <v>1252412.9100000001</v>
      </c>
      <c r="BV201" s="93">
        <f t="shared" si="411"/>
        <v>0.31733858695073808</v>
      </c>
      <c r="BW201" s="83">
        <v>0</v>
      </c>
      <c r="BX201" s="83">
        <v>16811.82</v>
      </c>
      <c r="BY201" s="94">
        <v>0</v>
      </c>
      <c r="BZ201" s="94">
        <f t="shared" si="364"/>
        <v>16811.82</v>
      </c>
      <c r="CA201" s="93" t="str">
        <f t="shared" si="412"/>
        <v>nebija plānots</v>
      </c>
      <c r="CB201" s="96">
        <f t="shared" si="413"/>
        <v>16811.82</v>
      </c>
      <c r="CC201" s="93" t="str">
        <f t="shared" si="414"/>
        <v>nebija plānots</v>
      </c>
      <c r="CD201" s="96">
        <f t="shared" si="365"/>
        <v>3946614</v>
      </c>
      <c r="CE201" s="96">
        <f t="shared" si="365"/>
        <v>5215838.7300000004</v>
      </c>
      <c r="CF201" s="96">
        <f t="shared" si="415"/>
        <v>0</v>
      </c>
      <c r="CG201" s="96">
        <f t="shared" si="416"/>
        <v>5215838.7300000004</v>
      </c>
      <c r="CH201" s="93">
        <f t="shared" si="417"/>
        <v>1.3215983954853452</v>
      </c>
      <c r="CI201" s="96">
        <f t="shared" si="418"/>
        <v>1269224.7300000004</v>
      </c>
      <c r="CJ201" s="93">
        <f t="shared" si="419"/>
        <v>0.32159839548534525</v>
      </c>
      <c r="CK201" s="83">
        <v>1804653</v>
      </c>
      <c r="CL201" s="83">
        <v>2871225.16</v>
      </c>
      <c r="CM201" s="94">
        <v>0</v>
      </c>
      <c r="CN201" s="94">
        <f t="shared" si="366"/>
        <v>2871225.16</v>
      </c>
      <c r="CO201" s="93">
        <f t="shared" si="420"/>
        <v>1.5910123220364247</v>
      </c>
      <c r="CP201" s="96">
        <f t="shared" si="421"/>
        <v>1066572.1600000001</v>
      </c>
      <c r="CQ201" s="93">
        <f t="shared" si="422"/>
        <v>0.59101232203642484</v>
      </c>
      <c r="CR201" s="96">
        <f t="shared" si="423"/>
        <v>5751267</v>
      </c>
      <c r="CS201" s="96">
        <f t="shared" si="423"/>
        <v>8087063.8900000006</v>
      </c>
      <c r="CT201" s="96">
        <f t="shared" si="423"/>
        <v>0</v>
      </c>
      <c r="CU201" s="96">
        <f t="shared" si="424"/>
        <v>8087063.8900000006</v>
      </c>
      <c r="CV201" s="93">
        <f t="shared" si="425"/>
        <v>1.406136054890166</v>
      </c>
      <c r="CW201" s="96">
        <f t="shared" si="426"/>
        <v>2335796.8900000006</v>
      </c>
      <c r="CX201" s="93">
        <f t="shared" si="427"/>
        <v>0.40613605489016602</v>
      </c>
      <c r="CY201" s="83">
        <v>0</v>
      </c>
      <c r="CZ201" s="83">
        <v>3136910.26</v>
      </c>
      <c r="DA201" s="94">
        <v>0</v>
      </c>
      <c r="DB201" s="94">
        <f t="shared" si="367"/>
        <v>3136910.26</v>
      </c>
      <c r="DC201" s="93" t="str">
        <f t="shared" si="428"/>
        <v>nebija plānots</v>
      </c>
      <c r="DD201" s="96">
        <f t="shared" si="429"/>
        <v>3136910.26</v>
      </c>
      <c r="DE201" s="93" t="str">
        <f t="shared" si="430"/>
        <v>nebija plānots</v>
      </c>
      <c r="DF201" s="96">
        <f t="shared" si="431"/>
        <v>5751267</v>
      </c>
      <c r="DG201" s="96">
        <f t="shared" si="431"/>
        <v>11223974.15</v>
      </c>
      <c r="DH201" s="96">
        <f t="shared" si="431"/>
        <v>0</v>
      </c>
      <c r="DI201" s="96">
        <f t="shared" si="432"/>
        <v>11223974.15</v>
      </c>
      <c r="DJ201" s="93">
        <f t="shared" si="433"/>
        <v>1.9515654811365915</v>
      </c>
      <c r="DK201" s="96">
        <f t="shared" si="434"/>
        <v>5472707.1500000004</v>
      </c>
      <c r="DL201" s="93">
        <f t="shared" si="435"/>
        <v>0.95156548113659134</v>
      </c>
      <c r="DM201" s="83">
        <v>0</v>
      </c>
      <c r="DN201" s="83">
        <v>0</v>
      </c>
      <c r="DO201" s="94">
        <v>0</v>
      </c>
      <c r="DP201" s="94">
        <f t="shared" si="436"/>
        <v>0</v>
      </c>
      <c r="DQ201" s="93" t="str">
        <f t="shared" si="437"/>
        <v>nebija plānots</v>
      </c>
      <c r="DR201" s="96">
        <f t="shared" si="438"/>
        <v>0</v>
      </c>
      <c r="DS201" s="93" t="str">
        <f t="shared" si="439"/>
        <v>nebija plānots</v>
      </c>
      <c r="DT201" s="96">
        <f t="shared" si="440"/>
        <v>5751267</v>
      </c>
      <c r="DU201" s="96">
        <f t="shared" si="440"/>
        <v>11223974.15</v>
      </c>
      <c r="DV201" s="96">
        <f t="shared" si="440"/>
        <v>0</v>
      </c>
      <c r="DW201" s="96">
        <f t="shared" si="441"/>
        <v>11223974.15</v>
      </c>
      <c r="DX201" s="93">
        <f t="shared" si="442"/>
        <v>1.9515654811365915</v>
      </c>
      <c r="DY201" s="96">
        <f t="shared" si="443"/>
        <v>5472707.1500000004</v>
      </c>
      <c r="DZ201" s="93">
        <f t="shared" si="444"/>
        <v>0.95156548113659134</v>
      </c>
      <c r="EA201" s="83">
        <v>1838512</v>
      </c>
      <c r="EB201" s="83">
        <v>0</v>
      </c>
      <c r="EC201" s="94">
        <v>0</v>
      </c>
      <c r="ED201" s="94">
        <f t="shared" si="445"/>
        <v>0</v>
      </c>
      <c r="EE201" s="93">
        <f t="shared" si="446"/>
        <v>0</v>
      </c>
      <c r="EF201" s="94">
        <f t="shared" si="361"/>
        <v>-1838512</v>
      </c>
      <c r="EG201" s="93">
        <f t="shared" si="447"/>
        <v>-1</v>
      </c>
      <c r="EH201" s="96">
        <f t="shared" si="448"/>
        <v>7589779</v>
      </c>
      <c r="EI201" s="96">
        <f t="shared" si="448"/>
        <v>11223974.15</v>
      </c>
      <c r="EJ201" s="96">
        <f t="shared" si="448"/>
        <v>0</v>
      </c>
      <c r="EK201" s="96">
        <f t="shared" si="449"/>
        <v>11223974.15</v>
      </c>
      <c r="EL201" s="93">
        <f t="shared" si="450"/>
        <v>1.4788275323958708</v>
      </c>
      <c r="EM201" s="96">
        <f t="shared" si="451"/>
        <v>3634195.1500000004</v>
      </c>
      <c r="EN201" s="93">
        <f t="shared" si="452"/>
        <v>0.47882753239587089</v>
      </c>
      <c r="EO201" s="96">
        <f t="shared" si="362"/>
        <v>0</v>
      </c>
      <c r="EP201" s="96">
        <f>_xlfn.IFNA(INDEX('[1]01_Maks_FS_2025 (kopā)'!$B$12:$AJ$224,MATCH(A201,'[1]01_Maks_FS_2025 (kopā)'!$B$12:$B$224,0),35),0)</f>
        <v>0</v>
      </c>
      <c r="EQ201" s="96">
        <f t="shared" si="363"/>
        <v>0</v>
      </c>
      <c r="ER201" s="83">
        <f t="shared" si="368"/>
        <v>7589779</v>
      </c>
    </row>
    <row r="202" spans="1:148" ht="105" x14ac:dyDescent="0.25">
      <c r="A202" s="18" t="str">
        <f t="shared" si="453"/>
        <v>4.3.3.3._</v>
      </c>
      <c r="B202" s="63">
        <v>4</v>
      </c>
      <c r="C202" s="73" t="s">
        <v>319</v>
      </c>
      <c r="D202" s="65" t="s">
        <v>320</v>
      </c>
      <c r="E202" s="73" t="s">
        <v>337</v>
      </c>
      <c r="F202" s="65" t="s">
        <v>338</v>
      </c>
      <c r="G202" s="66" t="s">
        <v>343</v>
      </c>
      <c r="H202" s="65" t="s">
        <v>344</v>
      </c>
      <c r="I202" s="66" t="s">
        <v>27</v>
      </c>
      <c r="J202" s="68" t="s">
        <v>325</v>
      </c>
      <c r="K202" s="63" t="s">
        <v>14</v>
      </c>
      <c r="L202" s="83">
        <v>0</v>
      </c>
      <c r="M202" s="83">
        <v>521567.02</v>
      </c>
      <c r="N202" s="83">
        <v>0</v>
      </c>
      <c r="O202" s="83">
        <v>0</v>
      </c>
      <c r="P202" s="83">
        <v>0</v>
      </c>
      <c r="Q202" s="93" t="str">
        <f t="shared" si="369"/>
        <v>nebija plānots</v>
      </c>
      <c r="R202" s="94">
        <f t="shared" si="370"/>
        <v>0</v>
      </c>
      <c r="S202" s="93" t="str">
        <f t="shared" si="371"/>
        <v>nebija plānots</v>
      </c>
      <c r="T202" s="96">
        <f t="shared" si="372"/>
        <v>0</v>
      </c>
      <c r="U202" s="96">
        <f t="shared" si="373"/>
        <v>0</v>
      </c>
      <c r="V202" s="93" t="str">
        <f t="shared" si="374"/>
        <v>nebija plānots</v>
      </c>
      <c r="W202" s="96">
        <f t="shared" si="375"/>
        <v>0</v>
      </c>
      <c r="X202" s="93" t="str">
        <f t="shared" si="376"/>
        <v>nebija plānots</v>
      </c>
      <c r="Y202" s="83">
        <v>0</v>
      </c>
      <c r="Z202" s="83">
        <v>0</v>
      </c>
      <c r="AA202" s="93" t="str">
        <f t="shared" si="377"/>
        <v>nebija plānots</v>
      </c>
      <c r="AB202" s="94">
        <f t="shared" si="378"/>
        <v>0</v>
      </c>
      <c r="AC202" s="93" t="str">
        <f t="shared" si="379"/>
        <v>nebija plānots</v>
      </c>
      <c r="AD202" s="96">
        <f t="shared" si="380"/>
        <v>0</v>
      </c>
      <c r="AE202" s="96">
        <f t="shared" si="380"/>
        <v>0</v>
      </c>
      <c r="AF202" s="93" t="str">
        <f t="shared" si="381"/>
        <v>nebija plānots</v>
      </c>
      <c r="AG202" s="96">
        <f t="shared" si="382"/>
        <v>0</v>
      </c>
      <c r="AH202" s="93" t="str">
        <f t="shared" si="383"/>
        <v>nebija plānots</v>
      </c>
      <c r="AI202" s="83">
        <v>0</v>
      </c>
      <c r="AJ202" s="83">
        <v>0</v>
      </c>
      <c r="AK202" s="93" t="str">
        <f t="shared" si="384"/>
        <v>nebija plānots</v>
      </c>
      <c r="AL202" s="96">
        <f t="shared" si="385"/>
        <v>0</v>
      </c>
      <c r="AM202" s="93" t="str">
        <f t="shared" si="386"/>
        <v>nebija plānots</v>
      </c>
      <c r="AN202" s="96">
        <f t="shared" si="387"/>
        <v>0</v>
      </c>
      <c r="AO202" s="96">
        <f t="shared" si="387"/>
        <v>0</v>
      </c>
      <c r="AP202" s="93" t="str">
        <f t="shared" si="388"/>
        <v>nebija plānots</v>
      </c>
      <c r="AQ202" s="96">
        <f t="shared" si="389"/>
        <v>0</v>
      </c>
      <c r="AR202" s="93" t="str">
        <f t="shared" si="390"/>
        <v>nebija plānots</v>
      </c>
      <c r="AS202" s="83">
        <v>0</v>
      </c>
      <c r="AT202" s="83">
        <v>702601.8</v>
      </c>
      <c r="AU202" s="93" t="str">
        <f t="shared" si="391"/>
        <v>nebija plānots</v>
      </c>
      <c r="AV202" s="96">
        <f t="shared" si="392"/>
        <v>702601.8</v>
      </c>
      <c r="AW202" s="93" t="str">
        <f t="shared" si="393"/>
        <v>nebija plānots</v>
      </c>
      <c r="AX202" s="96">
        <f t="shared" si="394"/>
        <v>0</v>
      </c>
      <c r="AY202" s="96">
        <f t="shared" si="394"/>
        <v>702601.8</v>
      </c>
      <c r="AZ202" s="93" t="str">
        <f t="shared" si="395"/>
        <v>nebija plānots</v>
      </c>
      <c r="BA202" s="96">
        <f t="shared" si="396"/>
        <v>702601.8</v>
      </c>
      <c r="BB202" s="93" t="str">
        <f t="shared" si="397"/>
        <v>nebija plānots</v>
      </c>
      <c r="BC202" s="83">
        <v>196715</v>
      </c>
      <c r="BD202" s="83">
        <v>0</v>
      </c>
      <c r="BE202" s="93">
        <f t="shared" si="398"/>
        <v>0</v>
      </c>
      <c r="BF202" s="96">
        <f t="shared" si="399"/>
        <v>-196715</v>
      </c>
      <c r="BG202" s="93">
        <f t="shared" si="400"/>
        <v>-1</v>
      </c>
      <c r="BH202" s="96">
        <f t="shared" si="401"/>
        <v>196715</v>
      </c>
      <c r="BI202" s="96">
        <f t="shared" si="401"/>
        <v>702601.8</v>
      </c>
      <c r="BJ202" s="93">
        <f t="shared" si="402"/>
        <v>3.5716737411991972</v>
      </c>
      <c r="BK202" s="96">
        <f t="shared" si="403"/>
        <v>505886.80000000005</v>
      </c>
      <c r="BL202" s="93">
        <f t="shared" si="404"/>
        <v>2.5716737411991972</v>
      </c>
      <c r="BM202" s="83">
        <v>0</v>
      </c>
      <c r="BN202" s="83">
        <v>0</v>
      </c>
      <c r="BO202" s="93" t="str">
        <f t="shared" si="405"/>
        <v>nebija plānots</v>
      </c>
      <c r="BP202" s="96">
        <f t="shared" si="406"/>
        <v>0</v>
      </c>
      <c r="BQ202" s="93" t="str">
        <f t="shared" si="407"/>
        <v>nebija plānots</v>
      </c>
      <c r="BR202" s="96">
        <f t="shared" si="408"/>
        <v>196715</v>
      </c>
      <c r="BS202" s="96">
        <f t="shared" si="408"/>
        <v>702601.8</v>
      </c>
      <c r="BT202" s="93">
        <f t="shared" si="409"/>
        <v>3.5716737411991972</v>
      </c>
      <c r="BU202" s="96">
        <f t="shared" si="410"/>
        <v>505886.80000000005</v>
      </c>
      <c r="BV202" s="93">
        <f t="shared" si="411"/>
        <v>2.5716737411991972</v>
      </c>
      <c r="BW202" s="83">
        <v>0</v>
      </c>
      <c r="BX202" s="83">
        <v>0</v>
      </c>
      <c r="BY202" s="94">
        <v>0</v>
      </c>
      <c r="BZ202" s="94">
        <f t="shared" si="364"/>
        <v>0</v>
      </c>
      <c r="CA202" s="93" t="str">
        <f t="shared" si="412"/>
        <v>nebija plānots</v>
      </c>
      <c r="CB202" s="96">
        <f t="shared" si="413"/>
        <v>0</v>
      </c>
      <c r="CC202" s="93" t="str">
        <f t="shared" si="414"/>
        <v>nebija plānots</v>
      </c>
      <c r="CD202" s="96">
        <f t="shared" si="365"/>
        <v>196715</v>
      </c>
      <c r="CE202" s="96">
        <f t="shared" si="365"/>
        <v>702601.8</v>
      </c>
      <c r="CF202" s="96">
        <f t="shared" si="415"/>
        <v>0</v>
      </c>
      <c r="CG202" s="96">
        <f t="shared" si="416"/>
        <v>702601.8</v>
      </c>
      <c r="CH202" s="93">
        <f t="shared" si="417"/>
        <v>3.5716737411991972</v>
      </c>
      <c r="CI202" s="96">
        <f t="shared" si="418"/>
        <v>505886.80000000005</v>
      </c>
      <c r="CJ202" s="93">
        <f t="shared" si="419"/>
        <v>2.5716737411991972</v>
      </c>
      <c r="CK202" s="83">
        <v>0</v>
      </c>
      <c r="CL202" s="83">
        <v>0</v>
      </c>
      <c r="CM202" s="94">
        <v>0</v>
      </c>
      <c r="CN202" s="94">
        <f t="shared" si="366"/>
        <v>0</v>
      </c>
      <c r="CO202" s="93" t="str">
        <f t="shared" si="420"/>
        <v>nebija plānots</v>
      </c>
      <c r="CP202" s="96">
        <f t="shared" si="421"/>
        <v>0</v>
      </c>
      <c r="CQ202" s="93" t="str">
        <f t="shared" si="422"/>
        <v>nebija plānots</v>
      </c>
      <c r="CR202" s="96">
        <f t="shared" si="423"/>
        <v>196715</v>
      </c>
      <c r="CS202" s="96">
        <f t="shared" si="423"/>
        <v>702601.8</v>
      </c>
      <c r="CT202" s="96">
        <f t="shared" si="423"/>
        <v>0</v>
      </c>
      <c r="CU202" s="96">
        <f t="shared" si="424"/>
        <v>702601.8</v>
      </c>
      <c r="CV202" s="93">
        <f t="shared" si="425"/>
        <v>3.5716737411991972</v>
      </c>
      <c r="CW202" s="96">
        <f t="shared" si="426"/>
        <v>505886.80000000005</v>
      </c>
      <c r="CX202" s="93">
        <f t="shared" si="427"/>
        <v>2.5716737411991972</v>
      </c>
      <c r="CY202" s="83">
        <v>0</v>
      </c>
      <c r="CZ202" s="83">
        <v>1245257.77</v>
      </c>
      <c r="DA202" s="94">
        <v>0</v>
      </c>
      <c r="DB202" s="94">
        <f t="shared" si="367"/>
        <v>1245257.77</v>
      </c>
      <c r="DC202" s="93" t="str">
        <f t="shared" si="428"/>
        <v>nebija plānots</v>
      </c>
      <c r="DD202" s="96">
        <f t="shared" si="429"/>
        <v>1245257.77</v>
      </c>
      <c r="DE202" s="93" t="str">
        <f t="shared" si="430"/>
        <v>nebija plānots</v>
      </c>
      <c r="DF202" s="96">
        <f t="shared" si="431"/>
        <v>196715</v>
      </c>
      <c r="DG202" s="96">
        <f t="shared" si="431"/>
        <v>1947859.57</v>
      </c>
      <c r="DH202" s="96">
        <f t="shared" si="431"/>
        <v>0</v>
      </c>
      <c r="DI202" s="96">
        <f t="shared" si="432"/>
        <v>1947859.57</v>
      </c>
      <c r="DJ202" s="93">
        <f t="shared" si="433"/>
        <v>9.9019371679841406</v>
      </c>
      <c r="DK202" s="96">
        <f t="shared" si="434"/>
        <v>1751144.57</v>
      </c>
      <c r="DL202" s="93">
        <f t="shared" si="435"/>
        <v>8.9019371679841406</v>
      </c>
      <c r="DM202" s="83">
        <v>379604</v>
      </c>
      <c r="DN202" s="83">
        <v>0</v>
      </c>
      <c r="DO202" s="94">
        <v>0</v>
      </c>
      <c r="DP202" s="94">
        <f t="shared" si="436"/>
        <v>0</v>
      </c>
      <c r="DQ202" s="93">
        <f t="shared" si="437"/>
        <v>0</v>
      </c>
      <c r="DR202" s="96">
        <f t="shared" si="438"/>
        <v>-379604</v>
      </c>
      <c r="DS202" s="93">
        <f t="shared" si="439"/>
        <v>-1</v>
      </c>
      <c r="DT202" s="96">
        <f t="shared" si="440"/>
        <v>576319</v>
      </c>
      <c r="DU202" s="96">
        <f t="shared" si="440"/>
        <v>1947859.57</v>
      </c>
      <c r="DV202" s="96">
        <f t="shared" si="440"/>
        <v>0</v>
      </c>
      <c r="DW202" s="96">
        <f t="shared" si="441"/>
        <v>1947859.57</v>
      </c>
      <c r="DX202" s="93">
        <f t="shared" si="442"/>
        <v>3.3798288274375823</v>
      </c>
      <c r="DY202" s="96">
        <f t="shared" si="443"/>
        <v>1371540.57</v>
      </c>
      <c r="DZ202" s="93">
        <f t="shared" si="444"/>
        <v>2.3798288274375823</v>
      </c>
      <c r="EA202" s="83">
        <v>0</v>
      </c>
      <c r="EB202" s="83">
        <v>0</v>
      </c>
      <c r="EC202" s="94">
        <v>0</v>
      </c>
      <c r="ED202" s="94">
        <f t="shared" si="445"/>
        <v>0</v>
      </c>
      <c r="EE202" s="93" t="str">
        <f t="shared" si="446"/>
        <v>nebija plānots</v>
      </c>
      <c r="EF202" s="94">
        <f t="shared" si="361"/>
        <v>0</v>
      </c>
      <c r="EG202" s="93" t="str">
        <f t="shared" si="447"/>
        <v>nebija plānots</v>
      </c>
      <c r="EH202" s="96">
        <f t="shared" si="448"/>
        <v>576319</v>
      </c>
      <c r="EI202" s="96">
        <f t="shared" si="448"/>
        <v>1947859.57</v>
      </c>
      <c r="EJ202" s="96">
        <f t="shared" si="448"/>
        <v>0</v>
      </c>
      <c r="EK202" s="96">
        <f t="shared" si="449"/>
        <v>1947859.57</v>
      </c>
      <c r="EL202" s="93">
        <f t="shared" si="450"/>
        <v>3.3798288274375823</v>
      </c>
      <c r="EM202" s="96">
        <f t="shared" si="451"/>
        <v>1371540.57</v>
      </c>
      <c r="EN202" s="93">
        <f t="shared" si="452"/>
        <v>2.3798288274375823</v>
      </c>
      <c r="EO202" s="96">
        <f t="shared" si="362"/>
        <v>0</v>
      </c>
      <c r="EP202" s="96">
        <f>_xlfn.IFNA(INDEX('[1]01_Maks_FS_2025 (kopā)'!$B$12:$AJ$224,MATCH(A202,'[1]01_Maks_FS_2025 (kopā)'!$B$12:$B$224,0),35),0)</f>
        <v>0</v>
      </c>
      <c r="EQ202" s="96">
        <f t="shared" si="363"/>
        <v>0</v>
      </c>
      <c r="ER202" s="83">
        <f t="shared" si="368"/>
        <v>576319</v>
      </c>
    </row>
    <row r="203" spans="1:148" ht="73.5" x14ac:dyDescent="0.25">
      <c r="A203" s="18" t="str">
        <f t="shared" si="453"/>
        <v>4.3.3.4._</v>
      </c>
      <c r="B203" s="63">
        <v>4</v>
      </c>
      <c r="C203" s="73" t="s">
        <v>319</v>
      </c>
      <c r="D203" s="65" t="s">
        <v>320</v>
      </c>
      <c r="E203" s="73" t="s">
        <v>337</v>
      </c>
      <c r="F203" s="65" t="s">
        <v>345</v>
      </c>
      <c r="G203" s="66" t="s">
        <v>346</v>
      </c>
      <c r="H203" s="65" t="s">
        <v>347</v>
      </c>
      <c r="I203" s="66" t="s">
        <v>27</v>
      </c>
      <c r="J203" s="68" t="s">
        <v>325</v>
      </c>
      <c r="K203" s="63" t="s">
        <v>14</v>
      </c>
      <c r="L203" s="83">
        <v>0</v>
      </c>
      <c r="M203" s="83">
        <v>119365.96</v>
      </c>
      <c r="N203" s="83">
        <v>0</v>
      </c>
      <c r="O203" s="83">
        <v>0</v>
      </c>
      <c r="P203" s="83">
        <v>0</v>
      </c>
      <c r="Q203" s="93" t="str">
        <f t="shared" si="369"/>
        <v>nebija plānots</v>
      </c>
      <c r="R203" s="94">
        <f t="shared" si="370"/>
        <v>0</v>
      </c>
      <c r="S203" s="93" t="str">
        <f t="shared" si="371"/>
        <v>nebija plānots</v>
      </c>
      <c r="T203" s="96">
        <f t="shared" si="372"/>
        <v>0</v>
      </c>
      <c r="U203" s="96">
        <f t="shared" si="373"/>
        <v>0</v>
      </c>
      <c r="V203" s="93" t="str">
        <f t="shared" si="374"/>
        <v>nebija plānots</v>
      </c>
      <c r="W203" s="96">
        <f t="shared" si="375"/>
        <v>0</v>
      </c>
      <c r="X203" s="93" t="str">
        <f t="shared" si="376"/>
        <v>nebija plānots</v>
      </c>
      <c r="Y203" s="83">
        <v>0</v>
      </c>
      <c r="Z203" s="83">
        <v>0</v>
      </c>
      <c r="AA203" s="93" t="str">
        <f t="shared" si="377"/>
        <v>nebija plānots</v>
      </c>
      <c r="AB203" s="94">
        <f t="shared" si="378"/>
        <v>0</v>
      </c>
      <c r="AC203" s="93" t="str">
        <f t="shared" si="379"/>
        <v>nebija plānots</v>
      </c>
      <c r="AD203" s="96">
        <f t="shared" si="380"/>
        <v>0</v>
      </c>
      <c r="AE203" s="96">
        <f t="shared" si="380"/>
        <v>0</v>
      </c>
      <c r="AF203" s="93" t="str">
        <f t="shared" si="381"/>
        <v>nebija plānots</v>
      </c>
      <c r="AG203" s="96">
        <f t="shared" si="382"/>
        <v>0</v>
      </c>
      <c r="AH203" s="93" t="str">
        <f t="shared" si="383"/>
        <v>nebija plānots</v>
      </c>
      <c r="AI203" s="83">
        <v>0</v>
      </c>
      <c r="AJ203" s="83">
        <v>0</v>
      </c>
      <c r="AK203" s="93" t="str">
        <f t="shared" si="384"/>
        <v>nebija plānots</v>
      </c>
      <c r="AL203" s="96">
        <f t="shared" si="385"/>
        <v>0</v>
      </c>
      <c r="AM203" s="93" t="str">
        <f t="shared" si="386"/>
        <v>nebija plānots</v>
      </c>
      <c r="AN203" s="96">
        <f t="shared" si="387"/>
        <v>0</v>
      </c>
      <c r="AO203" s="96">
        <f t="shared" si="387"/>
        <v>0</v>
      </c>
      <c r="AP203" s="93" t="str">
        <f t="shared" si="388"/>
        <v>nebija plānots</v>
      </c>
      <c r="AQ203" s="96">
        <f t="shared" si="389"/>
        <v>0</v>
      </c>
      <c r="AR203" s="93" t="str">
        <f t="shared" si="390"/>
        <v>nebija plānots</v>
      </c>
      <c r="AS203" s="83">
        <v>0</v>
      </c>
      <c r="AT203" s="83">
        <v>0</v>
      </c>
      <c r="AU203" s="93" t="str">
        <f t="shared" si="391"/>
        <v>nebija plānots</v>
      </c>
      <c r="AV203" s="96">
        <f t="shared" si="392"/>
        <v>0</v>
      </c>
      <c r="AW203" s="93" t="str">
        <f t="shared" si="393"/>
        <v>nebija plānots</v>
      </c>
      <c r="AX203" s="96">
        <f t="shared" si="394"/>
        <v>0</v>
      </c>
      <c r="AY203" s="96">
        <f t="shared" si="394"/>
        <v>0</v>
      </c>
      <c r="AZ203" s="93" t="str">
        <f t="shared" si="395"/>
        <v>nebija plānots</v>
      </c>
      <c r="BA203" s="96">
        <f t="shared" si="396"/>
        <v>0</v>
      </c>
      <c r="BB203" s="93" t="str">
        <f t="shared" si="397"/>
        <v>nebija plānots</v>
      </c>
      <c r="BC203" s="83">
        <v>59421</v>
      </c>
      <c r="BD203" s="83">
        <v>91316.4</v>
      </c>
      <c r="BE203" s="93">
        <f t="shared" si="398"/>
        <v>1.5367698288483869</v>
      </c>
      <c r="BF203" s="96">
        <f t="shared" si="399"/>
        <v>31895.399999999994</v>
      </c>
      <c r="BG203" s="93">
        <f t="shared" si="400"/>
        <v>0.53676982884838687</v>
      </c>
      <c r="BH203" s="96">
        <f t="shared" si="401"/>
        <v>59421</v>
      </c>
      <c r="BI203" s="96">
        <f t="shared" si="401"/>
        <v>91316.4</v>
      </c>
      <c r="BJ203" s="93">
        <f t="shared" si="402"/>
        <v>1.5367698288483869</v>
      </c>
      <c r="BK203" s="96">
        <f t="shared" si="403"/>
        <v>31895.399999999994</v>
      </c>
      <c r="BL203" s="93">
        <f t="shared" si="404"/>
        <v>0.53676982884838687</v>
      </c>
      <c r="BM203" s="83">
        <v>0</v>
      </c>
      <c r="BN203" s="83">
        <v>0</v>
      </c>
      <c r="BO203" s="93" t="str">
        <f t="shared" si="405"/>
        <v>nebija plānots</v>
      </c>
      <c r="BP203" s="96">
        <f t="shared" si="406"/>
        <v>0</v>
      </c>
      <c r="BQ203" s="93" t="str">
        <f t="shared" si="407"/>
        <v>nebija plānots</v>
      </c>
      <c r="BR203" s="96">
        <f t="shared" si="408"/>
        <v>59421</v>
      </c>
      <c r="BS203" s="96">
        <f t="shared" si="408"/>
        <v>91316.4</v>
      </c>
      <c r="BT203" s="93">
        <f t="shared" si="409"/>
        <v>1.5367698288483869</v>
      </c>
      <c r="BU203" s="96">
        <f t="shared" si="410"/>
        <v>31895.399999999994</v>
      </c>
      <c r="BV203" s="93">
        <f t="shared" si="411"/>
        <v>0.53676982884838687</v>
      </c>
      <c r="BW203" s="83">
        <v>0</v>
      </c>
      <c r="BX203" s="83">
        <v>0</v>
      </c>
      <c r="BY203" s="94">
        <v>0</v>
      </c>
      <c r="BZ203" s="94">
        <f t="shared" si="364"/>
        <v>0</v>
      </c>
      <c r="CA203" s="93" t="str">
        <f t="shared" si="412"/>
        <v>nebija plānots</v>
      </c>
      <c r="CB203" s="96">
        <f t="shared" si="413"/>
        <v>0</v>
      </c>
      <c r="CC203" s="93" t="str">
        <f t="shared" si="414"/>
        <v>nebija plānots</v>
      </c>
      <c r="CD203" s="96">
        <f t="shared" si="365"/>
        <v>59421</v>
      </c>
      <c r="CE203" s="96">
        <f t="shared" si="365"/>
        <v>91316.4</v>
      </c>
      <c r="CF203" s="96">
        <f t="shared" si="415"/>
        <v>0</v>
      </c>
      <c r="CG203" s="96">
        <f t="shared" si="416"/>
        <v>91316.4</v>
      </c>
      <c r="CH203" s="93">
        <f t="shared" si="417"/>
        <v>1.5367698288483869</v>
      </c>
      <c r="CI203" s="96">
        <f t="shared" si="418"/>
        <v>31895.399999999994</v>
      </c>
      <c r="CJ203" s="93">
        <f t="shared" si="419"/>
        <v>0.53676982884838687</v>
      </c>
      <c r="CK203" s="83">
        <v>0</v>
      </c>
      <c r="CL203" s="83">
        <v>73574.070000000007</v>
      </c>
      <c r="CM203" s="94">
        <v>0</v>
      </c>
      <c r="CN203" s="94">
        <f t="shared" si="366"/>
        <v>73574.070000000007</v>
      </c>
      <c r="CO203" s="93" t="str">
        <f t="shared" si="420"/>
        <v>nebija plānots</v>
      </c>
      <c r="CP203" s="96">
        <f t="shared" si="421"/>
        <v>73574.070000000007</v>
      </c>
      <c r="CQ203" s="93" t="str">
        <f t="shared" si="422"/>
        <v>nebija plānots</v>
      </c>
      <c r="CR203" s="96">
        <f t="shared" si="423"/>
        <v>59421</v>
      </c>
      <c r="CS203" s="96">
        <f t="shared" si="423"/>
        <v>164890.47</v>
      </c>
      <c r="CT203" s="96">
        <f t="shared" si="423"/>
        <v>0</v>
      </c>
      <c r="CU203" s="96">
        <f t="shared" si="424"/>
        <v>164890.47</v>
      </c>
      <c r="CV203" s="93">
        <f t="shared" si="425"/>
        <v>2.7749527944666026</v>
      </c>
      <c r="CW203" s="96">
        <f t="shared" si="426"/>
        <v>105469.47</v>
      </c>
      <c r="CX203" s="93">
        <f t="shared" si="427"/>
        <v>1.7749527944666028</v>
      </c>
      <c r="CY203" s="83">
        <v>0</v>
      </c>
      <c r="CZ203" s="83">
        <v>0</v>
      </c>
      <c r="DA203" s="94">
        <v>0</v>
      </c>
      <c r="DB203" s="94">
        <f t="shared" si="367"/>
        <v>0</v>
      </c>
      <c r="DC203" s="93" t="str">
        <f t="shared" si="428"/>
        <v>nebija plānots</v>
      </c>
      <c r="DD203" s="96">
        <f t="shared" si="429"/>
        <v>0</v>
      </c>
      <c r="DE203" s="93" t="str">
        <f t="shared" si="430"/>
        <v>nebija plānots</v>
      </c>
      <c r="DF203" s="96">
        <f t="shared" si="431"/>
        <v>59421</v>
      </c>
      <c r="DG203" s="96">
        <f t="shared" si="431"/>
        <v>164890.47</v>
      </c>
      <c r="DH203" s="96">
        <f t="shared" si="431"/>
        <v>0</v>
      </c>
      <c r="DI203" s="96">
        <f t="shared" si="432"/>
        <v>164890.47</v>
      </c>
      <c r="DJ203" s="93">
        <f t="shared" si="433"/>
        <v>2.7749527944666026</v>
      </c>
      <c r="DK203" s="96">
        <f t="shared" si="434"/>
        <v>105469.47</v>
      </c>
      <c r="DL203" s="93">
        <f t="shared" si="435"/>
        <v>1.7749527944666028</v>
      </c>
      <c r="DM203" s="83">
        <v>0</v>
      </c>
      <c r="DN203" s="83">
        <v>0</v>
      </c>
      <c r="DO203" s="94">
        <v>0</v>
      </c>
      <c r="DP203" s="94">
        <f t="shared" si="436"/>
        <v>0</v>
      </c>
      <c r="DQ203" s="93" t="str">
        <f t="shared" si="437"/>
        <v>nebija plānots</v>
      </c>
      <c r="DR203" s="96">
        <f t="shared" si="438"/>
        <v>0</v>
      </c>
      <c r="DS203" s="93" t="str">
        <f t="shared" si="439"/>
        <v>nebija plānots</v>
      </c>
      <c r="DT203" s="96">
        <f t="shared" si="440"/>
        <v>59421</v>
      </c>
      <c r="DU203" s="96">
        <f t="shared" si="440"/>
        <v>164890.47</v>
      </c>
      <c r="DV203" s="96">
        <f t="shared" si="440"/>
        <v>0</v>
      </c>
      <c r="DW203" s="96">
        <f t="shared" si="441"/>
        <v>164890.47</v>
      </c>
      <c r="DX203" s="93">
        <f t="shared" si="442"/>
        <v>2.7749527944666026</v>
      </c>
      <c r="DY203" s="96">
        <f t="shared" si="443"/>
        <v>105469.47</v>
      </c>
      <c r="DZ203" s="93">
        <f t="shared" si="444"/>
        <v>1.7749527944666028</v>
      </c>
      <c r="EA203" s="83">
        <v>84150</v>
      </c>
      <c r="EB203" s="83">
        <v>0</v>
      </c>
      <c r="EC203" s="94">
        <v>0</v>
      </c>
      <c r="ED203" s="94">
        <f t="shared" si="445"/>
        <v>0</v>
      </c>
      <c r="EE203" s="93">
        <f t="shared" si="446"/>
        <v>0</v>
      </c>
      <c r="EF203" s="94">
        <f t="shared" si="361"/>
        <v>-84150</v>
      </c>
      <c r="EG203" s="93">
        <f t="shared" si="447"/>
        <v>-1</v>
      </c>
      <c r="EH203" s="96">
        <f t="shared" si="448"/>
        <v>143571</v>
      </c>
      <c r="EI203" s="96">
        <f t="shared" si="448"/>
        <v>164890.47</v>
      </c>
      <c r="EJ203" s="96">
        <f t="shared" si="448"/>
        <v>0</v>
      </c>
      <c r="EK203" s="96">
        <f t="shared" si="449"/>
        <v>164890.47</v>
      </c>
      <c r="EL203" s="93">
        <f t="shared" si="450"/>
        <v>1.1484942641619826</v>
      </c>
      <c r="EM203" s="96">
        <f t="shared" si="451"/>
        <v>21319.47</v>
      </c>
      <c r="EN203" s="93">
        <f t="shared" si="452"/>
        <v>0.14849426416198258</v>
      </c>
      <c r="EO203" s="96">
        <f t="shared" si="362"/>
        <v>0</v>
      </c>
      <c r="EP203" s="96">
        <f>_xlfn.IFNA(INDEX('[1]01_Maks_FS_2025 (kopā)'!$B$12:$AJ$224,MATCH(A203,'[1]01_Maks_FS_2025 (kopā)'!$B$12:$B$224,0),35),0)</f>
        <v>0</v>
      </c>
      <c r="EQ203" s="96">
        <f t="shared" si="363"/>
        <v>0</v>
      </c>
      <c r="ER203" s="83">
        <f t="shared" si="368"/>
        <v>143571</v>
      </c>
    </row>
    <row r="204" spans="1:148" ht="73.5" x14ac:dyDescent="0.25">
      <c r="A204" s="18" t="str">
        <f t="shared" si="453"/>
        <v>4.3.3.5._</v>
      </c>
      <c r="B204" s="63">
        <v>4</v>
      </c>
      <c r="C204" s="73" t="s">
        <v>319</v>
      </c>
      <c r="D204" s="65" t="s">
        <v>320</v>
      </c>
      <c r="E204" s="73" t="s">
        <v>337</v>
      </c>
      <c r="F204" s="65" t="s">
        <v>345</v>
      </c>
      <c r="G204" s="66" t="s">
        <v>348</v>
      </c>
      <c r="H204" s="65" t="s">
        <v>349</v>
      </c>
      <c r="I204" s="66" t="s">
        <v>27</v>
      </c>
      <c r="J204" s="68" t="s">
        <v>325</v>
      </c>
      <c r="K204" s="63" t="s">
        <v>14</v>
      </c>
      <c r="L204" s="83">
        <v>0</v>
      </c>
      <c r="M204" s="83">
        <v>0</v>
      </c>
      <c r="N204" s="83">
        <v>0</v>
      </c>
      <c r="O204" s="83">
        <v>0</v>
      </c>
      <c r="P204" s="83">
        <v>0</v>
      </c>
      <c r="Q204" s="93" t="str">
        <f t="shared" si="369"/>
        <v>nebija plānots</v>
      </c>
      <c r="R204" s="94">
        <f t="shared" si="370"/>
        <v>0</v>
      </c>
      <c r="S204" s="93" t="str">
        <f t="shared" si="371"/>
        <v>nebija plānots</v>
      </c>
      <c r="T204" s="96">
        <f t="shared" si="372"/>
        <v>0</v>
      </c>
      <c r="U204" s="96">
        <f t="shared" si="373"/>
        <v>0</v>
      </c>
      <c r="V204" s="93" t="str">
        <f t="shared" si="374"/>
        <v>nebija plānots</v>
      </c>
      <c r="W204" s="96">
        <f t="shared" si="375"/>
        <v>0</v>
      </c>
      <c r="X204" s="93" t="str">
        <f t="shared" si="376"/>
        <v>nebija plānots</v>
      </c>
      <c r="Y204" s="83">
        <v>117582</v>
      </c>
      <c r="Z204" s="83">
        <v>116809.67</v>
      </c>
      <c r="AA204" s="93">
        <f t="shared" si="377"/>
        <v>0.99343156265414778</v>
      </c>
      <c r="AB204" s="94">
        <f t="shared" si="378"/>
        <v>-772.33000000000175</v>
      </c>
      <c r="AC204" s="93">
        <f t="shared" si="379"/>
        <v>-6.5684373458522712E-3</v>
      </c>
      <c r="AD204" s="96">
        <f t="shared" si="380"/>
        <v>117582</v>
      </c>
      <c r="AE204" s="96">
        <f t="shared" si="380"/>
        <v>116809.67</v>
      </c>
      <c r="AF204" s="93">
        <f t="shared" si="381"/>
        <v>0.99343156265414778</v>
      </c>
      <c r="AG204" s="96">
        <f t="shared" si="382"/>
        <v>-772.33000000000175</v>
      </c>
      <c r="AH204" s="93">
        <f t="shared" si="383"/>
        <v>-6.5684373458522712E-3</v>
      </c>
      <c r="AI204" s="83">
        <v>0</v>
      </c>
      <c r="AJ204" s="83">
        <v>0</v>
      </c>
      <c r="AK204" s="93" t="str">
        <f t="shared" si="384"/>
        <v>nebija plānots</v>
      </c>
      <c r="AL204" s="96">
        <f t="shared" si="385"/>
        <v>0</v>
      </c>
      <c r="AM204" s="93" t="str">
        <f t="shared" si="386"/>
        <v>nebija plānots</v>
      </c>
      <c r="AN204" s="96">
        <f t="shared" si="387"/>
        <v>117582</v>
      </c>
      <c r="AO204" s="96">
        <f t="shared" si="387"/>
        <v>116809.67</v>
      </c>
      <c r="AP204" s="93">
        <f t="shared" si="388"/>
        <v>0.99343156265414778</v>
      </c>
      <c r="AQ204" s="96">
        <f t="shared" si="389"/>
        <v>-772.33000000000175</v>
      </c>
      <c r="AR204" s="93">
        <f t="shared" si="390"/>
        <v>-6.5684373458522712E-3</v>
      </c>
      <c r="AS204" s="83">
        <v>0</v>
      </c>
      <c r="AT204" s="83">
        <v>51856.88</v>
      </c>
      <c r="AU204" s="93" t="str">
        <f t="shared" si="391"/>
        <v>nebija plānots</v>
      </c>
      <c r="AV204" s="96">
        <f t="shared" si="392"/>
        <v>51856.88</v>
      </c>
      <c r="AW204" s="93" t="str">
        <f t="shared" si="393"/>
        <v>nebija plānots</v>
      </c>
      <c r="AX204" s="96">
        <f t="shared" si="394"/>
        <v>117582</v>
      </c>
      <c r="AY204" s="96">
        <f t="shared" si="394"/>
        <v>168666.55</v>
      </c>
      <c r="AZ204" s="93">
        <f t="shared" si="395"/>
        <v>1.4344589307887261</v>
      </c>
      <c r="BA204" s="96">
        <f t="shared" si="396"/>
        <v>51084.549999999988</v>
      </c>
      <c r="BB204" s="93">
        <f t="shared" si="397"/>
        <v>0.43445893078872605</v>
      </c>
      <c r="BC204" s="83">
        <v>38327</v>
      </c>
      <c r="BD204" s="83">
        <v>0</v>
      </c>
      <c r="BE204" s="93">
        <f t="shared" si="398"/>
        <v>0</v>
      </c>
      <c r="BF204" s="96">
        <f t="shared" si="399"/>
        <v>-38327</v>
      </c>
      <c r="BG204" s="93">
        <f t="shared" si="400"/>
        <v>-1</v>
      </c>
      <c r="BH204" s="96">
        <f t="shared" si="401"/>
        <v>155909</v>
      </c>
      <c r="BI204" s="96">
        <f t="shared" si="401"/>
        <v>168666.55</v>
      </c>
      <c r="BJ204" s="93">
        <f t="shared" si="402"/>
        <v>1.0818268990244309</v>
      </c>
      <c r="BK204" s="96">
        <f t="shared" si="403"/>
        <v>12757.549999999988</v>
      </c>
      <c r="BL204" s="93">
        <f t="shared" si="404"/>
        <v>8.1826899024430841E-2</v>
      </c>
      <c r="BM204" s="83">
        <v>0</v>
      </c>
      <c r="BN204" s="83">
        <v>0</v>
      </c>
      <c r="BO204" s="93" t="str">
        <f t="shared" si="405"/>
        <v>nebija plānots</v>
      </c>
      <c r="BP204" s="96">
        <f t="shared" si="406"/>
        <v>0</v>
      </c>
      <c r="BQ204" s="93" t="str">
        <f t="shared" si="407"/>
        <v>nebija plānots</v>
      </c>
      <c r="BR204" s="96">
        <f t="shared" si="408"/>
        <v>155909</v>
      </c>
      <c r="BS204" s="96">
        <f t="shared" si="408"/>
        <v>168666.55</v>
      </c>
      <c r="BT204" s="93">
        <f t="shared" si="409"/>
        <v>1.0818268990244309</v>
      </c>
      <c r="BU204" s="96">
        <f t="shared" si="410"/>
        <v>12757.549999999988</v>
      </c>
      <c r="BV204" s="93">
        <f t="shared" si="411"/>
        <v>8.1826899024430841E-2</v>
      </c>
      <c r="BW204" s="83">
        <v>0</v>
      </c>
      <c r="BX204" s="83">
        <v>62371.05</v>
      </c>
      <c r="BY204" s="94">
        <v>0</v>
      </c>
      <c r="BZ204" s="94">
        <f t="shared" si="364"/>
        <v>62371.05</v>
      </c>
      <c r="CA204" s="93" t="str">
        <f t="shared" si="412"/>
        <v>nebija plānots</v>
      </c>
      <c r="CB204" s="96">
        <f t="shared" si="413"/>
        <v>62371.05</v>
      </c>
      <c r="CC204" s="93" t="str">
        <f t="shared" si="414"/>
        <v>nebija plānots</v>
      </c>
      <c r="CD204" s="96">
        <f t="shared" si="365"/>
        <v>155909</v>
      </c>
      <c r="CE204" s="96">
        <f t="shared" si="365"/>
        <v>231037.59999999998</v>
      </c>
      <c r="CF204" s="96">
        <f t="shared" si="415"/>
        <v>0</v>
      </c>
      <c r="CG204" s="96">
        <f t="shared" si="416"/>
        <v>231037.59999999998</v>
      </c>
      <c r="CH204" s="93">
        <f t="shared" si="417"/>
        <v>1.4818746833088532</v>
      </c>
      <c r="CI204" s="96">
        <f t="shared" si="418"/>
        <v>75128.599999999977</v>
      </c>
      <c r="CJ204" s="93">
        <f t="shared" si="419"/>
        <v>0.48187468330885308</v>
      </c>
      <c r="CK204" s="83">
        <v>77046</v>
      </c>
      <c r="CL204" s="83">
        <v>0</v>
      </c>
      <c r="CM204" s="94">
        <v>0</v>
      </c>
      <c r="CN204" s="94">
        <f t="shared" si="366"/>
        <v>0</v>
      </c>
      <c r="CO204" s="93">
        <f t="shared" si="420"/>
        <v>0</v>
      </c>
      <c r="CP204" s="96">
        <f t="shared" si="421"/>
        <v>-77046</v>
      </c>
      <c r="CQ204" s="93">
        <f t="shared" si="422"/>
        <v>-1</v>
      </c>
      <c r="CR204" s="96">
        <f t="shared" si="423"/>
        <v>232955</v>
      </c>
      <c r="CS204" s="96">
        <f t="shared" si="423"/>
        <v>231037.59999999998</v>
      </c>
      <c r="CT204" s="96">
        <f t="shared" si="423"/>
        <v>0</v>
      </c>
      <c r="CU204" s="96">
        <f t="shared" si="424"/>
        <v>231037.59999999998</v>
      </c>
      <c r="CV204" s="93">
        <f t="shared" si="425"/>
        <v>0.99176922581614468</v>
      </c>
      <c r="CW204" s="96">
        <f t="shared" si="426"/>
        <v>-1917.4000000000233</v>
      </c>
      <c r="CX204" s="93">
        <f t="shared" si="427"/>
        <v>-8.2307741838553508E-3</v>
      </c>
      <c r="CY204" s="83">
        <v>0</v>
      </c>
      <c r="CZ204" s="83">
        <v>37778.68</v>
      </c>
      <c r="DA204" s="94">
        <v>0</v>
      </c>
      <c r="DB204" s="94">
        <f t="shared" si="367"/>
        <v>37778.68</v>
      </c>
      <c r="DC204" s="93" t="str">
        <f t="shared" si="428"/>
        <v>nebija plānots</v>
      </c>
      <c r="DD204" s="96">
        <f t="shared" si="429"/>
        <v>37778.68</v>
      </c>
      <c r="DE204" s="93" t="str">
        <f t="shared" si="430"/>
        <v>nebija plānots</v>
      </c>
      <c r="DF204" s="96">
        <f t="shared" si="431"/>
        <v>232955</v>
      </c>
      <c r="DG204" s="96">
        <f t="shared" si="431"/>
        <v>268816.27999999997</v>
      </c>
      <c r="DH204" s="96">
        <f t="shared" si="431"/>
        <v>0</v>
      </c>
      <c r="DI204" s="96">
        <f t="shared" si="432"/>
        <v>268816.27999999997</v>
      </c>
      <c r="DJ204" s="93">
        <f t="shared" si="433"/>
        <v>1.1539408040179433</v>
      </c>
      <c r="DK204" s="96">
        <f t="shared" si="434"/>
        <v>35861.27999999997</v>
      </c>
      <c r="DL204" s="93">
        <f t="shared" si="435"/>
        <v>0.15394080401794324</v>
      </c>
      <c r="DM204" s="83">
        <v>0</v>
      </c>
      <c r="DN204" s="83">
        <v>0</v>
      </c>
      <c r="DO204" s="94">
        <v>0</v>
      </c>
      <c r="DP204" s="94">
        <f t="shared" si="436"/>
        <v>0</v>
      </c>
      <c r="DQ204" s="93" t="str">
        <f t="shared" si="437"/>
        <v>nebija plānots</v>
      </c>
      <c r="DR204" s="96">
        <f t="shared" si="438"/>
        <v>0</v>
      </c>
      <c r="DS204" s="93" t="str">
        <f t="shared" si="439"/>
        <v>nebija plānots</v>
      </c>
      <c r="DT204" s="96">
        <f t="shared" si="440"/>
        <v>232955</v>
      </c>
      <c r="DU204" s="96">
        <f t="shared" si="440"/>
        <v>268816.27999999997</v>
      </c>
      <c r="DV204" s="96">
        <f t="shared" si="440"/>
        <v>0</v>
      </c>
      <c r="DW204" s="96">
        <f t="shared" si="441"/>
        <v>268816.27999999997</v>
      </c>
      <c r="DX204" s="93">
        <f t="shared" si="442"/>
        <v>1.1539408040179433</v>
      </c>
      <c r="DY204" s="96">
        <f t="shared" si="443"/>
        <v>35861.27999999997</v>
      </c>
      <c r="DZ204" s="93">
        <f t="shared" si="444"/>
        <v>0.15394080401794324</v>
      </c>
      <c r="EA204" s="83">
        <v>204000</v>
      </c>
      <c r="EB204" s="83">
        <v>0</v>
      </c>
      <c r="EC204" s="94">
        <v>0</v>
      </c>
      <c r="ED204" s="94">
        <f t="shared" si="445"/>
        <v>0</v>
      </c>
      <c r="EE204" s="93">
        <f t="shared" si="446"/>
        <v>0</v>
      </c>
      <c r="EF204" s="94">
        <f t="shared" si="361"/>
        <v>-204000</v>
      </c>
      <c r="EG204" s="93">
        <f t="shared" si="447"/>
        <v>-1</v>
      </c>
      <c r="EH204" s="96">
        <f t="shared" si="448"/>
        <v>436955</v>
      </c>
      <c r="EI204" s="96">
        <f t="shared" si="448"/>
        <v>268816.27999999997</v>
      </c>
      <c r="EJ204" s="96">
        <f t="shared" si="448"/>
        <v>0</v>
      </c>
      <c r="EK204" s="96">
        <f t="shared" si="449"/>
        <v>268816.27999999997</v>
      </c>
      <c r="EL204" s="93">
        <f t="shared" si="450"/>
        <v>0.61520357931594782</v>
      </c>
      <c r="EM204" s="96">
        <f t="shared" si="451"/>
        <v>-168138.72000000003</v>
      </c>
      <c r="EN204" s="93">
        <f t="shared" si="452"/>
        <v>-0.38479642068405218</v>
      </c>
      <c r="EO204" s="96">
        <f t="shared" si="362"/>
        <v>0</v>
      </c>
      <c r="EP204" s="96">
        <f>_xlfn.IFNA(INDEX('[1]01_Maks_FS_2025 (kopā)'!$B$12:$AJ$224,MATCH(A204,'[1]01_Maks_FS_2025 (kopā)'!$B$12:$B$224,0),35),0)</f>
        <v>0</v>
      </c>
      <c r="EQ204" s="96">
        <f t="shared" si="363"/>
        <v>0</v>
      </c>
      <c r="ER204" s="83">
        <f t="shared" si="368"/>
        <v>436955</v>
      </c>
    </row>
    <row r="205" spans="1:148" ht="105" x14ac:dyDescent="0.25">
      <c r="A205" s="18" t="str">
        <f t="shared" si="453"/>
        <v>4.3.3.6._</v>
      </c>
      <c r="B205" s="63">
        <v>4</v>
      </c>
      <c r="C205" s="73" t="s">
        <v>319</v>
      </c>
      <c r="D205" s="65" t="s">
        <v>320</v>
      </c>
      <c r="E205" s="73" t="s">
        <v>337</v>
      </c>
      <c r="F205" s="65" t="s">
        <v>338</v>
      </c>
      <c r="G205" s="66" t="s">
        <v>350</v>
      </c>
      <c r="H205" s="65" t="s">
        <v>351</v>
      </c>
      <c r="I205" s="66" t="s">
        <v>27</v>
      </c>
      <c r="J205" s="68" t="s">
        <v>325</v>
      </c>
      <c r="K205" s="63" t="s">
        <v>14</v>
      </c>
      <c r="L205" s="83">
        <v>0</v>
      </c>
      <c r="M205" s="83">
        <v>256042.36000000002</v>
      </c>
      <c r="N205" s="83">
        <v>0</v>
      </c>
      <c r="O205" s="83">
        <v>0</v>
      </c>
      <c r="P205" s="83">
        <v>0</v>
      </c>
      <c r="Q205" s="93" t="str">
        <f t="shared" si="369"/>
        <v>nebija plānots</v>
      </c>
      <c r="R205" s="94">
        <f t="shared" si="370"/>
        <v>0</v>
      </c>
      <c r="S205" s="93" t="str">
        <f t="shared" si="371"/>
        <v>nebija plānots</v>
      </c>
      <c r="T205" s="96">
        <f t="shared" si="372"/>
        <v>0</v>
      </c>
      <c r="U205" s="96">
        <f t="shared" si="373"/>
        <v>0</v>
      </c>
      <c r="V205" s="93" t="str">
        <f t="shared" si="374"/>
        <v>nebija plānots</v>
      </c>
      <c r="W205" s="96">
        <f t="shared" si="375"/>
        <v>0</v>
      </c>
      <c r="X205" s="93" t="str">
        <f t="shared" si="376"/>
        <v>nebija plānots</v>
      </c>
      <c r="Y205" s="83">
        <v>0</v>
      </c>
      <c r="Z205" s="83">
        <v>0</v>
      </c>
      <c r="AA205" s="93" t="str">
        <f t="shared" si="377"/>
        <v>nebija plānots</v>
      </c>
      <c r="AB205" s="94">
        <f t="shared" si="378"/>
        <v>0</v>
      </c>
      <c r="AC205" s="93" t="str">
        <f t="shared" si="379"/>
        <v>nebija plānots</v>
      </c>
      <c r="AD205" s="96">
        <f t="shared" si="380"/>
        <v>0</v>
      </c>
      <c r="AE205" s="96">
        <f t="shared" si="380"/>
        <v>0</v>
      </c>
      <c r="AF205" s="93" t="str">
        <f t="shared" si="381"/>
        <v>nebija plānots</v>
      </c>
      <c r="AG205" s="96">
        <f t="shared" si="382"/>
        <v>0</v>
      </c>
      <c r="AH205" s="93" t="str">
        <f t="shared" si="383"/>
        <v>nebija plānots</v>
      </c>
      <c r="AI205" s="83">
        <v>145416</v>
      </c>
      <c r="AJ205" s="83">
        <v>140941.47</v>
      </c>
      <c r="AK205" s="93">
        <f t="shared" si="384"/>
        <v>0.96922945205479449</v>
      </c>
      <c r="AL205" s="96">
        <f t="shared" si="385"/>
        <v>-4474.5299999999988</v>
      </c>
      <c r="AM205" s="93">
        <f t="shared" si="386"/>
        <v>-3.0770547945205472E-2</v>
      </c>
      <c r="AN205" s="96">
        <f t="shared" si="387"/>
        <v>145416</v>
      </c>
      <c r="AO205" s="96">
        <f t="shared" si="387"/>
        <v>140941.47</v>
      </c>
      <c r="AP205" s="93">
        <f t="shared" si="388"/>
        <v>0.96922945205479449</v>
      </c>
      <c r="AQ205" s="96">
        <f t="shared" si="389"/>
        <v>-4474.5299999999988</v>
      </c>
      <c r="AR205" s="93">
        <f t="shared" si="390"/>
        <v>-3.0770547945205472E-2</v>
      </c>
      <c r="AS205" s="83">
        <v>0</v>
      </c>
      <c r="AT205" s="83">
        <v>0</v>
      </c>
      <c r="AU205" s="93" t="str">
        <f t="shared" si="391"/>
        <v>nebija plānots</v>
      </c>
      <c r="AV205" s="96">
        <f t="shared" si="392"/>
        <v>0</v>
      </c>
      <c r="AW205" s="93" t="str">
        <f t="shared" si="393"/>
        <v>nebija plānots</v>
      </c>
      <c r="AX205" s="96">
        <f t="shared" si="394"/>
        <v>145416</v>
      </c>
      <c r="AY205" s="96">
        <f t="shared" si="394"/>
        <v>140941.47</v>
      </c>
      <c r="AZ205" s="93">
        <f t="shared" si="395"/>
        <v>0.96922945205479449</v>
      </c>
      <c r="BA205" s="96">
        <f t="shared" si="396"/>
        <v>-4474.5299999999988</v>
      </c>
      <c r="BB205" s="93">
        <f t="shared" si="397"/>
        <v>-3.0770547945205472E-2</v>
      </c>
      <c r="BC205" s="83">
        <v>0</v>
      </c>
      <c r="BD205" s="83">
        <v>0</v>
      </c>
      <c r="BE205" s="93" t="str">
        <f t="shared" si="398"/>
        <v>nebija plānots</v>
      </c>
      <c r="BF205" s="96">
        <f t="shared" si="399"/>
        <v>0</v>
      </c>
      <c r="BG205" s="93" t="str">
        <f t="shared" si="400"/>
        <v>nebija plānots</v>
      </c>
      <c r="BH205" s="96">
        <f t="shared" si="401"/>
        <v>145416</v>
      </c>
      <c r="BI205" s="96">
        <f t="shared" si="401"/>
        <v>140941.47</v>
      </c>
      <c r="BJ205" s="93">
        <f t="shared" si="402"/>
        <v>0.96922945205479449</v>
      </c>
      <c r="BK205" s="96">
        <f t="shared" si="403"/>
        <v>-4474.5299999999988</v>
      </c>
      <c r="BL205" s="93">
        <f t="shared" si="404"/>
        <v>-3.0770547945205472E-2</v>
      </c>
      <c r="BM205" s="83">
        <v>97272</v>
      </c>
      <c r="BN205" s="83">
        <v>72564.56</v>
      </c>
      <c r="BO205" s="93">
        <f t="shared" si="405"/>
        <v>0.74599638128135537</v>
      </c>
      <c r="BP205" s="96">
        <f t="shared" si="406"/>
        <v>-24707.440000000002</v>
      </c>
      <c r="BQ205" s="93">
        <f t="shared" si="407"/>
        <v>-0.25400361871864463</v>
      </c>
      <c r="BR205" s="96">
        <f t="shared" si="408"/>
        <v>242688</v>
      </c>
      <c r="BS205" s="96">
        <f t="shared" si="408"/>
        <v>213506.03</v>
      </c>
      <c r="BT205" s="93">
        <f t="shared" si="409"/>
        <v>0.87975520009229957</v>
      </c>
      <c r="BU205" s="96">
        <f t="shared" si="410"/>
        <v>-29181.97</v>
      </c>
      <c r="BV205" s="93">
        <f t="shared" si="411"/>
        <v>-0.12024479990770043</v>
      </c>
      <c r="BW205" s="83">
        <v>0</v>
      </c>
      <c r="BX205" s="83">
        <v>0</v>
      </c>
      <c r="BY205" s="94">
        <v>0</v>
      </c>
      <c r="BZ205" s="94">
        <f t="shared" si="364"/>
        <v>0</v>
      </c>
      <c r="CA205" s="93" t="str">
        <f t="shared" si="412"/>
        <v>nebija plānots</v>
      </c>
      <c r="CB205" s="96">
        <f t="shared" si="413"/>
        <v>0</v>
      </c>
      <c r="CC205" s="93" t="str">
        <f t="shared" si="414"/>
        <v>nebija plānots</v>
      </c>
      <c r="CD205" s="96">
        <f t="shared" si="365"/>
        <v>242688</v>
      </c>
      <c r="CE205" s="96">
        <f t="shared" si="365"/>
        <v>213506.03</v>
      </c>
      <c r="CF205" s="96">
        <f t="shared" si="415"/>
        <v>0</v>
      </c>
      <c r="CG205" s="96">
        <f t="shared" si="416"/>
        <v>213506.03</v>
      </c>
      <c r="CH205" s="93">
        <f t="shared" si="417"/>
        <v>0.87975520009229957</v>
      </c>
      <c r="CI205" s="96">
        <f t="shared" si="418"/>
        <v>-29181.97</v>
      </c>
      <c r="CJ205" s="93">
        <f t="shared" si="419"/>
        <v>-0.12024479990770043</v>
      </c>
      <c r="CK205" s="83">
        <v>0</v>
      </c>
      <c r="CL205" s="83">
        <v>0</v>
      </c>
      <c r="CM205" s="94">
        <v>0</v>
      </c>
      <c r="CN205" s="94">
        <f t="shared" si="366"/>
        <v>0</v>
      </c>
      <c r="CO205" s="93" t="str">
        <f t="shared" si="420"/>
        <v>nebija plānots</v>
      </c>
      <c r="CP205" s="96">
        <f t="shared" si="421"/>
        <v>0</v>
      </c>
      <c r="CQ205" s="93" t="str">
        <f t="shared" si="422"/>
        <v>nebija plānots</v>
      </c>
      <c r="CR205" s="96">
        <f t="shared" si="423"/>
        <v>242688</v>
      </c>
      <c r="CS205" s="96">
        <f t="shared" si="423"/>
        <v>213506.03</v>
      </c>
      <c r="CT205" s="96">
        <f t="shared" si="423"/>
        <v>0</v>
      </c>
      <c r="CU205" s="96">
        <f t="shared" si="424"/>
        <v>213506.03</v>
      </c>
      <c r="CV205" s="93">
        <f t="shared" si="425"/>
        <v>0.87975520009229957</v>
      </c>
      <c r="CW205" s="96">
        <f t="shared" si="426"/>
        <v>-29181.97</v>
      </c>
      <c r="CX205" s="93">
        <f t="shared" si="427"/>
        <v>-0.12024479990770043</v>
      </c>
      <c r="CY205" s="83">
        <v>191440</v>
      </c>
      <c r="CZ205" s="83">
        <v>236832.14</v>
      </c>
      <c r="DA205" s="94">
        <v>0</v>
      </c>
      <c r="DB205" s="94">
        <f t="shared" si="367"/>
        <v>236832.14</v>
      </c>
      <c r="DC205" s="93">
        <f t="shared" si="428"/>
        <v>1.2371089636439616</v>
      </c>
      <c r="DD205" s="96">
        <f t="shared" si="429"/>
        <v>45392.140000000014</v>
      </c>
      <c r="DE205" s="93">
        <f t="shared" si="430"/>
        <v>0.23710896364396164</v>
      </c>
      <c r="DF205" s="96">
        <f t="shared" si="431"/>
        <v>434128</v>
      </c>
      <c r="DG205" s="96">
        <f t="shared" si="431"/>
        <v>450338.17000000004</v>
      </c>
      <c r="DH205" s="96">
        <f t="shared" si="431"/>
        <v>0</v>
      </c>
      <c r="DI205" s="96">
        <f t="shared" si="432"/>
        <v>450338.17000000004</v>
      </c>
      <c r="DJ205" s="93">
        <f t="shared" si="433"/>
        <v>1.0373396095160876</v>
      </c>
      <c r="DK205" s="96">
        <f t="shared" si="434"/>
        <v>16210.170000000042</v>
      </c>
      <c r="DL205" s="93">
        <f t="shared" si="435"/>
        <v>3.7339609516087516E-2</v>
      </c>
      <c r="DM205" s="83">
        <v>0</v>
      </c>
      <c r="DN205" s="83">
        <v>0</v>
      </c>
      <c r="DO205" s="94">
        <v>0</v>
      </c>
      <c r="DP205" s="94">
        <f t="shared" si="436"/>
        <v>0</v>
      </c>
      <c r="DQ205" s="93" t="str">
        <f t="shared" si="437"/>
        <v>nebija plānots</v>
      </c>
      <c r="DR205" s="96">
        <f t="shared" si="438"/>
        <v>0</v>
      </c>
      <c r="DS205" s="93" t="str">
        <f t="shared" si="439"/>
        <v>nebija plānots</v>
      </c>
      <c r="DT205" s="96">
        <f t="shared" si="440"/>
        <v>434128</v>
      </c>
      <c r="DU205" s="96">
        <f t="shared" si="440"/>
        <v>450338.17000000004</v>
      </c>
      <c r="DV205" s="96">
        <f t="shared" si="440"/>
        <v>0</v>
      </c>
      <c r="DW205" s="96">
        <f t="shared" si="441"/>
        <v>450338.17000000004</v>
      </c>
      <c r="DX205" s="93">
        <f t="shared" si="442"/>
        <v>1.0373396095160876</v>
      </c>
      <c r="DY205" s="96">
        <f t="shared" si="443"/>
        <v>16210.170000000042</v>
      </c>
      <c r="DZ205" s="93">
        <f t="shared" si="444"/>
        <v>3.7339609516087516E-2</v>
      </c>
      <c r="EA205" s="83">
        <v>0</v>
      </c>
      <c r="EB205" s="83">
        <v>83075.399999999994</v>
      </c>
      <c r="EC205" s="94">
        <v>0</v>
      </c>
      <c r="ED205" s="94">
        <f t="shared" si="445"/>
        <v>83075.399999999994</v>
      </c>
      <c r="EE205" s="93" t="str">
        <f t="shared" si="446"/>
        <v>nebija plānots</v>
      </c>
      <c r="EF205" s="94">
        <f t="shared" si="361"/>
        <v>83075.399999999994</v>
      </c>
      <c r="EG205" s="93" t="str">
        <f t="shared" si="447"/>
        <v>nebija plānots</v>
      </c>
      <c r="EH205" s="96">
        <f t="shared" si="448"/>
        <v>434128</v>
      </c>
      <c r="EI205" s="96">
        <f t="shared" si="448"/>
        <v>533413.57000000007</v>
      </c>
      <c r="EJ205" s="96">
        <f t="shared" si="448"/>
        <v>0</v>
      </c>
      <c r="EK205" s="96">
        <f t="shared" si="449"/>
        <v>533413.57000000007</v>
      </c>
      <c r="EL205" s="93">
        <f t="shared" si="450"/>
        <v>1.2287011434415658</v>
      </c>
      <c r="EM205" s="96">
        <f t="shared" si="451"/>
        <v>99285.570000000065</v>
      </c>
      <c r="EN205" s="93">
        <f t="shared" si="452"/>
        <v>0.22870114344156578</v>
      </c>
      <c r="EO205" s="96">
        <f t="shared" si="362"/>
        <v>83075.399999999994</v>
      </c>
      <c r="EP205" s="96">
        <f>_xlfn.IFNA(INDEX('[1]01_Maks_FS_2025 (kopā)'!$B$12:$AJ$224,MATCH(A205,'[1]01_Maks_FS_2025 (kopā)'!$B$12:$B$224,0),35),0)</f>
        <v>83075.399999999994</v>
      </c>
      <c r="EQ205" s="96">
        <f t="shared" si="363"/>
        <v>0</v>
      </c>
      <c r="ER205" s="83">
        <f t="shared" si="368"/>
        <v>434128</v>
      </c>
    </row>
    <row r="206" spans="1:148" ht="105" x14ac:dyDescent="0.25">
      <c r="A206" s="18" t="str">
        <f t="shared" si="453"/>
        <v>4.3.3.7._</v>
      </c>
      <c r="B206" s="63">
        <v>4</v>
      </c>
      <c r="C206" s="73" t="s">
        <v>319</v>
      </c>
      <c r="D206" s="65" t="s">
        <v>320</v>
      </c>
      <c r="E206" s="73" t="s">
        <v>337</v>
      </c>
      <c r="F206" s="65" t="s">
        <v>338</v>
      </c>
      <c r="G206" s="66" t="s">
        <v>352</v>
      </c>
      <c r="H206" s="65" t="s">
        <v>353</v>
      </c>
      <c r="I206" s="66" t="s">
        <v>27</v>
      </c>
      <c r="J206" s="68" t="s">
        <v>325</v>
      </c>
      <c r="K206" s="63" t="s">
        <v>14</v>
      </c>
      <c r="L206" s="83">
        <v>0</v>
      </c>
      <c r="M206" s="83">
        <v>0</v>
      </c>
      <c r="N206" s="83">
        <v>0</v>
      </c>
      <c r="O206" s="83">
        <v>0</v>
      </c>
      <c r="P206" s="83">
        <v>0</v>
      </c>
      <c r="Q206" s="93" t="str">
        <f t="shared" si="369"/>
        <v>nebija plānots</v>
      </c>
      <c r="R206" s="94">
        <f t="shared" si="370"/>
        <v>0</v>
      </c>
      <c r="S206" s="93" t="str">
        <f t="shared" si="371"/>
        <v>nebija plānots</v>
      </c>
      <c r="T206" s="96">
        <f t="shared" si="372"/>
        <v>0</v>
      </c>
      <c r="U206" s="96">
        <f t="shared" si="373"/>
        <v>0</v>
      </c>
      <c r="V206" s="93" t="str">
        <f t="shared" si="374"/>
        <v>nebija plānots</v>
      </c>
      <c r="W206" s="96">
        <f t="shared" si="375"/>
        <v>0</v>
      </c>
      <c r="X206" s="93" t="str">
        <f t="shared" si="376"/>
        <v>nebija plānots</v>
      </c>
      <c r="Y206" s="83">
        <v>145101</v>
      </c>
      <c r="Z206" s="83">
        <v>145459.43</v>
      </c>
      <c r="AA206" s="93">
        <f t="shared" si="377"/>
        <v>1.0024702104051659</v>
      </c>
      <c r="AB206" s="94">
        <f t="shared" si="378"/>
        <v>358.42999999999302</v>
      </c>
      <c r="AC206" s="93">
        <f t="shared" si="379"/>
        <v>2.4702104051660084E-3</v>
      </c>
      <c r="AD206" s="96">
        <f t="shared" si="380"/>
        <v>145101</v>
      </c>
      <c r="AE206" s="96">
        <f t="shared" si="380"/>
        <v>145459.43</v>
      </c>
      <c r="AF206" s="93">
        <f t="shared" si="381"/>
        <v>1.0024702104051659</v>
      </c>
      <c r="AG206" s="96">
        <f t="shared" si="382"/>
        <v>358.42999999999302</v>
      </c>
      <c r="AH206" s="93">
        <f t="shared" si="383"/>
        <v>2.4702104051660084E-3</v>
      </c>
      <c r="AI206" s="83">
        <v>0</v>
      </c>
      <c r="AJ206" s="83">
        <v>0</v>
      </c>
      <c r="AK206" s="93" t="str">
        <f t="shared" si="384"/>
        <v>nebija plānots</v>
      </c>
      <c r="AL206" s="96">
        <f t="shared" si="385"/>
        <v>0</v>
      </c>
      <c r="AM206" s="93" t="str">
        <f t="shared" si="386"/>
        <v>nebija plānots</v>
      </c>
      <c r="AN206" s="96">
        <f t="shared" si="387"/>
        <v>145101</v>
      </c>
      <c r="AO206" s="96">
        <f t="shared" si="387"/>
        <v>145459.43</v>
      </c>
      <c r="AP206" s="93">
        <f t="shared" si="388"/>
        <v>1.0024702104051659</v>
      </c>
      <c r="AQ206" s="96">
        <f t="shared" si="389"/>
        <v>358.42999999999302</v>
      </c>
      <c r="AR206" s="93">
        <f t="shared" si="390"/>
        <v>2.4702104051660084E-3</v>
      </c>
      <c r="AS206" s="83">
        <v>0</v>
      </c>
      <c r="AT206" s="83">
        <v>0</v>
      </c>
      <c r="AU206" s="93" t="str">
        <f t="shared" si="391"/>
        <v>nebija plānots</v>
      </c>
      <c r="AV206" s="96">
        <f t="shared" si="392"/>
        <v>0</v>
      </c>
      <c r="AW206" s="93" t="str">
        <f t="shared" si="393"/>
        <v>nebija plānots</v>
      </c>
      <c r="AX206" s="96">
        <f t="shared" si="394"/>
        <v>145101</v>
      </c>
      <c r="AY206" s="96">
        <f t="shared" si="394"/>
        <v>145459.43</v>
      </c>
      <c r="AZ206" s="93">
        <f t="shared" si="395"/>
        <v>1.0024702104051659</v>
      </c>
      <c r="BA206" s="96">
        <f t="shared" si="396"/>
        <v>358.42999999999302</v>
      </c>
      <c r="BB206" s="93">
        <f t="shared" si="397"/>
        <v>2.4702104051660084E-3</v>
      </c>
      <c r="BC206" s="83">
        <v>0</v>
      </c>
      <c r="BD206" s="83">
        <v>0</v>
      </c>
      <c r="BE206" s="93" t="str">
        <f t="shared" si="398"/>
        <v>nebija plānots</v>
      </c>
      <c r="BF206" s="96">
        <f t="shared" si="399"/>
        <v>0</v>
      </c>
      <c r="BG206" s="93" t="str">
        <f t="shared" si="400"/>
        <v>nebija plānots</v>
      </c>
      <c r="BH206" s="96">
        <f t="shared" si="401"/>
        <v>145101</v>
      </c>
      <c r="BI206" s="96">
        <f t="shared" si="401"/>
        <v>145459.43</v>
      </c>
      <c r="BJ206" s="93">
        <f t="shared" si="402"/>
        <v>1.0024702104051659</v>
      </c>
      <c r="BK206" s="96">
        <f t="shared" si="403"/>
        <v>358.42999999999302</v>
      </c>
      <c r="BL206" s="93">
        <f t="shared" si="404"/>
        <v>2.4702104051660084E-3</v>
      </c>
      <c r="BM206" s="83">
        <v>0</v>
      </c>
      <c r="BN206" s="83">
        <v>0</v>
      </c>
      <c r="BO206" s="93" t="str">
        <f t="shared" si="405"/>
        <v>nebija plānots</v>
      </c>
      <c r="BP206" s="96">
        <f t="shared" si="406"/>
        <v>0</v>
      </c>
      <c r="BQ206" s="93" t="str">
        <f t="shared" si="407"/>
        <v>nebija plānots</v>
      </c>
      <c r="BR206" s="96">
        <f t="shared" si="408"/>
        <v>145101</v>
      </c>
      <c r="BS206" s="96">
        <f t="shared" si="408"/>
        <v>145459.43</v>
      </c>
      <c r="BT206" s="93">
        <f t="shared" si="409"/>
        <v>1.0024702104051659</v>
      </c>
      <c r="BU206" s="96">
        <f t="shared" si="410"/>
        <v>358.42999999999302</v>
      </c>
      <c r="BV206" s="93">
        <f t="shared" si="411"/>
        <v>2.4702104051660084E-3</v>
      </c>
      <c r="BW206" s="83">
        <v>115980</v>
      </c>
      <c r="BX206" s="83">
        <v>157789.73000000001</v>
      </c>
      <c r="BY206" s="94">
        <v>0</v>
      </c>
      <c r="BZ206" s="94">
        <f t="shared" si="364"/>
        <v>157789.73000000001</v>
      </c>
      <c r="CA206" s="93">
        <f t="shared" si="412"/>
        <v>1.3604908604931887</v>
      </c>
      <c r="CB206" s="96">
        <f t="shared" si="413"/>
        <v>41809.73000000001</v>
      </c>
      <c r="CC206" s="93">
        <f t="shared" si="414"/>
        <v>0.36049086049318857</v>
      </c>
      <c r="CD206" s="96">
        <f t="shared" si="365"/>
        <v>261081</v>
      </c>
      <c r="CE206" s="96">
        <f t="shared" si="365"/>
        <v>303249.16000000003</v>
      </c>
      <c r="CF206" s="96">
        <f t="shared" si="415"/>
        <v>0</v>
      </c>
      <c r="CG206" s="96">
        <f t="shared" si="416"/>
        <v>303249.16000000003</v>
      </c>
      <c r="CH206" s="93">
        <f t="shared" si="417"/>
        <v>1.161513706474236</v>
      </c>
      <c r="CI206" s="96">
        <f t="shared" si="418"/>
        <v>42168.160000000033</v>
      </c>
      <c r="CJ206" s="93">
        <f t="shared" si="419"/>
        <v>0.1615137064742361</v>
      </c>
      <c r="CK206" s="83">
        <v>0</v>
      </c>
      <c r="CL206" s="83">
        <v>99656.31</v>
      </c>
      <c r="CM206" s="94">
        <v>0</v>
      </c>
      <c r="CN206" s="94">
        <f t="shared" si="366"/>
        <v>99656.31</v>
      </c>
      <c r="CO206" s="93" t="str">
        <f t="shared" si="420"/>
        <v>nebija plānots</v>
      </c>
      <c r="CP206" s="96">
        <f t="shared" si="421"/>
        <v>99656.31</v>
      </c>
      <c r="CQ206" s="93" t="str">
        <f t="shared" si="422"/>
        <v>nebija plānots</v>
      </c>
      <c r="CR206" s="96">
        <f t="shared" si="423"/>
        <v>261081</v>
      </c>
      <c r="CS206" s="96">
        <f t="shared" si="423"/>
        <v>402905.47000000003</v>
      </c>
      <c r="CT206" s="96">
        <f t="shared" si="423"/>
        <v>0</v>
      </c>
      <c r="CU206" s="96">
        <f t="shared" si="424"/>
        <v>402905.47000000003</v>
      </c>
      <c r="CV206" s="93">
        <f t="shared" si="425"/>
        <v>1.5432201883706591</v>
      </c>
      <c r="CW206" s="96">
        <f t="shared" si="426"/>
        <v>141824.47000000003</v>
      </c>
      <c r="CX206" s="93">
        <f t="shared" si="427"/>
        <v>0.543220188370659</v>
      </c>
      <c r="CY206" s="83">
        <v>0</v>
      </c>
      <c r="CZ206" s="83">
        <v>0</v>
      </c>
      <c r="DA206" s="94">
        <v>0</v>
      </c>
      <c r="DB206" s="94">
        <f t="shared" si="367"/>
        <v>0</v>
      </c>
      <c r="DC206" s="93" t="str">
        <f t="shared" si="428"/>
        <v>nebija plānots</v>
      </c>
      <c r="DD206" s="96">
        <f t="shared" si="429"/>
        <v>0</v>
      </c>
      <c r="DE206" s="93" t="str">
        <f t="shared" si="430"/>
        <v>nebija plānots</v>
      </c>
      <c r="DF206" s="96">
        <f t="shared" si="431"/>
        <v>261081</v>
      </c>
      <c r="DG206" s="96">
        <f t="shared" si="431"/>
        <v>402905.47000000003</v>
      </c>
      <c r="DH206" s="96">
        <f t="shared" si="431"/>
        <v>0</v>
      </c>
      <c r="DI206" s="96">
        <f t="shared" si="432"/>
        <v>402905.47000000003</v>
      </c>
      <c r="DJ206" s="93">
        <f t="shared" si="433"/>
        <v>1.5432201883706591</v>
      </c>
      <c r="DK206" s="96">
        <f t="shared" si="434"/>
        <v>141824.47000000003</v>
      </c>
      <c r="DL206" s="93">
        <f t="shared" si="435"/>
        <v>0.543220188370659</v>
      </c>
      <c r="DM206" s="83">
        <v>0</v>
      </c>
      <c r="DN206" s="83">
        <v>0</v>
      </c>
      <c r="DO206" s="94">
        <v>0</v>
      </c>
      <c r="DP206" s="94">
        <f t="shared" si="436"/>
        <v>0</v>
      </c>
      <c r="DQ206" s="93" t="str">
        <f t="shared" si="437"/>
        <v>nebija plānots</v>
      </c>
      <c r="DR206" s="96">
        <f t="shared" si="438"/>
        <v>0</v>
      </c>
      <c r="DS206" s="93" t="str">
        <f t="shared" si="439"/>
        <v>nebija plānots</v>
      </c>
      <c r="DT206" s="96">
        <f t="shared" si="440"/>
        <v>261081</v>
      </c>
      <c r="DU206" s="96">
        <f t="shared" si="440"/>
        <v>402905.47000000003</v>
      </c>
      <c r="DV206" s="96">
        <f t="shared" si="440"/>
        <v>0</v>
      </c>
      <c r="DW206" s="96">
        <f t="shared" si="441"/>
        <v>402905.47000000003</v>
      </c>
      <c r="DX206" s="93">
        <f t="shared" si="442"/>
        <v>1.5432201883706591</v>
      </c>
      <c r="DY206" s="96">
        <f t="shared" si="443"/>
        <v>141824.47000000003</v>
      </c>
      <c r="DZ206" s="93">
        <f t="shared" si="444"/>
        <v>0.543220188370659</v>
      </c>
      <c r="EA206" s="83">
        <v>0</v>
      </c>
      <c r="EB206" s="83">
        <v>0</v>
      </c>
      <c r="EC206" s="94">
        <v>0</v>
      </c>
      <c r="ED206" s="94">
        <f t="shared" si="445"/>
        <v>0</v>
      </c>
      <c r="EE206" s="93" t="str">
        <f t="shared" si="446"/>
        <v>nebija plānots</v>
      </c>
      <c r="EF206" s="94">
        <f t="shared" si="361"/>
        <v>0</v>
      </c>
      <c r="EG206" s="93" t="str">
        <f t="shared" si="447"/>
        <v>nebija plānots</v>
      </c>
      <c r="EH206" s="96">
        <f t="shared" si="448"/>
        <v>261081</v>
      </c>
      <c r="EI206" s="96">
        <f t="shared" si="448"/>
        <v>402905.47000000003</v>
      </c>
      <c r="EJ206" s="96">
        <f t="shared" si="448"/>
        <v>0</v>
      </c>
      <c r="EK206" s="96">
        <f t="shared" si="449"/>
        <v>402905.47000000003</v>
      </c>
      <c r="EL206" s="93">
        <f t="shared" si="450"/>
        <v>1.5432201883706591</v>
      </c>
      <c r="EM206" s="96">
        <f t="shared" si="451"/>
        <v>141824.47000000003</v>
      </c>
      <c r="EN206" s="93">
        <f t="shared" si="452"/>
        <v>0.543220188370659</v>
      </c>
      <c r="EO206" s="96">
        <f t="shared" si="362"/>
        <v>0</v>
      </c>
      <c r="EP206" s="96">
        <f>_xlfn.IFNA(INDEX('[1]01_Maks_FS_2025 (kopā)'!$B$12:$AJ$224,MATCH(A206,'[1]01_Maks_FS_2025 (kopā)'!$B$12:$B$224,0),35),0)</f>
        <v>0</v>
      </c>
      <c r="EQ206" s="96">
        <f t="shared" si="363"/>
        <v>0</v>
      </c>
      <c r="ER206" s="83">
        <f t="shared" si="368"/>
        <v>261081</v>
      </c>
    </row>
    <row r="207" spans="1:148" ht="63" x14ac:dyDescent="0.25">
      <c r="A207" s="18" t="str">
        <f t="shared" si="453"/>
        <v>4.3.4.1.1</v>
      </c>
      <c r="B207" s="63">
        <v>4</v>
      </c>
      <c r="C207" s="73" t="s">
        <v>319</v>
      </c>
      <c r="D207" s="65" t="s">
        <v>320</v>
      </c>
      <c r="E207" s="73" t="s">
        <v>354</v>
      </c>
      <c r="F207" s="65" t="s">
        <v>355</v>
      </c>
      <c r="G207" s="66" t="s">
        <v>356</v>
      </c>
      <c r="H207" s="65" t="s">
        <v>357</v>
      </c>
      <c r="I207" s="66">
        <v>1</v>
      </c>
      <c r="J207" s="68" t="s">
        <v>325</v>
      </c>
      <c r="K207" s="63" t="s">
        <v>14</v>
      </c>
      <c r="L207" s="83">
        <v>0</v>
      </c>
      <c r="M207" s="83">
        <v>59492.020000000004</v>
      </c>
      <c r="N207" s="83">
        <v>57936.6</v>
      </c>
      <c r="O207" s="83">
        <v>0</v>
      </c>
      <c r="P207" s="83">
        <v>0</v>
      </c>
      <c r="Q207" s="93" t="str">
        <f t="shared" si="369"/>
        <v>nebija plānots</v>
      </c>
      <c r="R207" s="94">
        <f t="shared" si="370"/>
        <v>0</v>
      </c>
      <c r="S207" s="93" t="str">
        <f t="shared" si="371"/>
        <v>nebija plānots</v>
      </c>
      <c r="T207" s="96">
        <f t="shared" si="372"/>
        <v>57936.6</v>
      </c>
      <c r="U207" s="96">
        <f t="shared" si="373"/>
        <v>57936.6</v>
      </c>
      <c r="V207" s="93">
        <f t="shared" si="374"/>
        <v>1</v>
      </c>
      <c r="W207" s="96">
        <f t="shared" si="375"/>
        <v>0</v>
      </c>
      <c r="X207" s="93">
        <f t="shared" si="376"/>
        <v>0</v>
      </c>
      <c r="Y207" s="83">
        <v>0</v>
      </c>
      <c r="Z207" s="83">
        <v>0</v>
      </c>
      <c r="AA207" s="93" t="str">
        <f t="shared" si="377"/>
        <v>nebija plānots</v>
      </c>
      <c r="AB207" s="94">
        <f t="shared" si="378"/>
        <v>0</v>
      </c>
      <c r="AC207" s="93" t="str">
        <f t="shared" si="379"/>
        <v>nebija plānots</v>
      </c>
      <c r="AD207" s="96">
        <f t="shared" si="380"/>
        <v>57936.6</v>
      </c>
      <c r="AE207" s="96">
        <f t="shared" si="380"/>
        <v>57936.6</v>
      </c>
      <c r="AF207" s="93">
        <f t="shared" si="381"/>
        <v>1</v>
      </c>
      <c r="AG207" s="96">
        <f t="shared" si="382"/>
        <v>0</v>
      </c>
      <c r="AH207" s="93">
        <f t="shared" si="383"/>
        <v>0</v>
      </c>
      <c r="AI207" s="83">
        <v>0</v>
      </c>
      <c r="AJ207" s="83">
        <v>0</v>
      </c>
      <c r="AK207" s="93" t="str">
        <f t="shared" si="384"/>
        <v>nebija plānots</v>
      </c>
      <c r="AL207" s="96">
        <f t="shared" si="385"/>
        <v>0</v>
      </c>
      <c r="AM207" s="93" t="str">
        <f t="shared" si="386"/>
        <v>nebija plānots</v>
      </c>
      <c r="AN207" s="96">
        <f t="shared" si="387"/>
        <v>57936.6</v>
      </c>
      <c r="AO207" s="96">
        <f t="shared" si="387"/>
        <v>57936.6</v>
      </c>
      <c r="AP207" s="93">
        <f t="shared" si="388"/>
        <v>1</v>
      </c>
      <c r="AQ207" s="96">
        <f t="shared" si="389"/>
        <v>0</v>
      </c>
      <c r="AR207" s="93">
        <f t="shared" si="390"/>
        <v>0</v>
      </c>
      <c r="AS207" s="83">
        <v>0</v>
      </c>
      <c r="AT207" s="83">
        <v>0</v>
      </c>
      <c r="AU207" s="93" t="str">
        <f t="shared" si="391"/>
        <v>nebija plānots</v>
      </c>
      <c r="AV207" s="96">
        <f t="shared" si="392"/>
        <v>0</v>
      </c>
      <c r="AW207" s="93" t="str">
        <f t="shared" si="393"/>
        <v>nebija plānots</v>
      </c>
      <c r="AX207" s="96">
        <f t="shared" si="394"/>
        <v>57936.6</v>
      </c>
      <c r="AY207" s="96">
        <f t="shared" si="394"/>
        <v>57936.6</v>
      </c>
      <c r="AZ207" s="93">
        <f t="shared" si="395"/>
        <v>1</v>
      </c>
      <c r="BA207" s="96">
        <f t="shared" si="396"/>
        <v>0</v>
      </c>
      <c r="BB207" s="93">
        <f t="shared" si="397"/>
        <v>0</v>
      </c>
      <c r="BC207" s="83">
        <v>0</v>
      </c>
      <c r="BD207" s="83">
        <v>41106.81</v>
      </c>
      <c r="BE207" s="93" t="str">
        <f t="shared" si="398"/>
        <v>nebija plānots</v>
      </c>
      <c r="BF207" s="96">
        <f t="shared" si="399"/>
        <v>41106.81</v>
      </c>
      <c r="BG207" s="93" t="str">
        <f t="shared" si="400"/>
        <v>nebija plānots</v>
      </c>
      <c r="BH207" s="96">
        <f t="shared" si="401"/>
        <v>57936.6</v>
      </c>
      <c r="BI207" s="96">
        <f t="shared" si="401"/>
        <v>99043.41</v>
      </c>
      <c r="BJ207" s="93">
        <f t="shared" si="402"/>
        <v>1.709513675293338</v>
      </c>
      <c r="BK207" s="96">
        <f t="shared" si="403"/>
        <v>41106.810000000005</v>
      </c>
      <c r="BL207" s="93">
        <f t="shared" si="404"/>
        <v>0.70951367529333798</v>
      </c>
      <c r="BM207" s="83">
        <v>27213</v>
      </c>
      <c r="BN207" s="83">
        <v>0</v>
      </c>
      <c r="BO207" s="93">
        <f t="shared" si="405"/>
        <v>0</v>
      </c>
      <c r="BP207" s="96">
        <f t="shared" si="406"/>
        <v>-27213</v>
      </c>
      <c r="BQ207" s="93">
        <f t="shared" si="407"/>
        <v>-1</v>
      </c>
      <c r="BR207" s="96">
        <f t="shared" si="408"/>
        <v>85149.6</v>
      </c>
      <c r="BS207" s="96">
        <f t="shared" si="408"/>
        <v>99043.41</v>
      </c>
      <c r="BT207" s="93">
        <f t="shared" si="409"/>
        <v>1.1631694100735646</v>
      </c>
      <c r="BU207" s="96">
        <f t="shared" si="410"/>
        <v>13893.809999999998</v>
      </c>
      <c r="BV207" s="93">
        <f t="shared" si="411"/>
        <v>0.16316941007356461</v>
      </c>
      <c r="BW207" s="83">
        <v>0</v>
      </c>
      <c r="BX207" s="83">
        <v>50559.519999999997</v>
      </c>
      <c r="BY207" s="94">
        <v>0</v>
      </c>
      <c r="BZ207" s="94">
        <f t="shared" si="364"/>
        <v>50559.519999999997</v>
      </c>
      <c r="CA207" s="93" t="str">
        <f t="shared" si="412"/>
        <v>nebija plānots</v>
      </c>
      <c r="CB207" s="96">
        <f t="shared" si="413"/>
        <v>50559.519999999997</v>
      </c>
      <c r="CC207" s="93" t="str">
        <f t="shared" si="414"/>
        <v>nebija plānots</v>
      </c>
      <c r="CD207" s="96">
        <f t="shared" si="365"/>
        <v>85149.6</v>
      </c>
      <c r="CE207" s="96">
        <f t="shared" si="365"/>
        <v>149602.93</v>
      </c>
      <c r="CF207" s="96">
        <f t="shared" si="415"/>
        <v>0</v>
      </c>
      <c r="CG207" s="96">
        <f t="shared" si="416"/>
        <v>149602.93</v>
      </c>
      <c r="CH207" s="93">
        <f t="shared" si="417"/>
        <v>1.7569422522243203</v>
      </c>
      <c r="CI207" s="96">
        <f t="shared" si="418"/>
        <v>64453.329999999987</v>
      </c>
      <c r="CJ207" s="93">
        <f t="shared" si="419"/>
        <v>0.75694225222432032</v>
      </c>
      <c r="CK207" s="83">
        <v>0</v>
      </c>
      <c r="CL207" s="83">
        <v>0</v>
      </c>
      <c r="CM207" s="94">
        <v>0</v>
      </c>
      <c r="CN207" s="94">
        <f t="shared" si="366"/>
        <v>0</v>
      </c>
      <c r="CO207" s="93" t="str">
        <f t="shared" si="420"/>
        <v>nebija plānots</v>
      </c>
      <c r="CP207" s="96">
        <f t="shared" si="421"/>
        <v>0</v>
      </c>
      <c r="CQ207" s="93" t="str">
        <f t="shared" si="422"/>
        <v>nebija plānots</v>
      </c>
      <c r="CR207" s="96">
        <f t="shared" si="423"/>
        <v>85149.6</v>
      </c>
      <c r="CS207" s="96">
        <f t="shared" si="423"/>
        <v>149602.93</v>
      </c>
      <c r="CT207" s="96">
        <f t="shared" si="423"/>
        <v>0</v>
      </c>
      <c r="CU207" s="96">
        <f t="shared" si="424"/>
        <v>149602.93</v>
      </c>
      <c r="CV207" s="93">
        <f t="shared" si="425"/>
        <v>1.7569422522243203</v>
      </c>
      <c r="CW207" s="96">
        <f t="shared" si="426"/>
        <v>64453.329999999987</v>
      </c>
      <c r="CX207" s="93">
        <f t="shared" si="427"/>
        <v>0.75694225222432032</v>
      </c>
      <c r="CY207" s="83">
        <v>122096</v>
      </c>
      <c r="CZ207" s="83">
        <v>22449.83</v>
      </c>
      <c r="DA207" s="94">
        <v>0</v>
      </c>
      <c r="DB207" s="94">
        <f t="shared" si="367"/>
        <v>22449.83</v>
      </c>
      <c r="DC207" s="93">
        <f t="shared" si="428"/>
        <v>0.18387031516183988</v>
      </c>
      <c r="DD207" s="96">
        <f t="shared" si="429"/>
        <v>-99646.17</v>
      </c>
      <c r="DE207" s="93">
        <f t="shared" si="430"/>
        <v>-0.81612968483816017</v>
      </c>
      <c r="DF207" s="96">
        <f t="shared" si="431"/>
        <v>207245.6</v>
      </c>
      <c r="DG207" s="96">
        <f t="shared" si="431"/>
        <v>172052.76</v>
      </c>
      <c r="DH207" s="96">
        <f t="shared" si="431"/>
        <v>0</v>
      </c>
      <c r="DI207" s="96">
        <f t="shared" si="432"/>
        <v>172052.76</v>
      </c>
      <c r="DJ207" s="93">
        <f t="shared" si="433"/>
        <v>0.83018775790656107</v>
      </c>
      <c r="DK207" s="96">
        <f t="shared" si="434"/>
        <v>-35192.839999999997</v>
      </c>
      <c r="DL207" s="93">
        <f t="shared" si="435"/>
        <v>-0.16981224209343887</v>
      </c>
      <c r="DM207" s="83">
        <v>0</v>
      </c>
      <c r="DN207" s="83">
        <v>0</v>
      </c>
      <c r="DO207" s="94">
        <v>0</v>
      </c>
      <c r="DP207" s="94">
        <f t="shared" si="436"/>
        <v>0</v>
      </c>
      <c r="DQ207" s="93" t="str">
        <f t="shared" si="437"/>
        <v>nebija plānots</v>
      </c>
      <c r="DR207" s="96">
        <f t="shared" si="438"/>
        <v>0</v>
      </c>
      <c r="DS207" s="93" t="str">
        <f t="shared" si="439"/>
        <v>nebija plānots</v>
      </c>
      <c r="DT207" s="96">
        <f t="shared" si="440"/>
        <v>207245.6</v>
      </c>
      <c r="DU207" s="96">
        <f t="shared" si="440"/>
        <v>172052.76</v>
      </c>
      <c r="DV207" s="96">
        <f t="shared" si="440"/>
        <v>0</v>
      </c>
      <c r="DW207" s="96">
        <f t="shared" si="441"/>
        <v>172052.76</v>
      </c>
      <c r="DX207" s="93">
        <f t="shared" si="442"/>
        <v>0.83018775790656107</v>
      </c>
      <c r="DY207" s="96">
        <f t="shared" si="443"/>
        <v>-35192.839999999997</v>
      </c>
      <c r="DZ207" s="93">
        <f t="shared" si="444"/>
        <v>-0.16981224209343887</v>
      </c>
      <c r="EA207" s="83">
        <v>40602</v>
      </c>
      <c r="EB207" s="83">
        <v>43573.94</v>
      </c>
      <c r="EC207" s="94">
        <v>0</v>
      </c>
      <c r="ED207" s="94">
        <f t="shared" si="445"/>
        <v>43573.94</v>
      </c>
      <c r="EE207" s="93">
        <f t="shared" si="446"/>
        <v>1.0731968868528645</v>
      </c>
      <c r="EF207" s="94">
        <f t="shared" si="361"/>
        <v>2971.9400000000023</v>
      </c>
      <c r="EG207" s="93">
        <f t="shared" si="447"/>
        <v>7.3196886852864448E-2</v>
      </c>
      <c r="EH207" s="96">
        <f t="shared" si="448"/>
        <v>247847.6</v>
      </c>
      <c r="EI207" s="96">
        <f t="shared" si="448"/>
        <v>215626.7</v>
      </c>
      <c r="EJ207" s="96">
        <f t="shared" si="448"/>
        <v>0</v>
      </c>
      <c r="EK207" s="96">
        <f t="shared" si="449"/>
        <v>215626.7</v>
      </c>
      <c r="EL207" s="93">
        <f t="shared" si="450"/>
        <v>0.86999712726691725</v>
      </c>
      <c r="EM207" s="96">
        <f t="shared" si="451"/>
        <v>-32220.899999999994</v>
      </c>
      <c r="EN207" s="93">
        <f t="shared" si="452"/>
        <v>-0.13000287273308272</v>
      </c>
      <c r="EO207" s="96">
        <f t="shared" si="362"/>
        <v>43573.94</v>
      </c>
      <c r="EP207" s="96">
        <f>_xlfn.IFNA(INDEX('[1]01_Maks_FS_2025 (kopā)'!$B$12:$AJ$224,MATCH(A207,'[1]01_Maks_FS_2025 (kopā)'!$B$12:$B$224,0),35),0)</f>
        <v>43573.94</v>
      </c>
      <c r="EQ207" s="96">
        <f t="shared" si="363"/>
        <v>0</v>
      </c>
      <c r="ER207" s="83">
        <f t="shared" si="368"/>
        <v>247847.6</v>
      </c>
    </row>
    <row r="208" spans="1:148" ht="63" x14ac:dyDescent="0.25">
      <c r="A208" s="18" t="str">
        <f t="shared" si="453"/>
        <v>4.3.4.2.1</v>
      </c>
      <c r="B208" s="63">
        <v>4</v>
      </c>
      <c r="C208" s="73" t="s">
        <v>319</v>
      </c>
      <c r="D208" s="65" t="s">
        <v>320</v>
      </c>
      <c r="E208" s="73" t="s">
        <v>354</v>
      </c>
      <c r="F208" s="65" t="s">
        <v>355</v>
      </c>
      <c r="G208" s="66" t="s">
        <v>358</v>
      </c>
      <c r="H208" s="65" t="s">
        <v>359</v>
      </c>
      <c r="I208" s="66">
        <v>1</v>
      </c>
      <c r="J208" s="68" t="s">
        <v>325</v>
      </c>
      <c r="K208" s="63" t="s">
        <v>14</v>
      </c>
      <c r="L208" s="83">
        <v>0</v>
      </c>
      <c r="M208" s="83">
        <v>0</v>
      </c>
      <c r="N208" s="83">
        <v>70750.399999999994</v>
      </c>
      <c r="O208" s="83">
        <v>93416.51</v>
      </c>
      <c r="P208" s="83">
        <v>93416.510000000009</v>
      </c>
      <c r="Q208" s="93">
        <f t="shared" si="369"/>
        <v>1.0000000000000002</v>
      </c>
      <c r="R208" s="94">
        <f t="shared" si="370"/>
        <v>0</v>
      </c>
      <c r="S208" s="93">
        <f t="shared" si="371"/>
        <v>0</v>
      </c>
      <c r="T208" s="96">
        <f t="shared" si="372"/>
        <v>164166.90999999997</v>
      </c>
      <c r="U208" s="96">
        <f t="shared" si="373"/>
        <v>164166.91</v>
      </c>
      <c r="V208" s="93">
        <f t="shared" si="374"/>
        <v>1.0000000000000002</v>
      </c>
      <c r="W208" s="96">
        <f t="shared" si="375"/>
        <v>0</v>
      </c>
      <c r="X208" s="93">
        <f t="shared" si="376"/>
        <v>0</v>
      </c>
      <c r="Y208" s="83">
        <v>46107.72</v>
      </c>
      <c r="Z208" s="83">
        <v>35875.800000000003</v>
      </c>
      <c r="AA208" s="93">
        <f t="shared" si="377"/>
        <v>0.77808661976779603</v>
      </c>
      <c r="AB208" s="94">
        <f t="shared" si="378"/>
        <v>-10231.919999999998</v>
      </c>
      <c r="AC208" s="93">
        <f t="shared" si="379"/>
        <v>-0.22191338023220403</v>
      </c>
      <c r="AD208" s="96">
        <f t="shared" si="380"/>
        <v>210274.62999999998</v>
      </c>
      <c r="AE208" s="96">
        <f t="shared" si="380"/>
        <v>200042.71000000002</v>
      </c>
      <c r="AF208" s="93">
        <f t="shared" si="381"/>
        <v>0.95134020685234377</v>
      </c>
      <c r="AG208" s="96">
        <f t="shared" si="382"/>
        <v>-10231.919999999955</v>
      </c>
      <c r="AH208" s="93">
        <f t="shared" si="383"/>
        <v>-4.8659793147656262E-2</v>
      </c>
      <c r="AI208" s="83">
        <v>16983.68</v>
      </c>
      <c r="AJ208" s="83">
        <v>68424.76999999999</v>
      </c>
      <c r="AK208" s="93">
        <f t="shared" si="384"/>
        <v>4.0288541705920027</v>
      </c>
      <c r="AL208" s="96">
        <f t="shared" si="385"/>
        <v>51441.089999999989</v>
      </c>
      <c r="AM208" s="93">
        <f t="shared" si="386"/>
        <v>3.0288541705920031</v>
      </c>
      <c r="AN208" s="96">
        <f t="shared" si="387"/>
        <v>227258.30999999997</v>
      </c>
      <c r="AO208" s="96">
        <f t="shared" si="387"/>
        <v>268467.48</v>
      </c>
      <c r="AP208" s="93">
        <f t="shared" si="388"/>
        <v>1.1813318509672981</v>
      </c>
      <c r="AQ208" s="96">
        <f t="shared" si="389"/>
        <v>41209.170000000013</v>
      </c>
      <c r="AR208" s="93">
        <f t="shared" si="390"/>
        <v>0.18133185096729804</v>
      </c>
      <c r="AS208" s="83">
        <v>143739.64000000001</v>
      </c>
      <c r="AT208" s="83">
        <v>56542.780000000006</v>
      </c>
      <c r="AU208" s="93">
        <f t="shared" si="391"/>
        <v>0.39336942822453153</v>
      </c>
      <c r="AV208" s="96">
        <f t="shared" si="392"/>
        <v>-87196.860000000015</v>
      </c>
      <c r="AW208" s="93">
        <f t="shared" si="393"/>
        <v>-0.60663057177546853</v>
      </c>
      <c r="AX208" s="96">
        <f t="shared" si="394"/>
        <v>370997.94999999995</v>
      </c>
      <c r="AY208" s="96">
        <f t="shared" si="394"/>
        <v>325010.26</v>
      </c>
      <c r="AZ208" s="93">
        <f t="shared" si="395"/>
        <v>0.8760432773280824</v>
      </c>
      <c r="BA208" s="96">
        <f t="shared" si="396"/>
        <v>-45987.689999999944</v>
      </c>
      <c r="BB208" s="93">
        <f t="shared" si="397"/>
        <v>-0.1239567226719176</v>
      </c>
      <c r="BC208" s="83">
        <v>51457.06</v>
      </c>
      <c r="BD208" s="83">
        <v>107920.90999999999</v>
      </c>
      <c r="BE208" s="93">
        <f t="shared" si="398"/>
        <v>2.0973003510111146</v>
      </c>
      <c r="BF208" s="96">
        <f t="shared" si="399"/>
        <v>56463.849999999991</v>
      </c>
      <c r="BG208" s="93">
        <f t="shared" si="400"/>
        <v>1.0973003510111148</v>
      </c>
      <c r="BH208" s="96">
        <f t="shared" si="401"/>
        <v>422455.00999999995</v>
      </c>
      <c r="BI208" s="96">
        <f t="shared" si="401"/>
        <v>432931.17</v>
      </c>
      <c r="BJ208" s="93">
        <f t="shared" si="402"/>
        <v>1.0247982856209943</v>
      </c>
      <c r="BK208" s="96">
        <f t="shared" si="403"/>
        <v>10476.160000000033</v>
      </c>
      <c r="BL208" s="93">
        <f t="shared" si="404"/>
        <v>2.4798285620994374E-2</v>
      </c>
      <c r="BM208" s="83">
        <v>23512.03</v>
      </c>
      <c r="BN208" s="83">
        <v>124756.29999999999</v>
      </c>
      <c r="BO208" s="93">
        <f t="shared" si="405"/>
        <v>5.3060624709988886</v>
      </c>
      <c r="BP208" s="96">
        <f t="shared" si="406"/>
        <v>101244.26999999999</v>
      </c>
      <c r="BQ208" s="93">
        <f t="shared" si="407"/>
        <v>4.3060624709988886</v>
      </c>
      <c r="BR208" s="96">
        <f t="shared" si="408"/>
        <v>445967.03999999992</v>
      </c>
      <c r="BS208" s="96">
        <f t="shared" si="408"/>
        <v>557687.47</v>
      </c>
      <c r="BT208" s="93">
        <f t="shared" si="409"/>
        <v>1.2505127508974656</v>
      </c>
      <c r="BU208" s="96">
        <f t="shared" si="410"/>
        <v>111720.43000000005</v>
      </c>
      <c r="BV208" s="93">
        <f t="shared" si="411"/>
        <v>0.25051275089746561</v>
      </c>
      <c r="BW208" s="83">
        <v>146097.68</v>
      </c>
      <c r="BX208" s="83">
        <v>60004.58</v>
      </c>
      <c r="BY208" s="94">
        <v>0</v>
      </c>
      <c r="BZ208" s="94">
        <f t="shared" si="364"/>
        <v>60004.58</v>
      </c>
      <c r="CA208" s="93">
        <f t="shared" si="412"/>
        <v>0.41071548843212297</v>
      </c>
      <c r="CB208" s="96">
        <f t="shared" si="413"/>
        <v>-86093.099999999991</v>
      </c>
      <c r="CC208" s="93">
        <f t="shared" si="414"/>
        <v>-0.58928451156787698</v>
      </c>
      <c r="CD208" s="96">
        <f t="shared" si="365"/>
        <v>592064.72</v>
      </c>
      <c r="CE208" s="96">
        <f t="shared" si="365"/>
        <v>617692.04999999993</v>
      </c>
      <c r="CF208" s="96">
        <f t="shared" si="415"/>
        <v>0</v>
      </c>
      <c r="CG208" s="96">
        <f t="shared" si="416"/>
        <v>617692.04999999993</v>
      </c>
      <c r="CH208" s="93">
        <f t="shared" si="417"/>
        <v>1.0432846767157482</v>
      </c>
      <c r="CI208" s="96">
        <f t="shared" si="418"/>
        <v>25627.329999999958</v>
      </c>
      <c r="CJ208" s="93">
        <f t="shared" si="419"/>
        <v>4.328467671574817E-2</v>
      </c>
      <c r="CK208" s="83">
        <v>16405.73</v>
      </c>
      <c r="CL208" s="83">
        <v>84814.010000000009</v>
      </c>
      <c r="CM208" s="94">
        <v>0</v>
      </c>
      <c r="CN208" s="94">
        <f t="shared" si="366"/>
        <v>84814.010000000009</v>
      </c>
      <c r="CO208" s="93">
        <f t="shared" si="420"/>
        <v>5.1697797050176986</v>
      </c>
      <c r="CP208" s="96">
        <f t="shared" si="421"/>
        <v>68408.280000000013</v>
      </c>
      <c r="CQ208" s="93">
        <f t="shared" si="422"/>
        <v>4.1697797050176995</v>
      </c>
      <c r="CR208" s="96">
        <f t="shared" si="423"/>
        <v>608470.44999999995</v>
      </c>
      <c r="CS208" s="96">
        <f t="shared" si="423"/>
        <v>702506.05999999994</v>
      </c>
      <c r="CT208" s="96">
        <f t="shared" si="423"/>
        <v>0</v>
      </c>
      <c r="CU208" s="96">
        <f t="shared" si="424"/>
        <v>702506.05999999994</v>
      </c>
      <c r="CV208" s="93">
        <f t="shared" si="425"/>
        <v>1.1545442510807222</v>
      </c>
      <c r="CW208" s="96">
        <f t="shared" si="426"/>
        <v>94035.609999999986</v>
      </c>
      <c r="CX208" s="93">
        <f t="shared" si="427"/>
        <v>0.15454425108072214</v>
      </c>
      <c r="CY208" s="83">
        <v>45449.56</v>
      </c>
      <c r="CZ208" s="83">
        <v>68841.709999999992</v>
      </c>
      <c r="DA208" s="94">
        <v>0</v>
      </c>
      <c r="DB208" s="94">
        <f t="shared" si="367"/>
        <v>68841.709999999992</v>
      </c>
      <c r="DC208" s="93">
        <f t="shared" si="428"/>
        <v>1.5146837505137563</v>
      </c>
      <c r="DD208" s="96">
        <f t="shared" si="429"/>
        <v>23392.149999999994</v>
      </c>
      <c r="DE208" s="93">
        <f t="shared" si="430"/>
        <v>0.51468375051375626</v>
      </c>
      <c r="DF208" s="96">
        <f t="shared" si="431"/>
        <v>653920.01</v>
      </c>
      <c r="DG208" s="96">
        <f t="shared" si="431"/>
        <v>771347.7699999999</v>
      </c>
      <c r="DH208" s="96">
        <f t="shared" si="431"/>
        <v>0</v>
      </c>
      <c r="DI208" s="96">
        <f t="shared" si="432"/>
        <v>771347.7699999999</v>
      </c>
      <c r="DJ208" s="93">
        <f t="shared" si="433"/>
        <v>1.1795751134760348</v>
      </c>
      <c r="DK208" s="96">
        <f t="shared" si="434"/>
        <v>117427.75999999989</v>
      </c>
      <c r="DL208" s="93">
        <f t="shared" si="435"/>
        <v>0.17957511347603491</v>
      </c>
      <c r="DM208" s="83">
        <v>79737.81</v>
      </c>
      <c r="DN208" s="83">
        <v>73934.690000000017</v>
      </c>
      <c r="DO208" s="94">
        <v>0</v>
      </c>
      <c r="DP208" s="94">
        <f t="shared" si="436"/>
        <v>73934.690000000017</v>
      </c>
      <c r="DQ208" s="93">
        <f t="shared" si="437"/>
        <v>0.92722248077793978</v>
      </c>
      <c r="DR208" s="96">
        <f t="shared" si="438"/>
        <v>-5803.1199999999808</v>
      </c>
      <c r="DS208" s="93">
        <f t="shared" si="439"/>
        <v>-7.2777519222060161E-2</v>
      </c>
      <c r="DT208" s="96">
        <f t="shared" si="440"/>
        <v>733657.82000000007</v>
      </c>
      <c r="DU208" s="96">
        <f t="shared" si="440"/>
        <v>845282.46</v>
      </c>
      <c r="DV208" s="96">
        <f t="shared" si="440"/>
        <v>0</v>
      </c>
      <c r="DW208" s="96">
        <f t="shared" si="441"/>
        <v>845282.46</v>
      </c>
      <c r="DX208" s="93">
        <f t="shared" si="442"/>
        <v>1.1521480954159256</v>
      </c>
      <c r="DY208" s="96">
        <f t="shared" si="443"/>
        <v>111624.6399999999</v>
      </c>
      <c r="DZ208" s="93">
        <f t="shared" si="444"/>
        <v>0.1521480954159255</v>
      </c>
      <c r="EA208" s="83">
        <v>28975.67</v>
      </c>
      <c r="EB208" s="83">
        <v>45821.56</v>
      </c>
      <c r="EC208" s="94">
        <v>0</v>
      </c>
      <c r="ED208" s="94">
        <f t="shared" si="445"/>
        <v>45821.56</v>
      </c>
      <c r="EE208" s="93">
        <f t="shared" si="446"/>
        <v>1.5813805168267032</v>
      </c>
      <c r="EF208" s="94">
        <f t="shared" si="361"/>
        <v>16845.89</v>
      </c>
      <c r="EG208" s="93">
        <f t="shared" si="447"/>
        <v>0.58138051682670322</v>
      </c>
      <c r="EH208" s="96">
        <f t="shared" si="448"/>
        <v>762633.49000000011</v>
      </c>
      <c r="EI208" s="96">
        <f t="shared" si="448"/>
        <v>891104.02</v>
      </c>
      <c r="EJ208" s="96">
        <f t="shared" si="448"/>
        <v>0</v>
      </c>
      <c r="EK208" s="96">
        <f t="shared" si="449"/>
        <v>891104.02</v>
      </c>
      <c r="EL208" s="93">
        <f t="shared" si="450"/>
        <v>1.1684564495063021</v>
      </c>
      <c r="EM208" s="96">
        <f t="shared" si="451"/>
        <v>128470.52999999991</v>
      </c>
      <c r="EN208" s="93">
        <f t="shared" si="452"/>
        <v>0.16845644950630204</v>
      </c>
      <c r="EO208" s="96">
        <f t="shared" si="362"/>
        <v>119756.25000000001</v>
      </c>
      <c r="EP208" s="96">
        <f>_xlfn.IFNA(INDEX('[1]01_Maks_FS_2025 (kopā)'!$B$12:$AJ$224,MATCH(A208,'[1]01_Maks_FS_2025 (kopā)'!$B$12:$B$224,0),35),0)</f>
        <v>119756.25000000001</v>
      </c>
      <c r="EQ208" s="96">
        <f t="shared" si="363"/>
        <v>0</v>
      </c>
      <c r="ER208" s="83">
        <f t="shared" si="368"/>
        <v>762633.49000000011</v>
      </c>
    </row>
    <row r="209" spans="1:148" ht="63" x14ac:dyDescent="0.25">
      <c r="A209" s="18" t="str">
        <f t="shared" si="453"/>
        <v>4.3.4.2.2</v>
      </c>
      <c r="B209" s="63">
        <v>4</v>
      </c>
      <c r="C209" s="73" t="s">
        <v>319</v>
      </c>
      <c r="D209" s="65" t="s">
        <v>320</v>
      </c>
      <c r="E209" s="73" t="s">
        <v>354</v>
      </c>
      <c r="F209" s="65" t="s">
        <v>355</v>
      </c>
      <c r="G209" s="66" t="s">
        <v>358</v>
      </c>
      <c r="H209" s="65" t="s">
        <v>359</v>
      </c>
      <c r="I209" s="66">
        <v>2</v>
      </c>
      <c r="J209" s="68" t="s">
        <v>325</v>
      </c>
      <c r="K209" s="63" t="s">
        <v>14</v>
      </c>
      <c r="L209" s="83">
        <v>0</v>
      </c>
      <c r="M209" s="83">
        <v>0</v>
      </c>
      <c r="N209" s="83">
        <v>0</v>
      </c>
      <c r="O209" s="83">
        <v>0</v>
      </c>
      <c r="P209" s="83">
        <v>0</v>
      </c>
      <c r="Q209" s="93" t="str">
        <f t="shared" si="369"/>
        <v>nebija plānots</v>
      </c>
      <c r="R209" s="94">
        <f t="shared" si="370"/>
        <v>0</v>
      </c>
      <c r="S209" s="93" t="str">
        <f t="shared" si="371"/>
        <v>nebija plānots</v>
      </c>
      <c r="T209" s="96">
        <f t="shared" si="372"/>
        <v>0</v>
      </c>
      <c r="U209" s="96">
        <f t="shared" si="373"/>
        <v>0</v>
      </c>
      <c r="V209" s="93" t="str">
        <f t="shared" si="374"/>
        <v>nebija plānots</v>
      </c>
      <c r="W209" s="96">
        <f t="shared" si="375"/>
        <v>0</v>
      </c>
      <c r="X209" s="93" t="str">
        <f t="shared" si="376"/>
        <v>nebija plānots</v>
      </c>
      <c r="Y209" s="83">
        <v>0</v>
      </c>
      <c r="Z209" s="83">
        <v>0</v>
      </c>
      <c r="AA209" s="93" t="str">
        <f t="shared" si="377"/>
        <v>nebija plānots</v>
      </c>
      <c r="AB209" s="94">
        <f t="shared" si="378"/>
        <v>0</v>
      </c>
      <c r="AC209" s="93" t="str">
        <f t="shared" si="379"/>
        <v>nebija plānots</v>
      </c>
      <c r="AD209" s="96">
        <f t="shared" si="380"/>
        <v>0</v>
      </c>
      <c r="AE209" s="96">
        <f t="shared" si="380"/>
        <v>0</v>
      </c>
      <c r="AF209" s="93" t="str">
        <f t="shared" si="381"/>
        <v>nebija plānots</v>
      </c>
      <c r="AG209" s="96">
        <f t="shared" si="382"/>
        <v>0</v>
      </c>
      <c r="AH209" s="93" t="str">
        <f t="shared" si="383"/>
        <v>nebija plānots</v>
      </c>
      <c r="AI209" s="83">
        <v>0</v>
      </c>
      <c r="AJ209" s="83">
        <v>0</v>
      </c>
      <c r="AK209" s="93" t="str">
        <f t="shared" si="384"/>
        <v>nebija plānots</v>
      </c>
      <c r="AL209" s="96">
        <f t="shared" si="385"/>
        <v>0</v>
      </c>
      <c r="AM209" s="93" t="str">
        <f t="shared" si="386"/>
        <v>nebija plānots</v>
      </c>
      <c r="AN209" s="96">
        <f t="shared" si="387"/>
        <v>0</v>
      </c>
      <c r="AO209" s="96">
        <f t="shared" si="387"/>
        <v>0</v>
      </c>
      <c r="AP209" s="93" t="str">
        <f t="shared" si="388"/>
        <v>nebija plānots</v>
      </c>
      <c r="AQ209" s="96">
        <f t="shared" si="389"/>
        <v>0</v>
      </c>
      <c r="AR209" s="93" t="str">
        <f t="shared" si="390"/>
        <v>nebija plānots</v>
      </c>
      <c r="AS209" s="83">
        <v>0</v>
      </c>
      <c r="AT209" s="83">
        <v>0</v>
      </c>
      <c r="AU209" s="93" t="str">
        <f t="shared" si="391"/>
        <v>nebija plānots</v>
      </c>
      <c r="AV209" s="96">
        <f t="shared" si="392"/>
        <v>0</v>
      </c>
      <c r="AW209" s="93" t="str">
        <f t="shared" si="393"/>
        <v>nebija plānots</v>
      </c>
      <c r="AX209" s="96">
        <f t="shared" si="394"/>
        <v>0</v>
      </c>
      <c r="AY209" s="96">
        <f t="shared" si="394"/>
        <v>0</v>
      </c>
      <c r="AZ209" s="93" t="str">
        <f t="shared" si="395"/>
        <v>nebija plānots</v>
      </c>
      <c r="BA209" s="96">
        <f t="shared" si="396"/>
        <v>0</v>
      </c>
      <c r="BB209" s="93" t="str">
        <f t="shared" si="397"/>
        <v>nebija plānots</v>
      </c>
      <c r="BC209" s="83">
        <v>0</v>
      </c>
      <c r="BD209" s="83">
        <v>0</v>
      </c>
      <c r="BE209" s="93" t="str">
        <f t="shared" si="398"/>
        <v>nebija plānots</v>
      </c>
      <c r="BF209" s="96">
        <f t="shared" si="399"/>
        <v>0</v>
      </c>
      <c r="BG209" s="93" t="str">
        <f t="shared" si="400"/>
        <v>nebija plānots</v>
      </c>
      <c r="BH209" s="96">
        <f t="shared" si="401"/>
        <v>0</v>
      </c>
      <c r="BI209" s="96">
        <f t="shared" si="401"/>
        <v>0</v>
      </c>
      <c r="BJ209" s="93" t="str">
        <f t="shared" si="402"/>
        <v>nebija plānots</v>
      </c>
      <c r="BK209" s="96">
        <f t="shared" si="403"/>
        <v>0</v>
      </c>
      <c r="BL209" s="93" t="str">
        <f t="shared" si="404"/>
        <v>nebija plānots</v>
      </c>
      <c r="BM209" s="83">
        <v>0</v>
      </c>
      <c r="BN209" s="83">
        <v>0</v>
      </c>
      <c r="BO209" s="93" t="str">
        <f t="shared" si="405"/>
        <v>nebija plānots</v>
      </c>
      <c r="BP209" s="96">
        <f t="shared" si="406"/>
        <v>0</v>
      </c>
      <c r="BQ209" s="93" t="str">
        <f t="shared" si="407"/>
        <v>nebija plānots</v>
      </c>
      <c r="BR209" s="96">
        <f t="shared" si="408"/>
        <v>0</v>
      </c>
      <c r="BS209" s="96">
        <f t="shared" si="408"/>
        <v>0</v>
      </c>
      <c r="BT209" s="93" t="str">
        <f t="shared" si="409"/>
        <v>nebija plānots</v>
      </c>
      <c r="BU209" s="96">
        <f t="shared" si="410"/>
        <v>0</v>
      </c>
      <c r="BV209" s="93" t="str">
        <f t="shared" si="411"/>
        <v>nebija plānots</v>
      </c>
      <c r="BW209" s="83">
        <v>0</v>
      </c>
      <c r="BX209" s="83">
        <v>0</v>
      </c>
      <c r="BY209" s="94">
        <v>0</v>
      </c>
      <c r="BZ209" s="94">
        <f t="shared" si="364"/>
        <v>0</v>
      </c>
      <c r="CA209" s="93" t="str">
        <f t="shared" si="412"/>
        <v>nebija plānots</v>
      </c>
      <c r="CB209" s="96">
        <f t="shared" si="413"/>
        <v>0</v>
      </c>
      <c r="CC209" s="93" t="str">
        <f t="shared" si="414"/>
        <v>nebija plānots</v>
      </c>
      <c r="CD209" s="96">
        <f t="shared" si="365"/>
        <v>0</v>
      </c>
      <c r="CE209" s="96">
        <f t="shared" si="365"/>
        <v>0</v>
      </c>
      <c r="CF209" s="96">
        <f t="shared" si="415"/>
        <v>0</v>
      </c>
      <c r="CG209" s="96">
        <f t="shared" si="416"/>
        <v>0</v>
      </c>
      <c r="CH209" s="93" t="str">
        <f t="shared" si="417"/>
        <v>nebija plānots</v>
      </c>
      <c r="CI209" s="96">
        <f t="shared" si="418"/>
        <v>0</v>
      </c>
      <c r="CJ209" s="93" t="str">
        <f t="shared" si="419"/>
        <v>nebija plānots</v>
      </c>
      <c r="CK209" s="83">
        <v>0</v>
      </c>
      <c r="CL209" s="83">
        <v>0</v>
      </c>
      <c r="CM209" s="94">
        <v>0</v>
      </c>
      <c r="CN209" s="94">
        <f t="shared" si="366"/>
        <v>0</v>
      </c>
      <c r="CO209" s="93" t="str">
        <f t="shared" si="420"/>
        <v>nebija plānots</v>
      </c>
      <c r="CP209" s="96">
        <f t="shared" si="421"/>
        <v>0</v>
      </c>
      <c r="CQ209" s="93" t="str">
        <f t="shared" si="422"/>
        <v>nebija plānots</v>
      </c>
      <c r="CR209" s="96">
        <f t="shared" si="423"/>
        <v>0</v>
      </c>
      <c r="CS209" s="96">
        <f t="shared" si="423"/>
        <v>0</v>
      </c>
      <c r="CT209" s="96">
        <f t="shared" si="423"/>
        <v>0</v>
      </c>
      <c r="CU209" s="96">
        <f t="shared" si="424"/>
        <v>0</v>
      </c>
      <c r="CV209" s="93" t="str">
        <f t="shared" si="425"/>
        <v>nebija plānots</v>
      </c>
      <c r="CW209" s="96">
        <f t="shared" si="426"/>
        <v>0</v>
      </c>
      <c r="CX209" s="93" t="str">
        <f t="shared" si="427"/>
        <v>nebija plānots</v>
      </c>
      <c r="CY209" s="83">
        <v>0</v>
      </c>
      <c r="CZ209" s="83">
        <v>0</v>
      </c>
      <c r="DA209" s="94">
        <v>0</v>
      </c>
      <c r="DB209" s="94">
        <f t="shared" si="367"/>
        <v>0</v>
      </c>
      <c r="DC209" s="93" t="str">
        <f t="shared" si="428"/>
        <v>nebija plānots</v>
      </c>
      <c r="DD209" s="96">
        <f t="shared" si="429"/>
        <v>0</v>
      </c>
      <c r="DE209" s="93" t="str">
        <f t="shared" si="430"/>
        <v>nebija plānots</v>
      </c>
      <c r="DF209" s="96">
        <f t="shared" si="431"/>
        <v>0</v>
      </c>
      <c r="DG209" s="96">
        <f t="shared" si="431"/>
        <v>0</v>
      </c>
      <c r="DH209" s="96">
        <f t="shared" si="431"/>
        <v>0</v>
      </c>
      <c r="DI209" s="96">
        <f t="shared" si="432"/>
        <v>0</v>
      </c>
      <c r="DJ209" s="93" t="str">
        <f t="shared" si="433"/>
        <v>nebija plānots</v>
      </c>
      <c r="DK209" s="96">
        <f t="shared" si="434"/>
        <v>0</v>
      </c>
      <c r="DL209" s="93" t="str">
        <f t="shared" si="435"/>
        <v>nebija plānots</v>
      </c>
      <c r="DM209" s="83">
        <v>0</v>
      </c>
      <c r="DN209" s="83">
        <v>0</v>
      </c>
      <c r="DO209" s="94">
        <v>0</v>
      </c>
      <c r="DP209" s="94">
        <f t="shared" si="436"/>
        <v>0</v>
      </c>
      <c r="DQ209" s="93" t="str">
        <f t="shared" si="437"/>
        <v>nebija plānots</v>
      </c>
      <c r="DR209" s="96">
        <f t="shared" si="438"/>
        <v>0</v>
      </c>
      <c r="DS209" s="93" t="str">
        <f t="shared" si="439"/>
        <v>nebija plānots</v>
      </c>
      <c r="DT209" s="96">
        <f t="shared" si="440"/>
        <v>0</v>
      </c>
      <c r="DU209" s="96">
        <f t="shared" si="440"/>
        <v>0</v>
      </c>
      <c r="DV209" s="96">
        <f t="shared" si="440"/>
        <v>0</v>
      </c>
      <c r="DW209" s="96">
        <f t="shared" si="441"/>
        <v>0</v>
      </c>
      <c r="DX209" s="93" t="str">
        <f t="shared" si="442"/>
        <v>nebija plānots</v>
      </c>
      <c r="DY209" s="96">
        <f t="shared" si="443"/>
        <v>0</v>
      </c>
      <c r="DZ209" s="93" t="str">
        <f t="shared" si="444"/>
        <v>nebija plānots</v>
      </c>
      <c r="EA209" s="83">
        <v>0</v>
      </c>
      <c r="EB209" s="83">
        <v>0</v>
      </c>
      <c r="EC209" s="94">
        <v>0</v>
      </c>
      <c r="ED209" s="94">
        <f t="shared" si="445"/>
        <v>0</v>
      </c>
      <c r="EE209" s="93" t="str">
        <f t="shared" si="446"/>
        <v>nebija plānots</v>
      </c>
      <c r="EF209" s="94">
        <f t="shared" si="361"/>
        <v>0</v>
      </c>
      <c r="EG209" s="93" t="str">
        <f t="shared" si="447"/>
        <v>nebija plānots</v>
      </c>
      <c r="EH209" s="96">
        <f t="shared" si="448"/>
        <v>0</v>
      </c>
      <c r="EI209" s="96">
        <f t="shared" si="448"/>
        <v>0</v>
      </c>
      <c r="EJ209" s="96">
        <f t="shared" si="448"/>
        <v>0</v>
      </c>
      <c r="EK209" s="96">
        <f t="shared" si="449"/>
        <v>0</v>
      </c>
      <c r="EL209" s="93" t="str">
        <f t="shared" si="450"/>
        <v>nebija plānots</v>
      </c>
      <c r="EM209" s="96">
        <f t="shared" si="451"/>
        <v>0</v>
      </c>
      <c r="EN209" s="93" t="str">
        <f t="shared" si="452"/>
        <v>nebija plānots</v>
      </c>
      <c r="EO209" s="96">
        <f t="shared" si="362"/>
        <v>0</v>
      </c>
      <c r="EP209" s="96">
        <f>_xlfn.IFNA(INDEX('[1]01_Maks_FS_2025 (kopā)'!$B$12:$AJ$224,MATCH(A209,'[1]01_Maks_FS_2025 (kopā)'!$B$12:$B$224,0),35),0)</f>
        <v>0</v>
      </c>
      <c r="EQ209" s="96">
        <f t="shared" si="363"/>
        <v>0</v>
      </c>
      <c r="ER209" s="83">
        <f t="shared" si="368"/>
        <v>0</v>
      </c>
    </row>
    <row r="210" spans="1:148" ht="63" x14ac:dyDescent="0.25">
      <c r="A210" s="18" t="str">
        <f t="shared" si="453"/>
        <v>4.3.4.3._</v>
      </c>
      <c r="B210" s="63">
        <v>4</v>
      </c>
      <c r="C210" s="73" t="s">
        <v>319</v>
      </c>
      <c r="D210" s="65" t="s">
        <v>320</v>
      </c>
      <c r="E210" s="73" t="s">
        <v>354</v>
      </c>
      <c r="F210" s="65" t="s">
        <v>355</v>
      </c>
      <c r="G210" s="66" t="s">
        <v>360</v>
      </c>
      <c r="H210" s="65" t="s">
        <v>361</v>
      </c>
      <c r="I210" s="66" t="s">
        <v>27</v>
      </c>
      <c r="J210" s="68" t="s">
        <v>325</v>
      </c>
      <c r="K210" s="63" t="s">
        <v>14</v>
      </c>
      <c r="L210" s="83">
        <v>0</v>
      </c>
      <c r="M210" s="83">
        <v>105406.54999999999</v>
      </c>
      <c r="N210" s="83">
        <v>0</v>
      </c>
      <c r="O210" s="83">
        <v>0</v>
      </c>
      <c r="P210" s="83">
        <v>0</v>
      </c>
      <c r="Q210" s="93" t="str">
        <f t="shared" si="369"/>
        <v>nebija plānots</v>
      </c>
      <c r="R210" s="94">
        <f t="shared" si="370"/>
        <v>0</v>
      </c>
      <c r="S210" s="93" t="str">
        <f t="shared" si="371"/>
        <v>nebija plānots</v>
      </c>
      <c r="T210" s="96">
        <f t="shared" si="372"/>
        <v>0</v>
      </c>
      <c r="U210" s="96">
        <f t="shared" si="373"/>
        <v>0</v>
      </c>
      <c r="V210" s="93" t="str">
        <f t="shared" si="374"/>
        <v>nebija plānots</v>
      </c>
      <c r="W210" s="96">
        <f t="shared" si="375"/>
        <v>0</v>
      </c>
      <c r="X210" s="93" t="str">
        <f t="shared" si="376"/>
        <v>nebija plānots</v>
      </c>
      <c r="Y210" s="83">
        <v>0</v>
      </c>
      <c r="Z210" s="83">
        <v>0</v>
      </c>
      <c r="AA210" s="93" t="str">
        <f t="shared" si="377"/>
        <v>nebija plānots</v>
      </c>
      <c r="AB210" s="94">
        <f t="shared" si="378"/>
        <v>0</v>
      </c>
      <c r="AC210" s="93" t="str">
        <f t="shared" si="379"/>
        <v>nebija plānots</v>
      </c>
      <c r="AD210" s="96">
        <f t="shared" si="380"/>
        <v>0</v>
      </c>
      <c r="AE210" s="96">
        <f t="shared" si="380"/>
        <v>0</v>
      </c>
      <c r="AF210" s="93" t="str">
        <f t="shared" si="381"/>
        <v>nebija plānots</v>
      </c>
      <c r="AG210" s="96">
        <f t="shared" si="382"/>
        <v>0</v>
      </c>
      <c r="AH210" s="93" t="str">
        <f t="shared" si="383"/>
        <v>nebija plānots</v>
      </c>
      <c r="AI210" s="83">
        <v>0</v>
      </c>
      <c r="AJ210" s="83">
        <v>0</v>
      </c>
      <c r="AK210" s="93" t="str">
        <f t="shared" si="384"/>
        <v>nebija plānots</v>
      </c>
      <c r="AL210" s="96">
        <f t="shared" si="385"/>
        <v>0</v>
      </c>
      <c r="AM210" s="93" t="str">
        <f t="shared" si="386"/>
        <v>nebija plānots</v>
      </c>
      <c r="AN210" s="96">
        <f t="shared" si="387"/>
        <v>0</v>
      </c>
      <c r="AO210" s="96">
        <f t="shared" si="387"/>
        <v>0</v>
      </c>
      <c r="AP210" s="93" t="str">
        <f t="shared" si="388"/>
        <v>nebija plānots</v>
      </c>
      <c r="AQ210" s="96">
        <f t="shared" si="389"/>
        <v>0</v>
      </c>
      <c r="AR210" s="93" t="str">
        <f t="shared" si="390"/>
        <v>nebija plānots</v>
      </c>
      <c r="AS210" s="83">
        <v>0</v>
      </c>
      <c r="AT210" s="83">
        <v>134156</v>
      </c>
      <c r="AU210" s="93" t="str">
        <f t="shared" si="391"/>
        <v>nebija plānots</v>
      </c>
      <c r="AV210" s="96">
        <f t="shared" si="392"/>
        <v>134156</v>
      </c>
      <c r="AW210" s="93" t="str">
        <f t="shared" si="393"/>
        <v>nebija plānots</v>
      </c>
      <c r="AX210" s="96">
        <f t="shared" si="394"/>
        <v>0</v>
      </c>
      <c r="AY210" s="96">
        <f t="shared" si="394"/>
        <v>134156</v>
      </c>
      <c r="AZ210" s="93" t="str">
        <f t="shared" si="395"/>
        <v>nebija plānots</v>
      </c>
      <c r="BA210" s="96">
        <f t="shared" si="396"/>
        <v>134156</v>
      </c>
      <c r="BB210" s="93" t="str">
        <f t="shared" si="397"/>
        <v>nebija plānots</v>
      </c>
      <c r="BC210" s="83">
        <v>81942</v>
      </c>
      <c r="BD210" s="83">
        <v>0</v>
      </c>
      <c r="BE210" s="93">
        <f t="shared" si="398"/>
        <v>0</v>
      </c>
      <c r="BF210" s="96">
        <f t="shared" si="399"/>
        <v>-81942</v>
      </c>
      <c r="BG210" s="93">
        <f t="shared" si="400"/>
        <v>-1</v>
      </c>
      <c r="BH210" s="96">
        <f t="shared" si="401"/>
        <v>81942</v>
      </c>
      <c r="BI210" s="96">
        <f t="shared" si="401"/>
        <v>134156</v>
      </c>
      <c r="BJ210" s="93">
        <f t="shared" si="402"/>
        <v>1.6372068048131605</v>
      </c>
      <c r="BK210" s="96">
        <f t="shared" si="403"/>
        <v>52214</v>
      </c>
      <c r="BL210" s="93">
        <f t="shared" si="404"/>
        <v>0.6372068048131605</v>
      </c>
      <c r="BM210" s="83">
        <v>0</v>
      </c>
      <c r="BN210" s="83">
        <v>58705.83</v>
      </c>
      <c r="BO210" s="93" t="str">
        <f t="shared" si="405"/>
        <v>nebija plānots</v>
      </c>
      <c r="BP210" s="96">
        <f t="shared" si="406"/>
        <v>58705.83</v>
      </c>
      <c r="BQ210" s="93" t="str">
        <f t="shared" si="407"/>
        <v>nebija plānots</v>
      </c>
      <c r="BR210" s="96">
        <f t="shared" si="408"/>
        <v>81942</v>
      </c>
      <c r="BS210" s="96">
        <f t="shared" si="408"/>
        <v>192861.83000000002</v>
      </c>
      <c r="BT210" s="93">
        <f t="shared" si="409"/>
        <v>2.3536383051426619</v>
      </c>
      <c r="BU210" s="96">
        <f t="shared" si="410"/>
        <v>110919.83000000002</v>
      </c>
      <c r="BV210" s="93">
        <f t="shared" si="411"/>
        <v>1.3536383051426621</v>
      </c>
      <c r="BW210" s="83">
        <v>0</v>
      </c>
      <c r="BX210" s="83">
        <v>0</v>
      </c>
      <c r="BY210" s="94">
        <v>0</v>
      </c>
      <c r="BZ210" s="94">
        <f t="shared" si="364"/>
        <v>0</v>
      </c>
      <c r="CA210" s="93" t="str">
        <f t="shared" si="412"/>
        <v>nebija plānots</v>
      </c>
      <c r="CB210" s="96">
        <f t="shared" si="413"/>
        <v>0</v>
      </c>
      <c r="CC210" s="93" t="str">
        <f t="shared" si="414"/>
        <v>nebija plānots</v>
      </c>
      <c r="CD210" s="96">
        <f t="shared" si="365"/>
        <v>81942</v>
      </c>
      <c r="CE210" s="96">
        <f t="shared" si="365"/>
        <v>192861.83000000002</v>
      </c>
      <c r="CF210" s="96">
        <f t="shared" si="415"/>
        <v>0</v>
      </c>
      <c r="CG210" s="96">
        <f t="shared" si="416"/>
        <v>192861.83000000002</v>
      </c>
      <c r="CH210" s="93">
        <f t="shared" si="417"/>
        <v>2.3536383051426619</v>
      </c>
      <c r="CI210" s="96">
        <f t="shared" si="418"/>
        <v>110919.83000000002</v>
      </c>
      <c r="CJ210" s="93">
        <f t="shared" si="419"/>
        <v>1.3536383051426621</v>
      </c>
      <c r="CK210" s="83">
        <v>0</v>
      </c>
      <c r="CL210" s="83">
        <v>116418.77</v>
      </c>
      <c r="CM210" s="94">
        <v>0</v>
      </c>
      <c r="CN210" s="94">
        <f t="shared" si="366"/>
        <v>116418.77</v>
      </c>
      <c r="CO210" s="93" t="str">
        <f t="shared" si="420"/>
        <v>nebija plānots</v>
      </c>
      <c r="CP210" s="96">
        <f t="shared" si="421"/>
        <v>116418.77</v>
      </c>
      <c r="CQ210" s="93" t="str">
        <f t="shared" si="422"/>
        <v>nebija plānots</v>
      </c>
      <c r="CR210" s="96">
        <f t="shared" si="423"/>
        <v>81942</v>
      </c>
      <c r="CS210" s="96">
        <f t="shared" si="423"/>
        <v>309280.60000000003</v>
      </c>
      <c r="CT210" s="96">
        <f t="shared" si="423"/>
        <v>0</v>
      </c>
      <c r="CU210" s="96">
        <f t="shared" si="424"/>
        <v>309280.60000000003</v>
      </c>
      <c r="CV210" s="93">
        <f t="shared" si="425"/>
        <v>3.7743843206170222</v>
      </c>
      <c r="CW210" s="96">
        <f t="shared" si="426"/>
        <v>227338.60000000003</v>
      </c>
      <c r="CX210" s="93">
        <f t="shared" si="427"/>
        <v>2.7743843206170222</v>
      </c>
      <c r="CY210" s="83">
        <v>102127</v>
      </c>
      <c r="CZ210" s="83">
        <v>73452</v>
      </c>
      <c r="DA210" s="94">
        <v>0</v>
      </c>
      <c r="DB210" s="94">
        <f t="shared" si="367"/>
        <v>73452</v>
      </c>
      <c r="DC210" s="93">
        <f t="shared" si="428"/>
        <v>0.71922214497635295</v>
      </c>
      <c r="DD210" s="96">
        <f t="shared" si="429"/>
        <v>-28675</v>
      </c>
      <c r="DE210" s="93">
        <f t="shared" si="430"/>
        <v>-0.28077785502364705</v>
      </c>
      <c r="DF210" s="96">
        <f t="shared" si="431"/>
        <v>184069</v>
      </c>
      <c r="DG210" s="96">
        <f t="shared" si="431"/>
        <v>382732.60000000003</v>
      </c>
      <c r="DH210" s="96">
        <f t="shared" si="431"/>
        <v>0</v>
      </c>
      <c r="DI210" s="96">
        <f t="shared" si="432"/>
        <v>382732.60000000003</v>
      </c>
      <c r="DJ210" s="93">
        <f t="shared" si="433"/>
        <v>2.0792887449815018</v>
      </c>
      <c r="DK210" s="96">
        <f t="shared" si="434"/>
        <v>198663.60000000003</v>
      </c>
      <c r="DL210" s="93">
        <f t="shared" si="435"/>
        <v>1.0792887449815016</v>
      </c>
      <c r="DM210" s="83">
        <v>0</v>
      </c>
      <c r="DN210" s="83">
        <v>0</v>
      </c>
      <c r="DO210" s="94">
        <v>0</v>
      </c>
      <c r="DP210" s="94">
        <f t="shared" si="436"/>
        <v>0</v>
      </c>
      <c r="DQ210" s="93" t="str">
        <f t="shared" si="437"/>
        <v>nebija plānots</v>
      </c>
      <c r="DR210" s="96">
        <f t="shared" si="438"/>
        <v>0</v>
      </c>
      <c r="DS210" s="93" t="str">
        <f t="shared" si="439"/>
        <v>nebija plānots</v>
      </c>
      <c r="DT210" s="96">
        <f t="shared" si="440"/>
        <v>184069</v>
      </c>
      <c r="DU210" s="96">
        <f t="shared" si="440"/>
        <v>382732.60000000003</v>
      </c>
      <c r="DV210" s="96">
        <f t="shared" si="440"/>
        <v>0</v>
      </c>
      <c r="DW210" s="96">
        <f t="shared" si="441"/>
        <v>382732.60000000003</v>
      </c>
      <c r="DX210" s="93">
        <f t="shared" si="442"/>
        <v>2.0792887449815018</v>
      </c>
      <c r="DY210" s="96">
        <f t="shared" si="443"/>
        <v>198663.60000000003</v>
      </c>
      <c r="DZ210" s="93">
        <f t="shared" si="444"/>
        <v>1.0792887449815016</v>
      </c>
      <c r="EA210" s="83">
        <v>0</v>
      </c>
      <c r="EB210" s="83">
        <v>0</v>
      </c>
      <c r="EC210" s="94">
        <v>0</v>
      </c>
      <c r="ED210" s="94">
        <f t="shared" si="445"/>
        <v>0</v>
      </c>
      <c r="EE210" s="93" t="str">
        <f t="shared" si="446"/>
        <v>nebija plānots</v>
      </c>
      <c r="EF210" s="94">
        <f t="shared" si="361"/>
        <v>0</v>
      </c>
      <c r="EG210" s="93" t="str">
        <f t="shared" si="447"/>
        <v>nebija plānots</v>
      </c>
      <c r="EH210" s="96">
        <f t="shared" si="448"/>
        <v>184069</v>
      </c>
      <c r="EI210" s="96">
        <f t="shared" si="448"/>
        <v>382732.60000000003</v>
      </c>
      <c r="EJ210" s="96">
        <f t="shared" si="448"/>
        <v>0</v>
      </c>
      <c r="EK210" s="96">
        <f t="shared" si="449"/>
        <v>382732.60000000003</v>
      </c>
      <c r="EL210" s="93">
        <f t="shared" si="450"/>
        <v>2.0792887449815018</v>
      </c>
      <c r="EM210" s="96">
        <f t="shared" si="451"/>
        <v>198663.60000000003</v>
      </c>
      <c r="EN210" s="93">
        <f t="shared" si="452"/>
        <v>1.0792887449815016</v>
      </c>
      <c r="EO210" s="96">
        <f t="shared" si="362"/>
        <v>0</v>
      </c>
      <c r="EP210" s="96">
        <f>_xlfn.IFNA(INDEX('[1]01_Maks_FS_2025 (kopā)'!$B$12:$AJ$224,MATCH(A210,'[1]01_Maks_FS_2025 (kopā)'!$B$12:$B$224,0),35),0)</f>
        <v>0</v>
      </c>
      <c r="EQ210" s="96">
        <f t="shared" si="363"/>
        <v>0</v>
      </c>
      <c r="ER210" s="83">
        <f t="shared" si="368"/>
        <v>184069</v>
      </c>
    </row>
    <row r="211" spans="1:148" ht="63" x14ac:dyDescent="0.25">
      <c r="A211" s="18" t="str">
        <f t="shared" si="453"/>
        <v>4.3.4.4.1</v>
      </c>
      <c r="B211" s="63">
        <v>4</v>
      </c>
      <c r="C211" s="73" t="s">
        <v>319</v>
      </c>
      <c r="D211" s="65" t="s">
        <v>320</v>
      </c>
      <c r="E211" s="73" t="s">
        <v>354</v>
      </c>
      <c r="F211" s="65" t="s">
        <v>355</v>
      </c>
      <c r="G211" s="66" t="s">
        <v>362</v>
      </c>
      <c r="H211" s="65" t="s">
        <v>363</v>
      </c>
      <c r="I211" s="66">
        <v>1</v>
      </c>
      <c r="J211" s="72" t="s">
        <v>84</v>
      </c>
      <c r="K211" s="63" t="s">
        <v>14</v>
      </c>
      <c r="L211" s="83">
        <v>0</v>
      </c>
      <c r="M211" s="83">
        <v>157263.37</v>
      </c>
      <c r="N211" s="83">
        <v>25315.81</v>
      </c>
      <c r="O211" s="83">
        <v>46331</v>
      </c>
      <c r="P211" s="83">
        <v>46331.229999999996</v>
      </c>
      <c r="Q211" s="93">
        <f t="shared" si="369"/>
        <v>1.0000049642787765</v>
      </c>
      <c r="R211" s="94">
        <f t="shared" si="370"/>
        <v>0.22999999999592546</v>
      </c>
      <c r="S211" s="93">
        <f t="shared" si="371"/>
        <v>4.964278776541095E-6</v>
      </c>
      <c r="T211" s="96">
        <f t="shared" si="372"/>
        <v>71646.81</v>
      </c>
      <c r="U211" s="96">
        <f t="shared" si="373"/>
        <v>71647.039999999994</v>
      </c>
      <c r="V211" s="93">
        <f t="shared" si="374"/>
        <v>1.0000032101917726</v>
      </c>
      <c r="W211" s="96">
        <f t="shared" si="375"/>
        <v>0.22999999999592546</v>
      </c>
      <c r="X211" s="93">
        <f t="shared" si="376"/>
        <v>3.210191772612423E-6</v>
      </c>
      <c r="Y211" s="83">
        <v>33077</v>
      </c>
      <c r="Z211" s="83">
        <v>33067.56</v>
      </c>
      <c r="AA211" s="93">
        <f t="shared" si="377"/>
        <v>0.99971460531487133</v>
      </c>
      <c r="AB211" s="94">
        <f t="shared" si="378"/>
        <v>-9.4400000000023283</v>
      </c>
      <c r="AC211" s="93">
        <f t="shared" si="379"/>
        <v>-2.8539468512870964E-4</v>
      </c>
      <c r="AD211" s="96">
        <f t="shared" si="380"/>
        <v>104723.81</v>
      </c>
      <c r="AE211" s="96">
        <f t="shared" si="380"/>
        <v>104714.59999999999</v>
      </c>
      <c r="AF211" s="93">
        <f t="shared" si="381"/>
        <v>0.99991205438381203</v>
      </c>
      <c r="AG211" s="96">
        <f t="shared" si="382"/>
        <v>-9.2100000000064028</v>
      </c>
      <c r="AH211" s="93">
        <f t="shared" si="383"/>
        <v>-8.7945616188013048E-5</v>
      </c>
      <c r="AI211" s="83">
        <v>0</v>
      </c>
      <c r="AJ211" s="83">
        <v>29032.74</v>
      </c>
      <c r="AK211" s="93" t="str">
        <f t="shared" si="384"/>
        <v>nebija plānots</v>
      </c>
      <c r="AL211" s="96">
        <f t="shared" si="385"/>
        <v>29032.74</v>
      </c>
      <c r="AM211" s="93" t="str">
        <f t="shared" si="386"/>
        <v>nebija plānots</v>
      </c>
      <c r="AN211" s="96">
        <f t="shared" si="387"/>
        <v>104723.81</v>
      </c>
      <c r="AO211" s="96">
        <f t="shared" si="387"/>
        <v>133747.34</v>
      </c>
      <c r="AP211" s="93">
        <f t="shared" si="388"/>
        <v>1.2771435645819227</v>
      </c>
      <c r="AQ211" s="96">
        <f t="shared" si="389"/>
        <v>29023.53</v>
      </c>
      <c r="AR211" s="93">
        <f t="shared" si="390"/>
        <v>0.27714356458192269</v>
      </c>
      <c r="AS211" s="83">
        <v>40482</v>
      </c>
      <c r="AT211" s="83">
        <v>0</v>
      </c>
      <c r="AU211" s="93">
        <f t="shared" si="391"/>
        <v>0</v>
      </c>
      <c r="AV211" s="96">
        <f t="shared" si="392"/>
        <v>-40482</v>
      </c>
      <c r="AW211" s="93">
        <f t="shared" si="393"/>
        <v>-1</v>
      </c>
      <c r="AX211" s="96">
        <f t="shared" si="394"/>
        <v>145205.81</v>
      </c>
      <c r="AY211" s="96">
        <f t="shared" si="394"/>
        <v>133747.34</v>
      </c>
      <c r="AZ211" s="93">
        <f t="shared" si="395"/>
        <v>0.92108807491931621</v>
      </c>
      <c r="BA211" s="96">
        <f t="shared" si="396"/>
        <v>-11458.470000000001</v>
      </c>
      <c r="BB211" s="93">
        <f t="shared" si="397"/>
        <v>-7.8911925080683759E-2</v>
      </c>
      <c r="BC211" s="83">
        <v>46094</v>
      </c>
      <c r="BD211" s="83">
        <v>40038.79</v>
      </c>
      <c r="BE211" s="93">
        <f t="shared" si="398"/>
        <v>0.86863344469996095</v>
      </c>
      <c r="BF211" s="96">
        <f t="shared" si="399"/>
        <v>-6055.2099999999991</v>
      </c>
      <c r="BG211" s="93">
        <f t="shared" si="400"/>
        <v>-0.13136655530003905</v>
      </c>
      <c r="BH211" s="96">
        <f t="shared" si="401"/>
        <v>191299.81</v>
      </c>
      <c r="BI211" s="96">
        <f t="shared" si="401"/>
        <v>173786.13</v>
      </c>
      <c r="BJ211" s="93">
        <f t="shared" si="402"/>
        <v>0.90844904655158831</v>
      </c>
      <c r="BK211" s="96">
        <f t="shared" si="403"/>
        <v>-17513.679999999993</v>
      </c>
      <c r="BL211" s="93">
        <f t="shared" si="404"/>
        <v>-9.1550953448411646E-2</v>
      </c>
      <c r="BM211" s="83">
        <v>0</v>
      </c>
      <c r="BN211" s="83">
        <v>82783.839999999997</v>
      </c>
      <c r="BO211" s="93" t="str">
        <f t="shared" si="405"/>
        <v>nebija plānots</v>
      </c>
      <c r="BP211" s="96">
        <f t="shared" si="406"/>
        <v>82783.839999999997</v>
      </c>
      <c r="BQ211" s="93" t="str">
        <f t="shared" si="407"/>
        <v>nebija plānots</v>
      </c>
      <c r="BR211" s="96">
        <f t="shared" si="408"/>
        <v>191299.81</v>
      </c>
      <c r="BS211" s="96">
        <f t="shared" si="408"/>
        <v>256569.97</v>
      </c>
      <c r="BT211" s="93">
        <f t="shared" si="409"/>
        <v>1.3411930205262619</v>
      </c>
      <c r="BU211" s="96">
        <f t="shared" si="410"/>
        <v>65270.16</v>
      </c>
      <c r="BV211" s="93">
        <f t="shared" si="411"/>
        <v>0.34119302052626194</v>
      </c>
      <c r="BW211" s="83">
        <v>56186</v>
      </c>
      <c r="BX211" s="83">
        <v>0</v>
      </c>
      <c r="BY211" s="94">
        <v>0</v>
      </c>
      <c r="BZ211" s="94">
        <f t="shared" si="364"/>
        <v>0</v>
      </c>
      <c r="CA211" s="93">
        <f t="shared" si="412"/>
        <v>0</v>
      </c>
      <c r="CB211" s="96">
        <f t="shared" si="413"/>
        <v>-56186</v>
      </c>
      <c r="CC211" s="93">
        <f t="shared" si="414"/>
        <v>-1</v>
      </c>
      <c r="CD211" s="96">
        <f t="shared" si="365"/>
        <v>247485.81</v>
      </c>
      <c r="CE211" s="96">
        <f t="shared" si="365"/>
        <v>256569.97</v>
      </c>
      <c r="CF211" s="96">
        <f t="shared" si="415"/>
        <v>0</v>
      </c>
      <c r="CG211" s="96">
        <f t="shared" si="416"/>
        <v>256569.97</v>
      </c>
      <c r="CH211" s="93">
        <f t="shared" si="417"/>
        <v>1.0367057812324674</v>
      </c>
      <c r="CI211" s="96">
        <f t="shared" si="418"/>
        <v>9084.1600000000035</v>
      </c>
      <c r="CJ211" s="93">
        <f t="shared" si="419"/>
        <v>3.6705781232467441E-2</v>
      </c>
      <c r="CK211" s="83">
        <v>43084</v>
      </c>
      <c r="CL211" s="83">
        <v>44512.17</v>
      </c>
      <c r="CM211" s="94">
        <v>0</v>
      </c>
      <c r="CN211" s="94">
        <f t="shared" si="366"/>
        <v>44512.17</v>
      </c>
      <c r="CO211" s="93">
        <f t="shared" si="420"/>
        <v>1.0331485006034722</v>
      </c>
      <c r="CP211" s="96">
        <f t="shared" si="421"/>
        <v>1428.1699999999983</v>
      </c>
      <c r="CQ211" s="93">
        <f t="shared" si="422"/>
        <v>3.3148500603472249E-2</v>
      </c>
      <c r="CR211" s="96">
        <f t="shared" si="423"/>
        <v>290569.81</v>
      </c>
      <c r="CS211" s="96">
        <f t="shared" si="423"/>
        <v>301082.14</v>
      </c>
      <c r="CT211" s="96">
        <f t="shared" si="423"/>
        <v>0</v>
      </c>
      <c r="CU211" s="96">
        <f t="shared" si="424"/>
        <v>301082.14</v>
      </c>
      <c r="CV211" s="93">
        <f t="shared" si="425"/>
        <v>1.0361783283679746</v>
      </c>
      <c r="CW211" s="96">
        <f t="shared" si="426"/>
        <v>10512.330000000016</v>
      </c>
      <c r="CX211" s="93">
        <f t="shared" si="427"/>
        <v>3.6178328367974695E-2</v>
      </c>
      <c r="CY211" s="83">
        <v>0</v>
      </c>
      <c r="CZ211" s="83">
        <v>64006.34</v>
      </c>
      <c r="DA211" s="94">
        <v>0</v>
      </c>
      <c r="DB211" s="94">
        <f t="shared" si="367"/>
        <v>64006.34</v>
      </c>
      <c r="DC211" s="93" t="str">
        <f t="shared" si="428"/>
        <v>nebija plānots</v>
      </c>
      <c r="DD211" s="96">
        <f t="shared" si="429"/>
        <v>64006.34</v>
      </c>
      <c r="DE211" s="93" t="str">
        <f t="shared" si="430"/>
        <v>nebija plānots</v>
      </c>
      <c r="DF211" s="96">
        <f t="shared" si="431"/>
        <v>290569.81</v>
      </c>
      <c r="DG211" s="96">
        <f t="shared" si="431"/>
        <v>365088.48</v>
      </c>
      <c r="DH211" s="96">
        <f t="shared" si="431"/>
        <v>0</v>
      </c>
      <c r="DI211" s="96">
        <f t="shared" si="432"/>
        <v>365088.48</v>
      </c>
      <c r="DJ211" s="93">
        <f t="shared" si="433"/>
        <v>1.2564570283471637</v>
      </c>
      <c r="DK211" s="96">
        <f t="shared" si="434"/>
        <v>74518.669999999984</v>
      </c>
      <c r="DL211" s="93">
        <f t="shared" si="435"/>
        <v>0.25645702834716377</v>
      </c>
      <c r="DM211" s="83">
        <v>38787</v>
      </c>
      <c r="DN211" s="83">
        <v>0</v>
      </c>
      <c r="DO211" s="94">
        <v>0</v>
      </c>
      <c r="DP211" s="94">
        <f t="shared" si="436"/>
        <v>0</v>
      </c>
      <c r="DQ211" s="93">
        <f t="shared" si="437"/>
        <v>0</v>
      </c>
      <c r="DR211" s="96">
        <f t="shared" si="438"/>
        <v>-38787</v>
      </c>
      <c r="DS211" s="93">
        <f t="shared" si="439"/>
        <v>-1</v>
      </c>
      <c r="DT211" s="96">
        <f t="shared" si="440"/>
        <v>329356.81</v>
      </c>
      <c r="DU211" s="96">
        <f t="shared" si="440"/>
        <v>365088.48</v>
      </c>
      <c r="DV211" s="96">
        <f t="shared" si="440"/>
        <v>0</v>
      </c>
      <c r="DW211" s="96">
        <f t="shared" si="441"/>
        <v>365088.48</v>
      </c>
      <c r="DX211" s="93">
        <f t="shared" si="442"/>
        <v>1.1084892399826194</v>
      </c>
      <c r="DY211" s="96">
        <f t="shared" si="443"/>
        <v>35731.669999999984</v>
      </c>
      <c r="DZ211" s="93">
        <f t="shared" si="444"/>
        <v>0.1084892399826194</v>
      </c>
      <c r="EA211" s="83">
        <v>34169</v>
      </c>
      <c r="EB211" s="83">
        <v>0</v>
      </c>
      <c r="EC211" s="94">
        <v>0</v>
      </c>
      <c r="ED211" s="94">
        <f t="shared" si="445"/>
        <v>0</v>
      </c>
      <c r="EE211" s="93">
        <f t="shared" si="446"/>
        <v>0</v>
      </c>
      <c r="EF211" s="94">
        <f t="shared" si="361"/>
        <v>-34169</v>
      </c>
      <c r="EG211" s="93">
        <f t="shared" si="447"/>
        <v>-1</v>
      </c>
      <c r="EH211" s="96">
        <f t="shared" si="448"/>
        <v>363525.81</v>
      </c>
      <c r="EI211" s="96">
        <f t="shared" si="448"/>
        <v>365088.48</v>
      </c>
      <c r="EJ211" s="96">
        <f t="shared" si="448"/>
        <v>0</v>
      </c>
      <c r="EK211" s="96">
        <f t="shared" si="449"/>
        <v>365088.48</v>
      </c>
      <c r="EL211" s="93">
        <f t="shared" si="450"/>
        <v>1.004298649386133</v>
      </c>
      <c r="EM211" s="96">
        <f t="shared" si="451"/>
        <v>1562.6699999999837</v>
      </c>
      <c r="EN211" s="93">
        <f t="shared" si="452"/>
        <v>4.298649386132951E-3</v>
      </c>
      <c r="EO211" s="96">
        <f t="shared" si="362"/>
        <v>0</v>
      </c>
      <c r="EP211" s="96">
        <f>_xlfn.IFNA(INDEX('[1]01_Maks_FS_2025 (kopā)'!$B$12:$AJ$224,MATCH(A211,'[1]01_Maks_FS_2025 (kopā)'!$B$12:$B$224,0),35),0)</f>
        <v>0</v>
      </c>
      <c r="EQ211" s="96">
        <f t="shared" si="363"/>
        <v>0</v>
      </c>
      <c r="ER211" s="83">
        <f t="shared" si="368"/>
        <v>363525.81</v>
      </c>
    </row>
    <row r="212" spans="1:148" ht="63" x14ac:dyDescent="0.25">
      <c r="A212" s="18" t="str">
        <f t="shared" si="453"/>
        <v>4.3.4.5.1</v>
      </c>
      <c r="B212" s="63">
        <v>4</v>
      </c>
      <c r="C212" s="73" t="s">
        <v>319</v>
      </c>
      <c r="D212" s="65" t="s">
        <v>320</v>
      </c>
      <c r="E212" s="73" t="s">
        <v>354</v>
      </c>
      <c r="F212" s="65" t="s">
        <v>355</v>
      </c>
      <c r="G212" s="66" t="s">
        <v>364</v>
      </c>
      <c r="H212" s="65" t="s">
        <v>365</v>
      </c>
      <c r="I212" s="66">
        <v>1</v>
      </c>
      <c r="J212" s="72" t="s">
        <v>84</v>
      </c>
      <c r="K212" s="63" t="s">
        <v>14</v>
      </c>
      <c r="L212" s="83">
        <v>0</v>
      </c>
      <c r="M212" s="83">
        <v>4629.55</v>
      </c>
      <c r="N212" s="83">
        <v>0</v>
      </c>
      <c r="O212" s="83">
        <v>2021</v>
      </c>
      <c r="P212" s="83">
        <v>2021.23</v>
      </c>
      <c r="Q212" s="93">
        <f t="shared" si="369"/>
        <v>1.0001138050470064</v>
      </c>
      <c r="R212" s="94">
        <f t="shared" si="370"/>
        <v>0.23000000000001819</v>
      </c>
      <c r="S212" s="93">
        <f t="shared" si="371"/>
        <v>1.1380504700644146E-4</v>
      </c>
      <c r="T212" s="96">
        <f t="shared" si="372"/>
        <v>2021</v>
      </c>
      <c r="U212" s="96">
        <f t="shared" si="373"/>
        <v>2021.23</v>
      </c>
      <c r="V212" s="93">
        <f t="shared" si="374"/>
        <v>1.0001138050470064</v>
      </c>
      <c r="W212" s="96">
        <f t="shared" si="375"/>
        <v>0.23000000000001819</v>
      </c>
      <c r="X212" s="93">
        <f t="shared" si="376"/>
        <v>1.1380504700644146E-4</v>
      </c>
      <c r="Y212" s="83">
        <v>0</v>
      </c>
      <c r="Z212" s="83">
        <v>0</v>
      </c>
      <c r="AA212" s="93" t="str">
        <f t="shared" si="377"/>
        <v>nebija plānots</v>
      </c>
      <c r="AB212" s="94">
        <f t="shared" si="378"/>
        <v>0</v>
      </c>
      <c r="AC212" s="93" t="str">
        <f t="shared" si="379"/>
        <v>nebija plānots</v>
      </c>
      <c r="AD212" s="96">
        <f t="shared" si="380"/>
        <v>2021</v>
      </c>
      <c r="AE212" s="96">
        <f t="shared" si="380"/>
        <v>2021.23</v>
      </c>
      <c r="AF212" s="93">
        <f t="shared" si="381"/>
        <v>1.0001138050470064</v>
      </c>
      <c r="AG212" s="96">
        <f t="shared" si="382"/>
        <v>0.23000000000001819</v>
      </c>
      <c r="AH212" s="93">
        <f t="shared" si="383"/>
        <v>1.1380504700644146E-4</v>
      </c>
      <c r="AI212" s="83">
        <v>0</v>
      </c>
      <c r="AJ212" s="83">
        <v>0</v>
      </c>
      <c r="AK212" s="93" t="str">
        <f t="shared" si="384"/>
        <v>nebija plānots</v>
      </c>
      <c r="AL212" s="96">
        <f t="shared" si="385"/>
        <v>0</v>
      </c>
      <c r="AM212" s="93" t="str">
        <f t="shared" si="386"/>
        <v>nebija plānots</v>
      </c>
      <c r="AN212" s="96">
        <f t="shared" si="387"/>
        <v>2021</v>
      </c>
      <c r="AO212" s="96">
        <f t="shared" si="387"/>
        <v>2021.23</v>
      </c>
      <c r="AP212" s="93">
        <f t="shared" si="388"/>
        <v>1.0001138050470064</v>
      </c>
      <c r="AQ212" s="96">
        <f t="shared" si="389"/>
        <v>0.23000000000001819</v>
      </c>
      <c r="AR212" s="93">
        <f t="shared" si="390"/>
        <v>1.1380504700644146E-4</v>
      </c>
      <c r="AS212" s="83">
        <v>67143</v>
      </c>
      <c r="AT212" s="83">
        <v>129517.22</v>
      </c>
      <c r="AU212" s="93">
        <f t="shared" si="391"/>
        <v>1.9289757681366635</v>
      </c>
      <c r="AV212" s="96">
        <f t="shared" si="392"/>
        <v>62374.22</v>
      </c>
      <c r="AW212" s="93">
        <f t="shared" si="393"/>
        <v>0.9289757681366636</v>
      </c>
      <c r="AX212" s="96">
        <f t="shared" si="394"/>
        <v>69164</v>
      </c>
      <c r="AY212" s="96">
        <f t="shared" si="394"/>
        <v>131538.45000000001</v>
      </c>
      <c r="AZ212" s="93">
        <f t="shared" si="395"/>
        <v>1.9018340466138455</v>
      </c>
      <c r="BA212" s="96">
        <f t="shared" si="396"/>
        <v>62374.450000000012</v>
      </c>
      <c r="BB212" s="93">
        <f t="shared" si="397"/>
        <v>0.90183404661384547</v>
      </c>
      <c r="BC212" s="83">
        <v>0</v>
      </c>
      <c r="BD212" s="83">
        <v>0</v>
      </c>
      <c r="BE212" s="93" t="str">
        <f t="shared" si="398"/>
        <v>nebija plānots</v>
      </c>
      <c r="BF212" s="96">
        <f t="shared" si="399"/>
        <v>0</v>
      </c>
      <c r="BG212" s="93" t="str">
        <f t="shared" si="400"/>
        <v>nebija plānots</v>
      </c>
      <c r="BH212" s="96">
        <f t="shared" si="401"/>
        <v>69164</v>
      </c>
      <c r="BI212" s="96">
        <f t="shared" si="401"/>
        <v>131538.45000000001</v>
      </c>
      <c r="BJ212" s="93">
        <f t="shared" si="402"/>
        <v>1.9018340466138455</v>
      </c>
      <c r="BK212" s="96">
        <f t="shared" si="403"/>
        <v>62374.450000000012</v>
      </c>
      <c r="BL212" s="93">
        <f t="shared" si="404"/>
        <v>0.90183404661384547</v>
      </c>
      <c r="BM212" s="83">
        <v>0</v>
      </c>
      <c r="BN212" s="83">
        <v>0</v>
      </c>
      <c r="BO212" s="93" t="str">
        <f t="shared" si="405"/>
        <v>nebija plānots</v>
      </c>
      <c r="BP212" s="96">
        <f t="shared" si="406"/>
        <v>0</v>
      </c>
      <c r="BQ212" s="93" t="str">
        <f t="shared" si="407"/>
        <v>nebija plānots</v>
      </c>
      <c r="BR212" s="96">
        <f t="shared" si="408"/>
        <v>69164</v>
      </c>
      <c r="BS212" s="96">
        <f t="shared" si="408"/>
        <v>131538.45000000001</v>
      </c>
      <c r="BT212" s="93">
        <f t="shared" si="409"/>
        <v>1.9018340466138455</v>
      </c>
      <c r="BU212" s="96">
        <f t="shared" si="410"/>
        <v>62374.450000000012</v>
      </c>
      <c r="BV212" s="93">
        <f t="shared" si="411"/>
        <v>0.90183404661384547</v>
      </c>
      <c r="BW212" s="83">
        <v>118798</v>
      </c>
      <c r="BX212" s="83">
        <v>56113.8</v>
      </c>
      <c r="BY212" s="94">
        <v>0</v>
      </c>
      <c r="BZ212" s="94">
        <f t="shared" si="364"/>
        <v>56113.8</v>
      </c>
      <c r="CA212" s="93">
        <f t="shared" si="412"/>
        <v>0.47234633579689894</v>
      </c>
      <c r="CB212" s="96">
        <f t="shared" si="413"/>
        <v>-62684.2</v>
      </c>
      <c r="CC212" s="93">
        <f t="shared" si="414"/>
        <v>-0.527653664203101</v>
      </c>
      <c r="CD212" s="96">
        <f t="shared" si="365"/>
        <v>187962</v>
      </c>
      <c r="CE212" s="96">
        <f t="shared" si="365"/>
        <v>187652.25</v>
      </c>
      <c r="CF212" s="96">
        <f t="shared" si="415"/>
        <v>0</v>
      </c>
      <c r="CG212" s="96">
        <f t="shared" si="416"/>
        <v>187652.25</v>
      </c>
      <c r="CH212" s="93">
        <f t="shared" si="417"/>
        <v>0.99835206052287162</v>
      </c>
      <c r="CI212" s="96">
        <f t="shared" si="418"/>
        <v>-309.75</v>
      </c>
      <c r="CJ212" s="93">
        <f t="shared" si="419"/>
        <v>-1.6479394771283557E-3</v>
      </c>
      <c r="CK212" s="83">
        <v>0</v>
      </c>
      <c r="CL212" s="83">
        <v>0</v>
      </c>
      <c r="CM212" s="94">
        <v>0</v>
      </c>
      <c r="CN212" s="94">
        <f t="shared" si="366"/>
        <v>0</v>
      </c>
      <c r="CO212" s="93" t="str">
        <f t="shared" si="420"/>
        <v>nebija plānots</v>
      </c>
      <c r="CP212" s="96">
        <f t="shared" si="421"/>
        <v>0</v>
      </c>
      <c r="CQ212" s="93" t="str">
        <f t="shared" si="422"/>
        <v>nebija plānots</v>
      </c>
      <c r="CR212" s="96">
        <f t="shared" si="423"/>
        <v>187962</v>
      </c>
      <c r="CS212" s="96">
        <f t="shared" si="423"/>
        <v>187652.25</v>
      </c>
      <c r="CT212" s="96">
        <f t="shared" si="423"/>
        <v>0</v>
      </c>
      <c r="CU212" s="96">
        <f t="shared" si="424"/>
        <v>187652.25</v>
      </c>
      <c r="CV212" s="93">
        <f t="shared" si="425"/>
        <v>0.99835206052287162</v>
      </c>
      <c r="CW212" s="96">
        <f t="shared" si="426"/>
        <v>-309.75</v>
      </c>
      <c r="CX212" s="93">
        <f t="shared" si="427"/>
        <v>-1.6479394771283557E-3</v>
      </c>
      <c r="CY212" s="83">
        <v>0</v>
      </c>
      <c r="CZ212" s="83">
        <v>33837.06</v>
      </c>
      <c r="DA212" s="94">
        <v>0</v>
      </c>
      <c r="DB212" s="94">
        <f t="shared" si="367"/>
        <v>33837.06</v>
      </c>
      <c r="DC212" s="93" t="str">
        <f t="shared" si="428"/>
        <v>nebija plānots</v>
      </c>
      <c r="DD212" s="96">
        <f t="shared" si="429"/>
        <v>33837.06</v>
      </c>
      <c r="DE212" s="93" t="str">
        <f t="shared" si="430"/>
        <v>nebija plānots</v>
      </c>
      <c r="DF212" s="96">
        <f t="shared" si="431"/>
        <v>187962</v>
      </c>
      <c r="DG212" s="96">
        <f t="shared" si="431"/>
        <v>221489.31</v>
      </c>
      <c r="DH212" s="96">
        <f t="shared" si="431"/>
        <v>0</v>
      </c>
      <c r="DI212" s="96">
        <f t="shared" si="432"/>
        <v>221489.31</v>
      </c>
      <c r="DJ212" s="93">
        <f t="shared" si="433"/>
        <v>1.1783728093976442</v>
      </c>
      <c r="DK212" s="96">
        <f t="shared" si="434"/>
        <v>33527.31</v>
      </c>
      <c r="DL212" s="93">
        <f t="shared" si="435"/>
        <v>0.17837280939764419</v>
      </c>
      <c r="DM212" s="83">
        <v>0</v>
      </c>
      <c r="DN212" s="83">
        <v>0</v>
      </c>
      <c r="DO212" s="94">
        <v>0</v>
      </c>
      <c r="DP212" s="94">
        <f t="shared" si="436"/>
        <v>0</v>
      </c>
      <c r="DQ212" s="93" t="str">
        <f t="shared" si="437"/>
        <v>nebija plānots</v>
      </c>
      <c r="DR212" s="96">
        <f t="shared" si="438"/>
        <v>0</v>
      </c>
      <c r="DS212" s="93" t="str">
        <f t="shared" si="439"/>
        <v>nebija plānots</v>
      </c>
      <c r="DT212" s="96">
        <f t="shared" si="440"/>
        <v>187962</v>
      </c>
      <c r="DU212" s="96">
        <f t="shared" si="440"/>
        <v>221489.31</v>
      </c>
      <c r="DV212" s="96">
        <f t="shared" si="440"/>
        <v>0</v>
      </c>
      <c r="DW212" s="96">
        <f t="shared" si="441"/>
        <v>221489.31</v>
      </c>
      <c r="DX212" s="93">
        <f t="shared" si="442"/>
        <v>1.1783728093976442</v>
      </c>
      <c r="DY212" s="96">
        <f t="shared" si="443"/>
        <v>33527.31</v>
      </c>
      <c r="DZ212" s="93">
        <f t="shared" si="444"/>
        <v>0.17837280939764419</v>
      </c>
      <c r="EA212" s="83">
        <v>0</v>
      </c>
      <c r="EB212" s="83">
        <v>0</v>
      </c>
      <c r="EC212" s="94">
        <v>0</v>
      </c>
      <c r="ED212" s="94">
        <f t="shared" si="445"/>
        <v>0</v>
      </c>
      <c r="EE212" s="93" t="str">
        <f t="shared" si="446"/>
        <v>nebija plānots</v>
      </c>
      <c r="EF212" s="94">
        <f t="shared" si="361"/>
        <v>0</v>
      </c>
      <c r="EG212" s="93" t="str">
        <f t="shared" si="447"/>
        <v>nebija plānots</v>
      </c>
      <c r="EH212" s="96">
        <f t="shared" si="448"/>
        <v>187962</v>
      </c>
      <c r="EI212" s="96">
        <f t="shared" si="448"/>
        <v>221489.31</v>
      </c>
      <c r="EJ212" s="96">
        <f t="shared" si="448"/>
        <v>0</v>
      </c>
      <c r="EK212" s="96">
        <f t="shared" si="449"/>
        <v>221489.31</v>
      </c>
      <c r="EL212" s="93">
        <f t="shared" si="450"/>
        <v>1.1783728093976442</v>
      </c>
      <c r="EM212" s="96">
        <f t="shared" si="451"/>
        <v>33527.31</v>
      </c>
      <c r="EN212" s="93">
        <f t="shared" si="452"/>
        <v>0.17837280939764419</v>
      </c>
      <c r="EO212" s="96">
        <f t="shared" si="362"/>
        <v>0</v>
      </c>
      <c r="EP212" s="96">
        <f>_xlfn.IFNA(INDEX('[1]01_Maks_FS_2025 (kopā)'!$B$12:$AJ$224,MATCH(A212,'[1]01_Maks_FS_2025 (kopā)'!$B$12:$B$224,0),35),0)</f>
        <v>0</v>
      </c>
      <c r="EQ212" s="96">
        <f t="shared" si="363"/>
        <v>0</v>
      </c>
      <c r="ER212" s="83">
        <f t="shared" si="368"/>
        <v>187962</v>
      </c>
    </row>
    <row r="213" spans="1:148" ht="84" x14ac:dyDescent="0.25">
      <c r="A213" s="18" t="str">
        <f t="shared" si="453"/>
        <v>4.3.4.6._</v>
      </c>
      <c r="B213" s="63">
        <v>4</v>
      </c>
      <c r="C213" s="73" t="s">
        <v>319</v>
      </c>
      <c r="D213" s="65" t="s">
        <v>320</v>
      </c>
      <c r="E213" s="73" t="s">
        <v>354</v>
      </c>
      <c r="F213" s="65" t="s">
        <v>355</v>
      </c>
      <c r="G213" s="66" t="s">
        <v>366</v>
      </c>
      <c r="H213" s="65" t="s">
        <v>367</v>
      </c>
      <c r="I213" s="66" t="s">
        <v>27</v>
      </c>
      <c r="J213" s="72" t="s">
        <v>368</v>
      </c>
      <c r="K213" s="63" t="s">
        <v>14</v>
      </c>
      <c r="L213" s="83">
        <v>0</v>
      </c>
      <c r="M213" s="83">
        <v>149087.85</v>
      </c>
      <c r="N213" s="83">
        <v>0</v>
      </c>
      <c r="O213" s="83">
        <v>0</v>
      </c>
      <c r="P213" s="83">
        <v>0</v>
      </c>
      <c r="Q213" s="93" t="str">
        <f t="shared" si="369"/>
        <v>nebija plānots</v>
      </c>
      <c r="R213" s="94">
        <f t="shared" si="370"/>
        <v>0</v>
      </c>
      <c r="S213" s="93" t="str">
        <f t="shared" si="371"/>
        <v>nebija plānots</v>
      </c>
      <c r="T213" s="96">
        <f t="shared" si="372"/>
        <v>0</v>
      </c>
      <c r="U213" s="96">
        <f t="shared" si="373"/>
        <v>0</v>
      </c>
      <c r="V213" s="93" t="str">
        <f t="shared" si="374"/>
        <v>nebija plānots</v>
      </c>
      <c r="W213" s="96">
        <f t="shared" si="375"/>
        <v>0</v>
      </c>
      <c r="X213" s="93" t="str">
        <f t="shared" si="376"/>
        <v>nebija plānots</v>
      </c>
      <c r="Y213" s="83">
        <v>259156.36</v>
      </c>
      <c r="Z213" s="83">
        <v>258405.55</v>
      </c>
      <c r="AA213" s="93">
        <f t="shared" si="377"/>
        <v>0.99710286870829645</v>
      </c>
      <c r="AB213" s="94">
        <f t="shared" si="378"/>
        <v>-750.80999999999767</v>
      </c>
      <c r="AC213" s="93">
        <f t="shared" si="379"/>
        <v>-2.8971312917035791E-3</v>
      </c>
      <c r="AD213" s="96">
        <f t="shared" si="380"/>
        <v>259156.36</v>
      </c>
      <c r="AE213" s="96">
        <f t="shared" si="380"/>
        <v>258405.55</v>
      </c>
      <c r="AF213" s="93">
        <f t="shared" si="381"/>
        <v>0.99710286870829645</v>
      </c>
      <c r="AG213" s="96">
        <f t="shared" si="382"/>
        <v>-750.80999999999767</v>
      </c>
      <c r="AH213" s="93">
        <f t="shared" si="383"/>
        <v>-2.8971312917035791E-3</v>
      </c>
      <c r="AI213" s="83">
        <v>0</v>
      </c>
      <c r="AJ213" s="83">
        <v>0</v>
      </c>
      <c r="AK213" s="93" t="str">
        <f t="shared" si="384"/>
        <v>nebija plānots</v>
      </c>
      <c r="AL213" s="96">
        <f t="shared" si="385"/>
        <v>0</v>
      </c>
      <c r="AM213" s="93" t="str">
        <f t="shared" si="386"/>
        <v>nebija plānots</v>
      </c>
      <c r="AN213" s="96">
        <f t="shared" si="387"/>
        <v>259156.36</v>
      </c>
      <c r="AO213" s="96">
        <f t="shared" si="387"/>
        <v>258405.55</v>
      </c>
      <c r="AP213" s="93">
        <f t="shared" si="388"/>
        <v>0.99710286870829645</v>
      </c>
      <c r="AQ213" s="96">
        <f t="shared" si="389"/>
        <v>-750.80999999999767</v>
      </c>
      <c r="AR213" s="93">
        <f t="shared" si="390"/>
        <v>-2.8971312917035791E-3</v>
      </c>
      <c r="AS213" s="83">
        <v>0</v>
      </c>
      <c r="AT213" s="83">
        <v>0</v>
      </c>
      <c r="AU213" s="93" t="str">
        <f t="shared" si="391"/>
        <v>nebija plānots</v>
      </c>
      <c r="AV213" s="96">
        <f t="shared" si="392"/>
        <v>0</v>
      </c>
      <c r="AW213" s="93" t="str">
        <f t="shared" si="393"/>
        <v>nebija plānots</v>
      </c>
      <c r="AX213" s="96">
        <f t="shared" si="394"/>
        <v>259156.36</v>
      </c>
      <c r="AY213" s="96">
        <f t="shared" si="394"/>
        <v>258405.55</v>
      </c>
      <c r="AZ213" s="93">
        <f t="shared" si="395"/>
        <v>0.99710286870829645</v>
      </c>
      <c r="BA213" s="96">
        <f t="shared" si="396"/>
        <v>-750.80999999999767</v>
      </c>
      <c r="BB213" s="93">
        <f t="shared" si="397"/>
        <v>-2.8971312917035791E-3</v>
      </c>
      <c r="BC213" s="83">
        <v>0</v>
      </c>
      <c r="BD213" s="83">
        <v>0</v>
      </c>
      <c r="BE213" s="93" t="str">
        <f t="shared" si="398"/>
        <v>nebija plānots</v>
      </c>
      <c r="BF213" s="96">
        <f t="shared" si="399"/>
        <v>0</v>
      </c>
      <c r="BG213" s="93" t="str">
        <f t="shared" si="400"/>
        <v>nebija plānots</v>
      </c>
      <c r="BH213" s="96">
        <f t="shared" si="401"/>
        <v>259156.36</v>
      </c>
      <c r="BI213" s="96">
        <f t="shared" si="401"/>
        <v>258405.55</v>
      </c>
      <c r="BJ213" s="93">
        <f t="shared" si="402"/>
        <v>0.99710286870829645</v>
      </c>
      <c r="BK213" s="96">
        <f t="shared" si="403"/>
        <v>-750.80999999999767</v>
      </c>
      <c r="BL213" s="93">
        <f t="shared" si="404"/>
        <v>-2.8971312917035791E-3</v>
      </c>
      <c r="BM213" s="83">
        <v>0</v>
      </c>
      <c r="BN213" s="83">
        <v>0</v>
      </c>
      <c r="BO213" s="93" t="str">
        <f t="shared" si="405"/>
        <v>nebija plānots</v>
      </c>
      <c r="BP213" s="96">
        <f t="shared" si="406"/>
        <v>0</v>
      </c>
      <c r="BQ213" s="93" t="str">
        <f t="shared" si="407"/>
        <v>nebija plānots</v>
      </c>
      <c r="BR213" s="96">
        <f t="shared" si="408"/>
        <v>259156.36</v>
      </c>
      <c r="BS213" s="96">
        <f t="shared" si="408"/>
        <v>258405.55</v>
      </c>
      <c r="BT213" s="93">
        <f t="shared" si="409"/>
        <v>0.99710286870829645</v>
      </c>
      <c r="BU213" s="96">
        <f t="shared" si="410"/>
        <v>-750.80999999999767</v>
      </c>
      <c r="BV213" s="93">
        <f t="shared" si="411"/>
        <v>-2.8971312917035791E-3</v>
      </c>
      <c r="BW213" s="83">
        <v>0</v>
      </c>
      <c r="BX213" s="83">
        <v>266666.21999999997</v>
      </c>
      <c r="BY213" s="94">
        <v>0</v>
      </c>
      <c r="BZ213" s="94">
        <f t="shared" si="364"/>
        <v>266666.21999999997</v>
      </c>
      <c r="CA213" s="93" t="str">
        <f t="shared" si="412"/>
        <v>nebija plānots</v>
      </c>
      <c r="CB213" s="96">
        <f t="shared" si="413"/>
        <v>266666.21999999997</v>
      </c>
      <c r="CC213" s="93" t="str">
        <f t="shared" si="414"/>
        <v>nebija plānots</v>
      </c>
      <c r="CD213" s="96">
        <f t="shared" si="365"/>
        <v>259156.36</v>
      </c>
      <c r="CE213" s="96">
        <f t="shared" si="365"/>
        <v>525071.77</v>
      </c>
      <c r="CF213" s="96">
        <f t="shared" si="415"/>
        <v>0</v>
      </c>
      <c r="CG213" s="96">
        <f t="shared" si="416"/>
        <v>525071.77</v>
      </c>
      <c r="CH213" s="93">
        <f t="shared" si="417"/>
        <v>2.0260809728921956</v>
      </c>
      <c r="CI213" s="96">
        <f t="shared" si="418"/>
        <v>265915.41000000003</v>
      </c>
      <c r="CJ213" s="93">
        <f t="shared" si="419"/>
        <v>1.0260809728921954</v>
      </c>
      <c r="CK213" s="83">
        <v>231882</v>
      </c>
      <c r="CL213" s="83">
        <v>0</v>
      </c>
      <c r="CM213" s="94">
        <v>0</v>
      </c>
      <c r="CN213" s="94">
        <f t="shared" si="366"/>
        <v>0</v>
      </c>
      <c r="CO213" s="93">
        <f t="shared" si="420"/>
        <v>0</v>
      </c>
      <c r="CP213" s="96">
        <f t="shared" si="421"/>
        <v>-231882</v>
      </c>
      <c r="CQ213" s="93">
        <f t="shared" si="422"/>
        <v>-1</v>
      </c>
      <c r="CR213" s="96">
        <f t="shared" si="423"/>
        <v>491038.36</v>
      </c>
      <c r="CS213" s="96">
        <f t="shared" si="423"/>
        <v>525071.77</v>
      </c>
      <c r="CT213" s="96">
        <f t="shared" si="423"/>
        <v>0</v>
      </c>
      <c r="CU213" s="96">
        <f t="shared" si="424"/>
        <v>525071.77</v>
      </c>
      <c r="CV213" s="93">
        <f t="shared" si="425"/>
        <v>1.0693090657927418</v>
      </c>
      <c r="CW213" s="96">
        <f t="shared" si="426"/>
        <v>34033.410000000033</v>
      </c>
      <c r="CX213" s="93">
        <f t="shared" si="427"/>
        <v>6.9309065792741806E-2</v>
      </c>
      <c r="CY213" s="83">
        <v>0</v>
      </c>
      <c r="CZ213" s="83">
        <v>0</v>
      </c>
      <c r="DA213" s="94">
        <v>0</v>
      </c>
      <c r="DB213" s="94">
        <f t="shared" si="367"/>
        <v>0</v>
      </c>
      <c r="DC213" s="93" t="str">
        <f t="shared" si="428"/>
        <v>nebija plānots</v>
      </c>
      <c r="DD213" s="96">
        <f t="shared" si="429"/>
        <v>0</v>
      </c>
      <c r="DE213" s="93" t="str">
        <f t="shared" si="430"/>
        <v>nebija plānots</v>
      </c>
      <c r="DF213" s="96">
        <f t="shared" si="431"/>
        <v>491038.36</v>
      </c>
      <c r="DG213" s="96">
        <f t="shared" si="431"/>
        <v>525071.77</v>
      </c>
      <c r="DH213" s="96">
        <f t="shared" si="431"/>
        <v>0</v>
      </c>
      <c r="DI213" s="96">
        <f t="shared" si="432"/>
        <v>525071.77</v>
      </c>
      <c r="DJ213" s="93">
        <f t="shared" si="433"/>
        <v>1.0693090657927418</v>
      </c>
      <c r="DK213" s="96">
        <f t="shared" si="434"/>
        <v>34033.410000000033</v>
      </c>
      <c r="DL213" s="93">
        <f t="shared" si="435"/>
        <v>6.9309065792741806E-2</v>
      </c>
      <c r="DM213" s="83">
        <v>0</v>
      </c>
      <c r="DN213" s="83">
        <v>0</v>
      </c>
      <c r="DO213" s="94">
        <v>0</v>
      </c>
      <c r="DP213" s="94">
        <f t="shared" si="436"/>
        <v>0</v>
      </c>
      <c r="DQ213" s="93" t="str">
        <f t="shared" si="437"/>
        <v>nebija plānots</v>
      </c>
      <c r="DR213" s="96">
        <f t="shared" si="438"/>
        <v>0</v>
      </c>
      <c r="DS213" s="93" t="str">
        <f t="shared" si="439"/>
        <v>nebija plānots</v>
      </c>
      <c r="DT213" s="96">
        <f t="shared" si="440"/>
        <v>491038.36</v>
      </c>
      <c r="DU213" s="96">
        <f t="shared" si="440"/>
        <v>525071.77</v>
      </c>
      <c r="DV213" s="96">
        <f t="shared" si="440"/>
        <v>0</v>
      </c>
      <c r="DW213" s="96">
        <f t="shared" si="441"/>
        <v>525071.77</v>
      </c>
      <c r="DX213" s="93">
        <f t="shared" si="442"/>
        <v>1.0693090657927418</v>
      </c>
      <c r="DY213" s="96">
        <f t="shared" si="443"/>
        <v>34033.410000000033</v>
      </c>
      <c r="DZ213" s="93">
        <f t="shared" si="444"/>
        <v>6.9309065792741806E-2</v>
      </c>
      <c r="EA213" s="83">
        <v>0</v>
      </c>
      <c r="EB213" s="83">
        <v>0</v>
      </c>
      <c r="EC213" s="94">
        <v>0</v>
      </c>
      <c r="ED213" s="94">
        <f t="shared" si="445"/>
        <v>0</v>
      </c>
      <c r="EE213" s="93" t="str">
        <f t="shared" si="446"/>
        <v>nebija plānots</v>
      </c>
      <c r="EF213" s="94">
        <f t="shared" si="361"/>
        <v>0</v>
      </c>
      <c r="EG213" s="93" t="str">
        <f t="shared" si="447"/>
        <v>nebija plānots</v>
      </c>
      <c r="EH213" s="96">
        <f t="shared" si="448"/>
        <v>491038.36</v>
      </c>
      <c r="EI213" s="96">
        <f t="shared" si="448"/>
        <v>525071.77</v>
      </c>
      <c r="EJ213" s="96">
        <f t="shared" si="448"/>
        <v>0</v>
      </c>
      <c r="EK213" s="96">
        <f t="shared" si="449"/>
        <v>525071.77</v>
      </c>
      <c r="EL213" s="93">
        <f t="shared" si="450"/>
        <v>1.0693090657927418</v>
      </c>
      <c r="EM213" s="96">
        <f t="shared" si="451"/>
        <v>34033.410000000033</v>
      </c>
      <c r="EN213" s="93">
        <f t="shared" si="452"/>
        <v>6.9309065792741806E-2</v>
      </c>
      <c r="EO213" s="96">
        <f t="shared" si="362"/>
        <v>0</v>
      </c>
      <c r="EP213" s="96">
        <f>_xlfn.IFNA(INDEX('[1]01_Maks_FS_2025 (kopā)'!$B$12:$AJ$224,MATCH(A213,'[1]01_Maks_FS_2025 (kopā)'!$B$12:$B$224,0),35),0)</f>
        <v>0</v>
      </c>
      <c r="EQ213" s="96">
        <f t="shared" si="363"/>
        <v>0</v>
      </c>
      <c r="ER213" s="83">
        <f t="shared" si="368"/>
        <v>491038.36</v>
      </c>
    </row>
    <row r="214" spans="1:148" ht="63" x14ac:dyDescent="0.25">
      <c r="A214" s="18" t="str">
        <f t="shared" si="453"/>
        <v>4.3.4.7.1</v>
      </c>
      <c r="B214" s="63">
        <v>4</v>
      </c>
      <c r="C214" s="73" t="s">
        <v>319</v>
      </c>
      <c r="D214" s="65" t="s">
        <v>320</v>
      </c>
      <c r="E214" s="73" t="s">
        <v>354</v>
      </c>
      <c r="F214" s="65" t="s">
        <v>355</v>
      </c>
      <c r="G214" s="66" t="s">
        <v>369</v>
      </c>
      <c r="H214" s="65" t="s">
        <v>370</v>
      </c>
      <c r="I214" s="66">
        <v>1</v>
      </c>
      <c r="J214" s="72" t="s">
        <v>368</v>
      </c>
      <c r="K214" s="63" t="s">
        <v>14</v>
      </c>
      <c r="L214" s="83">
        <v>0</v>
      </c>
      <c r="M214" s="83">
        <v>41072.769999999997</v>
      </c>
      <c r="N214" s="83">
        <v>0</v>
      </c>
      <c r="O214" s="83">
        <v>138146</v>
      </c>
      <c r="P214" s="83">
        <v>138146.06</v>
      </c>
      <c r="Q214" s="93">
        <f t="shared" si="369"/>
        <v>1.0000004343231075</v>
      </c>
      <c r="R214" s="94">
        <f t="shared" si="370"/>
        <v>5.9999999997671694E-2</v>
      </c>
      <c r="S214" s="93">
        <f t="shared" si="371"/>
        <v>4.343231074202054E-7</v>
      </c>
      <c r="T214" s="96">
        <f t="shared" si="372"/>
        <v>138146</v>
      </c>
      <c r="U214" s="96">
        <f t="shared" si="373"/>
        <v>138146.06</v>
      </c>
      <c r="V214" s="93">
        <f t="shared" si="374"/>
        <v>1.0000004343231075</v>
      </c>
      <c r="W214" s="96">
        <f t="shared" si="375"/>
        <v>5.9999999997671694E-2</v>
      </c>
      <c r="X214" s="93">
        <f t="shared" si="376"/>
        <v>4.343231074202054E-7</v>
      </c>
      <c r="Y214" s="83">
        <v>0</v>
      </c>
      <c r="Z214" s="83">
        <v>0</v>
      </c>
      <c r="AA214" s="93" t="str">
        <f t="shared" si="377"/>
        <v>nebija plānots</v>
      </c>
      <c r="AB214" s="94">
        <f t="shared" si="378"/>
        <v>0</v>
      </c>
      <c r="AC214" s="93" t="str">
        <f t="shared" si="379"/>
        <v>nebija plānots</v>
      </c>
      <c r="AD214" s="96">
        <f t="shared" si="380"/>
        <v>138146</v>
      </c>
      <c r="AE214" s="96">
        <f t="shared" si="380"/>
        <v>138146.06</v>
      </c>
      <c r="AF214" s="93">
        <f t="shared" si="381"/>
        <v>1.0000004343231075</v>
      </c>
      <c r="AG214" s="96">
        <f t="shared" si="382"/>
        <v>5.9999999997671694E-2</v>
      </c>
      <c r="AH214" s="93">
        <f t="shared" si="383"/>
        <v>4.343231074202054E-7</v>
      </c>
      <c r="AI214" s="83">
        <v>0</v>
      </c>
      <c r="AJ214" s="83">
        <v>0</v>
      </c>
      <c r="AK214" s="93" t="str">
        <f t="shared" si="384"/>
        <v>nebija plānots</v>
      </c>
      <c r="AL214" s="96">
        <f t="shared" si="385"/>
        <v>0</v>
      </c>
      <c r="AM214" s="93" t="str">
        <f t="shared" si="386"/>
        <v>nebija plānots</v>
      </c>
      <c r="AN214" s="96">
        <f t="shared" si="387"/>
        <v>138146</v>
      </c>
      <c r="AO214" s="96">
        <f t="shared" si="387"/>
        <v>138146.06</v>
      </c>
      <c r="AP214" s="93">
        <f t="shared" si="388"/>
        <v>1.0000004343231075</v>
      </c>
      <c r="AQ214" s="96">
        <f t="shared" si="389"/>
        <v>5.9999999997671694E-2</v>
      </c>
      <c r="AR214" s="93">
        <f t="shared" si="390"/>
        <v>4.343231074202054E-7</v>
      </c>
      <c r="AS214" s="83">
        <v>0</v>
      </c>
      <c r="AT214" s="83">
        <v>0</v>
      </c>
      <c r="AU214" s="93" t="str">
        <f t="shared" si="391"/>
        <v>nebija plānots</v>
      </c>
      <c r="AV214" s="96">
        <f t="shared" si="392"/>
        <v>0</v>
      </c>
      <c r="AW214" s="93" t="str">
        <f t="shared" si="393"/>
        <v>nebija plānots</v>
      </c>
      <c r="AX214" s="96">
        <f t="shared" si="394"/>
        <v>138146</v>
      </c>
      <c r="AY214" s="96">
        <f t="shared" si="394"/>
        <v>138146.06</v>
      </c>
      <c r="AZ214" s="93">
        <f t="shared" si="395"/>
        <v>1.0000004343231075</v>
      </c>
      <c r="BA214" s="96">
        <f t="shared" si="396"/>
        <v>5.9999999997671694E-2</v>
      </c>
      <c r="BB214" s="93">
        <f t="shared" si="397"/>
        <v>4.343231074202054E-7</v>
      </c>
      <c r="BC214" s="83">
        <v>0</v>
      </c>
      <c r="BD214" s="83">
        <v>0</v>
      </c>
      <c r="BE214" s="93" t="str">
        <f t="shared" si="398"/>
        <v>nebija plānots</v>
      </c>
      <c r="BF214" s="96">
        <f t="shared" si="399"/>
        <v>0</v>
      </c>
      <c r="BG214" s="93" t="str">
        <f t="shared" si="400"/>
        <v>nebija plānots</v>
      </c>
      <c r="BH214" s="96">
        <f t="shared" si="401"/>
        <v>138146</v>
      </c>
      <c r="BI214" s="96">
        <f t="shared" si="401"/>
        <v>138146.06</v>
      </c>
      <c r="BJ214" s="93">
        <f t="shared" si="402"/>
        <v>1.0000004343231075</v>
      </c>
      <c r="BK214" s="96">
        <f t="shared" si="403"/>
        <v>5.9999999997671694E-2</v>
      </c>
      <c r="BL214" s="93">
        <f t="shared" si="404"/>
        <v>4.343231074202054E-7</v>
      </c>
      <c r="BM214" s="83">
        <v>0</v>
      </c>
      <c r="BN214" s="83">
        <v>0</v>
      </c>
      <c r="BO214" s="93" t="str">
        <f t="shared" si="405"/>
        <v>nebija plānots</v>
      </c>
      <c r="BP214" s="96">
        <f t="shared" si="406"/>
        <v>0</v>
      </c>
      <c r="BQ214" s="93" t="str">
        <f t="shared" si="407"/>
        <v>nebija plānots</v>
      </c>
      <c r="BR214" s="96">
        <f t="shared" si="408"/>
        <v>138146</v>
      </c>
      <c r="BS214" s="96">
        <f t="shared" si="408"/>
        <v>138146.06</v>
      </c>
      <c r="BT214" s="93">
        <f t="shared" si="409"/>
        <v>1.0000004343231075</v>
      </c>
      <c r="BU214" s="96">
        <f t="shared" si="410"/>
        <v>5.9999999997671694E-2</v>
      </c>
      <c r="BV214" s="93">
        <f t="shared" si="411"/>
        <v>4.343231074202054E-7</v>
      </c>
      <c r="BW214" s="83">
        <v>0</v>
      </c>
      <c r="BX214" s="83">
        <v>247482.61</v>
      </c>
      <c r="BY214" s="94">
        <v>0</v>
      </c>
      <c r="BZ214" s="94">
        <f t="shared" si="364"/>
        <v>247482.61</v>
      </c>
      <c r="CA214" s="93" t="str">
        <f t="shared" si="412"/>
        <v>nebija plānots</v>
      </c>
      <c r="CB214" s="96">
        <f t="shared" si="413"/>
        <v>247482.61</v>
      </c>
      <c r="CC214" s="93" t="str">
        <f t="shared" si="414"/>
        <v>nebija plānots</v>
      </c>
      <c r="CD214" s="96">
        <f t="shared" si="365"/>
        <v>138146</v>
      </c>
      <c r="CE214" s="96">
        <f t="shared" si="365"/>
        <v>385628.67</v>
      </c>
      <c r="CF214" s="96">
        <f t="shared" si="415"/>
        <v>0</v>
      </c>
      <c r="CG214" s="96">
        <f t="shared" si="416"/>
        <v>385628.67</v>
      </c>
      <c r="CH214" s="93">
        <f t="shared" si="417"/>
        <v>2.791457371187005</v>
      </c>
      <c r="CI214" s="96">
        <f t="shared" si="418"/>
        <v>247482.66999999998</v>
      </c>
      <c r="CJ214" s="93">
        <f t="shared" si="419"/>
        <v>1.791457371187005</v>
      </c>
      <c r="CK214" s="83">
        <v>218122</v>
      </c>
      <c r="CL214" s="83">
        <v>0</v>
      </c>
      <c r="CM214" s="94">
        <v>0</v>
      </c>
      <c r="CN214" s="94">
        <f t="shared" si="366"/>
        <v>0</v>
      </c>
      <c r="CO214" s="93">
        <f t="shared" si="420"/>
        <v>0</v>
      </c>
      <c r="CP214" s="96">
        <f t="shared" si="421"/>
        <v>-218122</v>
      </c>
      <c r="CQ214" s="93">
        <f t="shared" si="422"/>
        <v>-1</v>
      </c>
      <c r="CR214" s="96">
        <f t="shared" si="423"/>
        <v>356268</v>
      </c>
      <c r="CS214" s="96">
        <f t="shared" si="423"/>
        <v>385628.67</v>
      </c>
      <c r="CT214" s="96">
        <f t="shared" si="423"/>
        <v>0</v>
      </c>
      <c r="CU214" s="96">
        <f t="shared" si="424"/>
        <v>385628.67</v>
      </c>
      <c r="CV214" s="93">
        <f t="shared" si="425"/>
        <v>1.082411751827276</v>
      </c>
      <c r="CW214" s="96">
        <f t="shared" si="426"/>
        <v>29360.669999999984</v>
      </c>
      <c r="CX214" s="93">
        <f t="shared" si="427"/>
        <v>8.2411751827276045E-2</v>
      </c>
      <c r="CY214" s="83">
        <v>0</v>
      </c>
      <c r="CZ214" s="83">
        <v>53543</v>
      </c>
      <c r="DA214" s="94">
        <v>0</v>
      </c>
      <c r="DB214" s="94">
        <f t="shared" si="367"/>
        <v>53543</v>
      </c>
      <c r="DC214" s="93" t="str">
        <f t="shared" si="428"/>
        <v>nebija plānots</v>
      </c>
      <c r="DD214" s="96">
        <f t="shared" si="429"/>
        <v>53543</v>
      </c>
      <c r="DE214" s="93" t="str">
        <f t="shared" si="430"/>
        <v>nebija plānots</v>
      </c>
      <c r="DF214" s="96">
        <f t="shared" si="431"/>
        <v>356268</v>
      </c>
      <c r="DG214" s="96">
        <f t="shared" si="431"/>
        <v>439171.67</v>
      </c>
      <c r="DH214" s="96">
        <f t="shared" si="431"/>
        <v>0</v>
      </c>
      <c r="DI214" s="96">
        <f t="shared" si="432"/>
        <v>439171.67</v>
      </c>
      <c r="DJ214" s="93">
        <f t="shared" si="433"/>
        <v>1.2327002986515769</v>
      </c>
      <c r="DK214" s="96">
        <f t="shared" si="434"/>
        <v>82903.669999999984</v>
      </c>
      <c r="DL214" s="93">
        <f t="shared" si="435"/>
        <v>0.23270029865157685</v>
      </c>
      <c r="DM214" s="83">
        <v>74651</v>
      </c>
      <c r="DN214" s="83">
        <v>0</v>
      </c>
      <c r="DO214" s="94">
        <v>0</v>
      </c>
      <c r="DP214" s="94">
        <f t="shared" si="436"/>
        <v>0</v>
      </c>
      <c r="DQ214" s="93">
        <f t="shared" si="437"/>
        <v>0</v>
      </c>
      <c r="DR214" s="96">
        <f t="shared" si="438"/>
        <v>-74651</v>
      </c>
      <c r="DS214" s="93">
        <f t="shared" si="439"/>
        <v>-1</v>
      </c>
      <c r="DT214" s="96">
        <f t="shared" si="440"/>
        <v>430919</v>
      </c>
      <c r="DU214" s="96">
        <f t="shared" si="440"/>
        <v>439171.67</v>
      </c>
      <c r="DV214" s="96">
        <f t="shared" si="440"/>
        <v>0</v>
      </c>
      <c r="DW214" s="96">
        <f t="shared" si="441"/>
        <v>439171.67</v>
      </c>
      <c r="DX214" s="93">
        <f t="shared" si="442"/>
        <v>1.0191513254231073</v>
      </c>
      <c r="DY214" s="96">
        <f t="shared" si="443"/>
        <v>8252.6699999999837</v>
      </c>
      <c r="DZ214" s="93">
        <f t="shared" si="444"/>
        <v>1.915132542310732E-2</v>
      </c>
      <c r="EA214" s="83">
        <v>0</v>
      </c>
      <c r="EB214" s="83">
        <v>0</v>
      </c>
      <c r="EC214" s="94">
        <v>0</v>
      </c>
      <c r="ED214" s="94">
        <f t="shared" si="445"/>
        <v>0</v>
      </c>
      <c r="EE214" s="93" t="str">
        <f t="shared" si="446"/>
        <v>nebija plānots</v>
      </c>
      <c r="EF214" s="94">
        <f t="shared" si="361"/>
        <v>0</v>
      </c>
      <c r="EG214" s="93" t="str">
        <f t="shared" si="447"/>
        <v>nebija plānots</v>
      </c>
      <c r="EH214" s="96">
        <f t="shared" si="448"/>
        <v>430919</v>
      </c>
      <c r="EI214" s="96">
        <f t="shared" si="448"/>
        <v>439171.67</v>
      </c>
      <c r="EJ214" s="96">
        <f t="shared" si="448"/>
        <v>0</v>
      </c>
      <c r="EK214" s="96">
        <f t="shared" si="449"/>
        <v>439171.67</v>
      </c>
      <c r="EL214" s="93">
        <f t="shared" si="450"/>
        <v>1.0191513254231073</v>
      </c>
      <c r="EM214" s="96">
        <f t="shared" si="451"/>
        <v>8252.6699999999837</v>
      </c>
      <c r="EN214" s="93">
        <f t="shared" si="452"/>
        <v>1.915132542310732E-2</v>
      </c>
      <c r="EO214" s="96">
        <f t="shared" si="362"/>
        <v>0</v>
      </c>
      <c r="EP214" s="96">
        <f>_xlfn.IFNA(INDEX('[1]01_Maks_FS_2025 (kopā)'!$B$12:$AJ$224,MATCH(A214,'[1]01_Maks_FS_2025 (kopā)'!$B$12:$B$224,0),35),0)</f>
        <v>0</v>
      </c>
      <c r="EQ214" s="96">
        <f t="shared" si="363"/>
        <v>0</v>
      </c>
      <c r="ER214" s="83">
        <f t="shared" si="368"/>
        <v>430919</v>
      </c>
    </row>
    <row r="215" spans="1:148" ht="63" x14ac:dyDescent="0.25">
      <c r="A215" s="18" t="str">
        <f t="shared" si="453"/>
        <v>4.3.4.8.1</v>
      </c>
      <c r="B215" s="63">
        <v>4</v>
      </c>
      <c r="C215" s="73" t="s">
        <v>319</v>
      </c>
      <c r="D215" s="65" t="s">
        <v>320</v>
      </c>
      <c r="E215" s="73" t="s">
        <v>354</v>
      </c>
      <c r="F215" s="65" t="s">
        <v>355</v>
      </c>
      <c r="G215" s="66" t="s">
        <v>371</v>
      </c>
      <c r="H215" s="65" t="s">
        <v>372</v>
      </c>
      <c r="I215" s="66">
        <v>1</v>
      </c>
      <c r="J215" s="68" t="s">
        <v>307</v>
      </c>
      <c r="K215" s="63" t="s">
        <v>14</v>
      </c>
      <c r="L215" s="83">
        <v>0</v>
      </c>
      <c r="M215" s="83">
        <v>164557.43000000002</v>
      </c>
      <c r="N215" s="83">
        <v>59795.08</v>
      </c>
      <c r="O215" s="83">
        <v>0</v>
      </c>
      <c r="P215" s="83">
        <v>0</v>
      </c>
      <c r="Q215" s="93" t="str">
        <f t="shared" si="369"/>
        <v>nebija plānots</v>
      </c>
      <c r="R215" s="94">
        <f t="shared" si="370"/>
        <v>0</v>
      </c>
      <c r="S215" s="93" t="str">
        <f t="shared" si="371"/>
        <v>nebija plānots</v>
      </c>
      <c r="T215" s="96">
        <f t="shared" si="372"/>
        <v>59795.08</v>
      </c>
      <c r="U215" s="96">
        <f t="shared" si="373"/>
        <v>59795.08</v>
      </c>
      <c r="V215" s="93">
        <f t="shared" si="374"/>
        <v>1</v>
      </c>
      <c r="W215" s="96">
        <f t="shared" si="375"/>
        <v>0</v>
      </c>
      <c r="X215" s="93">
        <f t="shared" si="376"/>
        <v>0</v>
      </c>
      <c r="Y215" s="83">
        <v>0</v>
      </c>
      <c r="Z215" s="83">
        <v>0</v>
      </c>
      <c r="AA215" s="93" t="str">
        <f t="shared" si="377"/>
        <v>nebija plānots</v>
      </c>
      <c r="AB215" s="94">
        <f t="shared" si="378"/>
        <v>0</v>
      </c>
      <c r="AC215" s="93" t="str">
        <f t="shared" si="379"/>
        <v>nebija plānots</v>
      </c>
      <c r="AD215" s="96">
        <f t="shared" si="380"/>
        <v>59795.08</v>
      </c>
      <c r="AE215" s="96">
        <f t="shared" si="380"/>
        <v>59795.08</v>
      </c>
      <c r="AF215" s="93">
        <f t="shared" si="381"/>
        <v>1</v>
      </c>
      <c r="AG215" s="96">
        <f t="shared" si="382"/>
        <v>0</v>
      </c>
      <c r="AH215" s="93">
        <f t="shared" si="383"/>
        <v>0</v>
      </c>
      <c r="AI215" s="83">
        <v>0</v>
      </c>
      <c r="AJ215" s="83">
        <v>63338.49</v>
      </c>
      <c r="AK215" s="93" t="str">
        <f t="shared" si="384"/>
        <v>nebija plānots</v>
      </c>
      <c r="AL215" s="96">
        <f t="shared" si="385"/>
        <v>63338.49</v>
      </c>
      <c r="AM215" s="93" t="str">
        <f t="shared" si="386"/>
        <v>nebija plānots</v>
      </c>
      <c r="AN215" s="96">
        <f t="shared" si="387"/>
        <v>59795.08</v>
      </c>
      <c r="AO215" s="96">
        <f t="shared" si="387"/>
        <v>123133.57</v>
      </c>
      <c r="AP215" s="93">
        <f t="shared" si="388"/>
        <v>2.0592592233340938</v>
      </c>
      <c r="AQ215" s="96">
        <f t="shared" si="389"/>
        <v>63338.490000000005</v>
      </c>
      <c r="AR215" s="93">
        <f t="shared" si="390"/>
        <v>1.0592592233340938</v>
      </c>
      <c r="AS215" s="83">
        <v>0</v>
      </c>
      <c r="AT215" s="83">
        <v>0</v>
      </c>
      <c r="AU215" s="93" t="str">
        <f t="shared" si="391"/>
        <v>nebija plānots</v>
      </c>
      <c r="AV215" s="96">
        <f t="shared" si="392"/>
        <v>0</v>
      </c>
      <c r="AW215" s="93" t="str">
        <f t="shared" si="393"/>
        <v>nebija plānots</v>
      </c>
      <c r="AX215" s="96">
        <f t="shared" si="394"/>
        <v>59795.08</v>
      </c>
      <c r="AY215" s="96">
        <f t="shared" si="394"/>
        <v>123133.57</v>
      </c>
      <c r="AZ215" s="93">
        <f t="shared" si="395"/>
        <v>2.0592592233340938</v>
      </c>
      <c r="BA215" s="96">
        <f t="shared" si="396"/>
        <v>63338.490000000005</v>
      </c>
      <c r="BB215" s="93">
        <f t="shared" si="397"/>
        <v>1.0592592233340938</v>
      </c>
      <c r="BC215" s="83">
        <v>45014</v>
      </c>
      <c r="BD215" s="83">
        <v>0</v>
      </c>
      <c r="BE215" s="93">
        <f t="shared" si="398"/>
        <v>0</v>
      </c>
      <c r="BF215" s="96">
        <f t="shared" si="399"/>
        <v>-45014</v>
      </c>
      <c r="BG215" s="93">
        <f t="shared" si="400"/>
        <v>-1</v>
      </c>
      <c r="BH215" s="96">
        <f t="shared" si="401"/>
        <v>104809.08</v>
      </c>
      <c r="BI215" s="96">
        <f t="shared" si="401"/>
        <v>123133.57</v>
      </c>
      <c r="BJ215" s="93">
        <f t="shared" si="402"/>
        <v>1.1748368557380715</v>
      </c>
      <c r="BK215" s="96">
        <f t="shared" si="403"/>
        <v>18324.490000000005</v>
      </c>
      <c r="BL215" s="93">
        <f t="shared" si="404"/>
        <v>0.17483685573807159</v>
      </c>
      <c r="BM215" s="83">
        <v>0</v>
      </c>
      <c r="BN215" s="83">
        <v>66276.17</v>
      </c>
      <c r="BO215" s="93" t="str">
        <f t="shared" si="405"/>
        <v>nebija plānots</v>
      </c>
      <c r="BP215" s="96">
        <f t="shared" si="406"/>
        <v>66276.17</v>
      </c>
      <c r="BQ215" s="93" t="str">
        <f t="shared" si="407"/>
        <v>nebija plānots</v>
      </c>
      <c r="BR215" s="96">
        <f t="shared" si="408"/>
        <v>104809.08</v>
      </c>
      <c r="BS215" s="96">
        <f t="shared" si="408"/>
        <v>189409.74</v>
      </c>
      <c r="BT215" s="93">
        <f t="shared" si="409"/>
        <v>1.8071882703292499</v>
      </c>
      <c r="BU215" s="96">
        <f t="shared" si="410"/>
        <v>84600.659999999989</v>
      </c>
      <c r="BV215" s="93">
        <f t="shared" si="411"/>
        <v>0.80718827032925</v>
      </c>
      <c r="BW215" s="83">
        <v>0</v>
      </c>
      <c r="BX215" s="83">
        <v>0</v>
      </c>
      <c r="BY215" s="94">
        <v>0</v>
      </c>
      <c r="BZ215" s="94">
        <f t="shared" si="364"/>
        <v>0</v>
      </c>
      <c r="CA215" s="93" t="str">
        <f t="shared" si="412"/>
        <v>nebija plānots</v>
      </c>
      <c r="CB215" s="96">
        <f t="shared" si="413"/>
        <v>0</v>
      </c>
      <c r="CC215" s="93" t="str">
        <f t="shared" si="414"/>
        <v>nebija plānots</v>
      </c>
      <c r="CD215" s="96">
        <f t="shared" si="365"/>
        <v>104809.08</v>
      </c>
      <c r="CE215" s="96">
        <f t="shared" si="365"/>
        <v>189409.74</v>
      </c>
      <c r="CF215" s="96">
        <f t="shared" si="415"/>
        <v>0</v>
      </c>
      <c r="CG215" s="96">
        <f t="shared" si="416"/>
        <v>189409.74</v>
      </c>
      <c r="CH215" s="93">
        <f t="shared" si="417"/>
        <v>1.8071882703292499</v>
      </c>
      <c r="CI215" s="96">
        <f t="shared" si="418"/>
        <v>84600.659999999989</v>
      </c>
      <c r="CJ215" s="93">
        <f t="shared" si="419"/>
        <v>0.80718827032925</v>
      </c>
      <c r="CK215" s="83">
        <v>45014</v>
      </c>
      <c r="CL215" s="83">
        <v>0</v>
      </c>
      <c r="CM215" s="94">
        <v>0</v>
      </c>
      <c r="CN215" s="94">
        <f t="shared" si="366"/>
        <v>0</v>
      </c>
      <c r="CO215" s="93">
        <f t="shared" si="420"/>
        <v>0</v>
      </c>
      <c r="CP215" s="96">
        <f t="shared" si="421"/>
        <v>-45014</v>
      </c>
      <c r="CQ215" s="93">
        <f t="shared" si="422"/>
        <v>-1</v>
      </c>
      <c r="CR215" s="96">
        <f t="shared" si="423"/>
        <v>149823.08000000002</v>
      </c>
      <c r="CS215" s="96">
        <f t="shared" si="423"/>
        <v>189409.74</v>
      </c>
      <c r="CT215" s="96">
        <f t="shared" si="423"/>
        <v>0</v>
      </c>
      <c r="CU215" s="96">
        <f t="shared" si="424"/>
        <v>189409.74</v>
      </c>
      <c r="CV215" s="93">
        <f t="shared" si="425"/>
        <v>1.2642227085439706</v>
      </c>
      <c r="CW215" s="96">
        <f t="shared" si="426"/>
        <v>39586.659999999974</v>
      </c>
      <c r="CX215" s="93">
        <f t="shared" si="427"/>
        <v>0.26422270854397045</v>
      </c>
      <c r="CY215" s="83">
        <v>0</v>
      </c>
      <c r="CZ215" s="83">
        <v>69882.34</v>
      </c>
      <c r="DA215" s="94">
        <v>0</v>
      </c>
      <c r="DB215" s="94">
        <f t="shared" si="367"/>
        <v>69882.34</v>
      </c>
      <c r="DC215" s="93" t="str">
        <f t="shared" si="428"/>
        <v>nebija plānots</v>
      </c>
      <c r="DD215" s="96">
        <f t="shared" si="429"/>
        <v>69882.34</v>
      </c>
      <c r="DE215" s="93" t="str">
        <f t="shared" si="430"/>
        <v>nebija plānots</v>
      </c>
      <c r="DF215" s="96">
        <f t="shared" si="431"/>
        <v>149823.08000000002</v>
      </c>
      <c r="DG215" s="96">
        <f t="shared" si="431"/>
        <v>259292.08</v>
      </c>
      <c r="DH215" s="96">
        <f t="shared" si="431"/>
        <v>0</v>
      </c>
      <c r="DI215" s="96">
        <f t="shared" si="432"/>
        <v>259292.08</v>
      </c>
      <c r="DJ215" s="93">
        <f t="shared" si="433"/>
        <v>1.7306551166882964</v>
      </c>
      <c r="DK215" s="96">
        <f t="shared" si="434"/>
        <v>109468.99999999997</v>
      </c>
      <c r="DL215" s="93">
        <f t="shared" si="435"/>
        <v>0.7306551166882963</v>
      </c>
      <c r="DM215" s="83">
        <v>0</v>
      </c>
      <c r="DN215" s="83">
        <v>0</v>
      </c>
      <c r="DO215" s="94">
        <v>0</v>
      </c>
      <c r="DP215" s="94">
        <f t="shared" si="436"/>
        <v>0</v>
      </c>
      <c r="DQ215" s="93" t="str">
        <f t="shared" si="437"/>
        <v>nebija plānots</v>
      </c>
      <c r="DR215" s="96">
        <f t="shared" si="438"/>
        <v>0</v>
      </c>
      <c r="DS215" s="93" t="str">
        <f t="shared" si="439"/>
        <v>nebija plānots</v>
      </c>
      <c r="DT215" s="96">
        <f t="shared" si="440"/>
        <v>149823.08000000002</v>
      </c>
      <c r="DU215" s="96">
        <f t="shared" si="440"/>
        <v>259292.08</v>
      </c>
      <c r="DV215" s="96">
        <f t="shared" si="440"/>
        <v>0</v>
      </c>
      <c r="DW215" s="96">
        <f t="shared" si="441"/>
        <v>259292.08</v>
      </c>
      <c r="DX215" s="93">
        <f t="shared" si="442"/>
        <v>1.7306551166882964</v>
      </c>
      <c r="DY215" s="96">
        <f t="shared" si="443"/>
        <v>109468.99999999997</v>
      </c>
      <c r="DZ215" s="93">
        <f t="shared" si="444"/>
        <v>0.7306551166882963</v>
      </c>
      <c r="EA215" s="83">
        <v>45014</v>
      </c>
      <c r="EB215" s="83">
        <v>0</v>
      </c>
      <c r="EC215" s="94">
        <v>0</v>
      </c>
      <c r="ED215" s="94">
        <f t="shared" si="445"/>
        <v>0</v>
      </c>
      <c r="EE215" s="93">
        <f t="shared" si="446"/>
        <v>0</v>
      </c>
      <c r="EF215" s="94">
        <f t="shared" si="361"/>
        <v>-45014</v>
      </c>
      <c r="EG215" s="93">
        <f t="shared" si="447"/>
        <v>-1</v>
      </c>
      <c r="EH215" s="96">
        <f t="shared" si="448"/>
        <v>194837.08000000002</v>
      </c>
      <c r="EI215" s="96">
        <f t="shared" si="448"/>
        <v>259292.08</v>
      </c>
      <c r="EJ215" s="96">
        <f t="shared" si="448"/>
        <v>0</v>
      </c>
      <c r="EK215" s="96">
        <f t="shared" si="449"/>
        <v>259292.08</v>
      </c>
      <c r="EL215" s="93">
        <f t="shared" si="450"/>
        <v>1.3308148531070163</v>
      </c>
      <c r="EM215" s="96">
        <f t="shared" si="451"/>
        <v>64454.999999999971</v>
      </c>
      <c r="EN215" s="93">
        <f t="shared" si="452"/>
        <v>0.33081485310701619</v>
      </c>
      <c r="EO215" s="96">
        <f t="shared" si="362"/>
        <v>0</v>
      </c>
      <c r="EP215" s="96">
        <f>_xlfn.IFNA(INDEX('[1]01_Maks_FS_2025 (kopā)'!$B$12:$AJ$224,MATCH(A215,'[1]01_Maks_FS_2025 (kopā)'!$B$12:$B$224,0),35),0)</f>
        <v>0</v>
      </c>
      <c r="EQ215" s="96">
        <f t="shared" si="363"/>
        <v>0</v>
      </c>
      <c r="ER215" s="83">
        <f t="shared" si="368"/>
        <v>194837.08000000002</v>
      </c>
    </row>
    <row r="216" spans="1:148" ht="63" x14ac:dyDescent="0.25">
      <c r="A216" s="18" t="str">
        <f t="shared" si="453"/>
        <v>4.3.4.9._</v>
      </c>
      <c r="B216" s="63">
        <v>4</v>
      </c>
      <c r="C216" s="73" t="s">
        <v>319</v>
      </c>
      <c r="D216" s="65" t="s">
        <v>320</v>
      </c>
      <c r="E216" s="73" t="s">
        <v>354</v>
      </c>
      <c r="F216" s="65" t="s">
        <v>355</v>
      </c>
      <c r="G216" s="66" t="s">
        <v>373</v>
      </c>
      <c r="H216" s="65" t="s">
        <v>374</v>
      </c>
      <c r="I216" s="66" t="s">
        <v>27</v>
      </c>
      <c r="J216" s="72" t="s">
        <v>307</v>
      </c>
      <c r="K216" s="63" t="s">
        <v>14</v>
      </c>
      <c r="L216" s="83">
        <v>0</v>
      </c>
      <c r="M216" s="83">
        <v>0</v>
      </c>
      <c r="N216" s="83">
        <v>0</v>
      </c>
      <c r="O216" s="83">
        <v>0</v>
      </c>
      <c r="P216" s="83">
        <v>0</v>
      </c>
      <c r="Q216" s="93" t="str">
        <f t="shared" si="369"/>
        <v>nebija plānots</v>
      </c>
      <c r="R216" s="94">
        <f t="shared" si="370"/>
        <v>0</v>
      </c>
      <c r="S216" s="93" t="str">
        <f t="shared" si="371"/>
        <v>nebija plānots</v>
      </c>
      <c r="T216" s="96">
        <f t="shared" si="372"/>
        <v>0</v>
      </c>
      <c r="U216" s="96">
        <f t="shared" si="373"/>
        <v>0</v>
      </c>
      <c r="V216" s="93" t="str">
        <f t="shared" si="374"/>
        <v>nebija plānots</v>
      </c>
      <c r="W216" s="96">
        <f t="shared" si="375"/>
        <v>0</v>
      </c>
      <c r="X216" s="93" t="str">
        <f t="shared" si="376"/>
        <v>nebija plānots</v>
      </c>
      <c r="Y216" s="83">
        <v>0</v>
      </c>
      <c r="Z216" s="83">
        <v>0</v>
      </c>
      <c r="AA216" s="93" t="str">
        <f t="shared" si="377"/>
        <v>nebija plānots</v>
      </c>
      <c r="AB216" s="94">
        <f t="shared" si="378"/>
        <v>0</v>
      </c>
      <c r="AC216" s="93" t="str">
        <f t="shared" si="379"/>
        <v>nebija plānots</v>
      </c>
      <c r="AD216" s="96">
        <f t="shared" si="380"/>
        <v>0</v>
      </c>
      <c r="AE216" s="96">
        <f t="shared" si="380"/>
        <v>0</v>
      </c>
      <c r="AF216" s="93" t="str">
        <f t="shared" si="381"/>
        <v>nebija plānots</v>
      </c>
      <c r="AG216" s="96">
        <f t="shared" si="382"/>
        <v>0</v>
      </c>
      <c r="AH216" s="93" t="str">
        <f t="shared" si="383"/>
        <v>nebija plānots</v>
      </c>
      <c r="AI216" s="83">
        <v>0</v>
      </c>
      <c r="AJ216" s="83">
        <v>0</v>
      </c>
      <c r="AK216" s="93" t="str">
        <f t="shared" si="384"/>
        <v>nebija plānots</v>
      </c>
      <c r="AL216" s="96">
        <f t="shared" si="385"/>
        <v>0</v>
      </c>
      <c r="AM216" s="93" t="str">
        <f t="shared" si="386"/>
        <v>nebija plānots</v>
      </c>
      <c r="AN216" s="96">
        <f t="shared" si="387"/>
        <v>0</v>
      </c>
      <c r="AO216" s="96">
        <f t="shared" si="387"/>
        <v>0</v>
      </c>
      <c r="AP216" s="93" t="str">
        <f t="shared" si="388"/>
        <v>nebija plānots</v>
      </c>
      <c r="AQ216" s="96">
        <f t="shared" si="389"/>
        <v>0</v>
      </c>
      <c r="AR216" s="93" t="str">
        <f t="shared" si="390"/>
        <v>nebija plānots</v>
      </c>
      <c r="AS216" s="83">
        <v>0</v>
      </c>
      <c r="AT216" s="83">
        <v>208375.23</v>
      </c>
      <c r="AU216" s="93" t="str">
        <f t="shared" si="391"/>
        <v>nebija plānots</v>
      </c>
      <c r="AV216" s="96">
        <f t="shared" si="392"/>
        <v>208375.23</v>
      </c>
      <c r="AW216" s="93" t="str">
        <f t="shared" si="393"/>
        <v>nebija plānots</v>
      </c>
      <c r="AX216" s="96">
        <f t="shared" si="394"/>
        <v>0</v>
      </c>
      <c r="AY216" s="96">
        <f t="shared" si="394"/>
        <v>208375.23</v>
      </c>
      <c r="AZ216" s="93" t="str">
        <f t="shared" si="395"/>
        <v>nebija plānots</v>
      </c>
      <c r="BA216" s="96">
        <f t="shared" si="396"/>
        <v>208375.23</v>
      </c>
      <c r="BB216" s="93" t="str">
        <f t="shared" si="397"/>
        <v>nebija plānots</v>
      </c>
      <c r="BC216" s="83">
        <v>0</v>
      </c>
      <c r="BD216" s="83">
        <v>0</v>
      </c>
      <c r="BE216" s="93" t="str">
        <f t="shared" si="398"/>
        <v>nebija plānots</v>
      </c>
      <c r="BF216" s="96">
        <f t="shared" si="399"/>
        <v>0</v>
      </c>
      <c r="BG216" s="93" t="str">
        <f t="shared" si="400"/>
        <v>nebija plānots</v>
      </c>
      <c r="BH216" s="96">
        <f t="shared" si="401"/>
        <v>0</v>
      </c>
      <c r="BI216" s="96">
        <f t="shared" si="401"/>
        <v>208375.23</v>
      </c>
      <c r="BJ216" s="93" t="str">
        <f t="shared" si="402"/>
        <v>nebija plānots</v>
      </c>
      <c r="BK216" s="96">
        <f t="shared" si="403"/>
        <v>208375.23</v>
      </c>
      <c r="BL216" s="93" t="str">
        <f t="shared" si="404"/>
        <v>nebija plānots</v>
      </c>
      <c r="BM216" s="83">
        <v>0</v>
      </c>
      <c r="BN216" s="83">
        <v>30294.12</v>
      </c>
      <c r="BO216" s="93" t="str">
        <f t="shared" si="405"/>
        <v>nebija plānots</v>
      </c>
      <c r="BP216" s="96">
        <f t="shared" si="406"/>
        <v>30294.12</v>
      </c>
      <c r="BQ216" s="93" t="str">
        <f t="shared" si="407"/>
        <v>nebija plānots</v>
      </c>
      <c r="BR216" s="96">
        <f t="shared" si="408"/>
        <v>0</v>
      </c>
      <c r="BS216" s="96">
        <f t="shared" si="408"/>
        <v>238669.35</v>
      </c>
      <c r="BT216" s="93" t="str">
        <f t="shared" si="409"/>
        <v>nebija plānots</v>
      </c>
      <c r="BU216" s="96">
        <f t="shared" si="410"/>
        <v>238669.35</v>
      </c>
      <c r="BV216" s="93" t="str">
        <f t="shared" si="411"/>
        <v>nebija plānots</v>
      </c>
      <c r="BW216" s="83">
        <v>0</v>
      </c>
      <c r="BX216" s="83">
        <v>0</v>
      </c>
      <c r="BY216" s="94">
        <v>0</v>
      </c>
      <c r="BZ216" s="94">
        <f t="shared" si="364"/>
        <v>0</v>
      </c>
      <c r="CA216" s="93" t="str">
        <f t="shared" si="412"/>
        <v>nebija plānots</v>
      </c>
      <c r="CB216" s="96">
        <f t="shared" si="413"/>
        <v>0</v>
      </c>
      <c r="CC216" s="93" t="str">
        <f t="shared" si="414"/>
        <v>nebija plānots</v>
      </c>
      <c r="CD216" s="96">
        <f t="shared" si="365"/>
        <v>0</v>
      </c>
      <c r="CE216" s="96">
        <f t="shared" si="365"/>
        <v>238669.35</v>
      </c>
      <c r="CF216" s="96">
        <f t="shared" si="415"/>
        <v>0</v>
      </c>
      <c r="CG216" s="96">
        <f t="shared" si="416"/>
        <v>238669.35</v>
      </c>
      <c r="CH216" s="93" t="str">
        <f t="shared" si="417"/>
        <v>nebija plānots</v>
      </c>
      <c r="CI216" s="96">
        <f t="shared" si="418"/>
        <v>238669.35</v>
      </c>
      <c r="CJ216" s="93" t="str">
        <f t="shared" si="419"/>
        <v>nebija plānots</v>
      </c>
      <c r="CK216" s="83">
        <v>36326</v>
      </c>
      <c r="CL216" s="83">
        <v>0</v>
      </c>
      <c r="CM216" s="94">
        <v>0</v>
      </c>
      <c r="CN216" s="94">
        <f t="shared" si="366"/>
        <v>0</v>
      </c>
      <c r="CO216" s="93">
        <f t="shared" si="420"/>
        <v>0</v>
      </c>
      <c r="CP216" s="96">
        <f t="shared" si="421"/>
        <v>-36326</v>
      </c>
      <c r="CQ216" s="93">
        <f t="shared" si="422"/>
        <v>-1</v>
      </c>
      <c r="CR216" s="96">
        <f t="shared" si="423"/>
        <v>36326</v>
      </c>
      <c r="CS216" s="96">
        <f t="shared" si="423"/>
        <v>238669.35</v>
      </c>
      <c r="CT216" s="96">
        <f t="shared" si="423"/>
        <v>0</v>
      </c>
      <c r="CU216" s="96">
        <f t="shared" si="424"/>
        <v>238669.35</v>
      </c>
      <c r="CV216" s="93">
        <f t="shared" si="425"/>
        <v>6.5702072895446788</v>
      </c>
      <c r="CW216" s="96">
        <f t="shared" si="426"/>
        <v>202343.35</v>
      </c>
      <c r="CX216" s="93">
        <f t="shared" si="427"/>
        <v>5.5702072895446788</v>
      </c>
      <c r="CY216" s="83">
        <v>0</v>
      </c>
      <c r="CZ216" s="83">
        <v>81688.259999999995</v>
      </c>
      <c r="DA216" s="94">
        <v>0</v>
      </c>
      <c r="DB216" s="94">
        <f t="shared" si="367"/>
        <v>81688.259999999995</v>
      </c>
      <c r="DC216" s="93" t="str">
        <f t="shared" si="428"/>
        <v>nebija plānots</v>
      </c>
      <c r="DD216" s="96">
        <f t="shared" si="429"/>
        <v>81688.259999999995</v>
      </c>
      <c r="DE216" s="93" t="str">
        <f t="shared" si="430"/>
        <v>nebija plānots</v>
      </c>
      <c r="DF216" s="96">
        <f t="shared" si="431"/>
        <v>36326</v>
      </c>
      <c r="DG216" s="96">
        <f t="shared" si="431"/>
        <v>320357.61</v>
      </c>
      <c r="DH216" s="96">
        <f t="shared" si="431"/>
        <v>0</v>
      </c>
      <c r="DI216" s="96">
        <f t="shared" si="432"/>
        <v>320357.61</v>
      </c>
      <c r="DJ216" s="93">
        <f t="shared" si="433"/>
        <v>8.8189619005670874</v>
      </c>
      <c r="DK216" s="96">
        <f t="shared" si="434"/>
        <v>284031.61</v>
      </c>
      <c r="DL216" s="93">
        <f t="shared" si="435"/>
        <v>7.8189619005670865</v>
      </c>
      <c r="DM216" s="83">
        <v>0</v>
      </c>
      <c r="DN216" s="83">
        <v>0</v>
      </c>
      <c r="DO216" s="94">
        <v>0</v>
      </c>
      <c r="DP216" s="94">
        <f t="shared" si="436"/>
        <v>0</v>
      </c>
      <c r="DQ216" s="93" t="str">
        <f t="shared" si="437"/>
        <v>nebija plānots</v>
      </c>
      <c r="DR216" s="96">
        <f t="shared" si="438"/>
        <v>0</v>
      </c>
      <c r="DS216" s="93" t="str">
        <f t="shared" si="439"/>
        <v>nebija plānots</v>
      </c>
      <c r="DT216" s="96">
        <f t="shared" si="440"/>
        <v>36326</v>
      </c>
      <c r="DU216" s="96">
        <f t="shared" si="440"/>
        <v>320357.61</v>
      </c>
      <c r="DV216" s="96">
        <f t="shared" si="440"/>
        <v>0</v>
      </c>
      <c r="DW216" s="96">
        <f t="shared" si="441"/>
        <v>320357.61</v>
      </c>
      <c r="DX216" s="93">
        <f t="shared" si="442"/>
        <v>8.8189619005670874</v>
      </c>
      <c r="DY216" s="96">
        <f t="shared" si="443"/>
        <v>284031.61</v>
      </c>
      <c r="DZ216" s="93">
        <f t="shared" si="444"/>
        <v>7.8189619005670865</v>
      </c>
      <c r="EA216" s="83">
        <v>0</v>
      </c>
      <c r="EB216" s="83">
        <v>71708.56</v>
      </c>
      <c r="EC216" s="94">
        <v>0</v>
      </c>
      <c r="ED216" s="94">
        <f t="shared" si="445"/>
        <v>71708.56</v>
      </c>
      <c r="EE216" s="93" t="str">
        <f t="shared" si="446"/>
        <v>nebija plānots</v>
      </c>
      <c r="EF216" s="94">
        <f t="shared" si="361"/>
        <v>71708.56</v>
      </c>
      <c r="EG216" s="93" t="str">
        <f t="shared" si="447"/>
        <v>nebija plānots</v>
      </c>
      <c r="EH216" s="96">
        <f t="shared" si="448"/>
        <v>36326</v>
      </c>
      <c r="EI216" s="96">
        <f t="shared" si="448"/>
        <v>392066.17</v>
      </c>
      <c r="EJ216" s="96">
        <f t="shared" si="448"/>
        <v>0</v>
      </c>
      <c r="EK216" s="96">
        <f t="shared" si="449"/>
        <v>392066.17</v>
      </c>
      <c r="EL216" s="93">
        <f t="shared" si="450"/>
        <v>10.792990420084788</v>
      </c>
      <c r="EM216" s="96">
        <f t="shared" si="451"/>
        <v>355740.17</v>
      </c>
      <c r="EN216" s="93">
        <f t="shared" si="452"/>
        <v>9.7929904200847879</v>
      </c>
      <c r="EO216" s="96">
        <f t="shared" si="362"/>
        <v>71708.56</v>
      </c>
      <c r="EP216" s="96">
        <f>_xlfn.IFNA(INDEX('[1]01_Maks_FS_2025 (kopā)'!$B$12:$AJ$224,MATCH(A216,'[1]01_Maks_FS_2025 (kopā)'!$B$12:$B$224,0),35),0)</f>
        <v>71708.56</v>
      </c>
      <c r="EQ216" s="96">
        <f t="shared" si="363"/>
        <v>0</v>
      </c>
      <c r="ER216" s="83">
        <f t="shared" si="368"/>
        <v>36326</v>
      </c>
    </row>
    <row r="217" spans="1:148" ht="94.5" x14ac:dyDescent="0.25">
      <c r="A217" s="18" t="str">
        <f t="shared" si="453"/>
        <v>4.3.5.1.1</v>
      </c>
      <c r="B217" s="63">
        <v>4</v>
      </c>
      <c r="C217" s="73" t="s">
        <v>319</v>
      </c>
      <c r="D217" s="65" t="s">
        <v>320</v>
      </c>
      <c r="E217" s="73" t="s">
        <v>375</v>
      </c>
      <c r="F217" s="65" t="s">
        <v>376</v>
      </c>
      <c r="G217" s="66" t="s">
        <v>377</v>
      </c>
      <c r="H217" s="65" t="s">
        <v>378</v>
      </c>
      <c r="I217" s="66">
        <v>1</v>
      </c>
      <c r="J217" s="68" t="s">
        <v>325</v>
      </c>
      <c r="K217" s="63" t="s">
        <v>14</v>
      </c>
      <c r="L217" s="83">
        <v>0</v>
      </c>
      <c r="M217" s="83">
        <v>0</v>
      </c>
      <c r="N217" s="83">
        <v>41423</v>
      </c>
      <c r="O217" s="83">
        <v>0</v>
      </c>
      <c r="P217" s="83">
        <v>0</v>
      </c>
      <c r="Q217" s="93" t="str">
        <f t="shared" si="369"/>
        <v>nebija plānots</v>
      </c>
      <c r="R217" s="94">
        <f t="shared" si="370"/>
        <v>0</v>
      </c>
      <c r="S217" s="93" t="str">
        <f t="shared" si="371"/>
        <v>nebija plānots</v>
      </c>
      <c r="T217" s="96">
        <f t="shared" si="372"/>
        <v>41423</v>
      </c>
      <c r="U217" s="96">
        <f t="shared" si="373"/>
        <v>41423</v>
      </c>
      <c r="V217" s="93">
        <f t="shared" si="374"/>
        <v>1</v>
      </c>
      <c r="W217" s="96">
        <f t="shared" si="375"/>
        <v>0</v>
      </c>
      <c r="X217" s="93">
        <f t="shared" si="376"/>
        <v>0</v>
      </c>
      <c r="Y217" s="83">
        <v>28058</v>
      </c>
      <c r="Z217" s="83">
        <v>28058.42</v>
      </c>
      <c r="AA217" s="93">
        <f t="shared" si="377"/>
        <v>1.0000149689928006</v>
      </c>
      <c r="AB217" s="94">
        <f t="shared" si="378"/>
        <v>0.41999999999825377</v>
      </c>
      <c r="AC217" s="93">
        <f t="shared" si="379"/>
        <v>1.4968992800565035E-5</v>
      </c>
      <c r="AD217" s="96">
        <f t="shared" si="380"/>
        <v>69481</v>
      </c>
      <c r="AE217" s="96">
        <f t="shared" si="380"/>
        <v>69481.42</v>
      </c>
      <c r="AF217" s="93">
        <f t="shared" si="381"/>
        <v>1.0000060448180077</v>
      </c>
      <c r="AG217" s="96">
        <f t="shared" si="382"/>
        <v>0.41999999999825377</v>
      </c>
      <c r="AH217" s="93">
        <f t="shared" si="383"/>
        <v>6.0448180077755611E-6</v>
      </c>
      <c r="AI217" s="83">
        <v>11794</v>
      </c>
      <c r="AJ217" s="83">
        <v>335886.9</v>
      </c>
      <c r="AK217" s="93">
        <f t="shared" si="384"/>
        <v>28.479472613193153</v>
      </c>
      <c r="AL217" s="96">
        <f t="shared" si="385"/>
        <v>324092.90000000002</v>
      </c>
      <c r="AM217" s="93">
        <f t="shared" si="386"/>
        <v>27.479472613193153</v>
      </c>
      <c r="AN217" s="96">
        <f t="shared" si="387"/>
        <v>81275</v>
      </c>
      <c r="AO217" s="96">
        <f t="shared" si="387"/>
        <v>405368.32000000001</v>
      </c>
      <c r="AP217" s="93">
        <f t="shared" si="388"/>
        <v>4.9876139034143341</v>
      </c>
      <c r="AQ217" s="96">
        <f t="shared" si="389"/>
        <v>324093.32</v>
      </c>
      <c r="AR217" s="93">
        <f t="shared" si="390"/>
        <v>3.9876139034143341</v>
      </c>
      <c r="AS217" s="83">
        <v>185402</v>
      </c>
      <c r="AT217" s="83">
        <v>0</v>
      </c>
      <c r="AU217" s="93">
        <f t="shared" si="391"/>
        <v>0</v>
      </c>
      <c r="AV217" s="96">
        <f t="shared" si="392"/>
        <v>-185402</v>
      </c>
      <c r="AW217" s="93">
        <f t="shared" si="393"/>
        <v>-1</v>
      </c>
      <c r="AX217" s="96">
        <f t="shared" si="394"/>
        <v>266677</v>
      </c>
      <c r="AY217" s="96">
        <f t="shared" si="394"/>
        <v>405368.32000000001</v>
      </c>
      <c r="AZ217" s="93">
        <f t="shared" si="395"/>
        <v>1.5200722971984837</v>
      </c>
      <c r="BA217" s="96">
        <f t="shared" si="396"/>
        <v>138691.32</v>
      </c>
      <c r="BB217" s="93">
        <f t="shared" si="397"/>
        <v>0.52007229719848358</v>
      </c>
      <c r="BC217" s="83">
        <v>325347</v>
      </c>
      <c r="BD217" s="83">
        <v>0</v>
      </c>
      <c r="BE217" s="93">
        <f t="shared" si="398"/>
        <v>0</v>
      </c>
      <c r="BF217" s="96">
        <f t="shared" si="399"/>
        <v>-325347</v>
      </c>
      <c r="BG217" s="93">
        <f t="shared" si="400"/>
        <v>-1</v>
      </c>
      <c r="BH217" s="96">
        <f t="shared" si="401"/>
        <v>592024</v>
      </c>
      <c r="BI217" s="96">
        <f t="shared" si="401"/>
        <v>405368.32000000001</v>
      </c>
      <c r="BJ217" s="93">
        <f t="shared" si="402"/>
        <v>0.68471602502601248</v>
      </c>
      <c r="BK217" s="96">
        <f t="shared" si="403"/>
        <v>-186655.68</v>
      </c>
      <c r="BL217" s="93">
        <f t="shared" si="404"/>
        <v>-0.31528397497398752</v>
      </c>
      <c r="BM217" s="83">
        <v>206620</v>
      </c>
      <c r="BN217" s="83">
        <v>47594.92</v>
      </c>
      <c r="BO217" s="93">
        <f t="shared" si="405"/>
        <v>0.23035001451940759</v>
      </c>
      <c r="BP217" s="96">
        <f t="shared" si="406"/>
        <v>-159025.08000000002</v>
      </c>
      <c r="BQ217" s="93">
        <f t="shared" si="407"/>
        <v>-0.76964998548059249</v>
      </c>
      <c r="BR217" s="96">
        <f t="shared" si="408"/>
        <v>798644</v>
      </c>
      <c r="BS217" s="96">
        <f t="shared" si="408"/>
        <v>452963.24</v>
      </c>
      <c r="BT217" s="93">
        <f t="shared" si="409"/>
        <v>0.5671653953451099</v>
      </c>
      <c r="BU217" s="96">
        <f t="shared" si="410"/>
        <v>-345680.76</v>
      </c>
      <c r="BV217" s="93">
        <f t="shared" si="411"/>
        <v>-0.43283460465489004</v>
      </c>
      <c r="BW217" s="83">
        <v>15300</v>
      </c>
      <c r="BX217" s="83">
        <v>0</v>
      </c>
      <c r="BY217" s="94">
        <v>0</v>
      </c>
      <c r="BZ217" s="94">
        <f t="shared" si="364"/>
        <v>0</v>
      </c>
      <c r="CA217" s="93">
        <f t="shared" si="412"/>
        <v>0</v>
      </c>
      <c r="CB217" s="96">
        <f t="shared" si="413"/>
        <v>-15300</v>
      </c>
      <c r="CC217" s="93">
        <f t="shared" si="414"/>
        <v>-1</v>
      </c>
      <c r="CD217" s="96">
        <f t="shared" si="365"/>
        <v>813944</v>
      </c>
      <c r="CE217" s="96">
        <f t="shared" si="365"/>
        <v>452963.24</v>
      </c>
      <c r="CF217" s="96">
        <f t="shared" si="415"/>
        <v>0</v>
      </c>
      <c r="CG217" s="96">
        <f t="shared" si="416"/>
        <v>452963.24</v>
      </c>
      <c r="CH217" s="93">
        <f t="shared" si="417"/>
        <v>0.55650418210589425</v>
      </c>
      <c r="CI217" s="96">
        <f t="shared" si="418"/>
        <v>-360980.76</v>
      </c>
      <c r="CJ217" s="93">
        <f t="shared" si="419"/>
        <v>-0.44349581789410575</v>
      </c>
      <c r="CK217" s="83">
        <v>75000</v>
      </c>
      <c r="CL217" s="83">
        <v>0</v>
      </c>
      <c r="CM217" s="94">
        <v>0</v>
      </c>
      <c r="CN217" s="94">
        <f t="shared" si="366"/>
        <v>0</v>
      </c>
      <c r="CO217" s="93">
        <f t="shared" si="420"/>
        <v>0</v>
      </c>
      <c r="CP217" s="96">
        <f t="shared" si="421"/>
        <v>-75000</v>
      </c>
      <c r="CQ217" s="93">
        <f t="shared" si="422"/>
        <v>-1</v>
      </c>
      <c r="CR217" s="96">
        <f t="shared" si="423"/>
        <v>888944</v>
      </c>
      <c r="CS217" s="96">
        <f t="shared" si="423"/>
        <v>452963.24</v>
      </c>
      <c r="CT217" s="96">
        <f t="shared" si="423"/>
        <v>0</v>
      </c>
      <c r="CU217" s="96">
        <f t="shared" si="424"/>
        <v>452963.24</v>
      </c>
      <c r="CV217" s="93">
        <f t="shared" si="425"/>
        <v>0.50955205277272808</v>
      </c>
      <c r="CW217" s="96">
        <f t="shared" si="426"/>
        <v>-435980.76</v>
      </c>
      <c r="CX217" s="93">
        <f t="shared" si="427"/>
        <v>-0.49044794722727192</v>
      </c>
      <c r="CY217" s="83">
        <v>211195</v>
      </c>
      <c r="CZ217" s="83">
        <v>110397.70000000001</v>
      </c>
      <c r="DA217" s="94">
        <v>0</v>
      </c>
      <c r="DB217" s="94">
        <f t="shared" si="367"/>
        <v>110397.70000000001</v>
      </c>
      <c r="DC217" s="93">
        <f t="shared" si="428"/>
        <v>0.52272875778309147</v>
      </c>
      <c r="DD217" s="96">
        <f t="shared" si="429"/>
        <v>-100797.29999999999</v>
      </c>
      <c r="DE217" s="93">
        <f t="shared" si="430"/>
        <v>-0.47727124221690848</v>
      </c>
      <c r="DF217" s="96">
        <f t="shared" si="431"/>
        <v>1100139</v>
      </c>
      <c r="DG217" s="96">
        <f t="shared" si="431"/>
        <v>563360.93999999994</v>
      </c>
      <c r="DH217" s="96">
        <f t="shared" si="431"/>
        <v>0</v>
      </c>
      <c r="DI217" s="96">
        <f t="shared" si="432"/>
        <v>563360.93999999994</v>
      </c>
      <c r="DJ217" s="93">
        <f t="shared" si="433"/>
        <v>0.51208160059774255</v>
      </c>
      <c r="DK217" s="96">
        <f t="shared" si="434"/>
        <v>-536778.06000000006</v>
      </c>
      <c r="DL217" s="93">
        <f t="shared" si="435"/>
        <v>-0.4879183994022574</v>
      </c>
      <c r="DM217" s="83">
        <v>22500</v>
      </c>
      <c r="DN217" s="83">
        <v>151209.42000000001</v>
      </c>
      <c r="DO217" s="94">
        <v>0</v>
      </c>
      <c r="DP217" s="94">
        <f t="shared" si="436"/>
        <v>151209.42000000001</v>
      </c>
      <c r="DQ217" s="93">
        <f t="shared" si="437"/>
        <v>6.7204186666666672</v>
      </c>
      <c r="DR217" s="96">
        <f t="shared" si="438"/>
        <v>128709.42000000001</v>
      </c>
      <c r="DS217" s="93">
        <f t="shared" si="439"/>
        <v>5.7204186666666672</v>
      </c>
      <c r="DT217" s="96">
        <f t="shared" si="440"/>
        <v>1122639</v>
      </c>
      <c r="DU217" s="96">
        <f t="shared" si="440"/>
        <v>714570.36</v>
      </c>
      <c r="DV217" s="96">
        <f t="shared" si="440"/>
        <v>0</v>
      </c>
      <c r="DW217" s="96">
        <f t="shared" si="441"/>
        <v>714570.36</v>
      </c>
      <c r="DX217" s="93">
        <f t="shared" si="442"/>
        <v>0.63650947455059015</v>
      </c>
      <c r="DY217" s="96">
        <f t="shared" si="443"/>
        <v>-408068.64</v>
      </c>
      <c r="DZ217" s="93">
        <f t="shared" si="444"/>
        <v>-0.36349052544940985</v>
      </c>
      <c r="EA217" s="83">
        <v>370871</v>
      </c>
      <c r="EB217" s="83">
        <v>181787.15000000002</v>
      </c>
      <c r="EC217" s="94">
        <v>0</v>
      </c>
      <c r="ED217" s="94">
        <f t="shared" si="445"/>
        <v>181787.15000000002</v>
      </c>
      <c r="EE217" s="93">
        <f t="shared" si="446"/>
        <v>0.49016275200811071</v>
      </c>
      <c r="EF217" s="94">
        <f t="shared" si="361"/>
        <v>-189083.84999999998</v>
      </c>
      <c r="EG217" s="93">
        <f t="shared" si="447"/>
        <v>-0.50983724799188934</v>
      </c>
      <c r="EH217" s="96">
        <f t="shared" si="448"/>
        <v>1493510</v>
      </c>
      <c r="EI217" s="96">
        <f t="shared" si="448"/>
        <v>896357.51</v>
      </c>
      <c r="EJ217" s="96">
        <f t="shared" si="448"/>
        <v>0</v>
      </c>
      <c r="EK217" s="96">
        <f t="shared" si="449"/>
        <v>896357.51</v>
      </c>
      <c r="EL217" s="93">
        <f t="shared" si="450"/>
        <v>0.60016840195244758</v>
      </c>
      <c r="EM217" s="96">
        <f t="shared" si="451"/>
        <v>-597152.49</v>
      </c>
      <c r="EN217" s="93">
        <f t="shared" si="452"/>
        <v>-0.39983159804755242</v>
      </c>
      <c r="EO217" s="96">
        <f t="shared" si="362"/>
        <v>332996.57000000007</v>
      </c>
      <c r="EP217" s="96">
        <f>_xlfn.IFNA(INDEX('[1]01_Maks_FS_2025 (kopā)'!$B$12:$AJ$224,MATCH(A217,'[1]01_Maks_FS_2025 (kopā)'!$B$12:$B$224,0),35),0)</f>
        <v>332996.57000000007</v>
      </c>
      <c r="EQ217" s="96">
        <f t="shared" si="363"/>
        <v>0</v>
      </c>
      <c r="ER217" s="83">
        <f t="shared" si="368"/>
        <v>1493510</v>
      </c>
    </row>
    <row r="218" spans="1:148" ht="94.5" x14ac:dyDescent="0.25">
      <c r="A218" s="18" t="str">
        <f t="shared" si="453"/>
        <v>4.3.5.1.2</v>
      </c>
      <c r="B218" s="63">
        <v>4</v>
      </c>
      <c r="C218" s="73" t="s">
        <v>319</v>
      </c>
      <c r="D218" s="65" t="s">
        <v>320</v>
      </c>
      <c r="E218" s="73" t="s">
        <v>375</v>
      </c>
      <c r="F218" s="65" t="s">
        <v>376</v>
      </c>
      <c r="G218" s="66" t="s">
        <v>377</v>
      </c>
      <c r="H218" s="65" t="s">
        <v>378</v>
      </c>
      <c r="I218" s="66">
        <v>2</v>
      </c>
      <c r="J218" s="68" t="s">
        <v>325</v>
      </c>
      <c r="K218" s="63" t="s">
        <v>14</v>
      </c>
      <c r="L218" s="83">
        <v>0</v>
      </c>
      <c r="M218" s="83">
        <v>0</v>
      </c>
      <c r="N218" s="83">
        <v>0</v>
      </c>
      <c r="O218" s="83">
        <v>0</v>
      </c>
      <c r="P218" s="83">
        <v>0</v>
      </c>
      <c r="Q218" s="93" t="str">
        <f t="shared" si="369"/>
        <v>nebija plānots</v>
      </c>
      <c r="R218" s="94">
        <f t="shared" si="370"/>
        <v>0</v>
      </c>
      <c r="S218" s="93" t="str">
        <f t="shared" si="371"/>
        <v>nebija plānots</v>
      </c>
      <c r="T218" s="96">
        <f t="shared" si="372"/>
        <v>0</v>
      </c>
      <c r="U218" s="96">
        <f t="shared" si="373"/>
        <v>0</v>
      </c>
      <c r="V218" s="93" t="str">
        <f t="shared" si="374"/>
        <v>nebija plānots</v>
      </c>
      <c r="W218" s="96">
        <f t="shared" si="375"/>
        <v>0</v>
      </c>
      <c r="X218" s="93" t="str">
        <f t="shared" si="376"/>
        <v>nebija plānots</v>
      </c>
      <c r="Y218" s="83">
        <v>0</v>
      </c>
      <c r="Z218" s="83">
        <v>0</v>
      </c>
      <c r="AA218" s="93" t="str">
        <f t="shared" si="377"/>
        <v>nebija plānots</v>
      </c>
      <c r="AB218" s="94">
        <f t="shared" si="378"/>
        <v>0</v>
      </c>
      <c r="AC218" s="93" t="str">
        <f t="shared" si="379"/>
        <v>nebija plānots</v>
      </c>
      <c r="AD218" s="96">
        <f t="shared" si="380"/>
        <v>0</v>
      </c>
      <c r="AE218" s="96">
        <f t="shared" si="380"/>
        <v>0</v>
      </c>
      <c r="AF218" s="93" t="str">
        <f t="shared" si="381"/>
        <v>nebija plānots</v>
      </c>
      <c r="AG218" s="96">
        <f t="shared" si="382"/>
        <v>0</v>
      </c>
      <c r="AH218" s="93" t="str">
        <f t="shared" si="383"/>
        <v>nebija plānots</v>
      </c>
      <c r="AI218" s="83">
        <v>0</v>
      </c>
      <c r="AJ218" s="83">
        <v>0</v>
      </c>
      <c r="AK218" s="93" t="str">
        <f t="shared" si="384"/>
        <v>nebija plānots</v>
      </c>
      <c r="AL218" s="96">
        <f t="shared" si="385"/>
        <v>0</v>
      </c>
      <c r="AM218" s="93" t="str">
        <f t="shared" si="386"/>
        <v>nebija plānots</v>
      </c>
      <c r="AN218" s="96">
        <f t="shared" si="387"/>
        <v>0</v>
      </c>
      <c r="AO218" s="96">
        <f t="shared" si="387"/>
        <v>0</v>
      </c>
      <c r="AP218" s="93" t="str">
        <f t="shared" si="388"/>
        <v>nebija plānots</v>
      </c>
      <c r="AQ218" s="96">
        <f t="shared" si="389"/>
        <v>0</v>
      </c>
      <c r="AR218" s="93" t="str">
        <f t="shared" si="390"/>
        <v>nebija plānots</v>
      </c>
      <c r="AS218" s="83">
        <v>0</v>
      </c>
      <c r="AT218" s="83">
        <v>19354.5</v>
      </c>
      <c r="AU218" s="93" t="str">
        <f t="shared" si="391"/>
        <v>nebija plānots</v>
      </c>
      <c r="AV218" s="96">
        <f t="shared" si="392"/>
        <v>19354.5</v>
      </c>
      <c r="AW218" s="93" t="str">
        <f t="shared" si="393"/>
        <v>nebija plānots</v>
      </c>
      <c r="AX218" s="96">
        <f t="shared" si="394"/>
        <v>0</v>
      </c>
      <c r="AY218" s="96">
        <f t="shared" si="394"/>
        <v>19354.5</v>
      </c>
      <c r="AZ218" s="93" t="str">
        <f t="shared" si="395"/>
        <v>nebija plānots</v>
      </c>
      <c r="BA218" s="96">
        <f t="shared" si="396"/>
        <v>19354.5</v>
      </c>
      <c r="BB218" s="93" t="str">
        <f t="shared" si="397"/>
        <v>nebija plānots</v>
      </c>
      <c r="BC218" s="83">
        <v>0</v>
      </c>
      <c r="BD218" s="83">
        <v>40000</v>
      </c>
      <c r="BE218" s="93" t="str">
        <f t="shared" si="398"/>
        <v>nebija plānots</v>
      </c>
      <c r="BF218" s="96">
        <f t="shared" si="399"/>
        <v>40000</v>
      </c>
      <c r="BG218" s="93" t="str">
        <f t="shared" si="400"/>
        <v>nebija plānots</v>
      </c>
      <c r="BH218" s="96">
        <f t="shared" si="401"/>
        <v>0</v>
      </c>
      <c r="BI218" s="96">
        <f t="shared" si="401"/>
        <v>59354.5</v>
      </c>
      <c r="BJ218" s="93" t="str">
        <f t="shared" si="402"/>
        <v>nebija plānots</v>
      </c>
      <c r="BK218" s="96">
        <f t="shared" si="403"/>
        <v>59354.5</v>
      </c>
      <c r="BL218" s="93" t="str">
        <f t="shared" si="404"/>
        <v>nebija plānots</v>
      </c>
      <c r="BM218" s="83">
        <v>479404</v>
      </c>
      <c r="BN218" s="83">
        <v>115535.95999999999</v>
      </c>
      <c r="BO218" s="93">
        <f t="shared" si="405"/>
        <v>0.24099915728696464</v>
      </c>
      <c r="BP218" s="96">
        <f t="shared" si="406"/>
        <v>-363868.04000000004</v>
      </c>
      <c r="BQ218" s="93">
        <f t="shared" si="407"/>
        <v>-0.75900084271303547</v>
      </c>
      <c r="BR218" s="96">
        <f t="shared" si="408"/>
        <v>479404</v>
      </c>
      <c r="BS218" s="96">
        <f t="shared" si="408"/>
        <v>174890.46</v>
      </c>
      <c r="BT218" s="93">
        <f t="shared" si="409"/>
        <v>0.36480809505135542</v>
      </c>
      <c r="BU218" s="96">
        <f t="shared" si="410"/>
        <v>-304513.54000000004</v>
      </c>
      <c r="BV218" s="93">
        <f t="shared" si="411"/>
        <v>-0.63519190494864464</v>
      </c>
      <c r="BW218" s="83">
        <v>0</v>
      </c>
      <c r="BX218" s="83">
        <v>42500</v>
      </c>
      <c r="BY218" s="94">
        <v>0</v>
      </c>
      <c r="BZ218" s="94">
        <f t="shared" si="364"/>
        <v>42500</v>
      </c>
      <c r="CA218" s="93" t="str">
        <f t="shared" si="412"/>
        <v>nebija plānots</v>
      </c>
      <c r="CB218" s="96">
        <f t="shared" si="413"/>
        <v>42500</v>
      </c>
      <c r="CC218" s="93" t="str">
        <f t="shared" si="414"/>
        <v>nebija plānots</v>
      </c>
      <c r="CD218" s="96">
        <f t="shared" si="365"/>
        <v>479404</v>
      </c>
      <c r="CE218" s="96">
        <f t="shared" si="365"/>
        <v>217390.46</v>
      </c>
      <c r="CF218" s="96">
        <f t="shared" si="415"/>
        <v>0</v>
      </c>
      <c r="CG218" s="96">
        <f t="shared" si="416"/>
        <v>217390.46</v>
      </c>
      <c r="CH218" s="93">
        <f t="shared" si="417"/>
        <v>0.45345983763172604</v>
      </c>
      <c r="CI218" s="96">
        <f t="shared" si="418"/>
        <v>-262013.54</v>
      </c>
      <c r="CJ218" s="93">
        <f t="shared" si="419"/>
        <v>-0.54654016236827396</v>
      </c>
      <c r="CK218" s="83">
        <v>205459</v>
      </c>
      <c r="CL218" s="83">
        <v>124725.20000000001</v>
      </c>
      <c r="CM218" s="94">
        <v>0</v>
      </c>
      <c r="CN218" s="94">
        <f t="shared" si="366"/>
        <v>124725.20000000001</v>
      </c>
      <c r="CO218" s="93">
        <f t="shared" si="420"/>
        <v>0.60705639567991676</v>
      </c>
      <c r="CP218" s="96">
        <f t="shared" si="421"/>
        <v>-80733.799999999988</v>
      </c>
      <c r="CQ218" s="93">
        <f t="shared" si="422"/>
        <v>-0.3929436043200833</v>
      </c>
      <c r="CR218" s="96">
        <f t="shared" si="423"/>
        <v>684863</v>
      </c>
      <c r="CS218" s="96">
        <f t="shared" si="423"/>
        <v>342115.66000000003</v>
      </c>
      <c r="CT218" s="96">
        <f t="shared" si="423"/>
        <v>0</v>
      </c>
      <c r="CU218" s="96">
        <f t="shared" si="424"/>
        <v>342115.66000000003</v>
      </c>
      <c r="CV218" s="93">
        <f t="shared" si="425"/>
        <v>0.49953882747352396</v>
      </c>
      <c r="CW218" s="96">
        <f t="shared" si="426"/>
        <v>-342747.33999999997</v>
      </c>
      <c r="CX218" s="93">
        <f t="shared" si="427"/>
        <v>-0.50046117252647604</v>
      </c>
      <c r="CY218" s="83">
        <v>0</v>
      </c>
      <c r="CZ218" s="83">
        <v>8500</v>
      </c>
      <c r="DA218" s="94">
        <v>0</v>
      </c>
      <c r="DB218" s="94">
        <f t="shared" si="367"/>
        <v>8500</v>
      </c>
      <c r="DC218" s="93" t="str">
        <f t="shared" si="428"/>
        <v>nebija plānots</v>
      </c>
      <c r="DD218" s="96">
        <f t="shared" si="429"/>
        <v>8500</v>
      </c>
      <c r="DE218" s="93" t="str">
        <f t="shared" si="430"/>
        <v>nebija plānots</v>
      </c>
      <c r="DF218" s="96">
        <f t="shared" si="431"/>
        <v>684863</v>
      </c>
      <c r="DG218" s="96">
        <f t="shared" si="431"/>
        <v>350615.66000000003</v>
      </c>
      <c r="DH218" s="96">
        <f t="shared" si="431"/>
        <v>0</v>
      </c>
      <c r="DI218" s="96">
        <f t="shared" si="432"/>
        <v>350615.66000000003</v>
      </c>
      <c r="DJ218" s="93">
        <f t="shared" si="433"/>
        <v>0.51195006884588601</v>
      </c>
      <c r="DK218" s="96">
        <f t="shared" si="434"/>
        <v>-334247.33999999997</v>
      </c>
      <c r="DL218" s="93">
        <f t="shared" si="435"/>
        <v>-0.48804993115411399</v>
      </c>
      <c r="DM218" s="83">
        <v>0</v>
      </c>
      <c r="DN218" s="83">
        <v>93196.13</v>
      </c>
      <c r="DO218" s="94">
        <v>0</v>
      </c>
      <c r="DP218" s="94">
        <f t="shared" si="436"/>
        <v>93196.13</v>
      </c>
      <c r="DQ218" s="93" t="str">
        <f t="shared" si="437"/>
        <v>nebija plānots</v>
      </c>
      <c r="DR218" s="96">
        <f t="shared" si="438"/>
        <v>93196.13</v>
      </c>
      <c r="DS218" s="93" t="str">
        <f t="shared" si="439"/>
        <v>nebija plānots</v>
      </c>
      <c r="DT218" s="96">
        <f t="shared" si="440"/>
        <v>684863</v>
      </c>
      <c r="DU218" s="96">
        <f t="shared" si="440"/>
        <v>443811.79000000004</v>
      </c>
      <c r="DV218" s="96">
        <f t="shared" si="440"/>
        <v>0</v>
      </c>
      <c r="DW218" s="96">
        <f t="shared" si="441"/>
        <v>443811.79000000004</v>
      </c>
      <c r="DX218" s="93">
        <f t="shared" si="442"/>
        <v>0.64803002936353704</v>
      </c>
      <c r="DY218" s="96">
        <f t="shared" si="443"/>
        <v>-241051.20999999996</v>
      </c>
      <c r="DZ218" s="93">
        <f t="shared" si="444"/>
        <v>-0.35196997063646301</v>
      </c>
      <c r="EA218" s="83">
        <v>76096</v>
      </c>
      <c r="EB218" s="83">
        <v>84045.239999999991</v>
      </c>
      <c r="EC218" s="94">
        <v>0</v>
      </c>
      <c r="ED218" s="94">
        <f t="shared" si="445"/>
        <v>84045.239999999991</v>
      </c>
      <c r="EE218" s="93">
        <f t="shared" si="446"/>
        <v>1.1044633095037846</v>
      </c>
      <c r="EF218" s="94">
        <f t="shared" si="361"/>
        <v>7949.2399999999907</v>
      </c>
      <c r="EG218" s="93">
        <f t="shared" si="447"/>
        <v>0.10446330950378457</v>
      </c>
      <c r="EH218" s="96">
        <f t="shared" si="448"/>
        <v>760959</v>
      </c>
      <c r="EI218" s="96">
        <f t="shared" si="448"/>
        <v>527857.03</v>
      </c>
      <c r="EJ218" s="96">
        <f t="shared" si="448"/>
        <v>0</v>
      </c>
      <c r="EK218" s="96">
        <f t="shared" si="449"/>
        <v>527857.03</v>
      </c>
      <c r="EL218" s="93">
        <f t="shared" si="450"/>
        <v>0.69367341735888532</v>
      </c>
      <c r="EM218" s="96">
        <f t="shared" si="451"/>
        <v>-233101.96999999997</v>
      </c>
      <c r="EN218" s="93">
        <f t="shared" si="452"/>
        <v>-0.30632658264111468</v>
      </c>
      <c r="EO218" s="96">
        <f t="shared" si="362"/>
        <v>177241.37</v>
      </c>
      <c r="EP218" s="96">
        <f>_xlfn.IFNA(INDEX('[1]01_Maks_FS_2025 (kopā)'!$B$12:$AJ$224,MATCH(A218,'[1]01_Maks_FS_2025 (kopā)'!$B$12:$B$224,0),35),0)</f>
        <v>177241.37</v>
      </c>
      <c r="EQ218" s="96">
        <f t="shared" si="363"/>
        <v>0</v>
      </c>
      <c r="ER218" s="83">
        <f t="shared" si="368"/>
        <v>760959</v>
      </c>
    </row>
    <row r="219" spans="1:148" ht="94.5" x14ac:dyDescent="0.25">
      <c r="A219" s="18" t="str">
        <f t="shared" si="453"/>
        <v>4.3.5.1.3</v>
      </c>
      <c r="B219" s="63">
        <v>4</v>
      </c>
      <c r="C219" s="73" t="s">
        <v>319</v>
      </c>
      <c r="D219" s="65" t="s">
        <v>320</v>
      </c>
      <c r="E219" s="73" t="s">
        <v>375</v>
      </c>
      <c r="F219" s="65" t="s">
        <v>376</v>
      </c>
      <c r="G219" s="66" t="s">
        <v>377</v>
      </c>
      <c r="H219" s="65" t="s">
        <v>378</v>
      </c>
      <c r="I219" s="66">
        <v>3</v>
      </c>
      <c r="J219" s="68" t="s">
        <v>325</v>
      </c>
      <c r="K219" s="63" t="s">
        <v>14</v>
      </c>
      <c r="L219" s="83">
        <v>0</v>
      </c>
      <c r="M219" s="83">
        <v>0</v>
      </c>
      <c r="N219" s="83">
        <v>0</v>
      </c>
      <c r="O219" s="83">
        <v>0</v>
      </c>
      <c r="P219" s="83">
        <v>0</v>
      </c>
      <c r="Q219" s="93" t="str">
        <f t="shared" si="369"/>
        <v>nebija plānots</v>
      </c>
      <c r="R219" s="94">
        <f t="shared" si="370"/>
        <v>0</v>
      </c>
      <c r="S219" s="93" t="str">
        <f t="shared" si="371"/>
        <v>nebija plānots</v>
      </c>
      <c r="T219" s="96">
        <f t="shared" si="372"/>
        <v>0</v>
      </c>
      <c r="U219" s="96">
        <f t="shared" si="373"/>
        <v>0</v>
      </c>
      <c r="V219" s="93" t="str">
        <f t="shared" si="374"/>
        <v>nebija plānots</v>
      </c>
      <c r="W219" s="96">
        <f t="shared" si="375"/>
        <v>0</v>
      </c>
      <c r="X219" s="93" t="str">
        <f t="shared" si="376"/>
        <v>nebija plānots</v>
      </c>
      <c r="Y219" s="83">
        <v>0</v>
      </c>
      <c r="Z219" s="83">
        <v>0</v>
      </c>
      <c r="AA219" s="93" t="str">
        <f t="shared" si="377"/>
        <v>nebija plānots</v>
      </c>
      <c r="AB219" s="94">
        <f t="shared" si="378"/>
        <v>0</v>
      </c>
      <c r="AC219" s="93" t="str">
        <f t="shared" si="379"/>
        <v>nebija plānots</v>
      </c>
      <c r="AD219" s="96">
        <f t="shared" si="380"/>
        <v>0</v>
      </c>
      <c r="AE219" s="96">
        <f t="shared" si="380"/>
        <v>0</v>
      </c>
      <c r="AF219" s="93" t="str">
        <f t="shared" si="381"/>
        <v>nebija plānots</v>
      </c>
      <c r="AG219" s="96">
        <f t="shared" si="382"/>
        <v>0</v>
      </c>
      <c r="AH219" s="93" t="str">
        <f t="shared" si="383"/>
        <v>nebija plānots</v>
      </c>
      <c r="AI219" s="83">
        <v>0</v>
      </c>
      <c r="AJ219" s="83">
        <v>0</v>
      </c>
      <c r="AK219" s="93" t="str">
        <f t="shared" si="384"/>
        <v>nebija plānots</v>
      </c>
      <c r="AL219" s="96">
        <f t="shared" si="385"/>
        <v>0</v>
      </c>
      <c r="AM219" s="93" t="str">
        <f t="shared" si="386"/>
        <v>nebija plānots</v>
      </c>
      <c r="AN219" s="96">
        <f t="shared" si="387"/>
        <v>0</v>
      </c>
      <c r="AO219" s="96">
        <f t="shared" si="387"/>
        <v>0</v>
      </c>
      <c r="AP219" s="93" t="str">
        <f t="shared" si="388"/>
        <v>nebija plānots</v>
      </c>
      <c r="AQ219" s="96">
        <f t="shared" si="389"/>
        <v>0</v>
      </c>
      <c r="AR219" s="93" t="str">
        <f t="shared" si="390"/>
        <v>nebija plānots</v>
      </c>
      <c r="AS219" s="83">
        <v>0</v>
      </c>
      <c r="AT219" s="83">
        <v>0</v>
      </c>
      <c r="AU219" s="93" t="str">
        <f t="shared" si="391"/>
        <v>nebija plānots</v>
      </c>
      <c r="AV219" s="96">
        <f t="shared" si="392"/>
        <v>0</v>
      </c>
      <c r="AW219" s="93" t="str">
        <f t="shared" si="393"/>
        <v>nebija plānots</v>
      </c>
      <c r="AX219" s="96">
        <f t="shared" si="394"/>
        <v>0</v>
      </c>
      <c r="AY219" s="96">
        <f t="shared" si="394"/>
        <v>0</v>
      </c>
      <c r="AZ219" s="93" t="str">
        <f t="shared" si="395"/>
        <v>nebija plānots</v>
      </c>
      <c r="BA219" s="96">
        <f t="shared" si="396"/>
        <v>0</v>
      </c>
      <c r="BB219" s="93" t="str">
        <f t="shared" si="397"/>
        <v>nebija plānots</v>
      </c>
      <c r="BC219" s="83">
        <v>0</v>
      </c>
      <c r="BD219" s="83">
        <v>0</v>
      </c>
      <c r="BE219" s="93" t="str">
        <f t="shared" si="398"/>
        <v>nebija plānots</v>
      </c>
      <c r="BF219" s="96">
        <f t="shared" si="399"/>
        <v>0</v>
      </c>
      <c r="BG219" s="93" t="str">
        <f t="shared" si="400"/>
        <v>nebija plānots</v>
      </c>
      <c r="BH219" s="96">
        <f t="shared" si="401"/>
        <v>0</v>
      </c>
      <c r="BI219" s="96">
        <f t="shared" si="401"/>
        <v>0</v>
      </c>
      <c r="BJ219" s="93" t="str">
        <f t="shared" si="402"/>
        <v>nebija plānots</v>
      </c>
      <c r="BK219" s="96">
        <f t="shared" si="403"/>
        <v>0</v>
      </c>
      <c r="BL219" s="93" t="str">
        <f t="shared" si="404"/>
        <v>nebija plānots</v>
      </c>
      <c r="BM219" s="83">
        <v>0</v>
      </c>
      <c r="BN219" s="83">
        <v>0</v>
      </c>
      <c r="BO219" s="93" t="str">
        <f t="shared" si="405"/>
        <v>nebija plānots</v>
      </c>
      <c r="BP219" s="96">
        <f t="shared" si="406"/>
        <v>0</v>
      </c>
      <c r="BQ219" s="93" t="str">
        <f t="shared" si="407"/>
        <v>nebija plānots</v>
      </c>
      <c r="BR219" s="96">
        <f t="shared" si="408"/>
        <v>0</v>
      </c>
      <c r="BS219" s="96">
        <f t="shared" si="408"/>
        <v>0</v>
      </c>
      <c r="BT219" s="93" t="str">
        <f t="shared" si="409"/>
        <v>nebija plānots</v>
      </c>
      <c r="BU219" s="96">
        <f t="shared" si="410"/>
        <v>0</v>
      </c>
      <c r="BV219" s="93" t="str">
        <f t="shared" si="411"/>
        <v>nebija plānots</v>
      </c>
      <c r="BW219" s="83">
        <v>0</v>
      </c>
      <c r="BX219" s="83">
        <v>0</v>
      </c>
      <c r="BY219" s="94">
        <v>0</v>
      </c>
      <c r="BZ219" s="94">
        <f t="shared" si="364"/>
        <v>0</v>
      </c>
      <c r="CA219" s="93" t="str">
        <f t="shared" si="412"/>
        <v>nebija plānots</v>
      </c>
      <c r="CB219" s="96">
        <f t="shared" si="413"/>
        <v>0</v>
      </c>
      <c r="CC219" s="93" t="str">
        <f t="shared" si="414"/>
        <v>nebija plānots</v>
      </c>
      <c r="CD219" s="96">
        <f t="shared" si="365"/>
        <v>0</v>
      </c>
      <c r="CE219" s="96">
        <f t="shared" si="365"/>
        <v>0</v>
      </c>
      <c r="CF219" s="96">
        <f t="shared" si="415"/>
        <v>0</v>
      </c>
      <c r="CG219" s="96">
        <f t="shared" si="416"/>
        <v>0</v>
      </c>
      <c r="CH219" s="93" t="str">
        <f t="shared" si="417"/>
        <v>nebija plānots</v>
      </c>
      <c r="CI219" s="96">
        <f t="shared" si="418"/>
        <v>0</v>
      </c>
      <c r="CJ219" s="93" t="str">
        <f t="shared" si="419"/>
        <v>nebija plānots</v>
      </c>
      <c r="CK219" s="83">
        <v>0</v>
      </c>
      <c r="CL219" s="83">
        <v>0</v>
      </c>
      <c r="CM219" s="94">
        <v>0</v>
      </c>
      <c r="CN219" s="94">
        <f t="shared" si="366"/>
        <v>0</v>
      </c>
      <c r="CO219" s="93" t="str">
        <f t="shared" si="420"/>
        <v>nebija plānots</v>
      </c>
      <c r="CP219" s="96">
        <f t="shared" si="421"/>
        <v>0</v>
      </c>
      <c r="CQ219" s="93" t="str">
        <f t="shared" si="422"/>
        <v>nebija plānots</v>
      </c>
      <c r="CR219" s="96">
        <f t="shared" si="423"/>
        <v>0</v>
      </c>
      <c r="CS219" s="96">
        <f t="shared" si="423"/>
        <v>0</v>
      </c>
      <c r="CT219" s="96">
        <f t="shared" si="423"/>
        <v>0</v>
      </c>
      <c r="CU219" s="96">
        <f t="shared" si="424"/>
        <v>0</v>
      </c>
      <c r="CV219" s="93" t="str">
        <f t="shared" si="425"/>
        <v>nebija plānots</v>
      </c>
      <c r="CW219" s="96">
        <f t="shared" si="426"/>
        <v>0</v>
      </c>
      <c r="CX219" s="93" t="str">
        <f t="shared" si="427"/>
        <v>nebija plānots</v>
      </c>
      <c r="CY219" s="83">
        <v>0</v>
      </c>
      <c r="CZ219" s="83">
        <v>0</v>
      </c>
      <c r="DA219" s="94">
        <v>0</v>
      </c>
      <c r="DB219" s="94">
        <f t="shared" si="367"/>
        <v>0</v>
      </c>
      <c r="DC219" s="93" t="str">
        <f t="shared" si="428"/>
        <v>nebija plānots</v>
      </c>
      <c r="DD219" s="96">
        <f t="shared" si="429"/>
        <v>0</v>
      </c>
      <c r="DE219" s="93" t="str">
        <f t="shared" si="430"/>
        <v>nebija plānots</v>
      </c>
      <c r="DF219" s="96">
        <f t="shared" si="431"/>
        <v>0</v>
      </c>
      <c r="DG219" s="96">
        <f t="shared" si="431"/>
        <v>0</v>
      </c>
      <c r="DH219" s="96">
        <f t="shared" si="431"/>
        <v>0</v>
      </c>
      <c r="DI219" s="96">
        <f t="shared" si="432"/>
        <v>0</v>
      </c>
      <c r="DJ219" s="93" t="str">
        <f t="shared" si="433"/>
        <v>nebija plānots</v>
      </c>
      <c r="DK219" s="96">
        <f t="shared" si="434"/>
        <v>0</v>
      </c>
      <c r="DL219" s="93" t="str">
        <f t="shared" si="435"/>
        <v>nebija plānots</v>
      </c>
      <c r="DM219" s="83">
        <v>0</v>
      </c>
      <c r="DN219" s="83">
        <v>0</v>
      </c>
      <c r="DO219" s="94">
        <v>0</v>
      </c>
      <c r="DP219" s="94">
        <f t="shared" si="436"/>
        <v>0</v>
      </c>
      <c r="DQ219" s="93" t="str">
        <f t="shared" si="437"/>
        <v>nebija plānots</v>
      </c>
      <c r="DR219" s="96">
        <f t="shared" si="438"/>
        <v>0</v>
      </c>
      <c r="DS219" s="93" t="str">
        <f t="shared" si="439"/>
        <v>nebija plānots</v>
      </c>
      <c r="DT219" s="96">
        <f t="shared" si="440"/>
        <v>0</v>
      </c>
      <c r="DU219" s="96">
        <f t="shared" si="440"/>
        <v>0</v>
      </c>
      <c r="DV219" s="96">
        <f t="shared" si="440"/>
        <v>0</v>
      </c>
      <c r="DW219" s="96">
        <f t="shared" si="441"/>
        <v>0</v>
      </c>
      <c r="DX219" s="93" t="str">
        <f t="shared" si="442"/>
        <v>nebija plānots</v>
      </c>
      <c r="DY219" s="96">
        <f t="shared" si="443"/>
        <v>0</v>
      </c>
      <c r="DZ219" s="93" t="str">
        <f t="shared" si="444"/>
        <v>nebija plānots</v>
      </c>
      <c r="EA219" s="83">
        <v>0</v>
      </c>
      <c r="EB219" s="83">
        <v>0</v>
      </c>
      <c r="EC219" s="94">
        <v>0</v>
      </c>
      <c r="ED219" s="94">
        <f t="shared" si="445"/>
        <v>0</v>
      </c>
      <c r="EE219" s="93" t="str">
        <f t="shared" si="446"/>
        <v>nebija plānots</v>
      </c>
      <c r="EF219" s="94">
        <f t="shared" si="361"/>
        <v>0</v>
      </c>
      <c r="EG219" s="93" t="str">
        <f t="shared" si="447"/>
        <v>nebija plānots</v>
      </c>
      <c r="EH219" s="96">
        <f t="shared" si="448"/>
        <v>0</v>
      </c>
      <c r="EI219" s="96">
        <f t="shared" si="448"/>
        <v>0</v>
      </c>
      <c r="EJ219" s="96">
        <f t="shared" si="448"/>
        <v>0</v>
      </c>
      <c r="EK219" s="96">
        <f t="shared" si="449"/>
        <v>0</v>
      </c>
      <c r="EL219" s="93" t="str">
        <f t="shared" si="450"/>
        <v>nebija plānots</v>
      </c>
      <c r="EM219" s="96">
        <f t="shared" si="451"/>
        <v>0</v>
      </c>
      <c r="EN219" s="93" t="str">
        <f t="shared" si="452"/>
        <v>nebija plānots</v>
      </c>
      <c r="EO219" s="96">
        <f t="shared" si="362"/>
        <v>0</v>
      </c>
      <c r="EP219" s="96">
        <f>_xlfn.IFNA(INDEX('[1]01_Maks_FS_2025 (kopā)'!$B$12:$AJ$224,MATCH(A219,'[1]01_Maks_FS_2025 (kopā)'!$B$12:$B$224,0),35),0)</f>
        <v>0</v>
      </c>
      <c r="EQ219" s="96">
        <f t="shared" si="363"/>
        <v>0</v>
      </c>
      <c r="ER219" s="83">
        <f t="shared" si="368"/>
        <v>0</v>
      </c>
    </row>
    <row r="220" spans="1:148" ht="94.5" x14ac:dyDescent="0.25">
      <c r="A220" s="18" t="str">
        <f t="shared" si="453"/>
        <v>4.3.5.1.4</v>
      </c>
      <c r="B220" s="63">
        <v>4</v>
      </c>
      <c r="C220" s="73" t="s">
        <v>319</v>
      </c>
      <c r="D220" s="65" t="s">
        <v>320</v>
      </c>
      <c r="E220" s="73" t="s">
        <v>375</v>
      </c>
      <c r="F220" s="65" t="s">
        <v>376</v>
      </c>
      <c r="G220" s="66" t="s">
        <v>377</v>
      </c>
      <c r="H220" s="65" t="s">
        <v>378</v>
      </c>
      <c r="I220" s="66">
        <v>4</v>
      </c>
      <c r="J220" s="68" t="s">
        <v>325</v>
      </c>
      <c r="K220" s="63" t="s">
        <v>14</v>
      </c>
      <c r="L220" s="83">
        <v>0</v>
      </c>
      <c r="M220" s="83">
        <v>0</v>
      </c>
      <c r="N220" s="83">
        <v>0</v>
      </c>
      <c r="O220" s="83">
        <v>0</v>
      </c>
      <c r="P220" s="83">
        <v>0</v>
      </c>
      <c r="Q220" s="93" t="str">
        <f t="shared" si="369"/>
        <v>nebija plānots</v>
      </c>
      <c r="R220" s="94">
        <f t="shared" si="370"/>
        <v>0</v>
      </c>
      <c r="S220" s="93" t="str">
        <f t="shared" si="371"/>
        <v>nebija plānots</v>
      </c>
      <c r="T220" s="96">
        <f t="shared" si="372"/>
        <v>0</v>
      </c>
      <c r="U220" s="96">
        <f t="shared" si="373"/>
        <v>0</v>
      </c>
      <c r="V220" s="93" t="str">
        <f t="shared" si="374"/>
        <v>nebija plānots</v>
      </c>
      <c r="W220" s="96">
        <f t="shared" si="375"/>
        <v>0</v>
      </c>
      <c r="X220" s="93" t="str">
        <f t="shared" si="376"/>
        <v>nebija plānots</v>
      </c>
      <c r="Y220" s="83">
        <v>0</v>
      </c>
      <c r="Z220" s="83">
        <v>0</v>
      </c>
      <c r="AA220" s="93" t="str">
        <f t="shared" si="377"/>
        <v>nebija plānots</v>
      </c>
      <c r="AB220" s="94">
        <f t="shared" si="378"/>
        <v>0</v>
      </c>
      <c r="AC220" s="93" t="str">
        <f t="shared" si="379"/>
        <v>nebija plānots</v>
      </c>
      <c r="AD220" s="96">
        <f t="shared" si="380"/>
        <v>0</v>
      </c>
      <c r="AE220" s="96">
        <f t="shared" si="380"/>
        <v>0</v>
      </c>
      <c r="AF220" s="93" t="str">
        <f t="shared" si="381"/>
        <v>nebija plānots</v>
      </c>
      <c r="AG220" s="96">
        <f t="shared" si="382"/>
        <v>0</v>
      </c>
      <c r="AH220" s="93" t="str">
        <f t="shared" si="383"/>
        <v>nebija plānots</v>
      </c>
      <c r="AI220" s="83">
        <v>0</v>
      </c>
      <c r="AJ220" s="83">
        <v>0</v>
      </c>
      <c r="AK220" s="93" t="str">
        <f t="shared" si="384"/>
        <v>nebija plānots</v>
      </c>
      <c r="AL220" s="96">
        <f t="shared" si="385"/>
        <v>0</v>
      </c>
      <c r="AM220" s="93" t="str">
        <f t="shared" si="386"/>
        <v>nebija plānots</v>
      </c>
      <c r="AN220" s="96">
        <f t="shared" si="387"/>
        <v>0</v>
      </c>
      <c r="AO220" s="96">
        <f t="shared" si="387"/>
        <v>0</v>
      </c>
      <c r="AP220" s="93" t="str">
        <f t="shared" si="388"/>
        <v>nebija plānots</v>
      </c>
      <c r="AQ220" s="96">
        <f t="shared" si="389"/>
        <v>0</v>
      </c>
      <c r="AR220" s="93" t="str">
        <f t="shared" si="390"/>
        <v>nebija plānots</v>
      </c>
      <c r="AS220" s="83">
        <v>0</v>
      </c>
      <c r="AT220" s="83">
        <v>0</v>
      </c>
      <c r="AU220" s="93" t="str">
        <f t="shared" si="391"/>
        <v>nebija plānots</v>
      </c>
      <c r="AV220" s="96">
        <f t="shared" si="392"/>
        <v>0</v>
      </c>
      <c r="AW220" s="93" t="str">
        <f t="shared" si="393"/>
        <v>nebija plānots</v>
      </c>
      <c r="AX220" s="96">
        <f t="shared" si="394"/>
        <v>0</v>
      </c>
      <c r="AY220" s="96">
        <f t="shared" si="394"/>
        <v>0</v>
      </c>
      <c r="AZ220" s="93" t="str">
        <f t="shared" si="395"/>
        <v>nebija plānots</v>
      </c>
      <c r="BA220" s="96">
        <f t="shared" si="396"/>
        <v>0</v>
      </c>
      <c r="BB220" s="93" t="str">
        <f t="shared" si="397"/>
        <v>nebija plānots</v>
      </c>
      <c r="BC220" s="83">
        <v>0</v>
      </c>
      <c r="BD220" s="83">
        <v>0</v>
      </c>
      <c r="BE220" s="93" t="str">
        <f t="shared" si="398"/>
        <v>nebija plānots</v>
      </c>
      <c r="BF220" s="96">
        <f t="shared" si="399"/>
        <v>0</v>
      </c>
      <c r="BG220" s="93" t="str">
        <f t="shared" si="400"/>
        <v>nebija plānots</v>
      </c>
      <c r="BH220" s="96">
        <f t="shared" si="401"/>
        <v>0</v>
      </c>
      <c r="BI220" s="96">
        <f t="shared" si="401"/>
        <v>0</v>
      </c>
      <c r="BJ220" s="93" t="str">
        <f t="shared" si="402"/>
        <v>nebija plānots</v>
      </c>
      <c r="BK220" s="96">
        <f t="shared" si="403"/>
        <v>0</v>
      </c>
      <c r="BL220" s="93" t="str">
        <f t="shared" si="404"/>
        <v>nebija plānots</v>
      </c>
      <c r="BM220" s="83">
        <v>0</v>
      </c>
      <c r="BN220" s="83">
        <v>0</v>
      </c>
      <c r="BO220" s="93" t="str">
        <f t="shared" si="405"/>
        <v>nebija plānots</v>
      </c>
      <c r="BP220" s="96">
        <f t="shared" si="406"/>
        <v>0</v>
      </c>
      <c r="BQ220" s="93" t="str">
        <f t="shared" si="407"/>
        <v>nebija plānots</v>
      </c>
      <c r="BR220" s="96">
        <f t="shared" si="408"/>
        <v>0</v>
      </c>
      <c r="BS220" s="96">
        <f t="shared" si="408"/>
        <v>0</v>
      </c>
      <c r="BT220" s="93" t="str">
        <f t="shared" si="409"/>
        <v>nebija plānots</v>
      </c>
      <c r="BU220" s="96">
        <f t="shared" si="410"/>
        <v>0</v>
      </c>
      <c r="BV220" s="93" t="str">
        <f t="shared" si="411"/>
        <v>nebija plānots</v>
      </c>
      <c r="BW220" s="83">
        <v>0</v>
      </c>
      <c r="BX220" s="83">
        <v>0</v>
      </c>
      <c r="BY220" s="94">
        <v>0</v>
      </c>
      <c r="BZ220" s="94">
        <f t="shared" si="364"/>
        <v>0</v>
      </c>
      <c r="CA220" s="93" t="str">
        <f t="shared" si="412"/>
        <v>nebija plānots</v>
      </c>
      <c r="CB220" s="96">
        <f t="shared" si="413"/>
        <v>0</v>
      </c>
      <c r="CC220" s="93" t="str">
        <f t="shared" si="414"/>
        <v>nebija plānots</v>
      </c>
      <c r="CD220" s="96">
        <f t="shared" si="365"/>
        <v>0</v>
      </c>
      <c r="CE220" s="96">
        <f t="shared" si="365"/>
        <v>0</v>
      </c>
      <c r="CF220" s="96">
        <f t="shared" si="415"/>
        <v>0</v>
      </c>
      <c r="CG220" s="96">
        <f t="shared" si="416"/>
        <v>0</v>
      </c>
      <c r="CH220" s="93" t="str">
        <f t="shared" si="417"/>
        <v>nebija plānots</v>
      </c>
      <c r="CI220" s="96">
        <f t="shared" si="418"/>
        <v>0</v>
      </c>
      <c r="CJ220" s="93" t="str">
        <f t="shared" si="419"/>
        <v>nebija plānots</v>
      </c>
      <c r="CK220" s="83">
        <v>0</v>
      </c>
      <c r="CL220" s="83">
        <v>64501.4</v>
      </c>
      <c r="CM220" s="94">
        <v>0</v>
      </c>
      <c r="CN220" s="94">
        <f t="shared" si="366"/>
        <v>64501.4</v>
      </c>
      <c r="CO220" s="93" t="str">
        <f t="shared" si="420"/>
        <v>nebija plānots</v>
      </c>
      <c r="CP220" s="96">
        <f t="shared" si="421"/>
        <v>64501.4</v>
      </c>
      <c r="CQ220" s="93" t="str">
        <f t="shared" si="422"/>
        <v>nebija plānots</v>
      </c>
      <c r="CR220" s="96">
        <f t="shared" si="423"/>
        <v>0</v>
      </c>
      <c r="CS220" s="96">
        <f t="shared" si="423"/>
        <v>64501.4</v>
      </c>
      <c r="CT220" s="96">
        <f t="shared" si="423"/>
        <v>0</v>
      </c>
      <c r="CU220" s="96">
        <f t="shared" si="424"/>
        <v>64501.4</v>
      </c>
      <c r="CV220" s="93" t="str">
        <f t="shared" si="425"/>
        <v>nebija plānots</v>
      </c>
      <c r="CW220" s="96">
        <f t="shared" si="426"/>
        <v>64501.4</v>
      </c>
      <c r="CX220" s="93" t="str">
        <f t="shared" si="427"/>
        <v>nebija plānots</v>
      </c>
      <c r="CY220" s="83">
        <v>0</v>
      </c>
      <c r="CZ220" s="83">
        <v>540008.93999999994</v>
      </c>
      <c r="DA220" s="94">
        <v>0</v>
      </c>
      <c r="DB220" s="94">
        <f t="shared" si="367"/>
        <v>540008.93999999994</v>
      </c>
      <c r="DC220" s="93" t="str">
        <f t="shared" si="428"/>
        <v>nebija plānots</v>
      </c>
      <c r="DD220" s="96">
        <f t="shared" si="429"/>
        <v>540008.93999999994</v>
      </c>
      <c r="DE220" s="93" t="str">
        <f t="shared" si="430"/>
        <v>nebija plānots</v>
      </c>
      <c r="DF220" s="96">
        <f t="shared" si="431"/>
        <v>0</v>
      </c>
      <c r="DG220" s="96">
        <f t="shared" si="431"/>
        <v>604510.34</v>
      </c>
      <c r="DH220" s="96">
        <f t="shared" si="431"/>
        <v>0</v>
      </c>
      <c r="DI220" s="96">
        <f t="shared" si="432"/>
        <v>604510.34</v>
      </c>
      <c r="DJ220" s="93" t="str">
        <f t="shared" si="433"/>
        <v>nebija plānots</v>
      </c>
      <c r="DK220" s="96">
        <f t="shared" si="434"/>
        <v>604510.34</v>
      </c>
      <c r="DL220" s="93" t="str">
        <f t="shared" si="435"/>
        <v>nebija plānots</v>
      </c>
      <c r="DM220" s="83">
        <v>0</v>
      </c>
      <c r="DN220" s="83">
        <v>167240.81</v>
      </c>
      <c r="DO220" s="94">
        <v>0</v>
      </c>
      <c r="DP220" s="94">
        <f t="shared" si="436"/>
        <v>167240.81</v>
      </c>
      <c r="DQ220" s="93" t="str">
        <f t="shared" si="437"/>
        <v>nebija plānots</v>
      </c>
      <c r="DR220" s="96">
        <f t="shared" si="438"/>
        <v>167240.81</v>
      </c>
      <c r="DS220" s="93" t="str">
        <f t="shared" si="439"/>
        <v>nebija plānots</v>
      </c>
      <c r="DT220" s="96">
        <f t="shared" si="440"/>
        <v>0</v>
      </c>
      <c r="DU220" s="96">
        <f t="shared" si="440"/>
        <v>771751.14999999991</v>
      </c>
      <c r="DV220" s="96">
        <f t="shared" si="440"/>
        <v>0</v>
      </c>
      <c r="DW220" s="96">
        <f t="shared" si="441"/>
        <v>771751.14999999991</v>
      </c>
      <c r="DX220" s="93" t="str">
        <f t="shared" si="442"/>
        <v>nebija plānots</v>
      </c>
      <c r="DY220" s="96">
        <f t="shared" si="443"/>
        <v>771751.14999999991</v>
      </c>
      <c r="DZ220" s="93" t="str">
        <f t="shared" si="444"/>
        <v>nebija plānots</v>
      </c>
      <c r="EA220" s="83">
        <v>1500543</v>
      </c>
      <c r="EB220" s="83">
        <v>66094.010000000009</v>
      </c>
      <c r="EC220" s="94">
        <v>0</v>
      </c>
      <c r="ED220" s="94">
        <f t="shared" si="445"/>
        <v>66094.010000000009</v>
      </c>
      <c r="EE220" s="93">
        <f t="shared" si="446"/>
        <v>4.4046728417646154E-2</v>
      </c>
      <c r="EF220" s="94">
        <f t="shared" si="361"/>
        <v>-1434448.99</v>
      </c>
      <c r="EG220" s="93">
        <f t="shared" si="447"/>
        <v>-0.95595327158235388</v>
      </c>
      <c r="EH220" s="96">
        <f t="shared" si="448"/>
        <v>1500543</v>
      </c>
      <c r="EI220" s="96">
        <f t="shared" si="448"/>
        <v>837845.15999999992</v>
      </c>
      <c r="EJ220" s="96">
        <f t="shared" si="448"/>
        <v>0</v>
      </c>
      <c r="EK220" s="96">
        <f t="shared" si="449"/>
        <v>837845.15999999992</v>
      </c>
      <c r="EL220" s="93">
        <f t="shared" si="450"/>
        <v>0.5583613132046199</v>
      </c>
      <c r="EM220" s="96">
        <f t="shared" si="451"/>
        <v>-662697.84000000008</v>
      </c>
      <c r="EN220" s="93">
        <f t="shared" si="452"/>
        <v>-0.44163868679538015</v>
      </c>
      <c r="EO220" s="96">
        <f t="shared" si="362"/>
        <v>233334.82</v>
      </c>
      <c r="EP220" s="96">
        <f>_xlfn.IFNA(INDEX('[1]01_Maks_FS_2025 (kopā)'!$B$12:$AJ$224,MATCH(A220,'[1]01_Maks_FS_2025 (kopā)'!$B$12:$B$224,0),35),0)</f>
        <v>233334.82</v>
      </c>
      <c r="EQ220" s="96">
        <f t="shared" si="363"/>
        <v>0</v>
      </c>
      <c r="ER220" s="83">
        <f t="shared" si="368"/>
        <v>1500543</v>
      </c>
    </row>
    <row r="221" spans="1:148" ht="94.5" x14ac:dyDescent="0.25">
      <c r="A221" s="18" t="str">
        <f t="shared" si="453"/>
        <v>4.3.5.1.5</v>
      </c>
      <c r="B221" s="63">
        <v>4</v>
      </c>
      <c r="C221" s="73" t="s">
        <v>319</v>
      </c>
      <c r="D221" s="65" t="s">
        <v>320</v>
      </c>
      <c r="E221" s="73" t="s">
        <v>375</v>
      </c>
      <c r="F221" s="65" t="s">
        <v>376</v>
      </c>
      <c r="G221" s="66" t="s">
        <v>377</v>
      </c>
      <c r="H221" s="65" t="s">
        <v>378</v>
      </c>
      <c r="I221" s="66">
        <v>5</v>
      </c>
      <c r="J221" s="68" t="s">
        <v>325</v>
      </c>
      <c r="K221" s="63" t="s">
        <v>14</v>
      </c>
      <c r="L221" s="83">
        <v>0</v>
      </c>
      <c r="M221" s="83">
        <v>0</v>
      </c>
      <c r="N221" s="83">
        <v>0</v>
      </c>
      <c r="O221" s="83">
        <v>0</v>
      </c>
      <c r="P221" s="83">
        <v>0</v>
      </c>
      <c r="Q221" s="93" t="str">
        <f t="shared" si="369"/>
        <v>nebija plānots</v>
      </c>
      <c r="R221" s="94">
        <f t="shared" si="370"/>
        <v>0</v>
      </c>
      <c r="S221" s="93" t="str">
        <f t="shared" si="371"/>
        <v>nebija plānots</v>
      </c>
      <c r="T221" s="96">
        <f t="shared" si="372"/>
        <v>0</v>
      </c>
      <c r="U221" s="96">
        <f t="shared" si="373"/>
        <v>0</v>
      </c>
      <c r="V221" s="93" t="str">
        <f t="shared" si="374"/>
        <v>nebija plānots</v>
      </c>
      <c r="W221" s="96">
        <f t="shared" si="375"/>
        <v>0</v>
      </c>
      <c r="X221" s="93" t="str">
        <f t="shared" si="376"/>
        <v>nebija plānots</v>
      </c>
      <c r="Y221" s="83">
        <v>0</v>
      </c>
      <c r="Z221" s="83">
        <v>0</v>
      </c>
      <c r="AA221" s="93" t="str">
        <f t="shared" si="377"/>
        <v>nebija plānots</v>
      </c>
      <c r="AB221" s="94">
        <f t="shared" si="378"/>
        <v>0</v>
      </c>
      <c r="AC221" s="93" t="str">
        <f t="shared" si="379"/>
        <v>nebija plānots</v>
      </c>
      <c r="AD221" s="96">
        <f t="shared" si="380"/>
        <v>0</v>
      </c>
      <c r="AE221" s="96">
        <f t="shared" si="380"/>
        <v>0</v>
      </c>
      <c r="AF221" s="93" t="str">
        <f t="shared" si="381"/>
        <v>nebija plānots</v>
      </c>
      <c r="AG221" s="96">
        <f t="shared" si="382"/>
        <v>0</v>
      </c>
      <c r="AH221" s="93" t="str">
        <f t="shared" si="383"/>
        <v>nebija plānots</v>
      </c>
      <c r="AI221" s="83">
        <v>0</v>
      </c>
      <c r="AJ221" s="83">
        <v>0</v>
      </c>
      <c r="AK221" s="93" t="str">
        <f t="shared" si="384"/>
        <v>nebija plānots</v>
      </c>
      <c r="AL221" s="96">
        <f t="shared" si="385"/>
        <v>0</v>
      </c>
      <c r="AM221" s="93" t="str">
        <f t="shared" si="386"/>
        <v>nebija plānots</v>
      </c>
      <c r="AN221" s="96">
        <f t="shared" si="387"/>
        <v>0</v>
      </c>
      <c r="AO221" s="96">
        <f t="shared" si="387"/>
        <v>0</v>
      </c>
      <c r="AP221" s="93" t="str">
        <f t="shared" si="388"/>
        <v>nebija plānots</v>
      </c>
      <c r="AQ221" s="96">
        <f t="shared" si="389"/>
        <v>0</v>
      </c>
      <c r="AR221" s="93" t="str">
        <f t="shared" si="390"/>
        <v>nebija plānots</v>
      </c>
      <c r="AS221" s="83">
        <v>0</v>
      </c>
      <c r="AT221" s="83">
        <v>0</v>
      </c>
      <c r="AU221" s="93" t="str">
        <f t="shared" si="391"/>
        <v>nebija plānots</v>
      </c>
      <c r="AV221" s="96">
        <f t="shared" si="392"/>
        <v>0</v>
      </c>
      <c r="AW221" s="93" t="str">
        <f t="shared" si="393"/>
        <v>nebija plānots</v>
      </c>
      <c r="AX221" s="96">
        <f t="shared" si="394"/>
        <v>0</v>
      </c>
      <c r="AY221" s="96">
        <f t="shared" si="394"/>
        <v>0</v>
      </c>
      <c r="AZ221" s="93" t="str">
        <f t="shared" si="395"/>
        <v>nebija plānots</v>
      </c>
      <c r="BA221" s="96">
        <f t="shared" si="396"/>
        <v>0</v>
      </c>
      <c r="BB221" s="93" t="str">
        <f t="shared" si="397"/>
        <v>nebija plānots</v>
      </c>
      <c r="BC221" s="83">
        <v>0</v>
      </c>
      <c r="BD221" s="83">
        <v>0</v>
      </c>
      <c r="BE221" s="93" t="str">
        <f t="shared" si="398"/>
        <v>nebija plānots</v>
      </c>
      <c r="BF221" s="96">
        <f t="shared" si="399"/>
        <v>0</v>
      </c>
      <c r="BG221" s="93" t="str">
        <f t="shared" si="400"/>
        <v>nebija plānots</v>
      </c>
      <c r="BH221" s="96">
        <f t="shared" si="401"/>
        <v>0</v>
      </c>
      <c r="BI221" s="96">
        <f t="shared" si="401"/>
        <v>0</v>
      </c>
      <c r="BJ221" s="93" t="str">
        <f t="shared" si="402"/>
        <v>nebija plānots</v>
      </c>
      <c r="BK221" s="96">
        <f t="shared" si="403"/>
        <v>0</v>
      </c>
      <c r="BL221" s="93" t="str">
        <f t="shared" si="404"/>
        <v>nebija plānots</v>
      </c>
      <c r="BM221" s="83">
        <v>0</v>
      </c>
      <c r="BN221" s="83">
        <v>0</v>
      </c>
      <c r="BO221" s="93" t="str">
        <f t="shared" si="405"/>
        <v>nebija plānots</v>
      </c>
      <c r="BP221" s="96">
        <f t="shared" si="406"/>
        <v>0</v>
      </c>
      <c r="BQ221" s="93" t="str">
        <f t="shared" si="407"/>
        <v>nebija plānots</v>
      </c>
      <c r="BR221" s="96">
        <f t="shared" si="408"/>
        <v>0</v>
      </c>
      <c r="BS221" s="96">
        <f t="shared" si="408"/>
        <v>0</v>
      </c>
      <c r="BT221" s="93" t="str">
        <f t="shared" si="409"/>
        <v>nebija plānots</v>
      </c>
      <c r="BU221" s="96">
        <f t="shared" si="410"/>
        <v>0</v>
      </c>
      <c r="BV221" s="93" t="str">
        <f t="shared" si="411"/>
        <v>nebija plānots</v>
      </c>
      <c r="BW221" s="83">
        <v>0</v>
      </c>
      <c r="BX221" s="83">
        <v>0</v>
      </c>
      <c r="BY221" s="94">
        <v>0</v>
      </c>
      <c r="BZ221" s="94">
        <f t="shared" si="364"/>
        <v>0</v>
      </c>
      <c r="CA221" s="93" t="str">
        <f t="shared" si="412"/>
        <v>nebija plānots</v>
      </c>
      <c r="CB221" s="96">
        <f t="shared" si="413"/>
        <v>0</v>
      </c>
      <c r="CC221" s="93" t="str">
        <f t="shared" si="414"/>
        <v>nebija plānots</v>
      </c>
      <c r="CD221" s="96">
        <f t="shared" si="365"/>
        <v>0</v>
      </c>
      <c r="CE221" s="96">
        <f t="shared" si="365"/>
        <v>0</v>
      </c>
      <c r="CF221" s="96">
        <f t="shared" si="415"/>
        <v>0</v>
      </c>
      <c r="CG221" s="96">
        <f t="shared" si="416"/>
        <v>0</v>
      </c>
      <c r="CH221" s="93" t="str">
        <f t="shared" si="417"/>
        <v>nebija plānots</v>
      </c>
      <c r="CI221" s="96">
        <f t="shared" si="418"/>
        <v>0</v>
      </c>
      <c r="CJ221" s="93" t="str">
        <f t="shared" si="419"/>
        <v>nebija plānots</v>
      </c>
      <c r="CK221" s="83">
        <v>0</v>
      </c>
      <c r="CL221" s="83">
        <v>3665.07</v>
      </c>
      <c r="CM221" s="94">
        <v>0</v>
      </c>
      <c r="CN221" s="94">
        <f t="shared" si="366"/>
        <v>3665.07</v>
      </c>
      <c r="CO221" s="93" t="str">
        <f t="shared" si="420"/>
        <v>nebija plānots</v>
      </c>
      <c r="CP221" s="96">
        <f t="shared" si="421"/>
        <v>3665.07</v>
      </c>
      <c r="CQ221" s="93" t="str">
        <f t="shared" si="422"/>
        <v>nebija plānots</v>
      </c>
      <c r="CR221" s="96">
        <f t="shared" si="423"/>
        <v>0</v>
      </c>
      <c r="CS221" s="96">
        <f t="shared" si="423"/>
        <v>3665.07</v>
      </c>
      <c r="CT221" s="96">
        <f t="shared" si="423"/>
        <v>0</v>
      </c>
      <c r="CU221" s="96">
        <f t="shared" si="424"/>
        <v>3665.07</v>
      </c>
      <c r="CV221" s="93" t="str">
        <f t="shared" si="425"/>
        <v>nebija plānots</v>
      </c>
      <c r="CW221" s="96">
        <f t="shared" si="426"/>
        <v>3665.07</v>
      </c>
      <c r="CX221" s="93" t="str">
        <f t="shared" si="427"/>
        <v>nebija plānots</v>
      </c>
      <c r="CY221" s="83">
        <v>0</v>
      </c>
      <c r="CZ221" s="83">
        <v>6655</v>
      </c>
      <c r="DA221" s="94">
        <v>0</v>
      </c>
      <c r="DB221" s="94">
        <f t="shared" si="367"/>
        <v>6655</v>
      </c>
      <c r="DC221" s="93" t="str">
        <f t="shared" si="428"/>
        <v>nebija plānots</v>
      </c>
      <c r="DD221" s="96">
        <f t="shared" si="429"/>
        <v>6655</v>
      </c>
      <c r="DE221" s="93" t="str">
        <f t="shared" si="430"/>
        <v>nebija plānots</v>
      </c>
      <c r="DF221" s="96">
        <f t="shared" si="431"/>
        <v>0</v>
      </c>
      <c r="DG221" s="96">
        <f t="shared" si="431"/>
        <v>10320.07</v>
      </c>
      <c r="DH221" s="96">
        <f t="shared" si="431"/>
        <v>0</v>
      </c>
      <c r="DI221" s="96">
        <f t="shared" si="432"/>
        <v>10320.07</v>
      </c>
      <c r="DJ221" s="93" t="str">
        <f t="shared" si="433"/>
        <v>nebija plānots</v>
      </c>
      <c r="DK221" s="96">
        <f t="shared" si="434"/>
        <v>10320.07</v>
      </c>
      <c r="DL221" s="93" t="str">
        <f t="shared" si="435"/>
        <v>nebija plānots</v>
      </c>
      <c r="DM221" s="83">
        <v>0</v>
      </c>
      <c r="DN221" s="83">
        <v>0</v>
      </c>
      <c r="DO221" s="94">
        <v>0</v>
      </c>
      <c r="DP221" s="94">
        <f t="shared" si="436"/>
        <v>0</v>
      </c>
      <c r="DQ221" s="93" t="str">
        <f t="shared" si="437"/>
        <v>nebija plānots</v>
      </c>
      <c r="DR221" s="96">
        <f t="shared" si="438"/>
        <v>0</v>
      </c>
      <c r="DS221" s="93" t="str">
        <f t="shared" si="439"/>
        <v>nebija plānots</v>
      </c>
      <c r="DT221" s="96">
        <f t="shared" si="440"/>
        <v>0</v>
      </c>
      <c r="DU221" s="96">
        <f t="shared" si="440"/>
        <v>10320.07</v>
      </c>
      <c r="DV221" s="96">
        <f t="shared" si="440"/>
        <v>0</v>
      </c>
      <c r="DW221" s="96">
        <f t="shared" si="441"/>
        <v>10320.07</v>
      </c>
      <c r="DX221" s="93" t="str">
        <f t="shared" si="442"/>
        <v>nebija plānots</v>
      </c>
      <c r="DY221" s="96">
        <f t="shared" si="443"/>
        <v>10320.07</v>
      </c>
      <c r="DZ221" s="93" t="str">
        <f t="shared" si="444"/>
        <v>nebija plānots</v>
      </c>
      <c r="EA221" s="83">
        <v>1030474</v>
      </c>
      <c r="EB221" s="83">
        <v>0</v>
      </c>
      <c r="EC221" s="94">
        <v>0</v>
      </c>
      <c r="ED221" s="94">
        <f t="shared" si="445"/>
        <v>0</v>
      </c>
      <c r="EE221" s="93">
        <f t="shared" si="446"/>
        <v>0</v>
      </c>
      <c r="EF221" s="94">
        <f t="shared" ref="EF221:EF264" si="454">ED221-EA221</f>
        <v>-1030474</v>
      </c>
      <c r="EG221" s="93">
        <f t="shared" si="447"/>
        <v>-1</v>
      </c>
      <c r="EH221" s="96">
        <f t="shared" si="448"/>
        <v>1030474</v>
      </c>
      <c r="EI221" s="96">
        <f t="shared" si="448"/>
        <v>10320.07</v>
      </c>
      <c r="EJ221" s="96">
        <f t="shared" si="448"/>
        <v>0</v>
      </c>
      <c r="EK221" s="96">
        <f t="shared" si="449"/>
        <v>10320.07</v>
      </c>
      <c r="EL221" s="93">
        <f t="shared" si="450"/>
        <v>1.0014876648998422E-2</v>
      </c>
      <c r="EM221" s="96">
        <f t="shared" si="451"/>
        <v>-1020153.93</v>
      </c>
      <c r="EN221" s="93">
        <f t="shared" si="452"/>
        <v>-0.98998512335100164</v>
      </c>
      <c r="EO221" s="96">
        <f t="shared" ref="EO221:EO264" si="455">DP221+ED221</f>
        <v>0</v>
      </c>
      <c r="EP221" s="96">
        <f>_xlfn.IFNA(INDEX('[1]01_Maks_FS_2025 (kopā)'!$B$12:$AJ$224,MATCH(A221,'[1]01_Maks_FS_2025 (kopā)'!$B$12:$B$224,0),35),0)</f>
        <v>0</v>
      </c>
      <c r="EQ221" s="96">
        <f t="shared" ref="EQ221:EQ264" si="456">EO221-EP221</f>
        <v>0</v>
      </c>
      <c r="ER221" s="83">
        <f t="shared" si="368"/>
        <v>1030474</v>
      </c>
    </row>
    <row r="222" spans="1:148" ht="94.5" x14ac:dyDescent="0.25">
      <c r="A222" s="18" t="str">
        <f t="shared" si="453"/>
        <v>4.3.5.2._</v>
      </c>
      <c r="B222" s="63">
        <v>4</v>
      </c>
      <c r="C222" s="73" t="s">
        <v>319</v>
      </c>
      <c r="D222" s="65" t="s">
        <v>320</v>
      </c>
      <c r="E222" s="73" t="s">
        <v>375</v>
      </c>
      <c r="F222" s="65" t="s">
        <v>376</v>
      </c>
      <c r="G222" s="66" t="s">
        <v>379</v>
      </c>
      <c r="H222" s="65" t="s">
        <v>380</v>
      </c>
      <c r="I222" s="66" t="s">
        <v>27</v>
      </c>
      <c r="J222" s="68" t="s">
        <v>325</v>
      </c>
      <c r="K222" s="63" t="s">
        <v>14</v>
      </c>
      <c r="L222" s="83">
        <v>0</v>
      </c>
      <c r="M222" s="83">
        <v>0</v>
      </c>
      <c r="N222" s="83">
        <v>0</v>
      </c>
      <c r="O222" s="83">
        <v>0</v>
      </c>
      <c r="P222" s="83">
        <v>0</v>
      </c>
      <c r="Q222" s="93" t="str">
        <f t="shared" si="369"/>
        <v>nebija plānots</v>
      </c>
      <c r="R222" s="94">
        <f t="shared" si="370"/>
        <v>0</v>
      </c>
      <c r="S222" s="93" t="str">
        <f t="shared" si="371"/>
        <v>nebija plānots</v>
      </c>
      <c r="T222" s="96">
        <f t="shared" si="372"/>
        <v>0</v>
      </c>
      <c r="U222" s="96">
        <f t="shared" si="373"/>
        <v>0</v>
      </c>
      <c r="V222" s="93" t="str">
        <f t="shared" si="374"/>
        <v>nebija plānots</v>
      </c>
      <c r="W222" s="96">
        <f t="shared" si="375"/>
        <v>0</v>
      </c>
      <c r="X222" s="93" t="str">
        <f t="shared" si="376"/>
        <v>nebija plānots</v>
      </c>
      <c r="Y222" s="83">
        <v>0</v>
      </c>
      <c r="Z222" s="83">
        <v>0</v>
      </c>
      <c r="AA222" s="93" t="str">
        <f t="shared" si="377"/>
        <v>nebija plānots</v>
      </c>
      <c r="AB222" s="94">
        <f t="shared" si="378"/>
        <v>0</v>
      </c>
      <c r="AC222" s="93" t="str">
        <f t="shared" si="379"/>
        <v>nebija plānots</v>
      </c>
      <c r="AD222" s="96">
        <f t="shared" si="380"/>
        <v>0</v>
      </c>
      <c r="AE222" s="96">
        <f t="shared" si="380"/>
        <v>0</v>
      </c>
      <c r="AF222" s="93" t="str">
        <f t="shared" si="381"/>
        <v>nebija plānots</v>
      </c>
      <c r="AG222" s="96">
        <f t="shared" si="382"/>
        <v>0</v>
      </c>
      <c r="AH222" s="93" t="str">
        <f t="shared" si="383"/>
        <v>nebija plānots</v>
      </c>
      <c r="AI222" s="83">
        <v>0</v>
      </c>
      <c r="AJ222" s="83">
        <v>0</v>
      </c>
      <c r="AK222" s="93" t="str">
        <f t="shared" si="384"/>
        <v>nebija plānots</v>
      </c>
      <c r="AL222" s="96">
        <f t="shared" si="385"/>
        <v>0</v>
      </c>
      <c r="AM222" s="93" t="str">
        <f t="shared" si="386"/>
        <v>nebija plānots</v>
      </c>
      <c r="AN222" s="96">
        <f t="shared" si="387"/>
        <v>0</v>
      </c>
      <c r="AO222" s="96">
        <f t="shared" si="387"/>
        <v>0</v>
      </c>
      <c r="AP222" s="93" t="str">
        <f t="shared" si="388"/>
        <v>nebija plānots</v>
      </c>
      <c r="AQ222" s="96">
        <f t="shared" si="389"/>
        <v>0</v>
      </c>
      <c r="AR222" s="93" t="str">
        <f t="shared" si="390"/>
        <v>nebija plānots</v>
      </c>
      <c r="AS222" s="83">
        <v>0</v>
      </c>
      <c r="AT222" s="83">
        <v>0</v>
      </c>
      <c r="AU222" s="93" t="str">
        <f t="shared" si="391"/>
        <v>nebija plānots</v>
      </c>
      <c r="AV222" s="96">
        <f t="shared" si="392"/>
        <v>0</v>
      </c>
      <c r="AW222" s="93" t="str">
        <f t="shared" si="393"/>
        <v>nebija plānots</v>
      </c>
      <c r="AX222" s="96">
        <f t="shared" si="394"/>
        <v>0</v>
      </c>
      <c r="AY222" s="96">
        <f t="shared" si="394"/>
        <v>0</v>
      </c>
      <c r="AZ222" s="93" t="str">
        <f t="shared" si="395"/>
        <v>nebija plānots</v>
      </c>
      <c r="BA222" s="96">
        <f t="shared" si="396"/>
        <v>0</v>
      </c>
      <c r="BB222" s="93" t="str">
        <f t="shared" si="397"/>
        <v>nebija plānots</v>
      </c>
      <c r="BC222" s="83">
        <v>0</v>
      </c>
      <c r="BD222" s="83">
        <v>0</v>
      </c>
      <c r="BE222" s="93" t="str">
        <f t="shared" si="398"/>
        <v>nebija plānots</v>
      </c>
      <c r="BF222" s="96">
        <f t="shared" si="399"/>
        <v>0</v>
      </c>
      <c r="BG222" s="93" t="str">
        <f t="shared" si="400"/>
        <v>nebija plānots</v>
      </c>
      <c r="BH222" s="96">
        <f t="shared" si="401"/>
        <v>0</v>
      </c>
      <c r="BI222" s="96">
        <f t="shared" si="401"/>
        <v>0</v>
      </c>
      <c r="BJ222" s="93" t="str">
        <f t="shared" si="402"/>
        <v>nebija plānots</v>
      </c>
      <c r="BK222" s="96">
        <f t="shared" si="403"/>
        <v>0</v>
      </c>
      <c r="BL222" s="93" t="str">
        <f t="shared" si="404"/>
        <v>nebija plānots</v>
      </c>
      <c r="BM222" s="83">
        <v>0</v>
      </c>
      <c r="BN222" s="83">
        <v>0</v>
      </c>
      <c r="BO222" s="93" t="str">
        <f t="shared" si="405"/>
        <v>nebija plānots</v>
      </c>
      <c r="BP222" s="96">
        <f t="shared" si="406"/>
        <v>0</v>
      </c>
      <c r="BQ222" s="93" t="str">
        <f t="shared" si="407"/>
        <v>nebija plānots</v>
      </c>
      <c r="BR222" s="96">
        <f t="shared" si="408"/>
        <v>0</v>
      </c>
      <c r="BS222" s="96">
        <f t="shared" si="408"/>
        <v>0</v>
      </c>
      <c r="BT222" s="93" t="str">
        <f t="shared" si="409"/>
        <v>nebija plānots</v>
      </c>
      <c r="BU222" s="96">
        <f t="shared" si="410"/>
        <v>0</v>
      </c>
      <c r="BV222" s="93" t="str">
        <f t="shared" si="411"/>
        <v>nebija plānots</v>
      </c>
      <c r="BW222" s="83">
        <v>0</v>
      </c>
      <c r="BX222" s="83">
        <v>0</v>
      </c>
      <c r="BY222" s="94">
        <v>0</v>
      </c>
      <c r="BZ222" s="94">
        <f t="shared" ref="BZ222:BZ264" si="457">BX222-BY222</f>
        <v>0</v>
      </c>
      <c r="CA222" s="93" t="str">
        <f t="shared" si="412"/>
        <v>nebija plānots</v>
      </c>
      <c r="CB222" s="96">
        <f t="shared" si="413"/>
        <v>0</v>
      </c>
      <c r="CC222" s="93" t="str">
        <f t="shared" si="414"/>
        <v>nebija plānots</v>
      </c>
      <c r="CD222" s="96">
        <f t="shared" ref="CD222:CE239" si="458">BR222+BW222</f>
        <v>0</v>
      </c>
      <c r="CE222" s="96">
        <f t="shared" si="458"/>
        <v>0</v>
      </c>
      <c r="CF222" s="96">
        <f t="shared" si="415"/>
        <v>0</v>
      </c>
      <c r="CG222" s="96">
        <f t="shared" si="416"/>
        <v>0</v>
      </c>
      <c r="CH222" s="93" t="str">
        <f t="shared" si="417"/>
        <v>nebija plānots</v>
      </c>
      <c r="CI222" s="96">
        <f t="shared" si="418"/>
        <v>0</v>
      </c>
      <c r="CJ222" s="93" t="str">
        <f t="shared" si="419"/>
        <v>nebija plānots</v>
      </c>
      <c r="CK222" s="83">
        <v>0</v>
      </c>
      <c r="CL222" s="83">
        <v>0</v>
      </c>
      <c r="CM222" s="94">
        <v>0</v>
      </c>
      <c r="CN222" s="94">
        <f t="shared" ref="CN222:CN264" si="459">CL222-CM222</f>
        <v>0</v>
      </c>
      <c r="CO222" s="93" t="str">
        <f t="shared" si="420"/>
        <v>nebija plānots</v>
      </c>
      <c r="CP222" s="96">
        <f t="shared" si="421"/>
        <v>0</v>
      </c>
      <c r="CQ222" s="93" t="str">
        <f t="shared" si="422"/>
        <v>nebija plānots</v>
      </c>
      <c r="CR222" s="96">
        <f t="shared" si="423"/>
        <v>0</v>
      </c>
      <c r="CS222" s="96">
        <f t="shared" si="423"/>
        <v>0</v>
      </c>
      <c r="CT222" s="96">
        <f t="shared" si="423"/>
        <v>0</v>
      </c>
      <c r="CU222" s="96">
        <f t="shared" si="424"/>
        <v>0</v>
      </c>
      <c r="CV222" s="93" t="str">
        <f t="shared" si="425"/>
        <v>nebija plānots</v>
      </c>
      <c r="CW222" s="96">
        <f t="shared" si="426"/>
        <v>0</v>
      </c>
      <c r="CX222" s="93" t="str">
        <f t="shared" si="427"/>
        <v>nebija plānots</v>
      </c>
      <c r="CY222" s="83">
        <v>0</v>
      </c>
      <c r="CZ222" s="83">
        <v>0</v>
      </c>
      <c r="DA222" s="94">
        <v>0</v>
      </c>
      <c r="DB222" s="94">
        <f t="shared" ref="DB222:DB264" si="460">CZ222-DA222</f>
        <v>0</v>
      </c>
      <c r="DC222" s="93" t="str">
        <f t="shared" si="428"/>
        <v>nebija plānots</v>
      </c>
      <c r="DD222" s="96">
        <f t="shared" si="429"/>
        <v>0</v>
      </c>
      <c r="DE222" s="93" t="str">
        <f t="shared" si="430"/>
        <v>nebija plānots</v>
      </c>
      <c r="DF222" s="96">
        <f t="shared" si="431"/>
        <v>0</v>
      </c>
      <c r="DG222" s="96">
        <f t="shared" si="431"/>
        <v>0</v>
      </c>
      <c r="DH222" s="96">
        <f t="shared" si="431"/>
        <v>0</v>
      </c>
      <c r="DI222" s="96">
        <f t="shared" si="432"/>
        <v>0</v>
      </c>
      <c r="DJ222" s="93" t="str">
        <f t="shared" si="433"/>
        <v>nebija plānots</v>
      </c>
      <c r="DK222" s="96">
        <f t="shared" si="434"/>
        <v>0</v>
      </c>
      <c r="DL222" s="93" t="str">
        <f t="shared" si="435"/>
        <v>nebija plānots</v>
      </c>
      <c r="DM222" s="83">
        <v>0</v>
      </c>
      <c r="DN222" s="83">
        <v>0</v>
      </c>
      <c r="DO222" s="94">
        <v>0</v>
      </c>
      <c r="DP222" s="94">
        <f t="shared" si="436"/>
        <v>0</v>
      </c>
      <c r="DQ222" s="93" t="str">
        <f t="shared" si="437"/>
        <v>nebija plānots</v>
      </c>
      <c r="DR222" s="96">
        <f t="shared" si="438"/>
        <v>0</v>
      </c>
      <c r="DS222" s="93" t="str">
        <f t="shared" si="439"/>
        <v>nebija plānots</v>
      </c>
      <c r="DT222" s="96">
        <f t="shared" si="440"/>
        <v>0</v>
      </c>
      <c r="DU222" s="96">
        <f t="shared" si="440"/>
        <v>0</v>
      </c>
      <c r="DV222" s="96">
        <f t="shared" si="440"/>
        <v>0</v>
      </c>
      <c r="DW222" s="96">
        <f t="shared" si="441"/>
        <v>0</v>
      </c>
      <c r="DX222" s="93" t="str">
        <f t="shared" si="442"/>
        <v>nebija plānots</v>
      </c>
      <c r="DY222" s="96">
        <f t="shared" si="443"/>
        <v>0</v>
      </c>
      <c r="DZ222" s="93" t="str">
        <f t="shared" si="444"/>
        <v>nebija plānots</v>
      </c>
      <c r="EA222" s="83">
        <v>0</v>
      </c>
      <c r="EB222" s="83">
        <v>0</v>
      </c>
      <c r="EC222" s="94">
        <v>0</v>
      </c>
      <c r="ED222" s="94">
        <f t="shared" si="445"/>
        <v>0</v>
      </c>
      <c r="EE222" s="93" t="str">
        <f t="shared" si="446"/>
        <v>nebija plānots</v>
      </c>
      <c r="EF222" s="94">
        <f t="shared" si="454"/>
        <v>0</v>
      </c>
      <c r="EG222" s="93" t="str">
        <f t="shared" si="447"/>
        <v>nebija plānots</v>
      </c>
      <c r="EH222" s="96">
        <f t="shared" si="448"/>
        <v>0</v>
      </c>
      <c r="EI222" s="96">
        <f t="shared" si="448"/>
        <v>0</v>
      </c>
      <c r="EJ222" s="96">
        <f t="shared" si="448"/>
        <v>0</v>
      </c>
      <c r="EK222" s="96">
        <f t="shared" si="449"/>
        <v>0</v>
      </c>
      <c r="EL222" s="93" t="str">
        <f t="shared" si="450"/>
        <v>nebija plānots</v>
      </c>
      <c r="EM222" s="96">
        <f t="shared" si="451"/>
        <v>0</v>
      </c>
      <c r="EN222" s="93" t="str">
        <f t="shared" si="452"/>
        <v>nebija plānots</v>
      </c>
      <c r="EO222" s="96">
        <f t="shared" si="455"/>
        <v>0</v>
      </c>
      <c r="EP222" s="96">
        <f>_xlfn.IFNA(INDEX('[1]01_Maks_FS_2025 (kopā)'!$B$12:$AJ$224,MATCH(A222,'[1]01_Maks_FS_2025 (kopā)'!$B$12:$B$224,0),35),0)</f>
        <v>0</v>
      </c>
      <c r="EQ222" s="96">
        <f t="shared" si="456"/>
        <v>0</v>
      </c>
      <c r="ER222" s="83">
        <f t="shared" ref="ER222:ER264" si="461">N222+O222+Y222+AI222+AS222+BC222+BM222+BW222+CK222+CY222+DM222+EA222</f>
        <v>0</v>
      </c>
    </row>
    <row r="223" spans="1:148" ht="94.5" x14ac:dyDescent="0.25">
      <c r="A223" s="18" t="str">
        <f t="shared" si="453"/>
        <v>4.3.5.3.1</v>
      </c>
      <c r="B223" s="63">
        <v>4</v>
      </c>
      <c r="C223" s="73" t="s">
        <v>319</v>
      </c>
      <c r="D223" s="65" t="s">
        <v>320</v>
      </c>
      <c r="E223" s="73" t="s">
        <v>375</v>
      </c>
      <c r="F223" s="65" t="s">
        <v>376</v>
      </c>
      <c r="G223" s="66" t="s">
        <v>381</v>
      </c>
      <c r="H223" s="65" t="s">
        <v>382</v>
      </c>
      <c r="I223" s="66">
        <v>1</v>
      </c>
      <c r="J223" s="68" t="s">
        <v>325</v>
      </c>
      <c r="K223" s="63" t="s">
        <v>14</v>
      </c>
      <c r="L223" s="83">
        <v>0</v>
      </c>
      <c r="M223" s="83">
        <v>90219.72</v>
      </c>
      <c r="N223" s="83">
        <v>0</v>
      </c>
      <c r="O223" s="83">
        <v>113889</v>
      </c>
      <c r="P223" s="83">
        <v>113888.68</v>
      </c>
      <c r="Q223" s="93">
        <f t="shared" ref="Q223:Q264" si="462">IFERROR(P223/O223,"nebija plānots")</f>
        <v>0.99999719024664357</v>
      </c>
      <c r="R223" s="94">
        <f t="shared" ref="R223:R264" si="463">P223-O223</f>
        <v>-0.32000000000698492</v>
      </c>
      <c r="S223" s="93">
        <f t="shared" ref="S223:S264" si="464">IFERROR(R223/O223,"nebija plānots")</f>
        <v>-2.80975335639952E-6</v>
      </c>
      <c r="T223" s="96">
        <f t="shared" ref="T223:T264" si="465">N223+O223</f>
        <v>113889</v>
      </c>
      <c r="U223" s="96">
        <f t="shared" ref="U223:U264" si="466">N223+P223</f>
        <v>113888.68</v>
      </c>
      <c r="V223" s="93">
        <f t="shared" ref="V223:V264" si="467">IFERROR(U223/T223,"nebija plānots")</f>
        <v>0.99999719024664357</v>
      </c>
      <c r="W223" s="96">
        <f t="shared" ref="W223:W264" si="468">U223-T223</f>
        <v>-0.32000000000698492</v>
      </c>
      <c r="X223" s="93">
        <f t="shared" ref="X223:X264" si="469">IFERROR(W223/T223,"nebija plānots")</f>
        <v>-2.80975335639952E-6</v>
      </c>
      <c r="Y223" s="83">
        <v>0</v>
      </c>
      <c r="Z223" s="83">
        <v>0</v>
      </c>
      <c r="AA223" s="93" t="str">
        <f t="shared" ref="AA223:AA264" si="470">IFERROR(Z223/Y223,"nebija plānots")</f>
        <v>nebija plānots</v>
      </c>
      <c r="AB223" s="94">
        <f t="shared" ref="AB223:AB264" si="471">Z223-Y223</f>
        <v>0</v>
      </c>
      <c r="AC223" s="93" t="str">
        <f t="shared" ref="AC223:AC264" si="472">IFERROR(AB223/Y223,"nebija plānots")</f>
        <v>nebija plānots</v>
      </c>
      <c r="AD223" s="96">
        <f t="shared" ref="AD223:AE264" si="473">T223+Y223</f>
        <v>113889</v>
      </c>
      <c r="AE223" s="96">
        <f t="shared" si="473"/>
        <v>113888.68</v>
      </c>
      <c r="AF223" s="93">
        <f t="shared" ref="AF223:AF264" si="474">IFERROR(AE223/AD223,"nebija plānots")</f>
        <v>0.99999719024664357</v>
      </c>
      <c r="AG223" s="96">
        <f t="shared" ref="AG223:AG264" si="475">AE223-AD223</f>
        <v>-0.32000000000698492</v>
      </c>
      <c r="AH223" s="93">
        <f t="shared" ref="AH223:AH264" si="476">IFERROR(AG223/AD223,"nebija plānots")</f>
        <v>-2.80975335639952E-6</v>
      </c>
      <c r="AI223" s="83">
        <v>0</v>
      </c>
      <c r="AJ223" s="83">
        <v>0</v>
      </c>
      <c r="AK223" s="93" t="str">
        <f t="shared" ref="AK223:AK264" si="477">IFERROR(AJ223/AI223,"nebija plānots")</f>
        <v>nebija plānots</v>
      </c>
      <c r="AL223" s="96">
        <f t="shared" ref="AL223:AL264" si="478">AJ223-AI223</f>
        <v>0</v>
      </c>
      <c r="AM223" s="93" t="str">
        <f t="shared" ref="AM223:AM264" si="479">IFERROR(AL223/AI223,"nebija plānots")</f>
        <v>nebija plānots</v>
      </c>
      <c r="AN223" s="96">
        <f t="shared" ref="AN223:AO264" si="480">AD223+AI223</f>
        <v>113889</v>
      </c>
      <c r="AO223" s="96">
        <f t="shared" si="480"/>
        <v>113888.68</v>
      </c>
      <c r="AP223" s="93">
        <f t="shared" ref="AP223:AP264" si="481">IFERROR(AO223/AN223,"nebija plānots")</f>
        <v>0.99999719024664357</v>
      </c>
      <c r="AQ223" s="96">
        <f t="shared" ref="AQ223:AQ264" si="482">AO223-AN223</f>
        <v>-0.32000000000698492</v>
      </c>
      <c r="AR223" s="93">
        <f t="shared" ref="AR223:AR264" si="483">IFERROR(AQ223/AN223,"nebija plānots")</f>
        <v>-2.80975335639952E-6</v>
      </c>
      <c r="AS223" s="83">
        <v>0</v>
      </c>
      <c r="AT223" s="83">
        <v>54964.44</v>
      </c>
      <c r="AU223" s="93" t="str">
        <f t="shared" ref="AU223:AU264" si="484">IFERROR(AT223/AS223,"nebija plānots")</f>
        <v>nebija plānots</v>
      </c>
      <c r="AV223" s="96">
        <f t="shared" ref="AV223:AV264" si="485">AT223-AS223</f>
        <v>54964.44</v>
      </c>
      <c r="AW223" s="93" t="str">
        <f t="shared" ref="AW223:AW264" si="486">IFERROR(AV223/AS223,"nebija plānots")</f>
        <v>nebija plānots</v>
      </c>
      <c r="AX223" s="96">
        <f t="shared" ref="AX223:AY264" si="487">AN223+AS223</f>
        <v>113889</v>
      </c>
      <c r="AY223" s="96">
        <f t="shared" si="487"/>
        <v>168853.12</v>
      </c>
      <c r="AZ223" s="93">
        <f t="shared" ref="AZ223:AZ264" si="488">IFERROR(AY223/AX223,"nebija plānots")</f>
        <v>1.4826113145255468</v>
      </c>
      <c r="BA223" s="96">
        <f t="shared" ref="BA223:BA264" si="489">AY223-AX223</f>
        <v>54964.119999999995</v>
      </c>
      <c r="BB223" s="93">
        <f t="shared" ref="BB223:BB264" si="490">IFERROR(BA223/AX223,"nebija plānots")</f>
        <v>0.48261131452554679</v>
      </c>
      <c r="BC223" s="83">
        <v>44301</v>
      </c>
      <c r="BD223" s="83">
        <v>0</v>
      </c>
      <c r="BE223" s="93">
        <f t="shared" ref="BE223:BE264" si="491">IFERROR(BD223/BC223,"nebija plānots")</f>
        <v>0</v>
      </c>
      <c r="BF223" s="96">
        <f t="shared" ref="BF223:BF264" si="492">BD223-BC223</f>
        <v>-44301</v>
      </c>
      <c r="BG223" s="93">
        <f t="shared" ref="BG223:BG264" si="493">IFERROR(BF223/BC223,"nebija plānots")</f>
        <v>-1</v>
      </c>
      <c r="BH223" s="96">
        <f t="shared" ref="BH223:BI264" si="494">AX223+BC223</f>
        <v>158190</v>
      </c>
      <c r="BI223" s="96">
        <f t="shared" si="494"/>
        <v>168853.12</v>
      </c>
      <c r="BJ223" s="93">
        <f t="shared" ref="BJ223:BJ264" si="495">IFERROR(BI223/BH223,"nebija plānots")</f>
        <v>1.0674070421644857</v>
      </c>
      <c r="BK223" s="96">
        <f t="shared" ref="BK223:BK264" si="496">BI223-BH223</f>
        <v>10663.119999999995</v>
      </c>
      <c r="BL223" s="93">
        <f t="shared" ref="BL223:BL264" si="497">IFERROR(BK223/BH223,"nebija plānots")</f>
        <v>6.7407042164485717E-2</v>
      </c>
      <c r="BM223" s="83">
        <v>0</v>
      </c>
      <c r="BN223" s="83">
        <v>41672.47</v>
      </c>
      <c r="BO223" s="93" t="str">
        <f t="shared" ref="BO223:BO264" si="498">IFERROR(BN223/BM223,"nebija plānots")</f>
        <v>nebija plānots</v>
      </c>
      <c r="BP223" s="96">
        <f t="shared" ref="BP223:BP264" si="499">BN223-BM223</f>
        <v>41672.47</v>
      </c>
      <c r="BQ223" s="93" t="str">
        <f t="shared" ref="BQ223:BQ264" si="500">IFERROR(BP223/BM223,"nebija plānots")</f>
        <v>nebija plānots</v>
      </c>
      <c r="BR223" s="96">
        <f t="shared" ref="BR223:BS264" si="501">BH223+BM223</f>
        <v>158190</v>
      </c>
      <c r="BS223" s="96">
        <f t="shared" si="501"/>
        <v>210525.59</v>
      </c>
      <c r="BT223" s="93">
        <f t="shared" ref="BT223:BT264" si="502">IFERROR(BS223/BR223,"nebija plānots")</f>
        <v>1.3308400657437258</v>
      </c>
      <c r="BU223" s="96">
        <f t="shared" ref="BU223:BU264" si="503">BS223-BR223</f>
        <v>52335.59</v>
      </c>
      <c r="BV223" s="93">
        <f t="shared" ref="BV223:BV264" si="504">IFERROR(BU223/BR223,"nebija plānots")</f>
        <v>0.33084006574372588</v>
      </c>
      <c r="BW223" s="83">
        <v>0</v>
      </c>
      <c r="BX223" s="83">
        <v>0</v>
      </c>
      <c r="BY223" s="94">
        <v>0</v>
      </c>
      <c r="BZ223" s="94">
        <f t="shared" si="457"/>
        <v>0</v>
      </c>
      <c r="CA223" s="93" t="str">
        <f t="shared" ref="CA223:CA264" si="505">IFERROR(BX223/BW223,"nebija plānots")</f>
        <v>nebija plānots</v>
      </c>
      <c r="CB223" s="96">
        <f t="shared" ref="CB223:CB264" si="506">BX223-BW223</f>
        <v>0</v>
      </c>
      <c r="CC223" s="93" t="str">
        <f t="shared" ref="CC223:CC264" si="507">IFERROR(CB223/BW223,"nebija plānots")</f>
        <v>nebija plānots</v>
      </c>
      <c r="CD223" s="96">
        <f t="shared" si="458"/>
        <v>158190</v>
      </c>
      <c r="CE223" s="96">
        <f t="shared" si="458"/>
        <v>210525.59</v>
      </c>
      <c r="CF223" s="96">
        <f t="shared" ref="CF223:CF264" si="508">BY223</f>
        <v>0</v>
      </c>
      <c r="CG223" s="96">
        <f t="shared" ref="CG223:CG264" si="509">CE223-CF223</f>
        <v>210525.59</v>
      </c>
      <c r="CH223" s="93">
        <f t="shared" ref="CH223:CH264" si="510">IFERROR(CG223/CD223,"nebija plānots")</f>
        <v>1.3308400657437258</v>
      </c>
      <c r="CI223" s="96">
        <f t="shared" ref="CI223:CI264" si="511">CG223-CD223</f>
        <v>52335.59</v>
      </c>
      <c r="CJ223" s="93">
        <f t="shared" ref="CJ223:CJ264" si="512">IFERROR(CI223/CD223,"nebija plānots")</f>
        <v>0.33084006574372588</v>
      </c>
      <c r="CK223" s="83">
        <v>72879</v>
      </c>
      <c r="CL223" s="83">
        <v>0</v>
      </c>
      <c r="CM223" s="94">
        <v>0</v>
      </c>
      <c r="CN223" s="94">
        <f t="shared" si="459"/>
        <v>0</v>
      </c>
      <c r="CO223" s="93">
        <f t="shared" ref="CO223:CO264" si="513">IFERROR(CL223/CK223,"nebija plānots")</f>
        <v>0</v>
      </c>
      <c r="CP223" s="96">
        <f t="shared" ref="CP223:CP264" si="514">CL223-CK223</f>
        <v>-72879</v>
      </c>
      <c r="CQ223" s="93">
        <f t="shared" ref="CQ223:CQ264" si="515">IFERROR(CP223/CK223,"nebija plānots")</f>
        <v>-1</v>
      </c>
      <c r="CR223" s="96">
        <f t="shared" ref="CR223:CT264" si="516">CD223+CK223</f>
        <v>231069</v>
      </c>
      <c r="CS223" s="96">
        <f t="shared" si="516"/>
        <v>210525.59</v>
      </c>
      <c r="CT223" s="96">
        <f t="shared" si="516"/>
        <v>0</v>
      </c>
      <c r="CU223" s="96">
        <f t="shared" ref="CU223:CU264" si="517">CS223-CT223</f>
        <v>210525.59</v>
      </c>
      <c r="CV223" s="93">
        <f t="shared" ref="CV223:CV264" si="518">IFERROR(CS223/CR223,"nebija plānots")</f>
        <v>0.91109404550156015</v>
      </c>
      <c r="CW223" s="96">
        <f t="shared" ref="CW223:CW264" si="519">CS223-CR223</f>
        <v>-20543.410000000003</v>
      </c>
      <c r="CX223" s="93">
        <f t="shared" ref="CX223:CX264" si="520">IFERROR(CW223/CR223,"nebija plānots")</f>
        <v>-8.8905954498439882E-2</v>
      </c>
      <c r="CY223" s="83">
        <v>0</v>
      </c>
      <c r="CZ223" s="83">
        <v>183599.61</v>
      </c>
      <c r="DA223" s="94">
        <v>0</v>
      </c>
      <c r="DB223" s="94">
        <f t="shared" si="460"/>
        <v>183599.61</v>
      </c>
      <c r="DC223" s="93" t="str">
        <f t="shared" ref="DC223:DC264" si="521">IFERROR(CZ223/CY223,"nebija plānots")</f>
        <v>nebija plānots</v>
      </c>
      <c r="DD223" s="96">
        <f t="shared" ref="DD223:DD264" si="522">CZ223-CY223</f>
        <v>183599.61</v>
      </c>
      <c r="DE223" s="93" t="str">
        <f t="shared" ref="DE223:DE264" si="523">IFERROR(DD223/CY223,"nebija plānots")</f>
        <v>nebija plānots</v>
      </c>
      <c r="DF223" s="96">
        <f t="shared" ref="DF223:DH264" si="524">CR223+CY223</f>
        <v>231069</v>
      </c>
      <c r="DG223" s="96">
        <f t="shared" si="524"/>
        <v>394125.19999999995</v>
      </c>
      <c r="DH223" s="96">
        <f t="shared" si="524"/>
        <v>0</v>
      </c>
      <c r="DI223" s="96">
        <f t="shared" ref="DI223:DI264" si="525">DG223-DH223</f>
        <v>394125.19999999995</v>
      </c>
      <c r="DJ223" s="93">
        <f t="shared" ref="DJ223:DJ264" si="526">IFERROR(DG223/DF223,"nebija plānots")</f>
        <v>1.7056602140486172</v>
      </c>
      <c r="DK223" s="96">
        <f t="shared" ref="DK223:DK264" si="527">DG223-DF223</f>
        <v>163056.19999999995</v>
      </c>
      <c r="DL223" s="93">
        <f t="shared" ref="DL223:DL264" si="528">IFERROR(DK223/DF223,"nebija plānots")</f>
        <v>0.70566021404861734</v>
      </c>
      <c r="DM223" s="83">
        <v>0</v>
      </c>
      <c r="DN223" s="83">
        <v>0</v>
      </c>
      <c r="DO223" s="94">
        <v>0</v>
      </c>
      <c r="DP223" s="94">
        <f t="shared" ref="DP223:DP265" si="529">DN223-DO223</f>
        <v>0</v>
      </c>
      <c r="DQ223" s="93" t="str">
        <f t="shared" ref="DQ223:DQ264" si="530">IFERROR(DN223/DM223,"nebija plānots")</f>
        <v>nebija plānots</v>
      </c>
      <c r="DR223" s="96">
        <f t="shared" ref="DR223:DR264" si="531">DN223-DM223</f>
        <v>0</v>
      </c>
      <c r="DS223" s="93" t="str">
        <f t="shared" ref="DS223:DS264" si="532">IFERROR(DR223/DM223,"nebija plānots")</f>
        <v>nebija plānots</v>
      </c>
      <c r="DT223" s="96">
        <f t="shared" ref="DT223:DV264" si="533">DF223+DM223</f>
        <v>231069</v>
      </c>
      <c r="DU223" s="96">
        <f t="shared" si="533"/>
        <v>394125.19999999995</v>
      </c>
      <c r="DV223" s="96">
        <f t="shared" si="533"/>
        <v>0</v>
      </c>
      <c r="DW223" s="96">
        <f t="shared" ref="DW223:DW264" si="534">DU223-DV223</f>
        <v>394125.19999999995</v>
      </c>
      <c r="DX223" s="93">
        <f t="shared" ref="DX223:DX264" si="535">IFERROR(DU223/DT223,"nebija plānots")</f>
        <v>1.7056602140486172</v>
      </c>
      <c r="DY223" s="96">
        <f t="shared" ref="DY223:DY264" si="536">DU223-DT223</f>
        <v>163056.19999999995</v>
      </c>
      <c r="DZ223" s="93">
        <f t="shared" ref="DZ223:DZ264" si="537">IFERROR(DY223/DT223,"nebija plānots")</f>
        <v>0.70566021404861734</v>
      </c>
      <c r="EA223" s="83">
        <v>102523</v>
      </c>
      <c r="EB223" s="83">
        <v>0</v>
      </c>
      <c r="EC223" s="94">
        <v>0</v>
      </c>
      <c r="ED223" s="94">
        <f t="shared" ref="ED223:ED265" si="538">EB223-EC223</f>
        <v>0</v>
      </c>
      <c r="EE223" s="93">
        <f t="shared" ref="EE223:EE264" si="539">IFERROR(EB223/EA223,"nebija plānots")</f>
        <v>0</v>
      </c>
      <c r="EF223" s="94">
        <f t="shared" si="454"/>
        <v>-102523</v>
      </c>
      <c r="EG223" s="93">
        <f t="shared" ref="EG223:EG264" si="540">IFERROR(EF223/EA223,"nebija plānots")</f>
        <v>-1</v>
      </c>
      <c r="EH223" s="96">
        <f t="shared" ref="EH223:EJ264" si="541">DT223+EA223</f>
        <v>333592</v>
      </c>
      <c r="EI223" s="96">
        <f t="shared" si="541"/>
        <v>394125.19999999995</v>
      </c>
      <c r="EJ223" s="96">
        <f t="shared" si="541"/>
        <v>0</v>
      </c>
      <c r="EK223" s="96">
        <f t="shared" ref="EK223:EK264" si="542">EI223-EJ223</f>
        <v>394125.19999999995</v>
      </c>
      <c r="EL223" s="93">
        <f t="shared" ref="EL223:EL264" si="543">IFERROR(EI223/EH223,"nebija plānots")</f>
        <v>1.1814587879805269</v>
      </c>
      <c r="EM223" s="96">
        <f t="shared" ref="EM223:EM264" si="544">EI223-EH223</f>
        <v>60533.199999999953</v>
      </c>
      <c r="EN223" s="93">
        <f t="shared" ref="EN223:EN264" si="545">IFERROR(EM223/EH223,"nebija plānots")</f>
        <v>0.18145878798052698</v>
      </c>
      <c r="EO223" s="96">
        <f t="shared" si="455"/>
        <v>0</v>
      </c>
      <c r="EP223" s="96">
        <f>_xlfn.IFNA(INDEX('[1]01_Maks_FS_2025 (kopā)'!$B$12:$AJ$224,MATCH(A223,'[1]01_Maks_FS_2025 (kopā)'!$B$12:$B$224,0),35),0)</f>
        <v>0</v>
      </c>
      <c r="EQ223" s="96">
        <f t="shared" si="456"/>
        <v>0</v>
      </c>
      <c r="ER223" s="83">
        <f t="shared" si="461"/>
        <v>333592</v>
      </c>
    </row>
    <row r="224" spans="1:148" ht="94.5" x14ac:dyDescent="0.25">
      <c r="A224" s="18" t="str">
        <f t="shared" si="453"/>
        <v>4.3.5.4._</v>
      </c>
      <c r="B224" s="63">
        <v>4</v>
      </c>
      <c r="C224" s="73" t="s">
        <v>319</v>
      </c>
      <c r="D224" s="65" t="s">
        <v>320</v>
      </c>
      <c r="E224" s="73" t="s">
        <v>375</v>
      </c>
      <c r="F224" s="65" t="s">
        <v>376</v>
      </c>
      <c r="G224" s="66" t="s">
        <v>383</v>
      </c>
      <c r="H224" s="65" t="s">
        <v>384</v>
      </c>
      <c r="I224" s="66" t="s">
        <v>27</v>
      </c>
      <c r="J224" s="68" t="s">
        <v>325</v>
      </c>
      <c r="K224" s="63" t="s">
        <v>14</v>
      </c>
      <c r="L224" s="83">
        <v>0</v>
      </c>
      <c r="M224" s="83">
        <v>647811.40999999992</v>
      </c>
      <c r="N224" s="83">
        <v>0</v>
      </c>
      <c r="O224" s="83">
        <v>0</v>
      </c>
      <c r="P224" s="83">
        <v>0</v>
      </c>
      <c r="Q224" s="93" t="str">
        <f t="shared" si="462"/>
        <v>nebija plānots</v>
      </c>
      <c r="R224" s="94">
        <f t="shared" si="463"/>
        <v>0</v>
      </c>
      <c r="S224" s="93" t="str">
        <f t="shared" si="464"/>
        <v>nebija plānots</v>
      </c>
      <c r="T224" s="96">
        <f t="shared" si="465"/>
        <v>0</v>
      </c>
      <c r="U224" s="96">
        <f t="shared" si="466"/>
        <v>0</v>
      </c>
      <c r="V224" s="93" t="str">
        <f t="shared" si="467"/>
        <v>nebija plānots</v>
      </c>
      <c r="W224" s="96">
        <f t="shared" si="468"/>
        <v>0</v>
      </c>
      <c r="X224" s="93" t="str">
        <f t="shared" si="469"/>
        <v>nebija plānots</v>
      </c>
      <c r="Y224" s="83">
        <v>306836</v>
      </c>
      <c r="Z224" s="83">
        <v>306834.55</v>
      </c>
      <c r="AA224" s="93">
        <f t="shared" si="470"/>
        <v>0.99999527434851188</v>
      </c>
      <c r="AB224" s="94">
        <f t="shared" si="471"/>
        <v>-1.4500000000116415</v>
      </c>
      <c r="AC224" s="93">
        <f t="shared" si="472"/>
        <v>-4.7256514881292984E-6</v>
      </c>
      <c r="AD224" s="96">
        <f t="shared" si="473"/>
        <v>306836</v>
      </c>
      <c r="AE224" s="96">
        <f t="shared" si="473"/>
        <v>306834.55</v>
      </c>
      <c r="AF224" s="93">
        <f t="shared" si="474"/>
        <v>0.99999527434851188</v>
      </c>
      <c r="AG224" s="96">
        <f t="shared" si="475"/>
        <v>-1.4500000000116415</v>
      </c>
      <c r="AH224" s="93">
        <f t="shared" si="476"/>
        <v>-4.7256514881292984E-6</v>
      </c>
      <c r="AI224" s="83">
        <v>0</v>
      </c>
      <c r="AJ224" s="83">
        <v>0</v>
      </c>
      <c r="AK224" s="93" t="str">
        <f t="shared" si="477"/>
        <v>nebija plānots</v>
      </c>
      <c r="AL224" s="96">
        <f t="shared" si="478"/>
        <v>0</v>
      </c>
      <c r="AM224" s="93" t="str">
        <f t="shared" si="479"/>
        <v>nebija plānots</v>
      </c>
      <c r="AN224" s="96">
        <f t="shared" si="480"/>
        <v>306836</v>
      </c>
      <c r="AO224" s="96">
        <f t="shared" si="480"/>
        <v>306834.55</v>
      </c>
      <c r="AP224" s="93">
        <f t="shared" si="481"/>
        <v>0.99999527434851188</v>
      </c>
      <c r="AQ224" s="96">
        <f t="shared" si="482"/>
        <v>-1.4500000000116415</v>
      </c>
      <c r="AR224" s="93">
        <f t="shared" si="483"/>
        <v>-4.7256514881292984E-6</v>
      </c>
      <c r="AS224" s="83">
        <v>0</v>
      </c>
      <c r="AT224" s="83">
        <v>0</v>
      </c>
      <c r="AU224" s="93" t="str">
        <f t="shared" si="484"/>
        <v>nebija plānots</v>
      </c>
      <c r="AV224" s="96">
        <f t="shared" si="485"/>
        <v>0</v>
      </c>
      <c r="AW224" s="93" t="str">
        <f t="shared" si="486"/>
        <v>nebija plānots</v>
      </c>
      <c r="AX224" s="96">
        <f t="shared" si="487"/>
        <v>306836</v>
      </c>
      <c r="AY224" s="96">
        <f t="shared" si="487"/>
        <v>306834.55</v>
      </c>
      <c r="AZ224" s="93">
        <f t="shared" si="488"/>
        <v>0.99999527434851188</v>
      </c>
      <c r="BA224" s="96">
        <f t="shared" si="489"/>
        <v>-1.4500000000116415</v>
      </c>
      <c r="BB224" s="93">
        <f t="shared" si="490"/>
        <v>-4.7256514881292984E-6</v>
      </c>
      <c r="BC224" s="83">
        <v>259362</v>
      </c>
      <c r="BD224" s="83">
        <v>0</v>
      </c>
      <c r="BE224" s="93">
        <f t="shared" si="491"/>
        <v>0</v>
      </c>
      <c r="BF224" s="96">
        <f t="shared" si="492"/>
        <v>-259362</v>
      </c>
      <c r="BG224" s="93">
        <f t="shared" si="493"/>
        <v>-1</v>
      </c>
      <c r="BH224" s="96">
        <f t="shared" si="494"/>
        <v>566198</v>
      </c>
      <c r="BI224" s="96">
        <f t="shared" si="494"/>
        <v>306834.55</v>
      </c>
      <c r="BJ224" s="93">
        <f t="shared" si="495"/>
        <v>0.54192093578571454</v>
      </c>
      <c r="BK224" s="96">
        <f t="shared" si="496"/>
        <v>-259363.45</v>
      </c>
      <c r="BL224" s="93">
        <f t="shared" si="497"/>
        <v>-0.45807906421428546</v>
      </c>
      <c r="BM224" s="83">
        <v>0</v>
      </c>
      <c r="BN224" s="83">
        <v>261857.28</v>
      </c>
      <c r="BO224" s="93" t="str">
        <f t="shared" si="498"/>
        <v>nebija plānots</v>
      </c>
      <c r="BP224" s="96">
        <f t="shared" si="499"/>
        <v>261857.28</v>
      </c>
      <c r="BQ224" s="93" t="str">
        <f t="shared" si="500"/>
        <v>nebija plānots</v>
      </c>
      <c r="BR224" s="96">
        <f t="shared" si="501"/>
        <v>566198</v>
      </c>
      <c r="BS224" s="96">
        <f t="shared" si="501"/>
        <v>568691.82999999996</v>
      </c>
      <c r="BT224" s="93">
        <f t="shared" si="502"/>
        <v>1.0044045192671114</v>
      </c>
      <c r="BU224" s="96">
        <f t="shared" si="503"/>
        <v>2493.8299999999581</v>
      </c>
      <c r="BV224" s="93">
        <f t="shared" si="504"/>
        <v>4.404519267111431E-3</v>
      </c>
      <c r="BW224" s="83">
        <v>0</v>
      </c>
      <c r="BX224" s="83">
        <v>425601.22</v>
      </c>
      <c r="BY224" s="94">
        <v>0</v>
      </c>
      <c r="BZ224" s="94">
        <f t="shared" si="457"/>
        <v>425601.22</v>
      </c>
      <c r="CA224" s="93" t="str">
        <f t="shared" si="505"/>
        <v>nebija plānots</v>
      </c>
      <c r="CB224" s="96">
        <f t="shared" si="506"/>
        <v>425601.22</v>
      </c>
      <c r="CC224" s="93" t="str">
        <f t="shared" si="507"/>
        <v>nebija plānots</v>
      </c>
      <c r="CD224" s="96">
        <f t="shared" si="458"/>
        <v>566198</v>
      </c>
      <c r="CE224" s="96">
        <f t="shared" si="458"/>
        <v>994293.04999999993</v>
      </c>
      <c r="CF224" s="96">
        <f t="shared" si="508"/>
        <v>0</v>
      </c>
      <c r="CG224" s="96">
        <f t="shared" si="509"/>
        <v>994293.04999999993</v>
      </c>
      <c r="CH224" s="93">
        <f t="shared" si="510"/>
        <v>1.7560871815160066</v>
      </c>
      <c r="CI224" s="96">
        <f t="shared" si="511"/>
        <v>428095.04999999993</v>
      </c>
      <c r="CJ224" s="93">
        <f t="shared" si="512"/>
        <v>0.75608718151600662</v>
      </c>
      <c r="CK224" s="83">
        <v>455535</v>
      </c>
      <c r="CL224" s="83">
        <v>0</v>
      </c>
      <c r="CM224" s="94">
        <v>0</v>
      </c>
      <c r="CN224" s="94">
        <f t="shared" si="459"/>
        <v>0</v>
      </c>
      <c r="CO224" s="93">
        <f t="shared" si="513"/>
        <v>0</v>
      </c>
      <c r="CP224" s="96">
        <f t="shared" si="514"/>
        <v>-455535</v>
      </c>
      <c r="CQ224" s="93">
        <f t="shared" si="515"/>
        <v>-1</v>
      </c>
      <c r="CR224" s="96">
        <f t="shared" si="516"/>
        <v>1021733</v>
      </c>
      <c r="CS224" s="96">
        <f t="shared" si="516"/>
        <v>994293.04999999993</v>
      </c>
      <c r="CT224" s="96">
        <f t="shared" si="516"/>
        <v>0</v>
      </c>
      <c r="CU224" s="96">
        <f t="shared" si="517"/>
        <v>994293.04999999993</v>
      </c>
      <c r="CV224" s="93">
        <f t="shared" si="518"/>
        <v>0.97314371758570972</v>
      </c>
      <c r="CW224" s="96">
        <f t="shared" si="519"/>
        <v>-27439.95000000007</v>
      </c>
      <c r="CX224" s="93">
        <f t="shared" si="520"/>
        <v>-2.6856282414290299E-2</v>
      </c>
      <c r="CY224" s="83">
        <v>0</v>
      </c>
      <c r="CZ224" s="83">
        <v>525751.43000000005</v>
      </c>
      <c r="DA224" s="94">
        <v>0</v>
      </c>
      <c r="DB224" s="94">
        <f t="shared" si="460"/>
        <v>525751.43000000005</v>
      </c>
      <c r="DC224" s="93" t="str">
        <f t="shared" si="521"/>
        <v>nebija plānots</v>
      </c>
      <c r="DD224" s="96">
        <f t="shared" si="522"/>
        <v>525751.43000000005</v>
      </c>
      <c r="DE224" s="93" t="str">
        <f t="shared" si="523"/>
        <v>nebija plānots</v>
      </c>
      <c r="DF224" s="96">
        <f t="shared" si="524"/>
        <v>1021733</v>
      </c>
      <c r="DG224" s="96">
        <f t="shared" si="524"/>
        <v>1520044.48</v>
      </c>
      <c r="DH224" s="96">
        <f t="shared" si="524"/>
        <v>0</v>
      </c>
      <c r="DI224" s="96">
        <f t="shared" si="525"/>
        <v>1520044.48</v>
      </c>
      <c r="DJ224" s="93">
        <f t="shared" si="526"/>
        <v>1.4877120343573125</v>
      </c>
      <c r="DK224" s="96">
        <f t="shared" si="527"/>
        <v>498311.48</v>
      </c>
      <c r="DL224" s="93">
        <f t="shared" si="528"/>
        <v>0.48771203435731253</v>
      </c>
      <c r="DM224" s="83">
        <v>0</v>
      </c>
      <c r="DN224" s="83">
        <v>0</v>
      </c>
      <c r="DO224" s="94">
        <v>0</v>
      </c>
      <c r="DP224" s="94">
        <f t="shared" si="529"/>
        <v>0</v>
      </c>
      <c r="DQ224" s="93" t="str">
        <f t="shared" si="530"/>
        <v>nebija plānots</v>
      </c>
      <c r="DR224" s="96">
        <f t="shared" si="531"/>
        <v>0</v>
      </c>
      <c r="DS224" s="93" t="str">
        <f t="shared" si="532"/>
        <v>nebija plānots</v>
      </c>
      <c r="DT224" s="96">
        <f t="shared" si="533"/>
        <v>1021733</v>
      </c>
      <c r="DU224" s="96">
        <f t="shared" si="533"/>
        <v>1520044.48</v>
      </c>
      <c r="DV224" s="96">
        <f t="shared" si="533"/>
        <v>0</v>
      </c>
      <c r="DW224" s="96">
        <f t="shared" si="534"/>
        <v>1520044.48</v>
      </c>
      <c r="DX224" s="93">
        <f t="shared" si="535"/>
        <v>1.4877120343573125</v>
      </c>
      <c r="DY224" s="96">
        <f t="shared" si="536"/>
        <v>498311.48</v>
      </c>
      <c r="DZ224" s="93">
        <f t="shared" si="537"/>
        <v>0.48771203435731253</v>
      </c>
      <c r="EA224" s="83">
        <v>814029</v>
      </c>
      <c r="EB224" s="83">
        <v>153405.98000000001</v>
      </c>
      <c r="EC224" s="94">
        <v>0</v>
      </c>
      <c r="ED224" s="94">
        <f t="shared" si="538"/>
        <v>153405.98000000001</v>
      </c>
      <c r="EE224" s="93">
        <f t="shared" si="539"/>
        <v>0.18845272097185728</v>
      </c>
      <c r="EF224" s="94">
        <f t="shared" si="454"/>
        <v>-660623.02</v>
      </c>
      <c r="EG224" s="93">
        <f t="shared" si="540"/>
        <v>-0.81154727902814272</v>
      </c>
      <c r="EH224" s="96">
        <f t="shared" si="541"/>
        <v>1835762</v>
      </c>
      <c r="EI224" s="96">
        <f t="shared" si="541"/>
        <v>1673450.46</v>
      </c>
      <c r="EJ224" s="96">
        <f t="shared" si="541"/>
        <v>0</v>
      </c>
      <c r="EK224" s="96">
        <f t="shared" si="542"/>
        <v>1673450.46</v>
      </c>
      <c r="EL224" s="93">
        <f t="shared" si="543"/>
        <v>0.91158356039617339</v>
      </c>
      <c r="EM224" s="96">
        <f t="shared" si="544"/>
        <v>-162311.54000000004</v>
      </c>
      <c r="EN224" s="93">
        <f t="shared" si="545"/>
        <v>-8.8416439603826655E-2</v>
      </c>
      <c r="EO224" s="96">
        <f t="shared" si="455"/>
        <v>153405.98000000001</v>
      </c>
      <c r="EP224" s="96">
        <f>_xlfn.IFNA(INDEX('[1]01_Maks_FS_2025 (kopā)'!$B$12:$AJ$224,MATCH(A224,'[1]01_Maks_FS_2025 (kopā)'!$B$12:$B$224,0),35),0)</f>
        <v>153405.98000000001</v>
      </c>
      <c r="EQ224" s="96">
        <f t="shared" si="456"/>
        <v>0</v>
      </c>
      <c r="ER224" s="83">
        <f t="shared" si="461"/>
        <v>1835762</v>
      </c>
    </row>
    <row r="225" spans="1:148" ht="94.5" x14ac:dyDescent="0.25">
      <c r="A225" s="18" t="str">
        <f t="shared" si="453"/>
        <v>4.3.5.5.1</v>
      </c>
      <c r="B225" s="63">
        <v>4</v>
      </c>
      <c r="C225" s="73" t="s">
        <v>319</v>
      </c>
      <c r="D225" s="65" t="s">
        <v>320</v>
      </c>
      <c r="E225" s="73" t="s">
        <v>375</v>
      </c>
      <c r="F225" s="65" t="s">
        <v>376</v>
      </c>
      <c r="G225" s="66" t="s">
        <v>385</v>
      </c>
      <c r="H225" s="74" t="s">
        <v>386</v>
      </c>
      <c r="I225" s="66">
        <v>1</v>
      </c>
      <c r="J225" s="68" t="s">
        <v>368</v>
      </c>
      <c r="K225" s="63" t="s">
        <v>14</v>
      </c>
      <c r="L225" s="83">
        <v>0</v>
      </c>
      <c r="M225" s="83">
        <v>0</v>
      </c>
      <c r="N225" s="83">
        <v>0</v>
      </c>
      <c r="O225" s="83">
        <v>32224</v>
      </c>
      <c r="P225" s="83">
        <v>32224.32</v>
      </c>
      <c r="Q225" s="93">
        <f t="shared" si="462"/>
        <v>1.0000099304865939</v>
      </c>
      <c r="R225" s="94">
        <f t="shared" si="463"/>
        <v>0.31999999999970896</v>
      </c>
      <c r="S225" s="93">
        <f t="shared" si="464"/>
        <v>9.9304865938340666E-6</v>
      </c>
      <c r="T225" s="96">
        <f t="shared" si="465"/>
        <v>32224</v>
      </c>
      <c r="U225" s="96">
        <f t="shared" si="466"/>
        <v>32224.32</v>
      </c>
      <c r="V225" s="93">
        <f t="shared" si="467"/>
        <v>1.0000099304865939</v>
      </c>
      <c r="W225" s="96">
        <f t="shared" si="468"/>
        <v>0.31999999999970896</v>
      </c>
      <c r="X225" s="93">
        <f t="shared" si="469"/>
        <v>9.9304865938340666E-6</v>
      </c>
      <c r="Y225" s="83">
        <v>0</v>
      </c>
      <c r="Z225" s="83">
        <v>0</v>
      </c>
      <c r="AA225" s="93" t="str">
        <f t="shared" si="470"/>
        <v>nebija plānots</v>
      </c>
      <c r="AB225" s="94">
        <f t="shared" si="471"/>
        <v>0</v>
      </c>
      <c r="AC225" s="93" t="str">
        <f t="shared" si="472"/>
        <v>nebija plānots</v>
      </c>
      <c r="AD225" s="96">
        <f t="shared" si="473"/>
        <v>32224</v>
      </c>
      <c r="AE225" s="96">
        <f t="shared" si="473"/>
        <v>32224.32</v>
      </c>
      <c r="AF225" s="93">
        <f t="shared" si="474"/>
        <v>1.0000099304865939</v>
      </c>
      <c r="AG225" s="96">
        <f t="shared" si="475"/>
        <v>0.31999999999970896</v>
      </c>
      <c r="AH225" s="93">
        <f t="shared" si="476"/>
        <v>9.9304865938340666E-6</v>
      </c>
      <c r="AI225" s="83">
        <v>0</v>
      </c>
      <c r="AJ225" s="83">
        <v>0</v>
      </c>
      <c r="AK225" s="93" t="str">
        <f t="shared" si="477"/>
        <v>nebija plānots</v>
      </c>
      <c r="AL225" s="96">
        <f t="shared" si="478"/>
        <v>0</v>
      </c>
      <c r="AM225" s="93" t="str">
        <f t="shared" si="479"/>
        <v>nebija plānots</v>
      </c>
      <c r="AN225" s="96">
        <f t="shared" si="480"/>
        <v>32224</v>
      </c>
      <c r="AO225" s="96">
        <f t="shared" si="480"/>
        <v>32224.32</v>
      </c>
      <c r="AP225" s="93">
        <f t="shared" si="481"/>
        <v>1.0000099304865939</v>
      </c>
      <c r="AQ225" s="96">
        <f t="shared" si="482"/>
        <v>0.31999999999970896</v>
      </c>
      <c r="AR225" s="93">
        <f t="shared" si="483"/>
        <v>9.9304865938340666E-6</v>
      </c>
      <c r="AS225" s="83">
        <v>41366</v>
      </c>
      <c r="AT225" s="83">
        <v>0</v>
      </c>
      <c r="AU225" s="93">
        <f t="shared" si="484"/>
        <v>0</v>
      </c>
      <c r="AV225" s="96">
        <f t="shared" si="485"/>
        <v>-41366</v>
      </c>
      <c r="AW225" s="93">
        <f t="shared" si="486"/>
        <v>-1</v>
      </c>
      <c r="AX225" s="96">
        <f t="shared" si="487"/>
        <v>73590</v>
      </c>
      <c r="AY225" s="96">
        <f t="shared" si="487"/>
        <v>32224.32</v>
      </c>
      <c r="AZ225" s="93">
        <f t="shared" si="488"/>
        <v>0.43788993069710558</v>
      </c>
      <c r="BA225" s="96">
        <f t="shared" si="489"/>
        <v>-41365.68</v>
      </c>
      <c r="BB225" s="93">
        <f t="shared" si="490"/>
        <v>-0.56211006930289442</v>
      </c>
      <c r="BC225" s="83">
        <v>0</v>
      </c>
      <c r="BD225" s="83">
        <v>7876.12</v>
      </c>
      <c r="BE225" s="93" t="str">
        <f t="shared" si="491"/>
        <v>nebija plānots</v>
      </c>
      <c r="BF225" s="96">
        <f t="shared" si="492"/>
        <v>7876.12</v>
      </c>
      <c r="BG225" s="93" t="str">
        <f t="shared" si="493"/>
        <v>nebija plānots</v>
      </c>
      <c r="BH225" s="96">
        <f t="shared" si="494"/>
        <v>73590</v>
      </c>
      <c r="BI225" s="96">
        <f t="shared" si="494"/>
        <v>40100.44</v>
      </c>
      <c r="BJ225" s="93">
        <f t="shared" si="495"/>
        <v>0.54491697241473025</v>
      </c>
      <c r="BK225" s="96">
        <f t="shared" si="496"/>
        <v>-33489.56</v>
      </c>
      <c r="BL225" s="93">
        <f t="shared" si="497"/>
        <v>-0.45508302758526969</v>
      </c>
      <c r="BM225" s="83">
        <v>0</v>
      </c>
      <c r="BN225" s="83">
        <v>0</v>
      </c>
      <c r="BO225" s="93" t="str">
        <f t="shared" si="498"/>
        <v>nebija plānots</v>
      </c>
      <c r="BP225" s="96">
        <f t="shared" si="499"/>
        <v>0</v>
      </c>
      <c r="BQ225" s="93" t="str">
        <f t="shared" si="500"/>
        <v>nebija plānots</v>
      </c>
      <c r="BR225" s="96">
        <f t="shared" si="501"/>
        <v>73590</v>
      </c>
      <c r="BS225" s="96">
        <f t="shared" si="501"/>
        <v>40100.44</v>
      </c>
      <c r="BT225" s="93">
        <f t="shared" si="502"/>
        <v>0.54491697241473025</v>
      </c>
      <c r="BU225" s="96">
        <f t="shared" si="503"/>
        <v>-33489.56</v>
      </c>
      <c r="BV225" s="93">
        <f t="shared" si="504"/>
        <v>-0.45508302758526969</v>
      </c>
      <c r="BW225" s="83">
        <v>93542</v>
      </c>
      <c r="BX225" s="83">
        <v>0</v>
      </c>
      <c r="BY225" s="94">
        <v>0</v>
      </c>
      <c r="BZ225" s="94">
        <f t="shared" si="457"/>
        <v>0</v>
      </c>
      <c r="CA225" s="93">
        <f t="shared" si="505"/>
        <v>0</v>
      </c>
      <c r="CB225" s="96">
        <f t="shared" si="506"/>
        <v>-93542</v>
      </c>
      <c r="CC225" s="93">
        <f t="shared" si="507"/>
        <v>-1</v>
      </c>
      <c r="CD225" s="96">
        <f t="shared" si="458"/>
        <v>167132</v>
      </c>
      <c r="CE225" s="96">
        <f t="shared" si="458"/>
        <v>40100.44</v>
      </c>
      <c r="CF225" s="96">
        <f t="shared" si="508"/>
        <v>0</v>
      </c>
      <c r="CG225" s="96">
        <f t="shared" si="509"/>
        <v>40100.44</v>
      </c>
      <c r="CH225" s="93">
        <f t="shared" si="510"/>
        <v>0.23993274776823112</v>
      </c>
      <c r="CI225" s="96">
        <f t="shared" si="511"/>
        <v>-127031.56</v>
      </c>
      <c r="CJ225" s="93">
        <f t="shared" si="512"/>
        <v>-0.76006725223176885</v>
      </c>
      <c r="CK225" s="83">
        <v>0</v>
      </c>
      <c r="CL225" s="83">
        <v>132040.59</v>
      </c>
      <c r="CM225" s="94">
        <v>0</v>
      </c>
      <c r="CN225" s="94">
        <f t="shared" si="459"/>
        <v>132040.59</v>
      </c>
      <c r="CO225" s="93" t="str">
        <f t="shared" si="513"/>
        <v>nebija plānots</v>
      </c>
      <c r="CP225" s="96">
        <f t="shared" si="514"/>
        <v>132040.59</v>
      </c>
      <c r="CQ225" s="93" t="str">
        <f t="shared" si="515"/>
        <v>nebija plānots</v>
      </c>
      <c r="CR225" s="96">
        <f t="shared" si="516"/>
        <v>167132</v>
      </c>
      <c r="CS225" s="96">
        <f t="shared" si="516"/>
        <v>172141.03</v>
      </c>
      <c r="CT225" s="96">
        <f t="shared" si="516"/>
        <v>0</v>
      </c>
      <c r="CU225" s="96">
        <f t="shared" si="517"/>
        <v>172141.03</v>
      </c>
      <c r="CV225" s="93">
        <f t="shared" si="518"/>
        <v>1.0299705023574182</v>
      </c>
      <c r="CW225" s="96">
        <f t="shared" si="519"/>
        <v>5009.0299999999988</v>
      </c>
      <c r="CX225" s="93">
        <f t="shared" si="520"/>
        <v>2.9970502357418081E-2</v>
      </c>
      <c r="CY225" s="83">
        <v>0</v>
      </c>
      <c r="CZ225" s="83">
        <v>0</v>
      </c>
      <c r="DA225" s="94">
        <v>0</v>
      </c>
      <c r="DB225" s="94">
        <f t="shared" si="460"/>
        <v>0</v>
      </c>
      <c r="DC225" s="93" t="str">
        <f t="shared" si="521"/>
        <v>nebija plānots</v>
      </c>
      <c r="DD225" s="96">
        <f t="shared" si="522"/>
        <v>0</v>
      </c>
      <c r="DE225" s="93" t="str">
        <f t="shared" si="523"/>
        <v>nebija plānots</v>
      </c>
      <c r="DF225" s="96">
        <f t="shared" si="524"/>
        <v>167132</v>
      </c>
      <c r="DG225" s="96">
        <f t="shared" si="524"/>
        <v>172141.03</v>
      </c>
      <c r="DH225" s="96">
        <f t="shared" si="524"/>
        <v>0</v>
      </c>
      <c r="DI225" s="96">
        <f t="shared" si="525"/>
        <v>172141.03</v>
      </c>
      <c r="DJ225" s="93">
        <f t="shared" si="526"/>
        <v>1.0299705023574182</v>
      </c>
      <c r="DK225" s="96">
        <f t="shared" si="527"/>
        <v>5009.0299999999988</v>
      </c>
      <c r="DL225" s="93">
        <f t="shared" si="528"/>
        <v>2.9970502357418081E-2</v>
      </c>
      <c r="DM225" s="83">
        <v>0</v>
      </c>
      <c r="DN225" s="83">
        <v>0</v>
      </c>
      <c r="DO225" s="94">
        <v>0</v>
      </c>
      <c r="DP225" s="94">
        <f t="shared" si="529"/>
        <v>0</v>
      </c>
      <c r="DQ225" s="93" t="str">
        <f t="shared" si="530"/>
        <v>nebija plānots</v>
      </c>
      <c r="DR225" s="96">
        <f t="shared" si="531"/>
        <v>0</v>
      </c>
      <c r="DS225" s="93" t="str">
        <f t="shared" si="532"/>
        <v>nebija plānots</v>
      </c>
      <c r="DT225" s="96">
        <f t="shared" si="533"/>
        <v>167132</v>
      </c>
      <c r="DU225" s="96">
        <f t="shared" si="533"/>
        <v>172141.03</v>
      </c>
      <c r="DV225" s="96">
        <f t="shared" si="533"/>
        <v>0</v>
      </c>
      <c r="DW225" s="96">
        <f t="shared" si="534"/>
        <v>172141.03</v>
      </c>
      <c r="DX225" s="93">
        <f t="shared" si="535"/>
        <v>1.0299705023574182</v>
      </c>
      <c r="DY225" s="96">
        <f t="shared" si="536"/>
        <v>5009.0299999999988</v>
      </c>
      <c r="DZ225" s="93">
        <f t="shared" si="537"/>
        <v>2.9970502357418081E-2</v>
      </c>
      <c r="EA225" s="83">
        <v>0</v>
      </c>
      <c r="EB225" s="83">
        <v>0</v>
      </c>
      <c r="EC225" s="94">
        <v>0</v>
      </c>
      <c r="ED225" s="94">
        <f t="shared" si="538"/>
        <v>0</v>
      </c>
      <c r="EE225" s="93" t="str">
        <f t="shared" si="539"/>
        <v>nebija plānots</v>
      </c>
      <c r="EF225" s="94">
        <f t="shared" si="454"/>
        <v>0</v>
      </c>
      <c r="EG225" s="93" t="str">
        <f t="shared" si="540"/>
        <v>nebija plānots</v>
      </c>
      <c r="EH225" s="96">
        <f t="shared" si="541"/>
        <v>167132</v>
      </c>
      <c r="EI225" s="96">
        <f t="shared" si="541"/>
        <v>172141.03</v>
      </c>
      <c r="EJ225" s="96">
        <f t="shared" si="541"/>
        <v>0</v>
      </c>
      <c r="EK225" s="96">
        <f t="shared" si="542"/>
        <v>172141.03</v>
      </c>
      <c r="EL225" s="93">
        <f t="shared" si="543"/>
        <v>1.0299705023574182</v>
      </c>
      <c r="EM225" s="96">
        <f t="shared" si="544"/>
        <v>5009.0299999999988</v>
      </c>
      <c r="EN225" s="93">
        <f t="shared" si="545"/>
        <v>2.9970502357418081E-2</v>
      </c>
      <c r="EO225" s="96">
        <f t="shared" si="455"/>
        <v>0</v>
      </c>
      <c r="EP225" s="96">
        <f>_xlfn.IFNA(INDEX('[1]01_Maks_FS_2025 (kopā)'!$B$12:$AJ$224,MATCH(A225,'[1]01_Maks_FS_2025 (kopā)'!$B$12:$B$224,0),35),0)</f>
        <v>0</v>
      </c>
      <c r="EQ225" s="96">
        <f t="shared" si="456"/>
        <v>0</v>
      </c>
      <c r="ER225" s="83">
        <f t="shared" si="461"/>
        <v>167132</v>
      </c>
    </row>
    <row r="226" spans="1:148" ht="73.5" x14ac:dyDescent="0.25">
      <c r="A226" s="18" t="str">
        <f t="shared" si="453"/>
        <v>4.3.6.1.1</v>
      </c>
      <c r="B226" s="63">
        <v>4</v>
      </c>
      <c r="C226" s="73" t="s">
        <v>319</v>
      </c>
      <c r="D226" s="65" t="s">
        <v>320</v>
      </c>
      <c r="E226" s="73" t="s">
        <v>387</v>
      </c>
      <c r="F226" s="65" t="s">
        <v>388</v>
      </c>
      <c r="G226" s="66" t="s">
        <v>389</v>
      </c>
      <c r="H226" s="65" t="s">
        <v>390</v>
      </c>
      <c r="I226" s="66">
        <v>1</v>
      </c>
      <c r="J226" s="68" t="s">
        <v>325</v>
      </c>
      <c r="K226" s="63" t="s">
        <v>14</v>
      </c>
      <c r="L226" s="83">
        <v>0</v>
      </c>
      <c r="M226" s="83">
        <v>443656.4</v>
      </c>
      <c r="N226" s="83">
        <v>0</v>
      </c>
      <c r="O226" s="83">
        <v>0</v>
      </c>
      <c r="P226" s="83">
        <v>55838.49</v>
      </c>
      <c r="Q226" s="93" t="str">
        <f t="shared" si="462"/>
        <v>nebija plānots</v>
      </c>
      <c r="R226" s="94">
        <f t="shared" si="463"/>
        <v>55838.49</v>
      </c>
      <c r="S226" s="93" t="str">
        <f t="shared" si="464"/>
        <v>nebija plānots</v>
      </c>
      <c r="T226" s="96">
        <f t="shared" si="465"/>
        <v>0</v>
      </c>
      <c r="U226" s="96">
        <f t="shared" si="466"/>
        <v>55838.49</v>
      </c>
      <c r="V226" s="93" t="str">
        <f t="shared" si="467"/>
        <v>nebija plānots</v>
      </c>
      <c r="W226" s="96">
        <f t="shared" si="468"/>
        <v>55838.49</v>
      </c>
      <c r="X226" s="93" t="str">
        <f t="shared" si="469"/>
        <v>nebija plānots</v>
      </c>
      <c r="Y226" s="83">
        <v>55838</v>
      </c>
      <c r="Z226" s="83">
        <v>0</v>
      </c>
      <c r="AA226" s="93">
        <f t="shared" si="470"/>
        <v>0</v>
      </c>
      <c r="AB226" s="94">
        <f t="shared" si="471"/>
        <v>-55838</v>
      </c>
      <c r="AC226" s="93">
        <f t="shared" si="472"/>
        <v>-1</v>
      </c>
      <c r="AD226" s="96">
        <f t="shared" si="473"/>
        <v>55838</v>
      </c>
      <c r="AE226" s="96">
        <f t="shared" si="473"/>
        <v>55838.49</v>
      </c>
      <c r="AF226" s="93">
        <f t="shared" si="474"/>
        <v>1.0000087753859379</v>
      </c>
      <c r="AG226" s="96">
        <f t="shared" si="475"/>
        <v>0.48999999999796273</v>
      </c>
      <c r="AH226" s="93">
        <f t="shared" si="476"/>
        <v>8.7753859378552737E-6</v>
      </c>
      <c r="AI226" s="83">
        <v>0</v>
      </c>
      <c r="AJ226" s="83">
        <v>0</v>
      </c>
      <c r="AK226" s="93" t="str">
        <f t="shared" si="477"/>
        <v>nebija plānots</v>
      </c>
      <c r="AL226" s="96">
        <f t="shared" si="478"/>
        <v>0</v>
      </c>
      <c r="AM226" s="93" t="str">
        <f t="shared" si="479"/>
        <v>nebija plānots</v>
      </c>
      <c r="AN226" s="96">
        <f t="shared" si="480"/>
        <v>55838</v>
      </c>
      <c r="AO226" s="96">
        <f t="shared" si="480"/>
        <v>55838.49</v>
      </c>
      <c r="AP226" s="93">
        <f t="shared" si="481"/>
        <v>1.0000087753859379</v>
      </c>
      <c r="AQ226" s="96">
        <f t="shared" si="482"/>
        <v>0.48999999999796273</v>
      </c>
      <c r="AR226" s="93">
        <f t="shared" si="483"/>
        <v>8.7753859378552737E-6</v>
      </c>
      <c r="AS226" s="83">
        <v>0</v>
      </c>
      <c r="AT226" s="83">
        <v>73321.87</v>
      </c>
      <c r="AU226" s="93" t="str">
        <f t="shared" si="484"/>
        <v>nebija plānots</v>
      </c>
      <c r="AV226" s="96">
        <f t="shared" si="485"/>
        <v>73321.87</v>
      </c>
      <c r="AW226" s="93" t="str">
        <f t="shared" si="486"/>
        <v>nebija plānots</v>
      </c>
      <c r="AX226" s="96">
        <f t="shared" si="487"/>
        <v>55838</v>
      </c>
      <c r="AY226" s="96">
        <f t="shared" si="487"/>
        <v>129160.35999999999</v>
      </c>
      <c r="AZ226" s="93">
        <f t="shared" si="488"/>
        <v>2.3131265446470142</v>
      </c>
      <c r="BA226" s="96">
        <f t="shared" si="489"/>
        <v>73322.359999999986</v>
      </c>
      <c r="BB226" s="93">
        <f t="shared" si="490"/>
        <v>1.3131265446470144</v>
      </c>
      <c r="BC226" s="83">
        <v>57087</v>
      </c>
      <c r="BD226" s="83">
        <v>0</v>
      </c>
      <c r="BE226" s="93">
        <f t="shared" si="491"/>
        <v>0</v>
      </c>
      <c r="BF226" s="96">
        <f t="shared" si="492"/>
        <v>-57087</v>
      </c>
      <c r="BG226" s="93">
        <f t="shared" si="493"/>
        <v>-1</v>
      </c>
      <c r="BH226" s="96">
        <f t="shared" si="494"/>
        <v>112925</v>
      </c>
      <c r="BI226" s="96">
        <f t="shared" si="494"/>
        <v>129160.35999999999</v>
      </c>
      <c r="BJ226" s="93">
        <f t="shared" si="495"/>
        <v>1.1437711755589992</v>
      </c>
      <c r="BK226" s="96">
        <f t="shared" si="496"/>
        <v>16235.359999999986</v>
      </c>
      <c r="BL226" s="93">
        <f t="shared" si="497"/>
        <v>0.14377117555899921</v>
      </c>
      <c r="BM226" s="83">
        <v>0</v>
      </c>
      <c r="BN226" s="83">
        <v>0</v>
      </c>
      <c r="BO226" s="93" t="str">
        <f t="shared" si="498"/>
        <v>nebija plānots</v>
      </c>
      <c r="BP226" s="96">
        <f t="shared" si="499"/>
        <v>0</v>
      </c>
      <c r="BQ226" s="93" t="str">
        <f t="shared" si="500"/>
        <v>nebija plānots</v>
      </c>
      <c r="BR226" s="96">
        <f t="shared" si="501"/>
        <v>112925</v>
      </c>
      <c r="BS226" s="96">
        <f t="shared" si="501"/>
        <v>129160.35999999999</v>
      </c>
      <c r="BT226" s="93">
        <f t="shared" si="502"/>
        <v>1.1437711755589992</v>
      </c>
      <c r="BU226" s="96">
        <f t="shared" si="503"/>
        <v>16235.359999999986</v>
      </c>
      <c r="BV226" s="93">
        <f t="shared" si="504"/>
        <v>0.14377117555899921</v>
      </c>
      <c r="BW226" s="83">
        <v>0</v>
      </c>
      <c r="BX226" s="83">
        <v>96068.13</v>
      </c>
      <c r="BY226" s="94">
        <v>0</v>
      </c>
      <c r="BZ226" s="94">
        <f t="shared" si="457"/>
        <v>96068.13</v>
      </c>
      <c r="CA226" s="93" t="str">
        <f t="shared" si="505"/>
        <v>nebija plānots</v>
      </c>
      <c r="CB226" s="96">
        <f t="shared" si="506"/>
        <v>96068.13</v>
      </c>
      <c r="CC226" s="93" t="str">
        <f t="shared" si="507"/>
        <v>nebija plānots</v>
      </c>
      <c r="CD226" s="96">
        <f t="shared" si="458"/>
        <v>112925</v>
      </c>
      <c r="CE226" s="96">
        <f t="shared" si="458"/>
        <v>225228.49</v>
      </c>
      <c r="CF226" s="96">
        <f t="shared" si="508"/>
        <v>0</v>
      </c>
      <c r="CG226" s="96">
        <f t="shared" si="509"/>
        <v>225228.49</v>
      </c>
      <c r="CH226" s="93">
        <f t="shared" si="510"/>
        <v>1.9944962585787025</v>
      </c>
      <c r="CI226" s="96">
        <f t="shared" si="511"/>
        <v>112303.48999999999</v>
      </c>
      <c r="CJ226" s="93">
        <f t="shared" si="512"/>
        <v>0.99449625857870261</v>
      </c>
      <c r="CK226" s="83">
        <v>103640</v>
      </c>
      <c r="CL226" s="83">
        <v>0</v>
      </c>
      <c r="CM226" s="94">
        <v>0</v>
      </c>
      <c r="CN226" s="94">
        <f t="shared" si="459"/>
        <v>0</v>
      </c>
      <c r="CO226" s="93">
        <f t="shared" si="513"/>
        <v>0</v>
      </c>
      <c r="CP226" s="96">
        <f t="shared" si="514"/>
        <v>-103640</v>
      </c>
      <c r="CQ226" s="93">
        <f t="shared" si="515"/>
        <v>-1</v>
      </c>
      <c r="CR226" s="96">
        <f t="shared" si="516"/>
        <v>216565</v>
      </c>
      <c r="CS226" s="96">
        <f t="shared" si="516"/>
        <v>225228.49</v>
      </c>
      <c r="CT226" s="96">
        <f t="shared" si="516"/>
        <v>0</v>
      </c>
      <c r="CU226" s="96">
        <f t="shared" si="517"/>
        <v>225228.49</v>
      </c>
      <c r="CV226" s="93">
        <f t="shared" si="518"/>
        <v>1.040004109620668</v>
      </c>
      <c r="CW226" s="96">
        <f t="shared" si="519"/>
        <v>8663.4899999999907</v>
      </c>
      <c r="CX226" s="93">
        <f t="shared" si="520"/>
        <v>4.0004109620668117E-2</v>
      </c>
      <c r="CY226" s="83">
        <v>0</v>
      </c>
      <c r="CZ226" s="83">
        <v>131321.76</v>
      </c>
      <c r="DA226" s="94">
        <v>0</v>
      </c>
      <c r="DB226" s="94">
        <f t="shared" si="460"/>
        <v>131321.76</v>
      </c>
      <c r="DC226" s="93" t="str">
        <f t="shared" si="521"/>
        <v>nebija plānots</v>
      </c>
      <c r="DD226" s="96">
        <f t="shared" si="522"/>
        <v>131321.76</v>
      </c>
      <c r="DE226" s="93" t="str">
        <f t="shared" si="523"/>
        <v>nebija plānots</v>
      </c>
      <c r="DF226" s="96">
        <f t="shared" si="524"/>
        <v>216565</v>
      </c>
      <c r="DG226" s="96">
        <f t="shared" si="524"/>
        <v>356550.25</v>
      </c>
      <c r="DH226" s="96">
        <f t="shared" si="524"/>
        <v>0</v>
      </c>
      <c r="DI226" s="96">
        <f t="shared" si="525"/>
        <v>356550.25</v>
      </c>
      <c r="DJ226" s="93">
        <f t="shared" si="526"/>
        <v>1.6463890748735945</v>
      </c>
      <c r="DK226" s="96">
        <f t="shared" si="527"/>
        <v>139985.25</v>
      </c>
      <c r="DL226" s="93">
        <f t="shared" si="528"/>
        <v>0.64638907487359454</v>
      </c>
      <c r="DM226" s="83">
        <v>71491</v>
      </c>
      <c r="DN226" s="83">
        <v>0</v>
      </c>
      <c r="DO226" s="94">
        <v>0</v>
      </c>
      <c r="DP226" s="94">
        <f t="shared" si="529"/>
        <v>0</v>
      </c>
      <c r="DQ226" s="93">
        <f t="shared" si="530"/>
        <v>0</v>
      </c>
      <c r="DR226" s="96">
        <f t="shared" si="531"/>
        <v>-71491</v>
      </c>
      <c r="DS226" s="93">
        <f t="shared" si="532"/>
        <v>-1</v>
      </c>
      <c r="DT226" s="96">
        <f t="shared" si="533"/>
        <v>288056</v>
      </c>
      <c r="DU226" s="96">
        <f t="shared" si="533"/>
        <v>356550.25</v>
      </c>
      <c r="DV226" s="96">
        <f t="shared" si="533"/>
        <v>0</v>
      </c>
      <c r="DW226" s="96">
        <f t="shared" si="534"/>
        <v>356550.25</v>
      </c>
      <c r="DX226" s="93">
        <f t="shared" si="535"/>
        <v>1.2377810217457716</v>
      </c>
      <c r="DY226" s="96">
        <f t="shared" si="536"/>
        <v>68494.25</v>
      </c>
      <c r="DZ226" s="93">
        <f t="shared" si="537"/>
        <v>0.23778102174577165</v>
      </c>
      <c r="EA226" s="83">
        <v>44463</v>
      </c>
      <c r="EB226" s="83">
        <v>0</v>
      </c>
      <c r="EC226" s="94">
        <v>0</v>
      </c>
      <c r="ED226" s="94">
        <f t="shared" si="538"/>
        <v>0</v>
      </c>
      <c r="EE226" s="93">
        <f t="shared" si="539"/>
        <v>0</v>
      </c>
      <c r="EF226" s="94">
        <f t="shared" si="454"/>
        <v>-44463</v>
      </c>
      <c r="EG226" s="93">
        <f t="shared" si="540"/>
        <v>-1</v>
      </c>
      <c r="EH226" s="96">
        <f t="shared" si="541"/>
        <v>332519</v>
      </c>
      <c r="EI226" s="96">
        <f t="shared" si="541"/>
        <v>356550.25</v>
      </c>
      <c r="EJ226" s="96">
        <f t="shared" si="541"/>
        <v>0</v>
      </c>
      <c r="EK226" s="96">
        <f t="shared" si="542"/>
        <v>356550.25</v>
      </c>
      <c r="EL226" s="93">
        <f t="shared" si="543"/>
        <v>1.0722703063584336</v>
      </c>
      <c r="EM226" s="96">
        <f t="shared" si="544"/>
        <v>24031.25</v>
      </c>
      <c r="EN226" s="93">
        <f t="shared" si="545"/>
        <v>7.227030635843365E-2</v>
      </c>
      <c r="EO226" s="96">
        <f t="shared" si="455"/>
        <v>0</v>
      </c>
      <c r="EP226" s="96">
        <f>_xlfn.IFNA(INDEX('[1]01_Maks_FS_2025 (kopā)'!$B$12:$AJ$224,MATCH(A226,'[1]01_Maks_FS_2025 (kopā)'!$B$12:$B$224,0),35),0)</f>
        <v>0</v>
      </c>
      <c r="EQ226" s="96">
        <f t="shared" si="456"/>
        <v>0</v>
      </c>
      <c r="ER226" s="83">
        <f t="shared" si="461"/>
        <v>332519</v>
      </c>
    </row>
    <row r="227" spans="1:148" ht="73.5" x14ac:dyDescent="0.25">
      <c r="A227" s="18" t="str">
        <f t="shared" si="453"/>
        <v>4.3.6.2.1</v>
      </c>
      <c r="B227" s="63">
        <v>4</v>
      </c>
      <c r="C227" s="73" t="s">
        <v>319</v>
      </c>
      <c r="D227" s="65" t="s">
        <v>320</v>
      </c>
      <c r="E227" s="73" t="s">
        <v>387</v>
      </c>
      <c r="F227" s="65" t="s">
        <v>388</v>
      </c>
      <c r="G227" s="66" t="s">
        <v>391</v>
      </c>
      <c r="H227" s="65" t="s">
        <v>392</v>
      </c>
      <c r="I227" s="66">
        <v>1</v>
      </c>
      <c r="J227" s="68" t="s">
        <v>325</v>
      </c>
      <c r="K227" s="63" t="s">
        <v>14</v>
      </c>
      <c r="L227" s="83">
        <v>0</v>
      </c>
      <c r="M227" s="83">
        <v>328215.90999999997</v>
      </c>
      <c r="N227" s="83">
        <v>0</v>
      </c>
      <c r="O227" s="83">
        <v>46377</v>
      </c>
      <c r="P227" s="83">
        <v>46376.67</v>
      </c>
      <c r="Q227" s="93">
        <f t="shared" si="462"/>
        <v>0.9999928844039071</v>
      </c>
      <c r="R227" s="94">
        <f t="shared" si="463"/>
        <v>-0.33000000000174623</v>
      </c>
      <c r="S227" s="93">
        <f t="shared" si="464"/>
        <v>-7.1155960929285259E-6</v>
      </c>
      <c r="T227" s="96">
        <f t="shared" si="465"/>
        <v>46377</v>
      </c>
      <c r="U227" s="96">
        <f t="shared" si="466"/>
        <v>46376.67</v>
      </c>
      <c r="V227" s="93">
        <f t="shared" si="467"/>
        <v>0.9999928844039071</v>
      </c>
      <c r="W227" s="96">
        <f t="shared" si="468"/>
        <v>-0.33000000000174623</v>
      </c>
      <c r="X227" s="93">
        <f t="shared" si="469"/>
        <v>-7.1155960929285259E-6</v>
      </c>
      <c r="Y227" s="83">
        <v>0</v>
      </c>
      <c r="Z227" s="83">
        <v>0</v>
      </c>
      <c r="AA227" s="93" t="str">
        <f t="shared" si="470"/>
        <v>nebija plānots</v>
      </c>
      <c r="AB227" s="94">
        <f t="shared" si="471"/>
        <v>0</v>
      </c>
      <c r="AC227" s="93" t="str">
        <f t="shared" si="472"/>
        <v>nebija plānots</v>
      </c>
      <c r="AD227" s="96">
        <f t="shared" si="473"/>
        <v>46377</v>
      </c>
      <c r="AE227" s="96">
        <f t="shared" si="473"/>
        <v>46376.67</v>
      </c>
      <c r="AF227" s="93">
        <f t="shared" si="474"/>
        <v>0.9999928844039071</v>
      </c>
      <c r="AG227" s="96">
        <f t="shared" si="475"/>
        <v>-0.33000000000174623</v>
      </c>
      <c r="AH227" s="93">
        <f t="shared" si="476"/>
        <v>-7.1155960929285259E-6</v>
      </c>
      <c r="AI227" s="83">
        <v>0</v>
      </c>
      <c r="AJ227" s="83">
        <v>50018.99</v>
      </c>
      <c r="AK227" s="93" t="str">
        <f t="shared" si="477"/>
        <v>nebija plānots</v>
      </c>
      <c r="AL227" s="96">
        <f t="shared" si="478"/>
        <v>50018.99</v>
      </c>
      <c r="AM227" s="93" t="str">
        <f t="shared" si="479"/>
        <v>nebija plānots</v>
      </c>
      <c r="AN227" s="96">
        <f t="shared" si="480"/>
        <v>46377</v>
      </c>
      <c r="AO227" s="96">
        <f t="shared" si="480"/>
        <v>96395.66</v>
      </c>
      <c r="AP227" s="93">
        <f t="shared" si="481"/>
        <v>2.078522974750415</v>
      </c>
      <c r="AQ227" s="96">
        <f t="shared" si="482"/>
        <v>50018.66</v>
      </c>
      <c r="AR227" s="93">
        <f t="shared" si="483"/>
        <v>1.0785229747504153</v>
      </c>
      <c r="AS227" s="83">
        <v>0</v>
      </c>
      <c r="AT227" s="83">
        <v>0</v>
      </c>
      <c r="AU227" s="93" t="str">
        <f t="shared" si="484"/>
        <v>nebija plānots</v>
      </c>
      <c r="AV227" s="96">
        <f t="shared" si="485"/>
        <v>0</v>
      </c>
      <c r="AW227" s="93" t="str">
        <f t="shared" si="486"/>
        <v>nebija plānots</v>
      </c>
      <c r="AX227" s="96">
        <f t="shared" si="487"/>
        <v>46377</v>
      </c>
      <c r="AY227" s="96">
        <f t="shared" si="487"/>
        <v>96395.66</v>
      </c>
      <c r="AZ227" s="93">
        <f t="shared" si="488"/>
        <v>2.078522974750415</v>
      </c>
      <c r="BA227" s="96">
        <f t="shared" si="489"/>
        <v>50018.66</v>
      </c>
      <c r="BB227" s="93">
        <f t="shared" si="490"/>
        <v>1.0785229747504153</v>
      </c>
      <c r="BC227" s="83">
        <v>25913</v>
      </c>
      <c r="BD227" s="83">
        <v>0</v>
      </c>
      <c r="BE227" s="93">
        <f t="shared" si="491"/>
        <v>0</v>
      </c>
      <c r="BF227" s="96">
        <f t="shared" si="492"/>
        <v>-25913</v>
      </c>
      <c r="BG227" s="93">
        <f t="shared" si="493"/>
        <v>-1</v>
      </c>
      <c r="BH227" s="96">
        <f t="shared" si="494"/>
        <v>72290</v>
      </c>
      <c r="BI227" s="96">
        <f t="shared" si="494"/>
        <v>96395.66</v>
      </c>
      <c r="BJ227" s="93">
        <f t="shared" si="495"/>
        <v>1.333457739659704</v>
      </c>
      <c r="BK227" s="96">
        <f t="shared" si="496"/>
        <v>24105.660000000003</v>
      </c>
      <c r="BL227" s="93">
        <f t="shared" si="497"/>
        <v>0.33345773965970404</v>
      </c>
      <c r="BM227" s="83">
        <v>0</v>
      </c>
      <c r="BN227" s="83">
        <v>0</v>
      </c>
      <c r="BO227" s="93" t="str">
        <f t="shared" si="498"/>
        <v>nebija plānots</v>
      </c>
      <c r="BP227" s="96">
        <f t="shared" si="499"/>
        <v>0</v>
      </c>
      <c r="BQ227" s="93" t="str">
        <f t="shared" si="500"/>
        <v>nebija plānots</v>
      </c>
      <c r="BR227" s="96">
        <f t="shared" si="501"/>
        <v>72290</v>
      </c>
      <c r="BS227" s="96">
        <f t="shared" si="501"/>
        <v>96395.66</v>
      </c>
      <c r="BT227" s="93">
        <f t="shared" si="502"/>
        <v>1.333457739659704</v>
      </c>
      <c r="BU227" s="96">
        <f t="shared" si="503"/>
        <v>24105.660000000003</v>
      </c>
      <c r="BV227" s="93">
        <f t="shared" si="504"/>
        <v>0.33345773965970404</v>
      </c>
      <c r="BW227" s="83">
        <v>0</v>
      </c>
      <c r="BX227" s="83">
        <v>76620.95</v>
      </c>
      <c r="BY227" s="94">
        <v>0</v>
      </c>
      <c r="BZ227" s="94">
        <f t="shared" si="457"/>
        <v>76620.95</v>
      </c>
      <c r="CA227" s="93" t="str">
        <f t="shared" si="505"/>
        <v>nebija plānots</v>
      </c>
      <c r="CB227" s="96">
        <f t="shared" si="506"/>
        <v>76620.95</v>
      </c>
      <c r="CC227" s="93" t="str">
        <f t="shared" si="507"/>
        <v>nebija plānots</v>
      </c>
      <c r="CD227" s="96">
        <f t="shared" si="458"/>
        <v>72290</v>
      </c>
      <c r="CE227" s="96">
        <f t="shared" si="458"/>
        <v>173016.61</v>
      </c>
      <c r="CF227" s="96">
        <f t="shared" si="508"/>
        <v>0</v>
      </c>
      <c r="CG227" s="96">
        <f t="shared" si="509"/>
        <v>173016.61</v>
      </c>
      <c r="CH227" s="93">
        <f t="shared" si="510"/>
        <v>2.3933685157006499</v>
      </c>
      <c r="CI227" s="96">
        <f t="shared" si="511"/>
        <v>100726.60999999999</v>
      </c>
      <c r="CJ227" s="93">
        <f t="shared" si="512"/>
        <v>1.3933685157006499</v>
      </c>
      <c r="CK227" s="83">
        <v>42305</v>
      </c>
      <c r="CL227" s="83">
        <v>14604.7</v>
      </c>
      <c r="CM227" s="94">
        <v>0</v>
      </c>
      <c r="CN227" s="94">
        <f t="shared" si="459"/>
        <v>14604.7</v>
      </c>
      <c r="CO227" s="93">
        <f t="shared" si="513"/>
        <v>0.34522396879801442</v>
      </c>
      <c r="CP227" s="96">
        <f t="shared" si="514"/>
        <v>-27700.3</v>
      </c>
      <c r="CQ227" s="93">
        <f t="shared" si="515"/>
        <v>-0.65477603120198558</v>
      </c>
      <c r="CR227" s="96">
        <f t="shared" si="516"/>
        <v>114595</v>
      </c>
      <c r="CS227" s="96">
        <f t="shared" si="516"/>
        <v>187621.31</v>
      </c>
      <c r="CT227" s="96">
        <f t="shared" si="516"/>
        <v>0</v>
      </c>
      <c r="CU227" s="96">
        <f t="shared" si="517"/>
        <v>187621.31</v>
      </c>
      <c r="CV227" s="93">
        <f t="shared" si="518"/>
        <v>1.637255639425804</v>
      </c>
      <c r="CW227" s="96">
        <f t="shared" si="519"/>
        <v>73026.31</v>
      </c>
      <c r="CX227" s="93">
        <f t="shared" si="520"/>
        <v>0.63725563942580388</v>
      </c>
      <c r="CY227" s="83">
        <v>0</v>
      </c>
      <c r="CZ227" s="83">
        <v>10218.41</v>
      </c>
      <c r="DA227" s="94">
        <v>0</v>
      </c>
      <c r="DB227" s="94">
        <f t="shared" si="460"/>
        <v>10218.41</v>
      </c>
      <c r="DC227" s="93" t="str">
        <f t="shared" si="521"/>
        <v>nebija plānots</v>
      </c>
      <c r="DD227" s="96">
        <f t="shared" si="522"/>
        <v>10218.41</v>
      </c>
      <c r="DE227" s="93" t="str">
        <f t="shared" si="523"/>
        <v>nebija plānots</v>
      </c>
      <c r="DF227" s="96">
        <f t="shared" si="524"/>
        <v>114595</v>
      </c>
      <c r="DG227" s="96">
        <f t="shared" si="524"/>
        <v>197839.72</v>
      </c>
      <c r="DH227" s="96">
        <f t="shared" si="524"/>
        <v>0</v>
      </c>
      <c r="DI227" s="96">
        <f t="shared" si="525"/>
        <v>197839.72</v>
      </c>
      <c r="DJ227" s="93">
        <f t="shared" si="526"/>
        <v>1.7264254112308566</v>
      </c>
      <c r="DK227" s="96">
        <f t="shared" si="527"/>
        <v>83244.72</v>
      </c>
      <c r="DL227" s="93">
        <f t="shared" si="528"/>
        <v>0.72642541123085647</v>
      </c>
      <c r="DM227" s="83">
        <v>0</v>
      </c>
      <c r="DN227" s="83">
        <v>0</v>
      </c>
      <c r="DO227" s="94">
        <v>0</v>
      </c>
      <c r="DP227" s="94">
        <f t="shared" si="529"/>
        <v>0</v>
      </c>
      <c r="DQ227" s="93" t="str">
        <f t="shared" si="530"/>
        <v>nebija plānots</v>
      </c>
      <c r="DR227" s="96">
        <f t="shared" si="531"/>
        <v>0</v>
      </c>
      <c r="DS227" s="93" t="str">
        <f t="shared" si="532"/>
        <v>nebija plānots</v>
      </c>
      <c r="DT227" s="96">
        <f t="shared" si="533"/>
        <v>114595</v>
      </c>
      <c r="DU227" s="96">
        <f t="shared" si="533"/>
        <v>197839.72</v>
      </c>
      <c r="DV227" s="96">
        <f t="shared" si="533"/>
        <v>0</v>
      </c>
      <c r="DW227" s="96">
        <f t="shared" si="534"/>
        <v>197839.72</v>
      </c>
      <c r="DX227" s="93">
        <f t="shared" si="535"/>
        <v>1.7264254112308566</v>
      </c>
      <c r="DY227" s="96">
        <f t="shared" si="536"/>
        <v>83244.72</v>
      </c>
      <c r="DZ227" s="93">
        <f t="shared" si="537"/>
        <v>0.72642541123085647</v>
      </c>
      <c r="EA227" s="83">
        <v>56001</v>
      </c>
      <c r="EB227" s="83">
        <v>0</v>
      </c>
      <c r="EC227" s="94">
        <v>0</v>
      </c>
      <c r="ED227" s="94">
        <f t="shared" si="538"/>
        <v>0</v>
      </c>
      <c r="EE227" s="93">
        <f t="shared" si="539"/>
        <v>0</v>
      </c>
      <c r="EF227" s="94">
        <f t="shared" si="454"/>
        <v>-56001</v>
      </c>
      <c r="EG227" s="93">
        <f t="shared" si="540"/>
        <v>-1</v>
      </c>
      <c r="EH227" s="96">
        <f t="shared" si="541"/>
        <v>170596</v>
      </c>
      <c r="EI227" s="96">
        <f t="shared" si="541"/>
        <v>197839.72</v>
      </c>
      <c r="EJ227" s="96">
        <f t="shared" si="541"/>
        <v>0</v>
      </c>
      <c r="EK227" s="96">
        <f t="shared" si="542"/>
        <v>197839.72</v>
      </c>
      <c r="EL227" s="93">
        <f t="shared" si="543"/>
        <v>1.1596972965368473</v>
      </c>
      <c r="EM227" s="96">
        <f t="shared" si="544"/>
        <v>27243.72</v>
      </c>
      <c r="EN227" s="93">
        <f t="shared" si="545"/>
        <v>0.15969729653684731</v>
      </c>
      <c r="EO227" s="96">
        <f t="shared" si="455"/>
        <v>0</v>
      </c>
      <c r="EP227" s="96">
        <f>_xlfn.IFNA(INDEX('[1]01_Maks_FS_2025 (kopā)'!$B$12:$AJ$224,MATCH(A227,'[1]01_Maks_FS_2025 (kopā)'!$B$12:$B$224,0),35),0)</f>
        <v>0</v>
      </c>
      <c r="EQ227" s="96">
        <f t="shared" si="456"/>
        <v>0</v>
      </c>
      <c r="ER227" s="83">
        <f t="shared" si="461"/>
        <v>170596</v>
      </c>
    </row>
    <row r="228" spans="1:148" ht="42" x14ac:dyDescent="0.25">
      <c r="A228" s="18" t="str">
        <f t="shared" si="453"/>
        <v>4.3.6.3._</v>
      </c>
      <c r="B228" s="63">
        <v>4</v>
      </c>
      <c r="C228" s="73" t="s">
        <v>319</v>
      </c>
      <c r="D228" s="65" t="s">
        <v>320</v>
      </c>
      <c r="E228" s="73" t="s">
        <v>387</v>
      </c>
      <c r="F228" s="65" t="s">
        <v>388</v>
      </c>
      <c r="G228" s="66" t="s">
        <v>393</v>
      </c>
      <c r="H228" s="65" t="s">
        <v>394</v>
      </c>
      <c r="I228" s="66" t="s">
        <v>27</v>
      </c>
      <c r="J228" s="68" t="s">
        <v>325</v>
      </c>
      <c r="K228" s="63" t="s">
        <v>14</v>
      </c>
      <c r="L228" s="83">
        <v>680000</v>
      </c>
      <c r="M228" s="83">
        <v>675909.3</v>
      </c>
      <c r="N228" s="83">
        <v>0</v>
      </c>
      <c r="O228" s="83">
        <v>0</v>
      </c>
      <c r="P228" s="83">
        <v>0</v>
      </c>
      <c r="Q228" s="93" t="str">
        <f t="shared" si="462"/>
        <v>nebija plānots</v>
      </c>
      <c r="R228" s="94">
        <f t="shared" si="463"/>
        <v>0</v>
      </c>
      <c r="S228" s="93" t="str">
        <f t="shared" si="464"/>
        <v>nebija plānots</v>
      </c>
      <c r="T228" s="96">
        <f t="shared" si="465"/>
        <v>0</v>
      </c>
      <c r="U228" s="96">
        <f t="shared" si="466"/>
        <v>0</v>
      </c>
      <c r="V228" s="93" t="str">
        <f t="shared" si="467"/>
        <v>nebija plānots</v>
      </c>
      <c r="W228" s="96">
        <f t="shared" si="468"/>
        <v>0</v>
      </c>
      <c r="X228" s="93" t="str">
        <f t="shared" si="469"/>
        <v>nebija plānots</v>
      </c>
      <c r="Y228" s="83">
        <v>130089</v>
      </c>
      <c r="Z228" s="83">
        <v>129971.46</v>
      </c>
      <c r="AA228" s="93">
        <f t="shared" si="470"/>
        <v>0.99909646472799396</v>
      </c>
      <c r="AB228" s="94">
        <f t="shared" si="471"/>
        <v>-117.5399999999936</v>
      </c>
      <c r="AC228" s="93">
        <f t="shared" si="472"/>
        <v>-9.0353527200603891E-4</v>
      </c>
      <c r="AD228" s="96">
        <f t="shared" si="473"/>
        <v>130089</v>
      </c>
      <c r="AE228" s="96">
        <f t="shared" si="473"/>
        <v>129971.46</v>
      </c>
      <c r="AF228" s="93">
        <f t="shared" si="474"/>
        <v>0.99909646472799396</v>
      </c>
      <c r="AG228" s="96">
        <f t="shared" si="475"/>
        <v>-117.5399999999936</v>
      </c>
      <c r="AH228" s="93">
        <f t="shared" si="476"/>
        <v>-9.0353527200603891E-4</v>
      </c>
      <c r="AI228" s="83">
        <v>0</v>
      </c>
      <c r="AJ228" s="83">
        <v>0</v>
      </c>
      <c r="AK228" s="93" t="str">
        <f t="shared" si="477"/>
        <v>nebija plānots</v>
      </c>
      <c r="AL228" s="96">
        <f t="shared" si="478"/>
        <v>0</v>
      </c>
      <c r="AM228" s="93" t="str">
        <f t="shared" si="479"/>
        <v>nebija plānots</v>
      </c>
      <c r="AN228" s="96">
        <f t="shared" si="480"/>
        <v>130089</v>
      </c>
      <c r="AO228" s="96">
        <f t="shared" si="480"/>
        <v>129971.46</v>
      </c>
      <c r="AP228" s="93">
        <f t="shared" si="481"/>
        <v>0.99909646472799396</v>
      </c>
      <c r="AQ228" s="96">
        <f t="shared" si="482"/>
        <v>-117.5399999999936</v>
      </c>
      <c r="AR228" s="93">
        <f t="shared" si="483"/>
        <v>-9.0353527200603891E-4</v>
      </c>
      <c r="AS228" s="83">
        <v>0</v>
      </c>
      <c r="AT228" s="83">
        <v>0</v>
      </c>
      <c r="AU228" s="93" t="str">
        <f t="shared" si="484"/>
        <v>nebija plānots</v>
      </c>
      <c r="AV228" s="96">
        <f t="shared" si="485"/>
        <v>0</v>
      </c>
      <c r="AW228" s="93" t="str">
        <f t="shared" si="486"/>
        <v>nebija plānots</v>
      </c>
      <c r="AX228" s="96">
        <f t="shared" si="487"/>
        <v>130089</v>
      </c>
      <c r="AY228" s="96">
        <f t="shared" si="487"/>
        <v>129971.46</v>
      </c>
      <c r="AZ228" s="93">
        <f t="shared" si="488"/>
        <v>0.99909646472799396</v>
      </c>
      <c r="BA228" s="96">
        <f t="shared" si="489"/>
        <v>-117.5399999999936</v>
      </c>
      <c r="BB228" s="93">
        <f t="shared" si="490"/>
        <v>-9.0353527200603891E-4</v>
      </c>
      <c r="BC228" s="83">
        <v>135841</v>
      </c>
      <c r="BD228" s="83">
        <v>184276.48000000001</v>
      </c>
      <c r="BE228" s="93">
        <f t="shared" si="491"/>
        <v>1.356560095994582</v>
      </c>
      <c r="BF228" s="96">
        <f t="shared" si="492"/>
        <v>48435.48000000001</v>
      </c>
      <c r="BG228" s="93">
        <f t="shared" si="493"/>
        <v>0.35656009599458199</v>
      </c>
      <c r="BH228" s="96">
        <f t="shared" si="494"/>
        <v>265930</v>
      </c>
      <c r="BI228" s="96">
        <f t="shared" si="494"/>
        <v>314247.94</v>
      </c>
      <c r="BJ228" s="93">
        <f t="shared" si="495"/>
        <v>1.181694205241981</v>
      </c>
      <c r="BK228" s="96">
        <f t="shared" si="496"/>
        <v>48317.94</v>
      </c>
      <c r="BL228" s="93">
        <f t="shared" si="497"/>
        <v>0.18169420524198099</v>
      </c>
      <c r="BM228" s="83">
        <v>0</v>
      </c>
      <c r="BN228" s="83">
        <v>0</v>
      </c>
      <c r="BO228" s="93" t="str">
        <f t="shared" si="498"/>
        <v>nebija plānots</v>
      </c>
      <c r="BP228" s="96">
        <f t="shared" si="499"/>
        <v>0</v>
      </c>
      <c r="BQ228" s="93" t="str">
        <f t="shared" si="500"/>
        <v>nebija plānots</v>
      </c>
      <c r="BR228" s="96">
        <f t="shared" si="501"/>
        <v>265930</v>
      </c>
      <c r="BS228" s="96">
        <f t="shared" si="501"/>
        <v>314247.94</v>
      </c>
      <c r="BT228" s="93">
        <f t="shared" si="502"/>
        <v>1.181694205241981</v>
      </c>
      <c r="BU228" s="96">
        <f t="shared" si="503"/>
        <v>48317.94</v>
      </c>
      <c r="BV228" s="93">
        <f t="shared" si="504"/>
        <v>0.18169420524198099</v>
      </c>
      <c r="BW228" s="83">
        <v>0</v>
      </c>
      <c r="BX228" s="83">
        <v>0</v>
      </c>
      <c r="BY228" s="94">
        <v>0</v>
      </c>
      <c r="BZ228" s="94">
        <f t="shared" si="457"/>
        <v>0</v>
      </c>
      <c r="CA228" s="93" t="str">
        <f t="shared" si="505"/>
        <v>nebija plānots</v>
      </c>
      <c r="CB228" s="96">
        <f t="shared" si="506"/>
        <v>0</v>
      </c>
      <c r="CC228" s="93" t="str">
        <f t="shared" si="507"/>
        <v>nebija plānots</v>
      </c>
      <c r="CD228" s="96">
        <f t="shared" si="458"/>
        <v>265930</v>
      </c>
      <c r="CE228" s="96">
        <f t="shared" si="458"/>
        <v>314247.94</v>
      </c>
      <c r="CF228" s="96">
        <f t="shared" si="508"/>
        <v>0</v>
      </c>
      <c r="CG228" s="96">
        <f t="shared" si="509"/>
        <v>314247.94</v>
      </c>
      <c r="CH228" s="93">
        <f t="shared" si="510"/>
        <v>1.181694205241981</v>
      </c>
      <c r="CI228" s="96">
        <f t="shared" si="511"/>
        <v>48317.94</v>
      </c>
      <c r="CJ228" s="93">
        <f t="shared" si="512"/>
        <v>0.18169420524198099</v>
      </c>
      <c r="CK228" s="83">
        <v>135841</v>
      </c>
      <c r="CL228" s="83">
        <v>228611.98</v>
      </c>
      <c r="CM228" s="94">
        <v>0</v>
      </c>
      <c r="CN228" s="94">
        <f t="shared" si="459"/>
        <v>228611.98</v>
      </c>
      <c r="CO228" s="93">
        <f t="shared" si="513"/>
        <v>1.6829379936837923</v>
      </c>
      <c r="CP228" s="96">
        <f t="shared" si="514"/>
        <v>92770.98000000001</v>
      </c>
      <c r="CQ228" s="93">
        <f t="shared" si="515"/>
        <v>0.68293799368379215</v>
      </c>
      <c r="CR228" s="96">
        <f t="shared" si="516"/>
        <v>401771</v>
      </c>
      <c r="CS228" s="96">
        <f t="shared" si="516"/>
        <v>542859.92000000004</v>
      </c>
      <c r="CT228" s="96">
        <f t="shared" si="516"/>
        <v>0</v>
      </c>
      <c r="CU228" s="96">
        <f t="shared" si="517"/>
        <v>542859.92000000004</v>
      </c>
      <c r="CV228" s="93">
        <f t="shared" si="518"/>
        <v>1.3511675058677706</v>
      </c>
      <c r="CW228" s="96">
        <f t="shared" si="519"/>
        <v>141088.92000000004</v>
      </c>
      <c r="CX228" s="93">
        <f t="shared" si="520"/>
        <v>0.35116750586777057</v>
      </c>
      <c r="CY228" s="83">
        <v>0</v>
      </c>
      <c r="CZ228" s="83">
        <v>110474.53</v>
      </c>
      <c r="DA228" s="94">
        <v>0</v>
      </c>
      <c r="DB228" s="94">
        <f t="shared" si="460"/>
        <v>110474.53</v>
      </c>
      <c r="DC228" s="93" t="str">
        <f t="shared" si="521"/>
        <v>nebija plānots</v>
      </c>
      <c r="DD228" s="96">
        <f t="shared" si="522"/>
        <v>110474.53</v>
      </c>
      <c r="DE228" s="93" t="str">
        <f t="shared" si="523"/>
        <v>nebija plānots</v>
      </c>
      <c r="DF228" s="96">
        <f t="shared" si="524"/>
        <v>401771</v>
      </c>
      <c r="DG228" s="96">
        <f t="shared" si="524"/>
        <v>653334.45000000007</v>
      </c>
      <c r="DH228" s="96">
        <f t="shared" si="524"/>
        <v>0</v>
      </c>
      <c r="DI228" s="96">
        <f t="shared" si="525"/>
        <v>653334.45000000007</v>
      </c>
      <c r="DJ228" s="93">
        <f t="shared" si="526"/>
        <v>1.6261364060621599</v>
      </c>
      <c r="DK228" s="96">
        <f t="shared" si="527"/>
        <v>251563.45000000007</v>
      </c>
      <c r="DL228" s="93">
        <f t="shared" si="528"/>
        <v>0.62613640606215992</v>
      </c>
      <c r="DM228" s="83">
        <v>0</v>
      </c>
      <c r="DN228" s="83">
        <v>0</v>
      </c>
      <c r="DO228" s="94">
        <v>0</v>
      </c>
      <c r="DP228" s="94">
        <f t="shared" si="529"/>
        <v>0</v>
      </c>
      <c r="DQ228" s="93" t="str">
        <f t="shared" si="530"/>
        <v>nebija plānots</v>
      </c>
      <c r="DR228" s="96">
        <f t="shared" si="531"/>
        <v>0</v>
      </c>
      <c r="DS228" s="93" t="str">
        <f t="shared" si="532"/>
        <v>nebija plānots</v>
      </c>
      <c r="DT228" s="96">
        <f t="shared" si="533"/>
        <v>401771</v>
      </c>
      <c r="DU228" s="96">
        <f t="shared" si="533"/>
        <v>653334.45000000007</v>
      </c>
      <c r="DV228" s="96">
        <f t="shared" si="533"/>
        <v>0</v>
      </c>
      <c r="DW228" s="96">
        <f t="shared" si="534"/>
        <v>653334.45000000007</v>
      </c>
      <c r="DX228" s="93">
        <f t="shared" si="535"/>
        <v>1.6261364060621599</v>
      </c>
      <c r="DY228" s="96">
        <f t="shared" si="536"/>
        <v>251563.45000000007</v>
      </c>
      <c r="DZ228" s="93">
        <f t="shared" si="537"/>
        <v>0.62613640606215992</v>
      </c>
      <c r="EA228" s="83">
        <v>135841</v>
      </c>
      <c r="EB228" s="83">
        <v>0</v>
      </c>
      <c r="EC228" s="94">
        <v>0</v>
      </c>
      <c r="ED228" s="94">
        <f t="shared" si="538"/>
        <v>0</v>
      </c>
      <c r="EE228" s="93">
        <f t="shared" si="539"/>
        <v>0</v>
      </c>
      <c r="EF228" s="94">
        <f t="shared" si="454"/>
        <v>-135841</v>
      </c>
      <c r="EG228" s="93">
        <f t="shared" si="540"/>
        <v>-1</v>
      </c>
      <c r="EH228" s="96">
        <f t="shared" si="541"/>
        <v>537612</v>
      </c>
      <c r="EI228" s="96">
        <f t="shared" si="541"/>
        <v>653334.45000000007</v>
      </c>
      <c r="EJ228" s="96">
        <f t="shared" si="541"/>
        <v>0</v>
      </c>
      <c r="EK228" s="96">
        <f t="shared" si="542"/>
        <v>653334.45000000007</v>
      </c>
      <c r="EL228" s="93">
        <f t="shared" si="543"/>
        <v>1.2152527287337338</v>
      </c>
      <c r="EM228" s="96">
        <f t="shared" si="544"/>
        <v>115722.45000000007</v>
      </c>
      <c r="EN228" s="93">
        <f t="shared" si="545"/>
        <v>0.21525272873373374</v>
      </c>
      <c r="EO228" s="96">
        <f t="shared" si="455"/>
        <v>0</v>
      </c>
      <c r="EP228" s="96">
        <f>_xlfn.IFNA(INDEX('[1]01_Maks_FS_2025 (kopā)'!$B$12:$AJ$224,MATCH(A228,'[1]01_Maks_FS_2025 (kopā)'!$B$12:$B$224,0),35),0)</f>
        <v>0</v>
      </c>
      <c r="EQ228" s="96">
        <f t="shared" si="456"/>
        <v>0</v>
      </c>
      <c r="ER228" s="83">
        <f t="shared" si="461"/>
        <v>537612</v>
      </c>
    </row>
    <row r="229" spans="1:148" ht="42" x14ac:dyDescent="0.25">
      <c r="A229" s="18" t="str">
        <f t="shared" si="453"/>
        <v>4.3.6.4.1</v>
      </c>
      <c r="B229" s="63">
        <v>4</v>
      </c>
      <c r="C229" s="73" t="s">
        <v>319</v>
      </c>
      <c r="D229" s="65" t="s">
        <v>320</v>
      </c>
      <c r="E229" s="73" t="s">
        <v>387</v>
      </c>
      <c r="F229" s="65" t="s">
        <v>388</v>
      </c>
      <c r="G229" s="66" t="s">
        <v>395</v>
      </c>
      <c r="H229" s="65" t="s">
        <v>396</v>
      </c>
      <c r="I229" s="69">
        <v>1</v>
      </c>
      <c r="J229" s="68" t="s">
        <v>325</v>
      </c>
      <c r="K229" s="63" t="s">
        <v>14</v>
      </c>
      <c r="L229" s="83">
        <v>0</v>
      </c>
      <c r="M229" s="83">
        <v>91577.25</v>
      </c>
      <c r="N229" s="83">
        <v>0</v>
      </c>
      <c r="O229" s="83">
        <v>0</v>
      </c>
      <c r="P229" s="83">
        <v>0</v>
      </c>
      <c r="Q229" s="93" t="str">
        <f t="shared" si="462"/>
        <v>nebija plānots</v>
      </c>
      <c r="R229" s="94">
        <f t="shared" si="463"/>
        <v>0</v>
      </c>
      <c r="S229" s="93" t="str">
        <f t="shared" si="464"/>
        <v>nebija plānots</v>
      </c>
      <c r="T229" s="96">
        <f t="shared" si="465"/>
        <v>0</v>
      </c>
      <c r="U229" s="96">
        <f t="shared" si="466"/>
        <v>0</v>
      </c>
      <c r="V229" s="93" t="str">
        <f t="shared" si="467"/>
        <v>nebija plānots</v>
      </c>
      <c r="W229" s="96">
        <f t="shared" si="468"/>
        <v>0</v>
      </c>
      <c r="X229" s="93" t="str">
        <f t="shared" si="469"/>
        <v>nebija plānots</v>
      </c>
      <c r="Y229" s="83">
        <v>54054</v>
      </c>
      <c r="Z229" s="83">
        <v>54053.85</v>
      </c>
      <c r="AA229" s="93">
        <f t="shared" si="470"/>
        <v>0.99999722499722499</v>
      </c>
      <c r="AB229" s="94">
        <f t="shared" si="471"/>
        <v>-0.15000000000145519</v>
      </c>
      <c r="AC229" s="93">
        <f t="shared" si="472"/>
        <v>-2.7750027750296962E-6</v>
      </c>
      <c r="AD229" s="96">
        <f t="shared" si="473"/>
        <v>54054</v>
      </c>
      <c r="AE229" s="96">
        <f t="shared" si="473"/>
        <v>54053.85</v>
      </c>
      <c r="AF229" s="93">
        <f t="shared" si="474"/>
        <v>0.99999722499722499</v>
      </c>
      <c r="AG229" s="96">
        <f t="shared" si="475"/>
        <v>-0.15000000000145519</v>
      </c>
      <c r="AH229" s="93">
        <f t="shared" si="476"/>
        <v>-2.7750027750296962E-6</v>
      </c>
      <c r="AI229" s="83">
        <v>0</v>
      </c>
      <c r="AJ229" s="83">
        <v>0</v>
      </c>
      <c r="AK229" s="93" t="str">
        <f t="shared" si="477"/>
        <v>nebija plānots</v>
      </c>
      <c r="AL229" s="96">
        <f t="shared" si="478"/>
        <v>0</v>
      </c>
      <c r="AM229" s="93" t="str">
        <f t="shared" si="479"/>
        <v>nebija plānots</v>
      </c>
      <c r="AN229" s="96">
        <f t="shared" si="480"/>
        <v>54054</v>
      </c>
      <c r="AO229" s="96">
        <f t="shared" si="480"/>
        <v>54053.85</v>
      </c>
      <c r="AP229" s="93">
        <f t="shared" si="481"/>
        <v>0.99999722499722499</v>
      </c>
      <c r="AQ229" s="96">
        <f t="shared" si="482"/>
        <v>-0.15000000000145519</v>
      </c>
      <c r="AR229" s="93">
        <f t="shared" si="483"/>
        <v>-2.7750027750296962E-6</v>
      </c>
      <c r="AS229" s="83">
        <v>0</v>
      </c>
      <c r="AT229" s="83">
        <v>0</v>
      </c>
      <c r="AU229" s="93" t="str">
        <f t="shared" si="484"/>
        <v>nebija plānots</v>
      </c>
      <c r="AV229" s="96">
        <f t="shared" si="485"/>
        <v>0</v>
      </c>
      <c r="AW229" s="93" t="str">
        <f t="shared" si="486"/>
        <v>nebija plānots</v>
      </c>
      <c r="AX229" s="96">
        <f t="shared" si="487"/>
        <v>54054</v>
      </c>
      <c r="AY229" s="96">
        <f t="shared" si="487"/>
        <v>54053.85</v>
      </c>
      <c r="AZ229" s="93">
        <f t="shared" si="488"/>
        <v>0.99999722499722499</v>
      </c>
      <c r="BA229" s="96">
        <f t="shared" si="489"/>
        <v>-0.15000000000145519</v>
      </c>
      <c r="BB229" s="93">
        <f t="shared" si="490"/>
        <v>-2.7750027750296962E-6</v>
      </c>
      <c r="BC229" s="83">
        <v>0</v>
      </c>
      <c r="BD229" s="83">
        <v>0</v>
      </c>
      <c r="BE229" s="93" t="str">
        <f t="shared" si="491"/>
        <v>nebija plānots</v>
      </c>
      <c r="BF229" s="96">
        <f t="shared" si="492"/>
        <v>0</v>
      </c>
      <c r="BG229" s="93" t="str">
        <f t="shared" si="493"/>
        <v>nebija plānots</v>
      </c>
      <c r="BH229" s="96">
        <f t="shared" si="494"/>
        <v>54054</v>
      </c>
      <c r="BI229" s="96">
        <f t="shared" si="494"/>
        <v>54053.85</v>
      </c>
      <c r="BJ229" s="93">
        <f t="shared" si="495"/>
        <v>0.99999722499722499</v>
      </c>
      <c r="BK229" s="96">
        <f t="shared" si="496"/>
        <v>-0.15000000000145519</v>
      </c>
      <c r="BL229" s="93">
        <f t="shared" si="497"/>
        <v>-2.7750027750296962E-6</v>
      </c>
      <c r="BM229" s="83">
        <v>0</v>
      </c>
      <c r="BN229" s="83">
        <v>141835.68</v>
      </c>
      <c r="BO229" s="93" t="str">
        <f t="shared" si="498"/>
        <v>nebija plānots</v>
      </c>
      <c r="BP229" s="96">
        <f t="shared" si="499"/>
        <v>141835.68</v>
      </c>
      <c r="BQ229" s="93" t="str">
        <f t="shared" si="500"/>
        <v>nebija plānots</v>
      </c>
      <c r="BR229" s="96">
        <f t="shared" si="501"/>
        <v>54054</v>
      </c>
      <c r="BS229" s="96">
        <f t="shared" si="501"/>
        <v>195889.53</v>
      </c>
      <c r="BT229" s="93">
        <f t="shared" si="502"/>
        <v>3.6239599289599291</v>
      </c>
      <c r="BU229" s="96">
        <f t="shared" si="503"/>
        <v>141835.53</v>
      </c>
      <c r="BV229" s="93">
        <f t="shared" si="504"/>
        <v>2.6239599289599291</v>
      </c>
      <c r="BW229" s="83">
        <v>0</v>
      </c>
      <c r="BX229" s="83">
        <v>0</v>
      </c>
      <c r="BY229" s="94">
        <v>0</v>
      </c>
      <c r="BZ229" s="94">
        <f t="shared" si="457"/>
        <v>0</v>
      </c>
      <c r="CA229" s="93" t="str">
        <f t="shared" si="505"/>
        <v>nebija plānots</v>
      </c>
      <c r="CB229" s="96">
        <f t="shared" si="506"/>
        <v>0</v>
      </c>
      <c r="CC229" s="93" t="str">
        <f t="shared" si="507"/>
        <v>nebija plānots</v>
      </c>
      <c r="CD229" s="96">
        <f t="shared" si="458"/>
        <v>54054</v>
      </c>
      <c r="CE229" s="96">
        <f t="shared" si="458"/>
        <v>195889.53</v>
      </c>
      <c r="CF229" s="96">
        <f t="shared" si="508"/>
        <v>0</v>
      </c>
      <c r="CG229" s="96">
        <f t="shared" si="509"/>
        <v>195889.53</v>
      </c>
      <c r="CH229" s="93">
        <f t="shared" si="510"/>
        <v>3.6239599289599291</v>
      </c>
      <c r="CI229" s="96">
        <f t="shared" si="511"/>
        <v>141835.53</v>
      </c>
      <c r="CJ229" s="93">
        <f t="shared" si="512"/>
        <v>2.6239599289599291</v>
      </c>
      <c r="CK229" s="83">
        <v>61366</v>
      </c>
      <c r="CL229" s="83">
        <v>0</v>
      </c>
      <c r="CM229" s="94">
        <v>0</v>
      </c>
      <c r="CN229" s="94">
        <f t="shared" si="459"/>
        <v>0</v>
      </c>
      <c r="CO229" s="93">
        <f t="shared" si="513"/>
        <v>0</v>
      </c>
      <c r="CP229" s="96">
        <f t="shared" si="514"/>
        <v>-61366</v>
      </c>
      <c r="CQ229" s="93">
        <f t="shared" si="515"/>
        <v>-1</v>
      </c>
      <c r="CR229" s="96">
        <f t="shared" si="516"/>
        <v>115420</v>
      </c>
      <c r="CS229" s="96">
        <f t="shared" si="516"/>
        <v>195889.53</v>
      </c>
      <c r="CT229" s="96">
        <f t="shared" si="516"/>
        <v>0</v>
      </c>
      <c r="CU229" s="96">
        <f t="shared" si="517"/>
        <v>195889.53</v>
      </c>
      <c r="CV229" s="93">
        <f t="shared" si="518"/>
        <v>1.6971887887714434</v>
      </c>
      <c r="CW229" s="96">
        <f t="shared" si="519"/>
        <v>80469.53</v>
      </c>
      <c r="CX229" s="93">
        <f t="shared" si="520"/>
        <v>0.69718878877144341</v>
      </c>
      <c r="CY229" s="83">
        <v>0</v>
      </c>
      <c r="CZ229" s="83">
        <v>130209.02</v>
      </c>
      <c r="DA229" s="94">
        <v>0</v>
      </c>
      <c r="DB229" s="94">
        <f t="shared" si="460"/>
        <v>130209.02</v>
      </c>
      <c r="DC229" s="93" t="str">
        <f t="shared" si="521"/>
        <v>nebija plānots</v>
      </c>
      <c r="DD229" s="96">
        <f t="shared" si="522"/>
        <v>130209.02</v>
      </c>
      <c r="DE229" s="93" t="str">
        <f t="shared" si="523"/>
        <v>nebija plānots</v>
      </c>
      <c r="DF229" s="96">
        <f t="shared" si="524"/>
        <v>115420</v>
      </c>
      <c r="DG229" s="96">
        <f t="shared" si="524"/>
        <v>326098.55</v>
      </c>
      <c r="DH229" s="96">
        <f t="shared" si="524"/>
        <v>0</v>
      </c>
      <c r="DI229" s="96">
        <f t="shared" si="525"/>
        <v>326098.55</v>
      </c>
      <c r="DJ229" s="93">
        <f t="shared" si="526"/>
        <v>2.8253210015595216</v>
      </c>
      <c r="DK229" s="96">
        <f t="shared" si="527"/>
        <v>210678.55</v>
      </c>
      <c r="DL229" s="93">
        <f t="shared" si="528"/>
        <v>1.8253210015595216</v>
      </c>
      <c r="DM229" s="83">
        <v>40800</v>
      </c>
      <c r="DN229" s="83">
        <v>0</v>
      </c>
      <c r="DO229" s="94">
        <v>0</v>
      </c>
      <c r="DP229" s="94">
        <f t="shared" si="529"/>
        <v>0</v>
      </c>
      <c r="DQ229" s="93">
        <f t="shared" si="530"/>
        <v>0</v>
      </c>
      <c r="DR229" s="96">
        <f t="shared" si="531"/>
        <v>-40800</v>
      </c>
      <c r="DS229" s="93">
        <f t="shared" si="532"/>
        <v>-1</v>
      </c>
      <c r="DT229" s="96">
        <f t="shared" si="533"/>
        <v>156220</v>
      </c>
      <c r="DU229" s="96">
        <f t="shared" si="533"/>
        <v>326098.55</v>
      </c>
      <c r="DV229" s="96">
        <f t="shared" si="533"/>
        <v>0</v>
      </c>
      <c r="DW229" s="96">
        <f t="shared" si="534"/>
        <v>326098.55</v>
      </c>
      <c r="DX229" s="93">
        <f t="shared" si="535"/>
        <v>2.087431506849315</v>
      </c>
      <c r="DY229" s="96">
        <f t="shared" si="536"/>
        <v>169878.55</v>
      </c>
      <c r="DZ229" s="93">
        <f t="shared" si="537"/>
        <v>1.087431506849315</v>
      </c>
      <c r="EA229" s="83">
        <v>0</v>
      </c>
      <c r="EB229" s="83">
        <v>0</v>
      </c>
      <c r="EC229" s="94">
        <v>0</v>
      </c>
      <c r="ED229" s="94">
        <f t="shared" si="538"/>
        <v>0</v>
      </c>
      <c r="EE229" s="93" t="str">
        <f t="shared" si="539"/>
        <v>nebija plānots</v>
      </c>
      <c r="EF229" s="94">
        <f t="shared" si="454"/>
        <v>0</v>
      </c>
      <c r="EG229" s="93" t="str">
        <f t="shared" si="540"/>
        <v>nebija plānots</v>
      </c>
      <c r="EH229" s="96">
        <f t="shared" si="541"/>
        <v>156220</v>
      </c>
      <c r="EI229" s="96">
        <f t="shared" si="541"/>
        <v>326098.55</v>
      </c>
      <c r="EJ229" s="96">
        <f t="shared" si="541"/>
        <v>0</v>
      </c>
      <c r="EK229" s="96">
        <f t="shared" si="542"/>
        <v>326098.55</v>
      </c>
      <c r="EL229" s="93">
        <f t="shared" si="543"/>
        <v>2.087431506849315</v>
      </c>
      <c r="EM229" s="96">
        <f t="shared" si="544"/>
        <v>169878.55</v>
      </c>
      <c r="EN229" s="93">
        <f t="shared" si="545"/>
        <v>1.087431506849315</v>
      </c>
      <c r="EO229" s="96">
        <f t="shared" si="455"/>
        <v>0</v>
      </c>
      <c r="EP229" s="96">
        <f>_xlfn.IFNA(INDEX('[1]01_Maks_FS_2025 (kopā)'!$B$12:$AJ$224,MATCH(A229,'[1]01_Maks_FS_2025 (kopā)'!$B$12:$B$224,0),35),0)</f>
        <v>0</v>
      </c>
      <c r="EQ229" s="96">
        <f t="shared" si="456"/>
        <v>0</v>
      </c>
      <c r="ER229" s="83">
        <f t="shared" si="461"/>
        <v>156220</v>
      </c>
    </row>
    <row r="230" spans="1:148" ht="42" x14ac:dyDescent="0.25">
      <c r="A230" s="18" t="str">
        <f t="shared" si="453"/>
        <v>4.3.6.4.2</v>
      </c>
      <c r="B230" s="63">
        <v>4</v>
      </c>
      <c r="C230" s="73" t="s">
        <v>319</v>
      </c>
      <c r="D230" s="65" t="s">
        <v>320</v>
      </c>
      <c r="E230" s="73" t="s">
        <v>387</v>
      </c>
      <c r="F230" s="65" t="s">
        <v>388</v>
      </c>
      <c r="G230" s="66" t="s">
        <v>395</v>
      </c>
      <c r="H230" s="65" t="s">
        <v>396</v>
      </c>
      <c r="I230" s="69">
        <v>2</v>
      </c>
      <c r="J230" s="68" t="s">
        <v>325</v>
      </c>
      <c r="K230" s="63" t="s">
        <v>14</v>
      </c>
      <c r="L230" s="83">
        <v>0</v>
      </c>
      <c r="M230" s="83">
        <v>0</v>
      </c>
      <c r="N230" s="83">
        <v>0</v>
      </c>
      <c r="O230" s="83">
        <v>0</v>
      </c>
      <c r="P230" s="83">
        <v>0</v>
      </c>
      <c r="Q230" s="93" t="str">
        <f t="shared" si="462"/>
        <v>nebija plānots</v>
      </c>
      <c r="R230" s="94">
        <f t="shared" si="463"/>
        <v>0</v>
      </c>
      <c r="S230" s="93" t="str">
        <f t="shared" si="464"/>
        <v>nebija plānots</v>
      </c>
      <c r="T230" s="96">
        <f t="shared" si="465"/>
        <v>0</v>
      </c>
      <c r="U230" s="96">
        <f t="shared" si="466"/>
        <v>0</v>
      </c>
      <c r="V230" s="93" t="str">
        <f t="shared" si="467"/>
        <v>nebija plānots</v>
      </c>
      <c r="W230" s="96">
        <f t="shared" si="468"/>
        <v>0</v>
      </c>
      <c r="X230" s="93" t="str">
        <f t="shared" si="469"/>
        <v>nebija plānots</v>
      </c>
      <c r="Y230" s="83">
        <v>0</v>
      </c>
      <c r="Z230" s="83">
        <v>0</v>
      </c>
      <c r="AA230" s="93" t="str">
        <f t="shared" si="470"/>
        <v>nebija plānots</v>
      </c>
      <c r="AB230" s="94">
        <f t="shared" si="471"/>
        <v>0</v>
      </c>
      <c r="AC230" s="93" t="str">
        <f t="shared" si="472"/>
        <v>nebija plānots</v>
      </c>
      <c r="AD230" s="96">
        <f t="shared" si="473"/>
        <v>0</v>
      </c>
      <c r="AE230" s="96">
        <f t="shared" si="473"/>
        <v>0</v>
      </c>
      <c r="AF230" s="93" t="str">
        <f t="shared" si="474"/>
        <v>nebija plānots</v>
      </c>
      <c r="AG230" s="96">
        <f t="shared" si="475"/>
        <v>0</v>
      </c>
      <c r="AH230" s="93" t="str">
        <f t="shared" si="476"/>
        <v>nebija plānots</v>
      </c>
      <c r="AI230" s="83">
        <v>0</v>
      </c>
      <c r="AJ230" s="83">
        <v>76267.55</v>
      </c>
      <c r="AK230" s="93" t="str">
        <f t="shared" si="477"/>
        <v>nebija plānots</v>
      </c>
      <c r="AL230" s="96">
        <f t="shared" si="478"/>
        <v>76267.55</v>
      </c>
      <c r="AM230" s="93" t="str">
        <f t="shared" si="479"/>
        <v>nebija plānots</v>
      </c>
      <c r="AN230" s="96">
        <f t="shared" si="480"/>
        <v>0</v>
      </c>
      <c r="AO230" s="96">
        <f t="shared" si="480"/>
        <v>76267.55</v>
      </c>
      <c r="AP230" s="93" t="str">
        <f t="shared" si="481"/>
        <v>nebija plānots</v>
      </c>
      <c r="AQ230" s="96">
        <f t="shared" si="482"/>
        <v>76267.55</v>
      </c>
      <c r="AR230" s="93" t="str">
        <f t="shared" si="483"/>
        <v>nebija plānots</v>
      </c>
      <c r="AS230" s="83">
        <v>0</v>
      </c>
      <c r="AT230" s="83">
        <v>54332.479999999996</v>
      </c>
      <c r="AU230" s="93" t="str">
        <f t="shared" si="484"/>
        <v>nebija plānots</v>
      </c>
      <c r="AV230" s="96">
        <f t="shared" si="485"/>
        <v>54332.479999999996</v>
      </c>
      <c r="AW230" s="93" t="str">
        <f t="shared" si="486"/>
        <v>nebija plānots</v>
      </c>
      <c r="AX230" s="96">
        <f t="shared" si="487"/>
        <v>0</v>
      </c>
      <c r="AY230" s="96">
        <f t="shared" si="487"/>
        <v>130600.03</v>
      </c>
      <c r="AZ230" s="93" t="str">
        <f t="shared" si="488"/>
        <v>nebija plānots</v>
      </c>
      <c r="BA230" s="96">
        <f t="shared" si="489"/>
        <v>130600.03</v>
      </c>
      <c r="BB230" s="93" t="str">
        <f t="shared" si="490"/>
        <v>nebija plānots</v>
      </c>
      <c r="BC230" s="83">
        <v>64553</v>
      </c>
      <c r="BD230" s="83">
        <v>0</v>
      </c>
      <c r="BE230" s="93">
        <f t="shared" si="491"/>
        <v>0</v>
      </c>
      <c r="BF230" s="96">
        <f t="shared" si="492"/>
        <v>-64553</v>
      </c>
      <c r="BG230" s="93">
        <f t="shared" si="493"/>
        <v>-1</v>
      </c>
      <c r="BH230" s="96">
        <f t="shared" si="494"/>
        <v>64553</v>
      </c>
      <c r="BI230" s="96">
        <f t="shared" si="494"/>
        <v>130600.03</v>
      </c>
      <c r="BJ230" s="93">
        <f t="shared" si="495"/>
        <v>2.0231442380679443</v>
      </c>
      <c r="BK230" s="96">
        <f t="shared" si="496"/>
        <v>66047.03</v>
      </c>
      <c r="BL230" s="93">
        <f t="shared" si="497"/>
        <v>1.0231442380679441</v>
      </c>
      <c r="BM230" s="83">
        <v>0</v>
      </c>
      <c r="BN230" s="83">
        <v>19822.54</v>
      </c>
      <c r="BO230" s="93" t="str">
        <f t="shared" si="498"/>
        <v>nebija plānots</v>
      </c>
      <c r="BP230" s="96">
        <f t="shared" si="499"/>
        <v>19822.54</v>
      </c>
      <c r="BQ230" s="93" t="str">
        <f t="shared" si="500"/>
        <v>nebija plānots</v>
      </c>
      <c r="BR230" s="96">
        <f t="shared" si="501"/>
        <v>64553</v>
      </c>
      <c r="BS230" s="96">
        <f t="shared" si="501"/>
        <v>150422.57</v>
      </c>
      <c r="BT230" s="93">
        <f t="shared" si="502"/>
        <v>2.3302181153470793</v>
      </c>
      <c r="BU230" s="96">
        <f t="shared" si="503"/>
        <v>85869.57</v>
      </c>
      <c r="BV230" s="93">
        <f t="shared" si="504"/>
        <v>1.3302181153470793</v>
      </c>
      <c r="BW230" s="83">
        <v>0</v>
      </c>
      <c r="BX230" s="83">
        <v>0</v>
      </c>
      <c r="BY230" s="94">
        <v>0</v>
      </c>
      <c r="BZ230" s="94">
        <f t="shared" si="457"/>
        <v>0</v>
      </c>
      <c r="CA230" s="93" t="str">
        <f t="shared" si="505"/>
        <v>nebija plānots</v>
      </c>
      <c r="CB230" s="96">
        <f t="shared" si="506"/>
        <v>0</v>
      </c>
      <c r="CC230" s="93" t="str">
        <f t="shared" si="507"/>
        <v>nebija plānots</v>
      </c>
      <c r="CD230" s="96">
        <f t="shared" si="458"/>
        <v>64553</v>
      </c>
      <c r="CE230" s="96">
        <f t="shared" si="458"/>
        <v>150422.57</v>
      </c>
      <c r="CF230" s="96">
        <f t="shared" si="508"/>
        <v>0</v>
      </c>
      <c r="CG230" s="96">
        <f t="shared" si="509"/>
        <v>150422.57</v>
      </c>
      <c r="CH230" s="93">
        <f t="shared" si="510"/>
        <v>2.3302181153470793</v>
      </c>
      <c r="CI230" s="96">
        <f t="shared" si="511"/>
        <v>85869.57</v>
      </c>
      <c r="CJ230" s="93">
        <f t="shared" si="512"/>
        <v>1.3302181153470793</v>
      </c>
      <c r="CK230" s="83">
        <v>0</v>
      </c>
      <c r="CL230" s="83">
        <v>69209.499999999985</v>
      </c>
      <c r="CM230" s="94">
        <v>0</v>
      </c>
      <c r="CN230" s="94">
        <f t="shared" si="459"/>
        <v>69209.499999999985</v>
      </c>
      <c r="CO230" s="93" t="str">
        <f t="shared" si="513"/>
        <v>nebija plānots</v>
      </c>
      <c r="CP230" s="96">
        <f t="shared" si="514"/>
        <v>69209.499999999985</v>
      </c>
      <c r="CQ230" s="93" t="str">
        <f t="shared" si="515"/>
        <v>nebija plānots</v>
      </c>
      <c r="CR230" s="96">
        <f t="shared" si="516"/>
        <v>64553</v>
      </c>
      <c r="CS230" s="96">
        <f t="shared" si="516"/>
        <v>219632.07</v>
      </c>
      <c r="CT230" s="96">
        <f t="shared" si="516"/>
        <v>0</v>
      </c>
      <c r="CU230" s="96">
        <f t="shared" si="517"/>
        <v>219632.07</v>
      </c>
      <c r="CV230" s="93">
        <f t="shared" si="518"/>
        <v>3.4023526404659736</v>
      </c>
      <c r="CW230" s="96">
        <f t="shared" si="519"/>
        <v>155079.07</v>
      </c>
      <c r="CX230" s="93">
        <f t="shared" si="520"/>
        <v>2.4023526404659736</v>
      </c>
      <c r="CY230" s="83">
        <v>0</v>
      </c>
      <c r="CZ230" s="83">
        <v>56003.500000000007</v>
      </c>
      <c r="DA230" s="94">
        <v>0</v>
      </c>
      <c r="DB230" s="94">
        <f t="shared" si="460"/>
        <v>56003.500000000007</v>
      </c>
      <c r="DC230" s="93" t="str">
        <f t="shared" si="521"/>
        <v>nebija plānots</v>
      </c>
      <c r="DD230" s="96">
        <f t="shared" si="522"/>
        <v>56003.500000000007</v>
      </c>
      <c r="DE230" s="93" t="str">
        <f t="shared" si="523"/>
        <v>nebija plānots</v>
      </c>
      <c r="DF230" s="96">
        <f t="shared" si="524"/>
        <v>64553</v>
      </c>
      <c r="DG230" s="96">
        <f t="shared" si="524"/>
        <v>275635.57</v>
      </c>
      <c r="DH230" s="96">
        <f t="shared" si="524"/>
        <v>0</v>
      </c>
      <c r="DI230" s="96">
        <f t="shared" si="525"/>
        <v>275635.57</v>
      </c>
      <c r="DJ230" s="93">
        <f t="shared" si="526"/>
        <v>4.2699110808173133</v>
      </c>
      <c r="DK230" s="96">
        <f t="shared" si="527"/>
        <v>211082.57</v>
      </c>
      <c r="DL230" s="93">
        <f t="shared" si="528"/>
        <v>3.2699110808173129</v>
      </c>
      <c r="DM230" s="83">
        <v>0</v>
      </c>
      <c r="DN230" s="83">
        <v>42164.590000000004</v>
      </c>
      <c r="DO230" s="94">
        <v>0</v>
      </c>
      <c r="DP230" s="94">
        <f t="shared" si="529"/>
        <v>42164.590000000004</v>
      </c>
      <c r="DQ230" s="93" t="str">
        <f t="shared" si="530"/>
        <v>nebija plānots</v>
      </c>
      <c r="DR230" s="96">
        <f t="shared" si="531"/>
        <v>42164.590000000004</v>
      </c>
      <c r="DS230" s="93" t="str">
        <f t="shared" si="532"/>
        <v>nebija plānots</v>
      </c>
      <c r="DT230" s="96">
        <f t="shared" si="533"/>
        <v>64553</v>
      </c>
      <c r="DU230" s="96">
        <f t="shared" si="533"/>
        <v>317800.16000000003</v>
      </c>
      <c r="DV230" s="96">
        <f t="shared" si="533"/>
        <v>0</v>
      </c>
      <c r="DW230" s="96">
        <f t="shared" si="534"/>
        <v>317800.16000000003</v>
      </c>
      <c r="DX230" s="93">
        <f t="shared" si="535"/>
        <v>4.9230889346738342</v>
      </c>
      <c r="DY230" s="96">
        <f t="shared" si="536"/>
        <v>253247.16000000003</v>
      </c>
      <c r="DZ230" s="93">
        <f t="shared" si="537"/>
        <v>3.9230889346738342</v>
      </c>
      <c r="EA230" s="83">
        <v>64552</v>
      </c>
      <c r="EB230" s="83">
        <v>38279.1</v>
      </c>
      <c r="EC230" s="94">
        <v>0</v>
      </c>
      <c r="ED230" s="94">
        <f t="shared" si="538"/>
        <v>38279.1</v>
      </c>
      <c r="EE230" s="93">
        <f t="shared" si="539"/>
        <v>0.59299634403271784</v>
      </c>
      <c r="EF230" s="94">
        <f t="shared" si="454"/>
        <v>-26272.9</v>
      </c>
      <c r="EG230" s="93">
        <f t="shared" si="540"/>
        <v>-0.40700365596728222</v>
      </c>
      <c r="EH230" s="96">
        <f t="shared" si="541"/>
        <v>129105</v>
      </c>
      <c r="EI230" s="96">
        <f t="shared" si="541"/>
        <v>356079.26</v>
      </c>
      <c r="EJ230" s="96">
        <f t="shared" si="541"/>
        <v>0</v>
      </c>
      <c r="EK230" s="96">
        <f t="shared" si="542"/>
        <v>356079.26</v>
      </c>
      <c r="EL230" s="93">
        <f t="shared" si="543"/>
        <v>2.7580594090081716</v>
      </c>
      <c r="EM230" s="96">
        <f t="shared" si="544"/>
        <v>226974.26</v>
      </c>
      <c r="EN230" s="93">
        <f t="shared" si="545"/>
        <v>1.7580594090081718</v>
      </c>
      <c r="EO230" s="96">
        <f t="shared" si="455"/>
        <v>80443.69</v>
      </c>
      <c r="EP230" s="96">
        <f>_xlfn.IFNA(INDEX('[1]01_Maks_FS_2025 (kopā)'!$B$12:$AJ$224,MATCH(A230,'[1]01_Maks_FS_2025 (kopā)'!$B$12:$B$224,0),35),0)</f>
        <v>80443.69</v>
      </c>
      <c r="EQ230" s="96">
        <f t="shared" si="456"/>
        <v>0</v>
      </c>
      <c r="ER230" s="83">
        <f t="shared" si="461"/>
        <v>129105</v>
      </c>
    </row>
    <row r="231" spans="1:148" ht="42" x14ac:dyDescent="0.25">
      <c r="A231" s="18" t="str">
        <f t="shared" si="453"/>
        <v>4.3.6.5.1</v>
      </c>
      <c r="B231" s="63">
        <v>4</v>
      </c>
      <c r="C231" s="73" t="s">
        <v>319</v>
      </c>
      <c r="D231" s="65" t="s">
        <v>320</v>
      </c>
      <c r="E231" s="73" t="s">
        <v>387</v>
      </c>
      <c r="F231" s="65" t="s">
        <v>388</v>
      </c>
      <c r="G231" s="66" t="s">
        <v>397</v>
      </c>
      <c r="H231" s="65" t="s">
        <v>398</v>
      </c>
      <c r="I231" s="66">
        <v>1</v>
      </c>
      <c r="J231" s="68" t="s">
        <v>325</v>
      </c>
      <c r="K231" s="63" t="s">
        <v>14</v>
      </c>
      <c r="L231" s="83">
        <v>0</v>
      </c>
      <c r="M231" s="83">
        <v>348885.01</v>
      </c>
      <c r="N231" s="83">
        <v>111099.27</v>
      </c>
      <c r="O231" s="83">
        <v>0</v>
      </c>
      <c r="P231" s="83">
        <v>0</v>
      </c>
      <c r="Q231" s="93" t="str">
        <f t="shared" si="462"/>
        <v>nebija plānots</v>
      </c>
      <c r="R231" s="94">
        <f t="shared" si="463"/>
        <v>0</v>
      </c>
      <c r="S231" s="93" t="str">
        <f t="shared" si="464"/>
        <v>nebija plānots</v>
      </c>
      <c r="T231" s="96">
        <f t="shared" si="465"/>
        <v>111099.27</v>
      </c>
      <c r="U231" s="96">
        <f t="shared" si="466"/>
        <v>111099.27</v>
      </c>
      <c r="V231" s="93">
        <f t="shared" si="467"/>
        <v>1</v>
      </c>
      <c r="W231" s="96">
        <f t="shared" si="468"/>
        <v>0</v>
      </c>
      <c r="X231" s="93">
        <f t="shared" si="469"/>
        <v>0</v>
      </c>
      <c r="Y231" s="83">
        <v>0</v>
      </c>
      <c r="Z231" s="83">
        <v>67466.149999999994</v>
      </c>
      <c r="AA231" s="93" t="str">
        <f t="shared" si="470"/>
        <v>nebija plānots</v>
      </c>
      <c r="AB231" s="94">
        <f t="shared" si="471"/>
        <v>67466.149999999994</v>
      </c>
      <c r="AC231" s="93" t="str">
        <f t="shared" si="472"/>
        <v>nebija plānots</v>
      </c>
      <c r="AD231" s="96">
        <f t="shared" si="473"/>
        <v>111099.27</v>
      </c>
      <c r="AE231" s="96">
        <f t="shared" si="473"/>
        <v>178565.41999999998</v>
      </c>
      <c r="AF231" s="93">
        <f t="shared" si="474"/>
        <v>1.6072600657052021</v>
      </c>
      <c r="AG231" s="96">
        <f t="shared" si="475"/>
        <v>67466.14999999998</v>
      </c>
      <c r="AH231" s="93">
        <f t="shared" si="476"/>
        <v>0.60726006570520197</v>
      </c>
      <c r="AI231" s="83">
        <v>67395.649999999994</v>
      </c>
      <c r="AJ231" s="83">
        <v>0</v>
      </c>
      <c r="AK231" s="93">
        <f t="shared" si="477"/>
        <v>0</v>
      </c>
      <c r="AL231" s="96">
        <f t="shared" si="478"/>
        <v>-67395.649999999994</v>
      </c>
      <c r="AM231" s="93">
        <f t="shared" si="479"/>
        <v>-1</v>
      </c>
      <c r="AN231" s="96">
        <f t="shared" si="480"/>
        <v>178494.91999999998</v>
      </c>
      <c r="AO231" s="96">
        <f t="shared" si="480"/>
        <v>178565.41999999998</v>
      </c>
      <c r="AP231" s="93">
        <f t="shared" si="481"/>
        <v>1.0003949692237739</v>
      </c>
      <c r="AQ231" s="96">
        <f t="shared" si="482"/>
        <v>70.5</v>
      </c>
      <c r="AR231" s="93">
        <f t="shared" si="483"/>
        <v>3.9496922377398757E-4</v>
      </c>
      <c r="AS231" s="83">
        <v>0</v>
      </c>
      <c r="AT231" s="83">
        <v>0</v>
      </c>
      <c r="AU231" s="93" t="str">
        <f t="shared" si="484"/>
        <v>nebija plānots</v>
      </c>
      <c r="AV231" s="96">
        <f t="shared" si="485"/>
        <v>0</v>
      </c>
      <c r="AW231" s="93" t="str">
        <f t="shared" si="486"/>
        <v>nebija plānots</v>
      </c>
      <c r="AX231" s="96">
        <f t="shared" si="487"/>
        <v>178494.91999999998</v>
      </c>
      <c r="AY231" s="96">
        <f t="shared" si="487"/>
        <v>178565.41999999998</v>
      </c>
      <c r="AZ231" s="93">
        <f t="shared" si="488"/>
        <v>1.0003949692237739</v>
      </c>
      <c r="BA231" s="96">
        <f t="shared" si="489"/>
        <v>70.5</v>
      </c>
      <c r="BB231" s="93">
        <f t="shared" si="490"/>
        <v>3.9496922377398757E-4</v>
      </c>
      <c r="BC231" s="83">
        <v>0</v>
      </c>
      <c r="BD231" s="83">
        <v>0</v>
      </c>
      <c r="BE231" s="93" t="str">
        <f t="shared" si="491"/>
        <v>nebija plānots</v>
      </c>
      <c r="BF231" s="96">
        <f t="shared" si="492"/>
        <v>0</v>
      </c>
      <c r="BG231" s="93" t="str">
        <f t="shared" si="493"/>
        <v>nebija plānots</v>
      </c>
      <c r="BH231" s="96">
        <f t="shared" si="494"/>
        <v>178494.91999999998</v>
      </c>
      <c r="BI231" s="96">
        <f t="shared" si="494"/>
        <v>178565.41999999998</v>
      </c>
      <c r="BJ231" s="93">
        <f t="shared" si="495"/>
        <v>1.0003949692237739</v>
      </c>
      <c r="BK231" s="96">
        <f t="shared" si="496"/>
        <v>70.5</v>
      </c>
      <c r="BL231" s="93">
        <f t="shared" si="497"/>
        <v>3.9496922377398757E-4</v>
      </c>
      <c r="BM231" s="83">
        <v>327762</v>
      </c>
      <c r="BN231" s="83">
        <v>156597.9</v>
      </c>
      <c r="BO231" s="93">
        <f t="shared" si="498"/>
        <v>0.47777930327493728</v>
      </c>
      <c r="BP231" s="96">
        <f t="shared" si="499"/>
        <v>-171164.1</v>
      </c>
      <c r="BQ231" s="93">
        <f t="shared" si="500"/>
        <v>-0.52222069672506266</v>
      </c>
      <c r="BR231" s="96">
        <f t="shared" si="501"/>
        <v>506256.92</v>
      </c>
      <c r="BS231" s="96">
        <f t="shared" si="501"/>
        <v>335163.31999999995</v>
      </c>
      <c r="BT231" s="93">
        <f t="shared" si="502"/>
        <v>0.66204195292777424</v>
      </c>
      <c r="BU231" s="96">
        <f t="shared" si="503"/>
        <v>-171093.60000000003</v>
      </c>
      <c r="BV231" s="93">
        <f t="shared" si="504"/>
        <v>-0.33795804707222576</v>
      </c>
      <c r="BW231" s="83">
        <v>0</v>
      </c>
      <c r="BX231" s="83">
        <v>0</v>
      </c>
      <c r="BY231" s="94">
        <v>0</v>
      </c>
      <c r="BZ231" s="94">
        <f t="shared" si="457"/>
        <v>0</v>
      </c>
      <c r="CA231" s="93" t="str">
        <f t="shared" si="505"/>
        <v>nebija plānots</v>
      </c>
      <c r="CB231" s="96">
        <f t="shared" si="506"/>
        <v>0</v>
      </c>
      <c r="CC231" s="93" t="str">
        <f t="shared" si="507"/>
        <v>nebija plānots</v>
      </c>
      <c r="CD231" s="96">
        <f t="shared" si="458"/>
        <v>506256.92</v>
      </c>
      <c r="CE231" s="96">
        <f t="shared" si="458"/>
        <v>335163.31999999995</v>
      </c>
      <c r="CF231" s="96">
        <f t="shared" si="508"/>
        <v>0</v>
      </c>
      <c r="CG231" s="96">
        <f t="shared" si="509"/>
        <v>335163.31999999995</v>
      </c>
      <c r="CH231" s="93">
        <f t="shared" si="510"/>
        <v>0.66204195292777424</v>
      </c>
      <c r="CI231" s="96">
        <f t="shared" si="511"/>
        <v>-171093.60000000003</v>
      </c>
      <c r="CJ231" s="93">
        <f t="shared" si="512"/>
        <v>-0.33795804707222576</v>
      </c>
      <c r="CK231" s="83">
        <v>0</v>
      </c>
      <c r="CL231" s="83">
        <v>325719.73</v>
      </c>
      <c r="CM231" s="94">
        <v>0</v>
      </c>
      <c r="CN231" s="94">
        <f t="shared" si="459"/>
        <v>325719.73</v>
      </c>
      <c r="CO231" s="93" t="str">
        <f t="shared" si="513"/>
        <v>nebija plānots</v>
      </c>
      <c r="CP231" s="96">
        <f t="shared" si="514"/>
        <v>325719.73</v>
      </c>
      <c r="CQ231" s="93" t="str">
        <f t="shared" si="515"/>
        <v>nebija plānots</v>
      </c>
      <c r="CR231" s="96">
        <f t="shared" si="516"/>
        <v>506256.92</v>
      </c>
      <c r="CS231" s="96">
        <f t="shared" si="516"/>
        <v>660883.04999999993</v>
      </c>
      <c r="CT231" s="96">
        <f t="shared" si="516"/>
        <v>0</v>
      </c>
      <c r="CU231" s="96">
        <f t="shared" si="517"/>
        <v>660883.04999999993</v>
      </c>
      <c r="CV231" s="93">
        <f t="shared" si="518"/>
        <v>1.3054301558979182</v>
      </c>
      <c r="CW231" s="96">
        <f t="shared" si="519"/>
        <v>154626.12999999995</v>
      </c>
      <c r="CX231" s="93">
        <f t="shared" si="520"/>
        <v>0.30543015589791828</v>
      </c>
      <c r="CY231" s="83">
        <v>504977</v>
      </c>
      <c r="CZ231" s="83">
        <v>237267.22</v>
      </c>
      <c r="DA231" s="94">
        <v>0</v>
      </c>
      <c r="DB231" s="94">
        <f t="shared" si="460"/>
        <v>237267.22</v>
      </c>
      <c r="DC231" s="93">
        <f t="shared" si="521"/>
        <v>0.46985747865744382</v>
      </c>
      <c r="DD231" s="96">
        <f t="shared" si="522"/>
        <v>-267709.78000000003</v>
      </c>
      <c r="DE231" s="93">
        <f t="shared" si="523"/>
        <v>-0.53014252134255624</v>
      </c>
      <c r="DF231" s="96">
        <f t="shared" si="524"/>
        <v>1011233.9199999999</v>
      </c>
      <c r="DG231" s="96">
        <f t="shared" si="524"/>
        <v>898150.2699999999</v>
      </c>
      <c r="DH231" s="96">
        <f t="shared" si="524"/>
        <v>0</v>
      </c>
      <c r="DI231" s="96">
        <f t="shared" si="525"/>
        <v>898150.2699999999</v>
      </c>
      <c r="DJ231" s="93">
        <f t="shared" si="526"/>
        <v>0.88817260995359015</v>
      </c>
      <c r="DK231" s="96">
        <f t="shared" si="527"/>
        <v>-113083.65000000002</v>
      </c>
      <c r="DL231" s="93">
        <f t="shared" si="528"/>
        <v>-0.11182739004640986</v>
      </c>
      <c r="DM231" s="83">
        <v>0</v>
      </c>
      <c r="DN231" s="83">
        <v>0</v>
      </c>
      <c r="DO231" s="94">
        <v>0</v>
      </c>
      <c r="DP231" s="94">
        <f t="shared" si="529"/>
        <v>0</v>
      </c>
      <c r="DQ231" s="93" t="str">
        <f t="shared" si="530"/>
        <v>nebija plānots</v>
      </c>
      <c r="DR231" s="96">
        <f t="shared" si="531"/>
        <v>0</v>
      </c>
      <c r="DS231" s="93" t="str">
        <f t="shared" si="532"/>
        <v>nebija plānots</v>
      </c>
      <c r="DT231" s="96">
        <f t="shared" si="533"/>
        <v>1011233.9199999999</v>
      </c>
      <c r="DU231" s="96">
        <f t="shared" si="533"/>
        <v>898150.2699999999</v>
      </c>
      <c r="DV231" s="96">
        <f t="shared" si="533"/>
        <v>0</v>
      </c>
      <c r="DW231" s="96">
        <f t="shared" si="534"/>
        <v>898150.2699999999</v>
      </c>
      <c r="DX231" s="93">
        <f t="shared" si="535"/>
        <v>0.88817260995359015</v>
      </c>
      <c r="DY231" s="96">
        <f t="shared" si="536"/>
        <v>-113083.65000000002</v>
      </c>
      <c r="DZ231" s="93">
        <f t="shared" si="537"/>
        <v>-0.11182739004640986</v>
      </c>
      <c r="EA231" s="83">
        <v>0</v>
      </c>
      <c r="EB231" s="83">
        <v>161925</v>
      </c>
      <c r="EC231" s="94">
        <v>0</v>
      </c>
      <c r="ED231" s="94">
        <f t="shared" si="538"/>
        <v>161925</v>
      </c>
      <c r="EE231" s="93" t="str">
        <f t="shared" si="539"/>
        <v>nebija plānots</v>
      </c>
      <c r="EF231" s="94">
        <f t="shared" si="454"/>
        <v>161925</v>
      </c>
      <c r="EG231" s="93" t="str">
        <f t="shared" si="540"/>
        <v>nebija plānots</v>
      </c>
      <c r="EH231" s="96">
        <f t="shared" si="541"/>
        <v>1011233.9199999999</v>
      </c>
      <c r="EI231" s="96">
        <f t="shared" si="541"/>
        <v>1060075.27</v>
      </c>
      <c r="EJ231" s="96">
        <f t="shared" si="541"/>
        <v>0</v>
      </c>
      <c r="EK231" s="96">
        <f t="shared" si="542"/>
        <v>1060075.27</v>
      </c>
      <c r="EL231" s="93">
        <f t="shared" si="543"/>
        <v>1.0482987655319158</v>
      </c>
      <c r="EM231" s="96">
        <f t="shared" si="544"/>
        <v>48841.350000000093</v>
      </c>
      <c r="EN231" s="93">
        <f t="shared" si="545"/>
        <v>4.8298765531915797E-2</v>
      </c>
      <c r="EO231" s="96">
        <f t="shared" si="455"/>
        <v>161925</v>
      </c>
      <c r="EP231" s="96">
        <f>_xlfn.IFNA(INDEX('[1]01_Maks_FS_2025 (kopā)'!$B$12:$AJ$224,MATCH(A231,'[1]01_Maks_FS_2025 (kopā)'!$B$12:$B$224,0),35),0)</f>
        <v>161925</v>
      </c>
      <c r="EQ231" s="96">
        <f t="shared" si="456"/>
        <v>0</v>
      </c>
      <c r="ER231" s="83">
        <f t="shared" si="461"/>
        <v>1011233.9199999999</v>
      </c>
    </row>
    <row r="232" spans="1:148" ht="42" x14ac:dyDescent="0.25">
      <c r="A232" s="18" t="str">
        <f t="shared" si="453"/>
        <v>4.3.6.6.1</v>
      </c>
      <c r="B232" s="63">
        <v>4</v>
      </c>
      <c r="C232" s="73" t="s">
        <v>319</v>
      </c>
      <c r="D232" s="65" t="s">
        <v>320</v>
      </c>
      <c r="E232" s="73" t="s">
        <v>387</v>
      </c>
      <c r="F232" s="65" t="s">
        <v>388</v>
      </c>
      <c r="G232" s="76" t="s">
        <v>399</v>
      </c>
      <c r="H232" s="65" t="s">
        <v>400</v>
      </c>
      <c r="I232" s="66">
        <v>1</v>
      </c>
      <c r="J232" s="71" t="s">
        <v>81</v>
      </c>
      <c r="K232" s="63" t="s">
        <v>14</v>
      </c>
      <c r="L232" s="83">
        <v>0</v>
      </c>
      <c r="M232" s="83">
        <v>682126.15999999992</v>
      </c>
      <c r="N232" s="83">
        <v>820355.52</v>
      </c>
      <c r="O232" s="83">
        <v>479427.09</v>
      </c>
      <c r="P232" s="83">
        <v>479425.76</v>
      </c>
      <c r="Q232" s="93">
        <f t="shared" si="462"/>
        <v>0.99999722585555184</v>
      </c>
      <c r="R232" s="94">
        <f t="shared" si="463"/>
        <v>-1.3300000000162981</v>
      </c>
      <c r="S232" s="93">
        <f t="shared" si="464"/>
        <v>-2.7741444481501829E-6</v>
      </c>
      <c r="T232" s="96">
        <f t="shared" si="465"/>
        <v>1299782.6100000001</v>
      </c>
      <c r="U232" s="96">
        <f t="shared" si="466"/>
        <v>1299781.28</v>
      </c>
      <c r="V232" s="93">
        <f t="shared" si="467"/>
        <v>0.99999897675196614</v>
      </c>
      <c r="W232" s="96">
        <f t="shared" si="468"/>
        <v>-1.3300000000745058</v>
      </c>
      <c r="X232" s="93">
        <f t="shared" si="469"/>
        <v>-1.0232480338189058E-6</v>
      </c>
      <c r="Y232" s="83">
        <v>123653.5</v>
      </c>
      <c r="Z232" s="83">
        <v>66301.88</v>
      </c>
      <c r="AA232" s="93">
        <f t="shared" si="470"/>
        <v>0.53619088824820971</v>
      </c>
      <c r="AB232" s="94">
        <f t="shared" si="471"/>
        <v>-57351.619999999995</v>
      </c>
      <c r="AC232" s="93">
        <f t="shared" si="472"/>
        <v>-0.46380911175179024</v>
      </c>
      <c r="AD232" s="96">
        <f t="shared" si="473"/>
        <v>1423436.11</v>
      </c>
      <c r="AE232" s="96">
        <f t="shared" si="473"/>
        <v>1366083.1600000001</v>
      </c>
      <c r="AF232" s="93">
        <f t="shared" si="474"/>
        <v>0.9597080967687408</v>
      </c>
      <c r="AG232" s="96">
        <f t="shared" si="475"/>
        <v>-57352.949999999953</v>
      </c>
      <c r="AH232" s="93">
        <f t="shared" si="476"/>
        <v>-4.0291903231259148E-2</v>
      </c>
      <c r="AI232" s="83">
        <v>377195.17</v>
      </c>
      <c r="AJ232" s="83">
        <v>621777.12000000011</v>
      </c>
      <c r="AK232" s="93">
        <f t="shared" si="477"/>
        <v>1.6484228045656049</v>
      </c>
      <c r="AL232" s="96">
        <f t="shared" si="478"/>
        <v>244581.95000000013</v>
      </c>
      <c r="AM232" s="93">
        <f t="shared" si="479"/>
        <v>0.64842280456560497</v>
      </c>
      <c r="AN232" s="96">
        <f t="shared" si="480"/>
        <v>1800631.28</v>
      </c>
      <c r="AO232" s="96">
        <f t="shared" si="480"/>
        <v>1987860.2800000003</v>
      </c>
      <c r="AP232" s="93">
        <f t="shared" si="481"/>
        <v>1.1039796442945278</v>
      </c>
      <c r="AQ232" s="96">
        <f t="shared" si="482"/>
        <v>187229.00000000023</v>
      </c>
      <c r="AR232" s="93">
        <f t="shared" si="483"/>
        <v>0.10397964429452777</v>
      </c>
      <c r="AS232" s="83">
        <v>19656.919999999998</v>
      </c>
      <c r="AT232" s="83">
        <v>122736.91</v>
      </c>
      <c r="AU232" s="93">
        <f t="shared" si="484"/>
        <v>6.243954291923659</v>
      </c>
      <c r="AV232" s="96">
        <f t="shared" si="485"/>
        <v>103079.99</v>
      </c>
      <c r="AW232" s="93">
        <f t="shared" si="486"/>
        <v>5.243954291923659</v>
      </c>
      <c r="AX232" s="96">
        <f t="shared" si="487"/>
        <v>1820288.2</v>
      </c>
      <c r="AY232" s="96">
        <f t="shared" si="487"/>
        <v>2110597.1900000004</v>
      </c>
      <c r="AZ232" s="93">
        <f t="shared" si="488"/>
        <v>1.1594851793249006</v>
      </c>
      <c r="BA232" s="96">
        <f t="shared" si="489"/>
        <v>290308.99000000046</v>
      </c>
      <c r="BB232" s="93">
        <f t="shared" si="490"/>
        <v>0.15948517932490056</v>
      </c>
      <c r="BC232" s="83">
        <v>154442.07</v>
      </c>
      <c r="BD232" s="83">
        <v>97486.099999999991</v>
      </c>
      <c r="BE232" s="93">
        <f t="shared" si="491"/>
        <v>0.63121466838666429</v>
      </c>
      <c r="BF232" s="96">
        <f t="shared" si="492"/>
        <v>-56955.970000000016</v>
      </c>
      <c r="BG232" s="93">
        <f t="shared" si="493"/>
        <v>-0.36878533161333577</v>
      </c>
      <c r="BH232" s="96">
        <f t="shared" si="494"/>
        <v>1974730.27</v>
      </c>
      <c r="BI232" s="96">
        <f t="shared" si="494"/>
        <v>2208083.2900000005</v>
      </c>
      <c r="BJ232" s="93">
        <f t="shared" si="495"/>
        <v>1.1181695665200901</v>
      </c>
      <c r="BK232" s="96">
        <f t="shared" si="496"/>
        <v>233353.02000000048</v>
      </c>
      <c r="BL232" s="93">
        <f t="shared" si="497"/>
        <v>0.1181695665200901</v>
      </c>
      <c r="BM232" s="83">
        <v>535924.96</v>
      </c>
      <c r="BN232" s="83">
        <v>856889.88</v>
      </c>
      <c r="BO232" s="93">
        <f t="shared" si="498"/>
        <v>1.5988989951130472</v>
      </c>
      <c r="BP232" s="96">
        <f t="shared" si="499"/>
        <v>320964.92000000004</v>
      </c>
      <c r="BQ232" s="93">
        <f t="shared" si="500"/>
        <v>0.59889899511304734</v>
      </c>
      <c r="BR232" s="96">
        <f t="shared" si="501"/>
        <v>2510655.23</v>
      </c>
      <c r="BS232" s="96">
        <f t="shared" si="501"/>
        <v>3064973.1700000004</v>
      </c>
      <c r="BT232" s="93">
        <f t="shared" si="502"/>
        <v>1.2207861650522205</v>
      </c>
      <c r="BU232" s="96">
        <f t="shared" si="503"/>
        <v>554317.94000000041</v>
      </c>
      <c r="BV232" s="93">
        <f t="shared" si="504"/>
        <v>0.22078616505222043</v>
      </c>
      <c r="BW232" s="83">
        <v>19656.919999999998</v>
      </c>
      <c r="BX232" s="83">
        <v>101022.73999999999</v>
      </c>
      <c r="BY232" s="94">
        <v>0</v>
      </c>
      <c r="BZ232" s="94">
        <f t="shared" si="457"/>
        <v>101022.73999999999</v>
      </c>
      <c r="CA232" s="93">
        <f t="shared" si="505"/>
        <v>5.139296492024183</v>
      </c>
      <c r="CB232" s="96">
        <f t="shared" si="506"/>
        <v>81365.819999999992</v>
      </c>
      <c r="CC232" s="93">
        <f t="shared" si="507"/>
        <v>4.139296492024183</v>
      </c>
      <c r="CD232" s="96">
        <f t="shared" si="458"/>
        <v>2530312.15</v>
      </c>
      <c r="CE232" s="96">
        <f t="shared" si="458"/>
        <v>3165995.91</v>
      </c>
      <c r="CF232" s="96">
        <f t="shared" si="508"/>
        <v>0</v>
      </c>
      <c r="CG232" s="96">
        <f t="shared" si="509"/>
        <v>3165995.91</v>
      </c>
      <c r="CH232" s="93">
        <f t="shared" si="510"/>
        <v>1.2512274068636158</v>
      </c>
      <c r="CI232" s="96">
        <f t="shared" si="511"/>
        <v>635683.76000000024</v>
      </c>
      <c r="CJ232" s="93">
        <f t="shared" si="512"/>
        <v>0.25122740686361572</v>
      </c>
      <c r="CK232" s="83">
        <v>175101.15</v>
      </c>
      <c r="CL232" s="83">
        <v>208204.31</v>
      </c>
      <c r="CM232" s="94">
        <v>0</v>
      </c>
      <c r="CN232" s="94">
        <f t="shared" si="459"/>
        <v>208204.31</v>
      </c>
      <c r="CO232" s="93">
        <f t="shared" si="513"/>
        <v>1.1890516424363862</v>
      </c>
      <c r="CP232" s="96">
        <f t="shared" si="514"/>
        <v>33103.160000000003</v>
      </c>
      <c r="CQ232" s="93">
        <f t="shared" si="515"/>
        <v>0.18905164243638609</v>
      </c>
      <c r="CR232" s="96">
        <f t="shared" si="516"/>
        <v>2705413.3</v>
      </c>
      <c r="CS232" s="96">
        <f t="shared" si="516"/>
        <v>3374200.22</v>
      </c>
      <c r="CT232" s="96">
        <f t="shared" si="516"/>
        <v>0</v>
      </c>
      <c r="CU232" s="96">
        <f t="shared" si="517"/>
        <v>3374200.22</v>
      </c>
      <c r="CV232" s="93">
        <f t="shared" si="518"/>
        <v>1.2472032350842661</v>
      </c>
      <c r="CW232" s="96">
        <f t="shared" si="519"/>
        <v>668786.92000000039</v>
      </c>
      <c r="CX232" s="93">
        <f t="shared" si="520"/>
        <v>0.24720323508426623</v>
      </c>
      <c r="CY232" s="83">
        <v>359020.96</v>
      </c>
      <c r="CZ232" s="83">
        <v>559587.48</v>
      </c>
      <c r="DA232" s="94">
        <v>0</v>
      </c>
      <c r="DB232" s="94">
        <f t="shared" si="460"/>
        <v>559587.48</v>
      </c>
      <c r="DC232" s="93">
        <f t="shared" si="521"/>
        <v>1.5586484978481479</v>
      </c>
      <c r="DD232" s="96">
        <f t="shared" si="522"/>
        <v>200566.51999999996</v>
      </c>
      <c r="DE232" s="93">
        <f t="shared" si="523"/>
        <v>0.55864849784814774</v>
      </c>
      <c r="DF232" s="96">
        <f t="shared" si="524"/>
        <v>3064434.26</v>
      </c>
      <c r="DG232" s="96">
        <f t="shared" si="524"/>
        <v>3933787.7</v>
      </c>
      <c r="DH232" s="96">
        <f t="shared" si="524"/>
        <v>0</v>
      </c>
      <c r="DI232" s="96">
        <f t="shared" si="525"/>
        <v>3933787.7</v>
      </c>
      <c r="DJ232" s="93">
        <f t="shared" si="526"/>
        <v>1.2836913329640167</v>
      </c>
      <c r="DK232" s="96">
        <f t="shared" si="527"/>
        <v>869353.44000000041</v>
      </c>
      <c r="DL232" s="93">
        <f t="shared" si="528"/>
        <v>0.28369133296401683</v>
      </c>
      <c r="DM232" s="83">
        <v>34071.99</v>
      </c>
      <c r="DN232" s="83">
        <v>155814.09</v>
      </c>
      <c r="DO232" s="94">
        <v>0</v>
      </c>
      <c r="DP232" s="94">
        <f t="shared" si="529"/>
        <v>155814.09</v>
      </c>
      <c r="DQ232" s="93">
        <f t="shared" si="530"/>
        <v>4.5730845189846558</v>
      </c>
      <c r="DR232" s="96">
        <f t="shared" si="531"/>
        <v>121742.1</v>
      </c>
      <c r="DS232" s="93">
        <f t="shared" si="532"/>
        <v>3.5730845189846563</v>
      </c>
      <c r="DT232" s="96">
        <f t="shared" si="533"/>
        <v>3098506.25</v>
      </c>
      <c r="DU232" s="96">
        <f t="shared" si="533"/>
        <v>4089601.79</v>
      </c>
      <c r="DV232" s="96">
        <f t="shared" si="533"/>
        <v>0</v>
      </c>
      <c r="DW232" s="96">
        <f t="shared" si="534"/>
        <v>4089601.79</v>
      </c>
      <c r="DX232" s="93">
        <f t="shared" si="535"/>
        <v>1.3198623659384261</v>
      </c>
      <c r="DY232" s="96">
        <f t="shared" si="536"/>
        <v>991095.54</v>
      </c>
      <c r="DZ232" s="93">
        <f t="shared" si="537"/>
        <v>0.31986236593842599</v>
      </c>
      <c r="EA232" s="83">
        <v>187532.59</v>
      </c>
      <c r="EB232" s="83">
        <v>64734.44</v>
      </c>
      <c r="EC232" s="94">
        <v>0</v>
      </c>
      <c r="ED232" s="94">
        <f t="shared" si="538"/>
        <v>64734.44</v>
      </c>
      <c r="EE232" s="93">
        <f t="shared" si="539"/>
        <v>0.34519034798164949</v>
      </c>
      <c r="EF232" s="94">
        <f t="shared" si="454"/>
        <v>-122798.15</v>
      </c>
      <c r="EG232" s="93">
        <f t="shared" si="540"/>
        <v>-0.65480965201835051</v>
      </c>
      <c r="EH232" s="96">
        <f t="shared" si="541"/>
        <v>3286038.84</v>
      </c>
      <c r="EI232" s="96">
        <f t="shared" si="541"/>
        <v>4154336.23</v>
      </c>
      <c r="EJ232" s="96">
        <f t="shared" si="541"/>
        <v>0</v>
      </c>
      <c r="EK232" s="96">
        <f t="shared" si="542"/>
        <v>4154336.23</v>
      </c>
      <c r="EL232" s="93">
        <f t="shared" si="543"/>
        <v>1.2642383222713218</v>
      </c>
      <c r="EM232" s="96">
        <f t="shared" si="544"/>
        <v>868297.39000000013</v>
      </c>
      <c r="EN232" s="93">
        <f t="shared" si="545"/>
        <v>0.26423832227132171</v>
      </c>
      <c r="EO232" s="96">
        <f t="shared" si="455"/>
        <v>220548.53</v>
      </c>
      <c r="EP232" s="96">
        <f>_xlfn.IFNA(INDEX('[1]01_Maks_FS_2025 (kopā)'!$B$12:$AJ$224,MATCH(A232,'[1]01_Maks_FS_2025 (kopā)'!$B$12:$B$224,0),35),0)</f>
        <v>220548.53</v>
      </c>
      <c r="EQ232" s="96">
        <f t="shared" si="456"/>
        <v>0</v>
      </c>
      <c r="ER232" s="83">
        <f t="shared" si="461"/>
        <v>3286038.84</v>
      </c>
    </row>
    <row r="233" spans="1:148" ht="42" x14ac:dyDescent="0.25">
      <c r="A233" s="18" t="str">
        <f t="shared" si="453"/>
        <v>4.3.6.7.1</v>
      </c>
      <c r="B233" s="63">
        <v>4</v>
      </c>
      <c r="C233" s="73" t="s">
        <v>319</v>
      </c>
      <c r="D233" s="65" t="s">
        <v>320</v>
      </c>
      <c r="E233" s="73" t="s">
        <v>387</v>
      </c>
      <c r="F233" s="65" t="s">
        <v>388</v>
      </c>
      <c r="G233" s="66" t="s">
        <v>401</v>
      </c>
      <c r="H233" s="65" t="s">
        <v>402</v>
      </c>
      <c r="I233" s="66">
        <v>1</v>
      </c>
      <c r="J233" s="68" t="s">
        <v>84</v>
      </c>
      <c r="K233" s="63" t="s">
        <v>14</v>
      </c>
      <c r="L233" s="83">
        <v>0</v>
      </c>
      <c r="M233" s="83">
        <v>1268479.5899999999</v>
      </c>
      <c r="N233" s="83">
        <v>0</v>
      </c>
      <c r="O233" s="83">
        <v>0</v>
      </c>
      <c r="P233" s="83">
        <v>0</v>
      </c>
      <c r="Q233" s="93" t="str">
        <f t="shared" si="462"/>
        <v>nebija plānots</v>
      </c>
      <c r="R233" s="94">
        <f t="shared" si="463"/>
        <v>0</v>
      </c>
      <c r="S233" s="93" t="str">
        <f t="shared" si="464"/>
        <v>nebija plānots</v>
      </c>
      <c r="T233" s="96">
        <f t="shared" si="465"/>
        <v>0</v>
      </c>
      <c r="U233" s="96">
        <f t="shared" si="466"/>
        <v>0</v>
      </c>
      <c r="V233" s="93" t="str">
        <f t="shared" si="467"/>
        <v>nebija plānots</v>
      </c>
      <c r="W233" s="96">
        <f t="shared" si="468"/>
        <v>0</v>
      </c>
      <c r="X233" s="93" t="str">
        <f t="shared" si="469"/>
        <v>nebija plānots</v>
      </c>
      <c r="Y233" s="83">
        <v>0</v>
      </c>
      <c r="Z233" s="83">
        <v>0</v>
      </c>
      <c r="AA233" s="93" t="str">
        <f t="shared" si="470"/>
        <v>nebija plānots</v>
      </c>
      <c r="AB233" s="94">
        <f t="shared" si="471"/>
        <v>0</v>
      </c>
      <c r="AC233" s="93" t="str">
        <f t="shared" si="472"/>
        <v>nebija plānots</v>
      </c>
      <c r="AD233" s="96">
        <f t="shared" si="473"/>
        <v>0</v>
      </c>
      <c r="AE233" s="96">
        <f t="shared" si="473"/>
        <v>0</v>
      </c>
      <c r="AF233" s="93" t="str">
        <f t="shared" si="474"/>
        <v>nebija plānots</v>
      </c>
      <c r="AG233" s="96">
        <f t="shared" si="475"/>
        <v>0</v>
      </c>
      <c r="AH233" s="93" t="str">
        <f t="shared" si="476"/>
        <v>nebija plānots</v>
      </c>
      <c r="AI233" s="83">
        <v>0</v>
      </c>
      <c r="AJ233" s="83">
        <v>0</v>
      </c>
      <c r="AK233" s="93" t="str">
        <f t="shared" si="477"/>
        <v>nebija plānots</v>
      </c>
      <c r="AL233" s="96">
        <f t="shared" si="478"/>
        <v>0</v>
      </c>
      <c r="AM233" s="93" t="str">
        <f t="shared" si="479"/>
        <v>nebija plānots</v>
      </c>
      <c r="AN233" s="96">
        <f t="shared" si="480"/>
        <v>0</v>
      </c>
      <c r="AO233" s="96">
        <f t="shared" si="480"/>
        <v>0</v>
      </c>
      <c r="AP233" s="93" t="str">
        <f t="shared" si="481"/>
        <v>nebija plānots</v>
      </c>
      <c r="AQ233" s="96">
        <f t="shared" si="482"/>
        <v>0</v>
      </c>
      <c r="AR233" s="93" t="str">
        <f t="shared" si="483"/>
        <v>nebija plānots</v>
      </c>
      <c r="AS233" s="83">
        <v>0</v>
      </c>
      <c r="AT233" s="83">
        <v>0</v>
      </c>
      <c r="AU233" s="93" t="str">
        <f t="shared" si="484"/>
        <v>nebija plānots</v>
      </c>
      <c r="AV233" s="96">
        <f t="shared" si="485"/>
        <v>0</v>
      </c>
      <c r="AW233" s="93" t="str">
        <f t="shared" si="486"/>
        <v>nebija plānots</v>
      </c>
      <c r="AX233" s="96">
        <f t="shared" si="487"/>
        <v>0</v>
      </c>
      <c r="AY233" s="96">
        <f t="shared" si="487"/>
        <v>0</v>
      </c>
      <c r="AZ233" s="93" t="str">
        <f t="shared" si="488"/>
        <v>nebija plānots</v>
      </c>
      <c r="BA233" s="96">
        <f t="shared" si="489"/>
        <v>0</v>
      </c>
      <c r="BB233" s="93" t="str">
        <f t="shared" si="490"/>
        <v>nebija plānots</v>
      </c>
      <c r="BC233" s="83">
        <v>0</v>
      </c>
      <c r="BD233" s="83">
        <v>638460.06999999995</v>
      </c>
      <c r="BE233" s="93" t="str">
        <f t="shared" si="491"/>
        <v>nebija plānots</v>
      </c>
      <c r="BF233" s="96">
        <f t="shared" si="492"/>
        <v>638460.06999999995</v>
      </c>
      <c r="BG233" s="93" t="str">
        <f t="shared" si="493"/>
        <v>nebija plānots</v>
      </c>
      <c r="BH233" s="96">
        <f t="shared" si="494"/>
        <v>0</v>
      </c>
      <c r="BI233" s="96">
        <f t="shared" si="494"/>
        <v>638460.06999999995</v>
      </c>
      <c r="BJ233" s="93" t="str">
        <f t="shared" si="495"/>
        <v>nebija plānots</v>
      </c>
      <c r="BK233" s="96">
        <f t="shared" si="496"/>
        <v>638460.06999999995</v>
      </c>
      <c r="BL233" s="93" t="str">
        <f t="shared" si="497"/>
        <v>nebija plānots</v>
      </c>
      <c r="BM233" s="83">
        <v>349155</v>
      </c>
      <c r="BN233" s="83">
        <v>0</v>
      </c>
      <c r="BO233" s="93">
        <f t="shared" si="498"/>
        <v>0</v>
      </c>
      <c r="BP233" s="96">
        <f t="shared" si="499"/>
        <v>-349155</v>
      </c>
      <c r="BQ233" s="93">
        <f t="shared" si="500"/>
        <v>-1</v>
      </c>
      <c r="BR233" s="96">
        <f t="shared" si="501"/>
        <v>349155</v>
      </c>
      <c r="BS233" s="96">
        <f t="shared" si="501"/>
        <v>638460.06999999995</v>
      </c>
      <c r="BT233" s="93">
        <f t="shared" si="502"/>
        <v>1.8285863584940785</v>
      </c>
      <c r="BU233" s="96">
        <f t="shared" si="503"/>
        <v>289305.06999999995</v>
      </c>
      <c r="BV233" s="93">
        <f t="shared" si="504"/>
        <v>0.82858635849407847</v>
      </c>
      <c r="BW233" s="83">
        <v>0</v>
      </c>
      <c r="BX233" s="83">
        <v>0</v>
      </c>
      <c r="BY233" s="94">
        <v>0</v>
      </c>
      <c r="BZ233" s="94">
        <f t="shared" si="457"/>
        <v>0</v>
      </c>
      <c r="CA233" s="93" t="str">
        <f t="shared" si="505"/>
        <v>nebija plānots</v>
      </c>
      <c r="CB233" s="96">
        <f t="shared" si="506"/>
        <v>0</v>
      </c>
      <c r="CC233" s="93" t="str">
        <f t="shared" si="507"/>
        <v>nebija plānots</v>
      </c>
      <c r="CD233" s="96">
        <f t="shared" si="458"/>
        <v>349155</v>
      </c>
      <c r="CE233" s="96">
        <f t="shared" si="458"/>
        <v>638460.06999999995</v>
      </c>
      <c r="CF233" s="96">
        <f t="shared" si="508"/>
        <v>0</v>
      </c>
      <c r="CG233" s="96">
        <f t="shared" si="509"/>
        <v>638460.06999999995</v>
      </c>
      <c r="CH233" s="93">
        <f t="shared" si="510"/>
        <v>1.8285863584940785</v>
      </c>
      <c r="CI233" s="96">
        <f t="shared" si="511"/>
        <v>289305.06999999995</v>
      </c>
      <c r="CJ233" s="93">
        <f t="shared" si="512"/>
        <v>0.82858635849407847</v>
      </c>
      <c r="CK233" s="83">
        <v>0</v>
      </c>
      <c r="CL233" s="83">
        <v>0</v>
      </c>
      <c r="CM233" s="94">
        <v>0</v>
      </c>
      <c r="CN233" s="94">
        <f t="shared" si="459"/>
        <v>0</v>
      </c>
      <c r="CO233" s="93" t="str">
        <f t="shared" si="513"/>
        <v>nebija plānots</v>
      </c>
      <c r="CP233" s="96">
        <f t="shared" si="514"/>
        <v>0</v>
      </c>
      <c r="CQ233" s="93" t="str">
        <f t="shared" si="515"/>
        <v>nebija plānots</v>
      </c>
      <c r="CR233" s="96">
        <f t="shared" si="516"/>
        <v>349155</v>
      </c>
      <c r="CS233" s="96">
        <f t="shared" si="516"/>
        <v>638460.06999999995</v>
      </c>
      <c r="CT233" s="96">
        <f t="shared" si="516"/>
        <v>0</v>
      </c>
      <c r="CU233" s="96">
        <f t="shared" si="517"/>
        <v>638460.06999999995</v>
      </c>
      <c r="CV233" s="93">
        <f t="shared" si="518"/>
        <v>1.8285863584940785</v>
      </c>
      <c r="CW233" s="96">
        <f t="shared" si="519"/>
        <v>289305.06999999995</v>
      </c>
      <c r="CX233" s="93">
        <f t="shared" si="520"/>
        <v>0.82858635849407847</v>
      </c>
      <c r="CY233" s="83">
        <v>0</v>
      </c>
      <c r="CZ233" s="83">
        <v>683147.07</v>
      </c>
      <c r="DA233" s="94">
        <v>0</v>
      </c>
      <c r="DB233" s="94">
        <f t="shared" si="460"/>
        <v>683147.07</v>
      </c>
      <c r="DC233" s="93" t="str">
        <f t="shared" si="521"/>
        <v>nebija plānots</v>
      </c>
      <c r="DD233" s="96">
        <f t="shared" si="522"/>
        <v>683147.07</v>
      </c>
      <c r="DE233" s="93" t="str">
        <f t="shared" si="523"/>
        <v>nebija plānots</v>
      </c>
      <c r="DF233" s="96">
        <f t="shared" si="524"/>
        <v>349155</v>
      </c>
      <c r="DG233" s="96">
        <f t="shared" si="524"/>
        <v>1321607.1399999999</v>
      </c>
      <c r="DH233" s="96">
        <f t="shared" si="524"/>
        <v>0</v>
      </c>
      <c r="DI233" s="96">
        <f t="shared" si="525"/>
        <v>1321607.1399999999</v>
      </c>
      <c r="DJ233" s="93">
        <f t="shared" si="526"/>
        <v>3.785158854949807</v>
      </c>
      <c r="DK233" s="96">
        <f t="shared" si="527"/>
        <v>972452.1399999999</v>
      </c>
      <c r="DL233" s="93">
        <f t="shared" si="528"/>
        <v>2.785158854949807</v>
      </c>
      <c r="DM233" s="83">
        <v>538916</v>
      </c>
      <c r="DN233" s="83">
        <v>278663.09000000003</v>
      </c>
      <c r="DO233" s="94">
        <v>0</v>
      </c>
      <c r="DP233" s="94">
        <f t="shared" si="529"/>
        <v>278663.09000000003</v>
      </c>
      <c r="DQ233" s="93">
        <f t="shared" si="530"/>
        <v>0.51708075098902251</v>
      </c>
      <c r="DR233" s="96">
        <f t="shared" si="531"/>
        <v>-260252.90999999997</v>
      </c>
      <c r="DS233" s="93">
        <f t="shared" si="532"/>
        <v>-0.48291924901097755</v>
      </c>
      <c r="DT233" s="96">
        <f t="shared" si="533"/>
        <v>888071</v>
      </c>
      <c r="DU233" s="96">
        <f t="shared" si="533"/>
        <v>1600270.23</v>
      </c>
      <c r="DV233" s="96">
        <f t="shared" si="533"/>
        <v>0</v>
      </c>
      <c r="DW233" s="96">
        <f t="shared" si="534"/>
        <v>1600270.23</v>
      </c>
      <c r="DX233" s="93">
        <f t="shared" si="535"/>
        <v>1.8019620390712003</v>
      </c>
      <c r="DY233" s="96">
        <f t="shared" si="536"/>
        <v>712199.23</v>
      </c>
      <c r="DZ233" s="93">
        <f t="shared" si="537"/>
        <v>0.80196203907120034</v>
      </c>
      <c r="EA233" s="83">
        <v>0</v>
      </c>
      <c r="EB233" s="83">
        <v>565315.43000000005</v>
      </c>
      <c r="EC233" s="94">
        <v>0</v>
      </c>
      <c r="ED233" s="94">
        <f t="shared" si="538"/>
        <v>565315.43000000005</v>
      </c>
      <c r="EE233" s="93" t="str">
        <f t="shared" si="539"/>
        <v>nebija plānots</v>
      </c>
      <c r="EF233" s="94">
        <f t="shared" si="454"/>
        <v>565315.43000000005</v>
      </c>
      <c r="EG233" s="93" t="str">
        <f t="shared" si="540"/>
        <v>nebija plānots</v>
      </c>
      <c r="EH233" s="96">
        <f t="shared" si="541"/>
        <v>888071</v>
      </c>
      <c r="EI233" s="96">
        <f t="shared" si="541"/>
        <v>2165585.66</v>
      </c>
      <c r="EJ233" s="96">
        <f t="shared" si="541"/>
        <v>0</v>
      </c>
      <c r="EK233" s="96">
        <f t="shared" si="542"/>
        <v>2165585.66</v>
      </c>
      <c r="EL233" s="93">
        <f t="shared" si="543"/>
        <v>2.4385276177242585</v>
      </c>
      <c r="EM233" s="96">
        <f t="shared" si="544"/>
        <v>1277514.6600000001</v>
      </c>
      <c r="EN233" s="93">
        <f t="shared" si="545"/>
        <v>1.4385276177242587</v>
      </c>
      <c r="EO233" s="96">
        <f t="shared" si="455"/>
        <v>843978.52</v>
      </c>
      <c r="EP233" s="96">
        <f>_xlfn.IFNA(INDEX('[1]01_Maks_FS_2025 (kopā)'!$B$12:$AJ$224,MATCH(A233,'[1]01_Maks_FS_2025 (kopā)'!$B$12:$B$224,0),35),0)</f>
        <v>843978.52</v>
      </c>
      <c r="EQ233" s="96">
        <f t="shared" si="456"/>
        <v>0</v>
      </c>
      <c r="ER233" s="83">
        <f t="shared" si="461"/>
        <v>888071</v>
      </c>
    </row>
    <row r="234" spans="1:148" ht="42" x14ac:dyDescent="0.25">
      <c r="A234" s="18" t="str">
        <f t="shared" si="453"/>
        <v>4.3.6.7.2</v>
      </c>
      <c r="B234" s="63">
        <v>4</v>
      </c>
      <c r="C234" s="73" t="s">
        <v>319</v>
      </c>
      <c r="D234" s="65" t="s">
        <v>320</v>
      </c>
      <c r="E234" s="73" t="s">
        <v>387</v>
      </c>
      <c r="F234" s="65" t="s">
        <v>388</v>
      </c>
      <c r="G234" s="66" t="s">
        <v>401</v>
      </c>
      <c r="H234" s="65" t="s">
        <v>402</v>
      </c>
      <c r="I234" s="66">
        <v>2</v>
      </c>
      <c r="J234" s="68" t="s">
        <v>84</v>
      </c>
      <c r="K234" s="63" t="s">
        <v>14</v>
      </c>
      <c r="L234" s="83">
        <v>0</v>
      </c>
      <c r="M234" s="83">
        <v>0</v>
      </c>
      <c r="N234" s="83">
        <v>0</v>
      </c>
      <c r="O234" s="83">
        <v>0</v>
      </c>
      <c r="P234" s="83">
        <v>0</v>
      </c>
      <c r="Q234" s="93" t="str">
        <f t="shared" si="462"/>
        <v>nebija plānots</v>
      </c>
      <c r="R234" s="94">
        <f t="shared" si="463"/>
        <v>0</v>
      </c>
      <c r="S234" s="93" t="str">
        <f t="shared" si="464"/>
        <v>nebija plānots</v>
      </c>
      <c r="T234" s="96">
        <f t="shared" si="465"/>
        <v>0</v>
      </c>
      <c r="U234" s="96">
        <f t="shared" si="466"/>
        <v>0</v>
      </c>
      <c r="V234" s="93" t="str">
        <f t="shared" si="467"/>
        <v>nebija plānots</v>
      </c>
      <c r="W234" s="96">
        <f t="shared" si="468"/>
        <v>0</v>
      </c>
      <c r="X234" s="93" t="str">
        <f t="shared" si="469"/>
        <v>nebija plānots</v>
      </c>
      <c r="Y234" s="83">
        <v>0</v>
      </c>
      <c r="Z234" s="83">
        <v>0</v>
      </c>
      <c r="AA234" s="93" t="str">
        <f t="shared" si="470"/>
        <v>nebija plānots</v>
      </c>
      <c r="AB234" s="94">
        <f t="shared" si="471"/>
        <v>0</v>
      </c>
      <c r="AC234" s="93" t="str">
        <f t="shared" si="472"/>
        <v>nebija plānots</v>
      </c>
      <c r="AD234" s="96">
        <f t="shared" si="473"/>
        <v>0</v>
      </c>
      <c r="AE234" s="96">
        <f t="shared" si="473"/>
        <v>0</v>
      </c>
      <c r="AF234" s="93" t="str">
        <f t="shared" si="474"/>
        <v>nebija plānots</v>
      </c>
      <c r="AG234" s="96">
        <f t="shared" si="475"/>
        <v>0</v>
      </c>
      <c r="AH234" s="93" t="str">
        <f t="shared" si="476"/>
        <v>nebija plānots</v>
      </c>
      <c r="AI234" s="83">
        <v>0</v>
      </c>
      <c r="AJ234" s="83">
        <v>0</v>
      </c>
      <c r="AK234" s="93" t="str">
        <f t="shared" si="477"/>
        <v>nebija plānots</v>
      </c>
      <c r="AL234" s="96">
        <f t="shared" si="478"/>
        <v>0</v>
      </c>
      <c r="AM234" s="93" t="str">
        <f t="shared" si="479"/>
        <v>nebija plānots</v>
      </c>
      <c r="AN234" s="96">
        <f t="shared" si="480"/>
        <v>0</v>
      </c>
      <c r="AO234" s="96">
        <f t="shared" si="480"/>
        <v>0</v>
      </c>
      <c r="AP234" s="93" t="str">
        <f t="shared" si="481"/>
        <v>nebija plānots</v>
      </c>
      <c r="AQ234" s="96">
        <f t="shared" si="482"/>
        <v>0</v>
      </c>
      <c r="AR234" s="93" t="str">
        <f t="shared" si="483"/>
        <v>nebija plānots</v>
      </c>
      <c r="AS234" s="83">
        <v>0</v>
      </c>
      <c r="AT234" s="83">
        <v>0</v>
      </c>
      <c r="AU234" s="93" t="str">
        <f t="shared" si="484"/>
        <v>nebija plānots</v>
      </c>
      <c r="AV234" s="96">
        <f t="shared" si="485"/>
        <v>0</v>
      </c>
      <c r="AW234" s="93" t="str">
        <f t="shared" si="486"/>
        <v>nebija plānots</v>
      </c>
      <c r="AX234" s="96">
        <f t="shared" si="487"/>
        <v>0</v>
      </c>
      <c r="AY234" s="96">
        <f t="shared" si="487"/>
        <v>0</v>
      </c>
      <c r="AZ234" s="93" t="str">
        <f t="shared" si="488"/>
        <v>nebija plānots</v>
      </c>
      <c r="BA234" s="96">
        <f t="shared" si="489"/>
        <v>0</v>
      </c>
      <c r="BB234" s="93" t="str">
        <f t="shared" si="490"/>
        <v>nebija plānots</v>
      </c>
      <c r="BC234" s="83">
        <v>0</v>
      </c>
      <c r="BD234" s="83">
        <v>0</v>
      </c>
      <c r="BE234" s="93" t="str">
        <f t="shared" si="491"/>
        <v>nebija plānots</v>
      </c>
      <c r="BF234" s="96">
        <f t="shared" si="492"/>
        <v>0</v>
      </c>
      <c r="BG234" s="93" t="str">
        <f t="shared" si="493"/>
        <v>nebija plānots</v>
      </c>
      <c r="BH234" s="96">
        <f t="shared" si="494"/>
        <v>0</v>
      </c>
      <c r="BI234" s="96">
        <f t="shared" si="494"/>
        <v>0</v>
      </c>
      <c r="BJ234" s="93" t="str">
        <f t="shared" si="495"/>
        <v>nebija plānots</v>
      </c>
      <c r="BK234" s="96">
        <f t="shared" si="496"/>
        <v>0</v>
      </c>
      <c r="BL234" s="93" t="str">
        <f t="shared" si="497"/>
        <v>nebija plānots</v>
      </c>
      <c r="BM234" s="83">
        <v>0</v>
      </c>
      <c r="BN234" s="83">
        <v>0</v>
      </c>
      <c r="BO234" s="93" t="str">
        <f t="shared" si="498"/>
        <v>nebija plānots</v>
      </c>
      <c r="BP234" s="96">
        <f t="shared" si="499"/>
        <v>0</v>
      </c>
      <c r="BQ234" s="93" t="str">
        <f t="shared" si="500"/>
        <v>nebija plānots</v>
      </c>
      <c r="BR234" s="96">
        <f t="shared" si="501"/>
        <v>0</v>
      </c>
      <c r="BS234" s="96">
        <f t="shared" si="501"/>
        <v>0</v>
      </c>
      <c r="BT234" s="93" t="str">
        <f t="shared" si="502"/>
        <v>nebija plānots</v>
      </c>
      <c r="BU234" s="96">
        <f t="shared" si="503"/>
        <v>0</v>
      </c>
      <c r="BV234" s="93" t="str">
        <f t="shared" si="504"/>
        <v>nebija plānots</v>
      </c>
      <c r="BW234" s="83">
        <v>0</v>
      </c>
      <c r="BX234" s="83">
        <v>0</v>
      </c>
      <c r="BY234" s="94">
        <v>0</v>
      </c>
      <c r="BZ234" s="94">
        <f t="shared" si="457"/>
        <v>0</v>
      </c>
      <c r="CA234" s="93" t="str">
        <f t="shared" si="505"/>
        <v>nebija plānots</v>
      </c>
      <c r="CB234" s="96">
        <f t="shared" si="506"/>
        <v>0</v>
      </c>
      <c r="CC234" s="93" t="str">
        <f t="shared" si="507"/>
        <v>nebija plānots</v>
      </c>
      <c r="CD234" s="96">
        <f t="shared" si="458"/>
        <v>0</v>
      </c>
      <c r="CE234" s="96">
        <f t="shared" si="458"/>
        <v>0</v>
      </c>
      <c r="CF234" s="96">
        <f t="shared" si="508"/>
        <v>0</v>
      </c>
      <c r="CG234" s="96">
        <f t="shared" si="509"/>
        <v>0</v>
      </c>
      <c r="CH234" s="93" t="str">
        <f t="shared" si="510"/>
        <v>nebija plānots</v>
      </c>
      <c r="CI234" s="96">
        <f t="shared" si="511"/>
        <v>0</v>
      </c>
      <c r="CJ234" s="93" t="str">
        <f t="shared" si="512"/>
        <v>nebija plānots</v>
      </c>
      <c r="CK234" s="83">
        <v>0</v>
      </c>
      <c r="CL234" s="83">
        <v>0</v>
      </c>
      <c r="CM234" s="94">
        <v>0</v>
      </c>
      <c r="CN234" s="94">
        <f t="shared" si="459"/>
        <v>0</v>
      </c>
      <c r="CO234" s="93" t="str">
        <f t="shared" si="513"/>
        <v>nebija plānots</v>
      </c>
      <c r="CP234" s="96">
        <f t="shared" si="514"/>
        <v>0</v>
      </c>
      <c r="CQ234" s="93" t="str">
        <f t="shared" si="515"/>
        <v>nebija plānots</v>
      </c>
      <c r="CR234" s="96">
        <f t="shared" si="516"/>
        <v>0</v>
      </c>
      <c r="CS234" s="96">
        <f t="shared" si="516"/>
        <v>0</v>
      </c>
      <c r="CT234" s="96">
        <f t="shared" si="516"/>
        <v>0</v>
      </c>
      <c r="CU234" s="96">
        <f t="shared" si="517"/>
        <v>0</v>
      </c>
      <c r="CV234" s="93" t="str">
        <f t="shared" si="518"/>
        <v>nebija plānots</v>
      </c>
      <c r="CW234" s="96">
        <f t="shared" si="519"/>
        <v>0</v>
      </c>
      <c r="CX234" s="93" t="str">
        <f t="shared" si="520"/>
        <v>nebija plānots</v>
      </c>
      <c r="CY234" s="83">
        <v>0</v>
      </c>
      <c r="CZ234" s="83">
        <v>0</v>
      </c>
      <c r="DA234" s="94">
        <v>0</v>
      </c>
      <c r="DB234" s="94">
        <f t="shared" si="460"/>
        <v>0</v>
      </c>
      <c r="DC234" s="93" t="str">
        <f t="shared" si="521"/>
        <v>nebija plānots</v>
      </c>
      <c r="DD234" s="96">
        <f t="shared" si="522"/>
        <v>0</v>
      </c>
      <c r="DE234" s="93" t="str">
        <f t="shared" si="523"/>
        <v>nebija plānots</v>
      </c>
      <c r="DF234" s="96">
        <f t="shared" si="524"/>
        <v>0</v>
      </c>
      <c r="DG234" s="96">
        <f t="shared" si="524"/>
        <v>0</v>
      </c>
      <c r="DH234" s="96">
        <f t="shared" si="524"/>
        <v>0</v>
      </c>
      <c r="DI234" s="96">
        <f t="shared" si="525"/>
        <v>0</v>
      </c>
      <c r="DJ234" s="93" t="str">
        <f t="shared" si="526"/>
        <v>nebija plānots</v>
      </c>
      <c r="DK234" s="96">
        <f t="shared" si="527"/>
        <v>0</v>
      </c>
      <c r="DL234" s="93" t="str">
        <f t="shared" si="528"/>
        <v>nebija plānots</v>
      </c>
      <c r="DM234" s="83">
        <v>0</v>
      </c>
      <c r="DN234" s="83">
        <v>0</v>
      </c>
      <c r="DO234" s="94">
        <v>0</v>
      </c>
      <c r="DP234" s="94">
        <f t="shared" si="529"/>
        <v>0</v>
      </c>
      <c r="DQ234" s="93" t="str">
        <f t="shared" si="530"/>
        <v>nebija plānots</v>
      </c>
      <c r="DR234" s="96">
        <f t="shared" si="531"/>
        <v>0</v>
      </c>
      <c r="DS234" s="93" t="str">
        <f t="shared" si="532"/>
        <v>nebija plānots</v>
      </c>
      <c r="DT234" s="96">
        <f t="shared" si="533"/>
        <v>0</v>
      </c>
      <c r="DU234" s="96">
        <f t="shared" si="533"/>
        <v>0</v>
      </c>
      <c r="DV234" s="96">
        <f t="shared" si="533"/>
        <v>0</v>
      </c>
      <c r="DW234" s="96">
        <f t="shared" si="534"/>
        <v>0</v>
      </c>
      <c r="DX234" s="93" t="str">
        <f t="shared" si="535"/>
        <v>nebija plānots</v>
      </c>
      <c r="DY234" s="96">
        <f t="shared" si="536"/>
        <v>0</v>
      </c>
      <c r="DZ234" s="93" t="str">
        <f t="shared" si="537"/>
        <v>nebija plānots</v>
      </c>
      <c r="EA234" s="83">
        <v>0</v>
      </c>
      <c r="EB234" s="83">
        <v>0</v>
      </c>
      <c r="EC234" s="94">
        <v>0</v>
      </c>
      <c r="ED234" s="94">
        <f t="shared" si="538"/>
        <v>0</v>
      </c>
      <c r="EE234" s="93" t="str">
        <f t="shared" si="539"/>
        <v>nebija plānots</v>
      </c>
      <c r="EF234" s="94">
        <f t="shared" si="454"/>
        <v>0</v>
      </c>
      <c r="EG234" s="93" t="str">
        <f t="shared" si="540"/>
        <v>nebija plānots</v>
      </c>
      <c r="EH234" s="96">
        <f t="shared" si="541"/>
        <v>0</v>
      </c>
      <c r="EI234" s="96">
        <f t="shared" si="541"/>
        <v>0</v>
      </c>
      <c r="EJ234" s="96">
        <f t="shared" si="541"/>
        <v>0</v>
      </c>
      <c r="EK234" s="96">
        <f t="shared" si="542"/>
        <v>0</v>
      </c>
      <c r="EL234" s="93" t="str">
        <f t="shared" si="543"/>
        <v>nebija plānots</v>
      </c>
      <c r="EM234" s="96">
        <f t="shared" si="544"/>
        <v>0</v>
      </c>
      <c r="EN234" s="93" t="str">
        <f t="shared" si="545"/>
        <v>nebija plānots</v>
      </c>
      <c r="EO234" s="96">
        <f t="shared" si="455"/>
        <v>0</v>
      </c>
      <c r="EP234" s="96">
        <f>_xlfn.IFNA(INDEX('[1]01_Maks_FS_2025 (kopā)'!$B$12:$AJ$224,MATCH(A234,'[1]01_Maks_FS_2025 (kopā)'!$B$12:$B$224,0),35),0)</f>
        <v>0</v>
      </c>
      <c r="EQ234" s="96">
        <f t="shared" si="456"/>
        <v>0</v>
      </c>
      <c r="ER234" s="83">
        <f t="shared" si="461"/>
        <v>0</v>
      </c>
    </row>
    <row r="235" spans="1:148" ht="42" x14ac:dyDescent="0.25">
      <c r="A235" s="18" t="str">
        <f t="shared" si="453"/>
        <v>4.3.6.8.1</v>
      </c>
      <c r="B235" s="63">
        <v>4</v>
      </c>
      <c r="C235" s="73" t="s">
        <v>319</v>
      </c>
      <c r="D235" s="65" t="s">
        <v>320</v>
      </c>
      <c r="E235" s="73" t="s">
        <v>387</v>
      </c>
      <c r="F235" s="65" t="s">
        <v>388</v>
      </c>
      <c r="G235" s="66" t="s">
        <v>403</v>
      </c>
      <c r="H235" s="65" t="s">
        <v>404</v>
      </c>
      <c r="I235" s="66">
        <v>1</v>
      </c>
      <c r="J235" s="68" t="s">
        <v>84</v>
      </c>
      <c r="K235" s="63" t="s">
        <v>14</v>
      </c>
      <c r="L235" s="83">
        <v>0</v>
      </c>
      <c r="M235" s="83">
        <v>66861.010000000009</v>
      </c>
      <c r="N235" s="83">
        <v>0</v>
      </c>
      <c r="O235" s="83">
        <v>104275</v>
      </c>
      <c r="P235" s="83">
        <v>104275.24</v>
      </c>
      <c r="Q235" s="93">
        <f t="shared" si="462"/>
        <v>1.0000023016063295</v>
      </c>
      <c r="R235" s="94">
        <f t="shared" si="463"/>
        <v>0.24000000000523869</v>
      </c>
      <c r="S235" s="93">
        <f t="shared" si="464"/>
        <v>2.3016063294676449E-6</v>
      </c>
      <c r="T235" s="96">
        <f t="shared" si="465"/>
        <v>104275</v>
      </c>
      <c r="U235" s="96">
        <f t="shared" si="466"/>
        <v>104275.24</v>
      </c>
      <c r="V235" s="93">
        <f t="shared" si="467"/>
        <v>1.0000023016063295</v>
      </c>
      <c r="W235" s="96">
        <f t="shared" si="468"/>
        <v>0.24000000000523869</v>
      </c>
      <c r="X235" s="93">
        <f t="shared" si="469"/>
        <v>2.3016063294676449E-6</v>
      </c>
      <c r="Y235" s="83">
        <v>0</v>
      </c>
      <c r="Z235" s="83">
        <v>0</v>
      </c>
      <c r="AA235" s="93" t="str">
        <f t="shared" si="470"/>
        <v>nebija plānots</v>
      </c>
      <c r="AB235" s="94">
        <f t="shared" si="471"/>
        <v>0</v>
      </c>
      <c r="AC235" s="93" t="str">
        <f t="shared" si="472"/>
        <v>nebija plānots</v>
      </c>
      <c r="AD235" s="96">
        <f t="shared" si="473"/>
        <v>104275</v>
      </c>
      <c r="AE235" s="96">
        <f t="shared" si="473"/>
        <v>104275.24</v>
      </c>
      <c r="AF235" s="93">
        <f t="shared" si="474"/>
        <v>1.0000023016063295</v>
      </c>
      <c r="AG235" s="96">
        <f t="shared" si="475"/>
        <v>0.24000000000523869</v>
      </c>
      <c r="AH235" s="93">
        <f t="shared" si="476"/>
        <v>2.3016063294676449E-6</v>
      </c>
      <c r="AI235" s="83">
        <v>0</v>
      </c>
      <c r="AJ235" s="83">
        <v>0</v>
      </c>
      <c r="AK235" s="93" t="str">
        <f t="shared" si="477"/>
        <v>nebija plānots</v>
      </c>
      <c r="AL235" s="96">
        <f t="shared" si="478"/>
        <v>0</v>
      </c>
      <c r="AM235" s="93" t="str">
        <f t="shared" si="479"/>
        <v>nebija plānots</v>
      </c>
      <c r="AN235" s="96">
        <f t="shared" si="480"/>
        <v>104275</v>
      </c>
      <c r="AO235" s="96">
        <f t="shared" si="480"/>
        <v>104275.24</v>
      </c>
      <c r="AP235" s="93">
        <f t="shared" si="481"/>
        <v>1.0000023016063295</v>
      </c>
      <c r="AQ235" s="96">
        <f t="shared" si="482"/>
        <v>0.24000000000523869</v>
      </c>
      <c r="AR235" s="93">
        <f t="shared" si="483"/>
        <v>2.3016063294676449E-6</v>
      </c>
      <c r="AS235" s="83">
        <v>0</v>
      </c>
      <c r="AT235" s="83">
        <v>0</v>
      </c>
      <c r="AU235" s="93" t="str">
        <f t="shared" si="484"/>
        <v>nebija plānots</v>
      </c>
      <c r="AV235" s="96">
        <f t="shared" si="485"/>
        <v>0</v>
      </c>
      <c r="AW235" s="93" t="str">
        <f t="shared" si="486"/>
        <v>nebija plānots</v>
      </c>
      <c r="AX235" s="96">
        <f t="shared" si="487"/>
        <v>104275</v>
      </c>
      <c r="AY235" s="96">
        <f t="shared" si="487"/>
        <v>104275.24</v>
      </c>
      <c r="AZ235" s="93">
        <f t="shared" si="488"/>
        <v>1.0000023016063295</v>
      </c>
      <c r="BA235" s="96">
        <f t="shared" si="489"/>
        <v>0.24000000000523869</v>
      </c>
      <c r="BB235" s="93">
        <f t="shared" si="490"/>
        <v>2.3016063294676449E-6</v>
      </c>
      <c r="BC235" s="83">
        <v>0</v>
      </c>
      <c r="BD235" s="83">
        <v>54882.34</v>
      </c>
      <c r="BE235" s="93" t="str">
        <f t="shared" si="491"/>
        <v>nebija plānots</v>
      </c>
      <c r="BF235" s="96">
        <f t="shared" si="492"/>
        <v>54882.34</v>
      </c>
      <c r="BG235" s="93" t="str">
        <f t="shared" si="493"/>
        <v>nebija plānots</v>
      </c>
      <c r="BH235" s="96">
        <f t="shared" si="494"/>
        <v>104275</v>
      </c>
      <c r="BI235" s="96">
        <f t="shared" si="494"/>
        <v>159157.58000000002</v>
      </c>
      <c r="BJ235" s="93">
        <f t="shared" si="495"/>
        <v>1.5263253895948214</v>
      </c>
      <c r="BK235" s="96">
        <f t="shared" si="496"/>
        <v>54882.580000000016</v>
      </c>
      <c r="BL235" s="93">
        <f t="shared" si="497"/>
        <v>0.52632538959482156</v>
      </c>
      <c r="BM235" s="83">
        <v>0</v>
      </c>
      <c r="BN235" s="83">
        <v>0</v>
      </c>
      <c r="BO235" s="93" t="str">
        <f t="shared" si="498"/>
        <v>nebija plānots</v>
      </c>
      <c r="BP235" s="96">
        <f t="shared" si="499"/>
        <v>0</v>
      </c>
      <c r="BQ235" s="93" t="str">
        <f t="shared" si="500"/>
        <v>nebija plānots</v>
      </c>
      <c r="BR235" s="96">
        <f t="shared" si="501"/>
        <v>104275</v>
      </c>
      <c r="BS235" s="96">
        <f t="shared" si="501"/>
        <v>159157.58000000002</v>
      </c>
      <c r="BT235" s="93">
        <f t="shared" si="502"/>
        <v>1.5263253895948214</v>
      </c>
      <c r="BU235" s="96">
        <f t="shared" si="503"/>
        <v>54882.580000000016</v>
      </c>
      <c r="BV235" s="93">
        <f t="shared" si="504"/>
        <v>0.52632538959482156</v>
      </c>
      <c r="BW235" s="83">
        <v>258156</v>
      </c>
      <c r="BX235" s="83">
        <v>0</v>
      </c>
      <c r="BY235" s="94">
        <v>0</v>
      </c>
      <c r="BZ235" s="94">
        <f t="shared" si="457"/>
        <v>0</v>
      </c>
      <c r="CA235" s="93">
        <f t="shared" si="505"/>
        <v>0</v>
      </c>
      <c r="CB235" s="96">
        <f t="shared" si="506"/>
        <v>-258156</v>
      </c>
      <c r="CC235" s="93">
        <f t="shared" si="507"/>
        <v>-1</v>
      </c>
      <c r="CD235" s="96">
        <f t="shared" si="458"/>
        <v>362431</v>
      </c>
      <c r="CE235" s="96">
        <f t="shared" si="458"/>
        <v>159157.58000000002</v>
      </c>
      <c r="CF235" s="96">
        <f t="shared" si="508"/>
        <v>0</v>
      </c>
      <c r="CG235" s="96">
        <f t="shared" si="509"/>
        <v>159157.58000000002</v>
      </c>
      <c r="CH235" s="93">
        <f t="shared" si="510"/>
        <v>0.43913898093706116</v>
      </c>
      <c r="CI235" s="96">
        <f t="shared" si="511"/>
        <v>-203273.41999999998</v>
      </c>
      <c r="CJ235" s="93">
        <f t="shared" si="512"/>
        <v>-0.56086101906293884</v>
      </c>
      <c r="CK235" s="83">
        <v>0</v>
      </c>
      <c r="CL235" s="83">
        <v>48550.59</v>
      </c>
      <c r="CM235" s="94">
        <v>0</v>
      </c>
      <c r="CN235" s="94">
        <f t="shared" si="459"/>
        <v>48550.59</v>
      </c>
      <c r="CO235" s="93" t="str">
        <f t="shared" si="513"/>
        <v>nebija plānots</v>
      </c>
      <c r="CP235" s="96">
        <f t="shared" si="514"/>
        <v>48550.59</v>
      </c>
      <c r="CQ235" s="93" t="str">
        <f t="shared" si="515"/>
        <v>nebija plānots</v>
      </c>
      <c r="CR235" s="96">
        <f t="shared" si="516"/>
        <v>362431</v>
      </c>
      <c r="CS235" s="96">
        <f t="shared" si="516"/>
        <v>207708.17</v>
      </c>
      <c r="CT235" s="96">
        <f t="shared" si="516"/>
        <v>0</v>
      </c>
      <c r="CU235" s="96">
        <f t="shared" si="517"/>
        <v>207708.17</v>
      </c>
      <c r="CV235" s="93">
        <f t="shared" si="518"/>
        <v>0.57309714124895506</v>
      </c>
      <c r="CW235" s="96">
        <f t="shared" si="519"/>
        <v>-154722.82999999999</v>
      </c>
      <c r="CX235" s="93">
        <f t="shared" si="520"/>
        <v>-0.426902858751045</v>
      </c>
      <c r="CY235" s="83">
        <v>0</v>
      </c>
      <c r="CZ235" s="83">
        <v>0</v>
      </c>
      <c r="DA235" s="94">
        <v>0</v>
      </c>
      <c r="DB235" s="94">
        <f t="shared" si="460"/>
        <v>0</v>
      </c>
      <c r="DC235" s="93" t="str">
        <f t="shared" si="521"/>
        <v>nebija plānots</v>
      </c>
      <c r="DD235" s="96">
        <f t="shared" si="522"/>
        <v>0</v>
      </c>
      <c r="DE235" s="93" t="str">
        <f t="shared" si="523"/>
        <v>nebija plānots</v>
      </c>
      <c r="DF235" s="96">
        <f t="shared" si="524"/>
        <v>362431</v>
      </c>
      <c r="DG235" s="96">
        <f t="shared" si="524"/>
        <v>207708.17</v>
      </c>
      <c r="DH235" s="96">
        <f t="shared" si="524"/>
        <v>0</v>
      </c>
      <c r="DI235" s="96">
        <f t="shared" si="525"/>
        <v>207708.17</v>
      </c>
      <c r="DJ235" s="93">
        <f t="shared" si="526"/>
        <v>0.57309714124895506</v>
      </c>
      <c r="DK235" s="96">
        <f t="shared" si="527"/>
        <v>-154722.82999999999</v>
      </c>
      <c r="DL235" s="93">
        <f t="shared" si="528"/>
        <v>-0.426902858751045</v>
      </c>
      <c r="DM235" s="83">
        <v>193836</v>
      </c>
      <c r="DN235" s="83">
        <v>0</v>
      </c>
      <c r="DO235" s="94">
        <v>0</v>
      </c>
      <c r="DP235" s="94">
        <f t="shared" si="529"/>
        <v>0</v>
      </c>
      <c r="DQ235" s="93">
        <f t="shared" si="530"/>
        <v>0</v>
      </c>
      <c r="DR235" s="96">
        <f t="shared" si="531"/>
        <v>-193836</v>
      </c>
      <c r="DS235" s="93">
        <f t="shared" si="532"/>
        <v>-1</v>
      </c>
      <c r="DT235" s="96">
        <f t="shared" si="533"/>
        <v>556267</v>
      </c>
      <c r="DU235" s="96">
        <f t="shared" si="533"/>
        <v>207708.17</v>
      </c>
      <c r="DV235" s="96">
        <f t="shared" si="533"/>
        <v>0</v>
      </c>
      <c r="DW235" s="96">
        <f t="shared" si="534"/>
        <v>207708.17</v>
      </c>
      <c r="DX235" s="93">
        <f t="shared" si="535"/>
        <v>0.37339653439804987</v>
      </c>
      <c r="DY235" s="96">
        <f t="shared" si="536"/>
        <v>-348558.82999999996</v>
      </c>
      <c r="DZ235" s="93">
        <f t="shared" si="537"/>
        <v>-0.62660346560195002</v>
      </c>
      <c r="EA235" s="83">
        <v>0</v>
      </c>
      <c r="EB235" s="83">
        <v>0</v>
      </c>
      <c r="EC235" s="94">
        <v>0</v>
      </c>
      <c r="ED235" s="94">
        <f t="shared" si="538"/>
        <v>0</v>
      </c>
      <c r="EE235" s="93" t="str">
        <f t="shared" si="539"/>
        <v>nebija plānots</v>
      </c>
      <c r="EF235" s="94">
        <f t="shared" si="454"/>
        <v>0</v>
      </c>
      <c r="EG235" s="93" t="str">
        <f t="shared" si="540"/>
        <v>nebija plānots</v>
      </c>
      <c r="EH235" s="96">
        <f t="shared" si="541"/>
        <v>556267</v>
      </c>
      <c r="EI235" s="96">
        <f t="shared" si="541"/>
        <v>207708.17</v>
      </c>
      <c r="EJ235" s="96">
        <f t="shared" si="541"/>
        <v>0</v>
      </c>
      <c r="EK235" s="96">
        <f t="shared" si="542"/>
        <v>207708.17</v>
      </c>
      <c r="EL235" s="93">
        <f t="shared" si="543"/>
        <v>0.37339653439804987</v>
      </c>
      <c r="EM235" s="96">
        <f t="shared" si="544"/>
        <v>-348558.82999999996</v>
      </c>
      <c r="EN235" s="93">
        <f t="shared" si="545"/>
        <v>-0.62660346560195002</v>
      </c>
      <c r="EO235" s="96">
        <f t="shared" si="455"/>
        <v>0</v>
      </c>
      <c r="EP235" s="96">
        <f>_xlfn.IFNA(INDEX('[1]01_Maks_FS_2025 (kopā)'!$B$12:$AJ$224,MATCH(A235,'[1]01_Maks_FS_2025 (kopā)'!$B$12:$B$224,0),35),0)</f>
        <v>0</v>
      </c>
      <c r="EQ235" s="96">
        <f t="shared" si="456"/>
        <v>0</v>
      </c>
      <c r="ER235" s="83">
        <f t="shared" si="461"/>
        <v>556267</v>
      </c>
    </row>
    <row r="236" spans="1:148" ht="42" x14ac:dyDescent="0.25">
      <c r="A236" s="18" t="str">
        <f t="shared" si="453"/>
        <v>4.3.6.9.1</v>
      </c>
      <c r="B236" s="63">
        <v>4</v>
      </c>
      <c r="C236" s="73" t="s">
        <v>319</v>
      </c>
      <c r="D236" s="65" t="s">
        <v>320</v>
      </c>
      <c r="E236" s="73" t="s">
        <v>387</v>
      </c>
      <c r="F236" s="65" t="s">
        <v>388</v>
      </c>
      <c r="G236" s="66" t="s">
        <v>405</v>
      </c>
      <c r="H236" s="65" t="s">
        <v>406</v>
      </c>
      <c r="I236" s="66">
        <v>1</v>
      </c>
      <c r="J236" s="68" t="s">
        <v>84</v>
      </c>
      <c r="K236" s="63" t="s">
        <v>14</v>
      </c>
      <c r="L236" s="83">
        <v>0</v>
      </c>
      <c r="M236" s="83">
        <v>4875.7700000000004</v>
      </c>
      <c r="N236" s="83">
        <v>0</v>
      </c>
      <c r="O236" s="83">
        <v>49442</v>
      </c>
      <c r="P236" s="83">
        <v>49442.41</v>
      </c>
      <c r="Q236" s="93">
        <f t="shared" si="462"/>
        <v>1.0000082925447999</v>
      </c>
      <c r="R236" s="94">
        <f t="shared" si="463"/>
        <v>0.41000000000349246</v>
      </c>
      <c r="S236" s="93">
        <f t="shared" si="464"/>
        <v>8.2925448000382763E-6</v>
      </c>
      <c r="T236" s="96">
        <f t="shared" si="465"/>
        <v>49442</v>
      </c>
      <c r="U236" s="96">
        <f t="shared" si="466"/>
        <v>49442.41</v>
      </c>
      <c r="V236" s="93">
        <f t="shared" si="467"/>
        <v>1.0000082925447999</v>
      </c>
      <c r="W236" s="96">
        <f t="shared" si="468"/>
        <v>0.41000000000349246</v>
      </c>
      <c r="X236" s="93">
        <f t="shared" si="469"/>
        <v>8.2925448000382763E-6</v>
      </c>
      <c r="Y236" s="83">
        <v>0</v>
      </c>
      <c r="Z236" s="83">
        <v>0</v>
      </c>
      <c r="AA236" s="93" t="str">
        <f t="shared" si="470"/>
        <v>nebija plānots</v>
      </c>
      <c r="AB236" s="94">
        <f t="shared" si="471"/>
        <v>0</v>
      </c>
      <c r="AC236" s="93" t="str">
        <f t="shared" si="472"/>
        <v>nebija plānots</v>
      </c>
      <c r="AD236" s="96">
        <f t="shared" si="473"/>
        <v>49442</v>
      </c>
      <c r="AE236" s="96">
        <f t="shared" si="473"/>
        <v>49442.41</v>
      </c>
      <c r="AF236" s="93">
        <f t="shared" si="474"/>
        <v>1.0000082925447999</v>
      </c>
      <c r="AG236" s="96">
        <f t="shared" si="475"/>
        <v>0.41000000000349246</v>
      </c>
      <c r="AH236" s="93">
        <f t="shared" si="476"/>
        <v>8.2925448000382763E-6</v>
      </c>
      <c r="AI236" s="83">
        <v>0</v>
      </c>
      <c r="AJ236" s="83">
        <v>0</v>
      </c>
      <c r="AK236" s="93" t="str">
        <f t="shared" si="477"/>
        <v>nebija plānots</v>
      </c>
      <c r="AL236" s="96">
        <f t="shared" si="478"/>
        <v>0</v>
      </c>
      <c r="AM236" s="93" t="str">
        <f t="shared" si="479"/>
        <v>nebija plānots</v>
      </c>
      <c r="AN236" s="96">
        <f t="shared" si="480"/>
        <v>49442</v>
      </c>
      <c r="AO236" s="96">
        <f t="shared" si="480"/>
        <v>49442.41</v>
      </c>
      <c r="AP236" s="93">
        <f t="shared" si="481"/>
        <v>1.0000082925447999</v>
      </c>
      <c r="AQ236" s="96">
        <f t="shared" si="482"/>
        <v>0.41000000000349246</v>
      </c>
      <c r="AR236" s="93">
        <f t="shared" si="483"/>
        <v>8.2925448000382763E-6</v>
      </c>
      <c r="AS236" s="83">
        <v>0</v>
      </c>
      <c r="AT236" s="83">
        <v>0</v>
      </c>
      <c r="AU236" s="93" t="str">
        <f t="shared" si="484"/>
        <v>nebija plānots</v>
      </c>
      <c r="AV236" s="96">
        <f t="shared" si="485"/>
        <v>0</v>
      </c>
      <c r="AW236" s="93" t="str">
        <f t="shared" si="486"/>
        <v>nebija plānots</v>
      </c>
      <c r="AX236" s="96">
        <f t="shared" si="487"/>
        <v>49442</v>
      </c>
      <c r="AY236" s="96">
        <f t="shared" si="487"/>
        <v>49442.41</v>
      </c>
      <c r="AZ236" s="93">
        <f t="shared" si="488"/>
        <v>1.0000082925447999</v>
      </c>
      <c r="BA236" s="96">
        <f t="shared" si="489"/>
        <v>0.41000000000349246</v>
      </c>
      <c r="BB236" s="93">
        <f t="shared" si="490"/>
        <v>8.2925448000382763E-6</v>
      </c>
      <c r="BC236" s="83">
        <v>0</v>
      </c>
      <c r="BD236" s="83">
        <v>0</v>
      </c>
      <c r="BE236" s="93" t="str">
        <f t="shared" si="491"/>
        <v>nebija plānots</v>
      </c>
      <c r="BF236" s="96">
        <f t="shared" si="492"/>
        <v>0</v>
      </c>
      <c r="BG236" s="93" t="str">
        <f t="shared" si="493"/>
        <v>nebija plānots</v>
      </c>
      <c r="BH236" s="96">
        <f t="shared" si="494"/>
        <v>49442</v>
      </c>
      <c r="BI236" s="96">
        <f t="shared" si="494"/>
        <v>49442.41</v>
      </c>
      <c r="BJ236" s="93">
        <f t="shared" si="495"/>
        <v>1.0000082925447999</v>
      </c>
      <c r="BK236" s="96">
        <f t="shared" si="496"/>
        <v>0.41000000000349246</v>
      </c>
      <c r="BL236" s="93">
        <f t="shared" si="497"/>
        <v>8.2925448000382763E-6</v>
      </c>
      <c r="BM236" s="83">
        <v>0</v>
      </c>
      <c r="BN236" s="83">
        <v>0</v>
      </c>
      <c r="BO236" s="93" t="str">
        <f t="shared" si="498"/>
        <v>nebija plānots</v>
      </c>
      <c r="BP236" s="96">
        <f t="shared" si="499"/>
        <v>0</v>
      </c>
      <c r="BQ236" s="93" t="str">
        <f t="shared" si="500"/>
        <v>nebija plānots</v>
      </c>
      <c r="BR236" s="96">
        <f t="shared" si="501"/>
        <v>49442</v>
      </c>
      <c r="BS236" s="96">
        <f t="shared" si="501"/>
        <v>49442.41</v>
      </c>
      <c r="BT236" s="93">
        <f t="shared" si="502"/>
        <v>1.0000082925447999</v>
      </c>
      <c r="BU236" s="96">
        <f t="shared" si="503"/>
        <v>0.41000000000349246</v>
      </c>
      <c r="BV236" s="93">
        <f t="shared" si="504"/>
        <v>8.2925448000382763E-6</v>
      </c>
      <c r="BW236" s="83">
        <v>0</v>
      </c>
      <c r="BX236" s="83">
        <v>0</v>
      </c>
      <c r="BY236" s="94">
        <v>0</v>
      </c>
      <c r="BZ236" s="94">
        <f t="shared" si="457"/>
        <v>0</v>
      </c>
      <c r="CA236" s="93" t="str">
        <f t="shared" si="505"/>
        <v>nebija plānots</v>
      </c>
      <c r="CB236" s="96">
        <f t="shared" si="506"/>
        <v>0</v>
      </c>
      <c r="CC236" s="93" t="str">
        <f t="shared" si="507"/>
        <v>nebija plānots</v>
      </c>
      <c r="CD236" s="96">
        <f t="shared" si="458"/>
        <v>49442</v>
      </c>
      <c r="CE236" s="96">
        <f t="shared" si="458"/>
        <v>49442.41</v>
      </c>
      <c r="CF236" s="96">
        <f t="shared" si="508"/>
        <v>0</v>
      </c>
      <c r="CG236" s="96">
        <f t="shared" si="509"/>
        <v>49442.41</v>
      </c>
      <c r="CH236" s="93">
        <f t="shared" si="510"/>
        <v>1.0000082925447999</v>
      </c>
      <c r="CI236" s="96">
        <f t="shared" si="511"/>
        <v>0.41000000000349246</v>
      </c>
      <c r="CJ236" s="93">
        <f t="shared" si="512"/>
        <v>8.2925448000382763E-6</v>
      </c>
      <c r="CK236" s="83">
        <v>39621</v>
      </c>
      <c r="CL236" s="83">
        <v>52979.94</v>
      </c>
      <c r="CM236" s="94">
        <v>0</v>
      </c>
      <c r="CN236" s="94">
        <f t="shared" si="459"/>
        <v>52979.94</v>
      </c>
      <c r="CO236" s="93">
        <f t="shared" si="513"/>
        <v>1.3371681683955479</v>
      </c>
      <c r="CP236" s="96">
        <f t="shared" si="514"/>
        <v>13358.940000000002</v>
      </c>
      <c r="CQ236" s="93">
        <f t="shared" si="515"/>
        <v>0.33716816839554786</v>
      </c>
      <c r="CR236" s="96">
        <f t="shared" si="516"/>
        <v>89063</v>
      </c>
      <c r="CS236" s="96">
        <f t="shared" si="516"/>
        <v>102422.35</v>
      </c>
      <c r="CT236" s="96">
        <f t="shared" si="516"/>
        <v>0</v>
      </c>
      <c r="CU236" s="96">
        <f t="shared" si="517"/>
        <v>102422.35</v>
      </c>
      <c r="CV236" s="93">
        <f t="shared" si="518"/>
        <v>1.149998877199286</v>
      </c>
      <c r="CW236" s="96">
        <f t="shared" si="519"/>
        <v>13359.350000000006</v>
      </c>
      <c r="CX236" s="93">
        <f t="shared" si="520"/>
        <v>0.14999887719928595</v>
      </c>
      <c r="CY236" s="83">
        <v>0</v>
      </c>
      <c r="CZ236" s="83">
        <v>40239.78</v>
      </c>
      <c r="DA236" s="94">
        <v>0</v>
      </c>
      <c r="DB236" s="94">
        <f t="shared" si="460"/>
        <v>40239.78</v>
      </c>
      <c r="DC236" s="93" t="str">
        <f t="shared" si="521"/>
        <v>nebija plānots</v>
      </c>
      <c r="DD236" s="96">
        <f t="shared" si="522"/>
        <v>40239.78</v>
      </c>
      <c r="DE236" s="93" t="str">
        <f t="shared" si="523"/>
        <v>nebija plānots</v>
      </c>
      <c r="DF236" s="96">
        <f t="shared" si="524"/>
        <v>89063</v>
      </c>
      <c r="DG236" s="96">
        <f t="shared" si="524"/>
        <v>142662.13</v>
      </c>
      <c r="DH236" s="96">
        <f t="shared" si="524"/>
        <v>0</v>
      </c>
      <c r="DI236" s="96">
        <f t="shared" si="525"/>
        <v>142662.13</v>
      </c>
      <c r="DJ236" s="93">
        <f t="shared" si="526"/>
        <v>1.6018114143920597</v>
      </c>
      <c r="DK236" s="96">
        <f t="shared" si="527"/>
        <v>53599.130000000005</v>
      </c>
      <c r="DL236" s="93">
        <f t="shared" si="528"/>
        <v>0.60181141439205965</v>
      </c>
      <c r="DM236" s="83">
        <v>0</v>
      </c>
      <c r="DN236" s="83">
        <v>0</v>
      </c>
      <c r="DO236" s="94">
        <v>0</v>
      </c>
      <c r="DP236" s="94">
        <f t="shared" si="529"/>
        <v>0</v>
      </c>
      <c r="DQ236" s="93" t="str">
        <f t="shared" si="530"/>
        <v>nebija plānots</v>
      </c>
      <c r="DR236" s="96">
        <f t="shared" si="531"/>
        <v>0</v>
      </c>
      <c r="DS236" s="93" t="str">
        <f t="shared" si="532"/>
        <v>nebija plānots</v>
      </c>
      <c r="DT236" s="96">
        <f t="shared" si="533"/>
        <v>89063</v>
      </c>
      <c r="DU236" s="96">
        <f t="shared" si="533"/>
        <v>142662.13</v>
      </c>
      <c r="DV236" s="96">
        <f t="shared" si="533"/>
        <v>0</v>
      </c>
      <c r="DW236" s="96">
        <f t="shared" si="534"/>
        <v>142662.13</v>
      </c>
      <c r="DX236" s="93">
        <f t="shared" si="535"/>
        <v>1.6018114143920597</v>
      </c>
      <c r="DY236" s="96">
        <f t="shared" si="536"/>
        <v>53599.130000000005</v>
      </c>
      <c r="DZ236" s="93">
        <f t="shared" si="537"/>
        <v>0.60181141439205965</v>
      </c>
      <c r="EA236" s="83">
        <v>0</v>
      </c>
      <c r="EB236" s="83">
        <v>0</v>
      </c>
      <c r="EC236" s="94">
        <v>0</v>
      </c>
      <c r="ED236" s="94">
        <f t="shared" si="538"/>
        <v>0</v>
      </c>
      <c r="EE236" s="93" t="str">
        <f t="shared" si="539"/>
        <v>nebija plānots</v>
      </c>
      <c r="EF236" s="94">
        <f t="shared" si="454"/>
        <v>0</v>
      </c>
      <c r="EG236" s="93" t="str">
        <f t="shared" si="540"/>
        <v>nebija plānots</v>
      </c>
      <c r="EH236" s="96">
        <f t="shared" si="541"/>
        <v>89063</v>
      </c>
      <c r="EI236" s="96">
        <f t="shared" si="541"/>
        <v>142662.13</v>
      </c>
      <c r="EJ236" s="96">
        <f t="shared" si="541"/>
        <v>0</v>
      </c>
      <c r="EK236" s="96">
        <f t="shared" si="542"/>
        <v>142662.13</v>
      </c>
      <c r="EL236" s="93">
        <f t="shared" si="543"/>
        <v>1.6018114143920597</v>
      </c>
      <c r="EM236" s="96">
        <f t="shared" si="544"/>
        <v>53599.130000000005</v>
      </c>
      <c r="EN236" s="93">
        <f t="shared" si="545"/>
        <v>0.60181141439205965</v>
      </c>
      <c r="EO236" s="96">
        <f t="shared" si="455"/>
        <v>0</v>
      </c>
      <c r="EP236" s="96">
        <f>_xlfn.IFNA(INDEX('[1]01_Maks_FS_2025 (kopā)'!$B$12:$AJ$224,MATCH(A236,'[1]01_Maks_FS_2025 (kopā)'!$B$12:$B$224,0),35),0)</f>
        <v>0</v>
      </c>
      <c r="EQ236" s="96">
        <f t="shared" si="456"/>
        <v>0</v>
      </c>
      <c r="ER236" s="83">
        <f t="shared" si="461"/>
        <v>89063</v>
      </c>
    </row>
    <row r="237" spans="1:148" ht="42" x14ac:dyDescent="0.25">
      <c r="A237" s="18" t="str">
        <f t="shared" si="453"/>
        <v>4.3.6.9.2</v>
      </c>
      <c r="B237" s="63">
        <v>4</v>
      </c>
      <c r="C237" s="73" t="s">
        <v>319</v>
      </c>
      <c r="D237" s="65" t="s">
        <v>320</v>
      </c>
      <c r="E237" s="73" t="s">
        <v>387</v>
      </c>
      <c r="F237" s="65" t="s">
        <v>388</v>
      </c>
      <c r="G237" s="66" t="s">
        <v>405</v>
      </c>
      <c r="H237" s="65" t="s">
        <v>406</v>
      </c>
      <c r="I237" s="66">
        <v>2</v>
      </c>
      <c r="J237" s="68" t="s">
        <v>84</v>
      </c>
      <c r="K237" s="63" t="s">
        <v>14</v>
      </c>
      <c r="L237" s="83">
        <v>0</v>
      </c>
      <c r="M237" s="83">
        <v>33974.980000000003</v>
      </c>
      <c r="N237" s="83">
        <v>0</v>
      </c>
      <c r="O237" s="83">
        <v>0</v>
      </c>
      <c r="P237" s="83">
        <v>0</v>
      </c>
      <c r="Q237" s="93" t="str">
        <f t="shared" si="462"/>
        <v>nebija plānots</v>
      </c>
      <c r="R237" s="94">
        <f t="shared" si="463"/>
        <v>0</v>
      </c>
      <c r="S237" s="93" t="str">
        <f t="shared" si="464"/>
        <v>nebija plānots</v>
      </c>
      <c r="T237" s="96">
        <f t="shared" si="465"/>
        <v>0</v>
      </c>
      <c r="U237" s="96">
        <f t="shared" si="466"/>
        <v>0</v>
      </c>
      <c r="V237" s="93" t="str">
        <f t="shared" si="467"/>
        <v>nebija plānots</v>
      </c>
      <c r="W237" s="96">
        <f t="shared" si="468"/>
        <v>0</v>
      </c>
      <c r="X237" s="93" t="str">
        <f t="shared" si="469"/>
        <v>nebija plānots</v>
      </c>
      <c r="Y237" s="83">
        <v>0</v>
      </c>
      <c r="Z237" s="83">
        <v>0</v>
      </c>
      <c r="AA237" s="93" t="str">
        <f t="shared" si="470"/>
        <v>nebija plānots</v>
      </c>
      <c r="AB237" s="94">
        <f t="shared" si="471"/>
        <v>0</v>
      </c>
      <c r="AC237" s="93" t="str">
        <f t="shared" si="472"/>
        <v>nebija plānots</v>
      </c>
      <c r="AD237" s="96">
        <f t="shared" si="473"/>
        <v>0</v>
      </c>
      <c r="AE237" s="96">
        <f t="shared" si="473"/>
        <v>0</v>
      </c>
      <c r="AF237" s="93" t="str">
        <f t="shared" si="474"/>
        <v>nebija plānots</v>
      </c>
      <c r="AG237" s="96">
        <f t="shared" si="475"/>
        <v>0</v>
      </c>
      <c r="AH237" s="93" t="str">
        <f t="shared" si="476"/>
        <v>nebija plānots</v>
      </c>
      <c r="AI237" s="83">
        <v>0</v>
      </c>
      <c r="AJ237" s="83">
        <v>0</v>
      </c>
      <c r="AK237" s="93" t="str">
        <f t="shared" si="477"/>
        <v>nebija plānots</v>
      </c>
      <c r="AL237" s="96">
        <f t="shared" si="478"/>
        <v>0</v>
      </c>
      <c r="AM237" s="93" t="str">
        <f t="shared" si="479"/>
        <v>nebija plānots</v>
      </c>
      <c r="AN237" s="96">
        <f t="shared" si="480"/>
        <v>0</v>
      </c>
      <c r="AO237" s="96">
        <f t="shared" si="480"/>
        <v>0</v>
      </c>
      <c r="AP237" s="93" t="str">
        <f t="shared" si="481"/>
        <v>nebija plānots</v>
      </c>
      <c r="AQ237" s="96">
        <f t="shared" si="482"/>
        <v>0</v>
      </c>
      <c r="AR237" s="93" t="str">
        <f t="shared" si="483"/>
        <v>nebija plānots</v>
      </c>
      <c r="AS237" s="83">
        <v>108911</v>
      </c>
      <c r="AT237" s="83">
        <v>60349.07</v>
      </c>
      <c r="AU237" s="93">
        <f t="shared" si="484"/>
        <v>0.55411363406818415</v>
      </c>
      <c r="AV237" s="96">
        <f t="shared" si="485"/>
        <v>-48561.93</v>
      </c>
      <c r="AW237" s="93">
        <f t="shared" si="486"/>
        <v>-0.44588636593181591</v>
      </c>
      <c r="AX237" s="96">
        <f t="shared" si="487"/>
        <v>108911</v>
      </c>
      <c r="AY237" s="96">
        <f t="shared" si="487"/>
        <v>60349.07</v>
      </c>
      <c r="AZ237" s="93">
        <f t="shared" si="488"/>
        <v>0.55411363406818415</v>
      </c>
      <c r="BA237" s="96">
        <f t="shared" si="489"/>
        <v>-48561.93</v>
      </c>
      <c r="BB237" s="93">
        <f t="shared" si="490"/>
        <v>-0.44588636593181591</v>
      </c>
      <c r="BC237" s="83">
        <v>0</v>
      </c>
      <c r="BD237" s="83">
        <v>0</v>
      </c>
      <c r="BE237" s="93" t="str">
        <f t="shared" si="491"/>
        <v>nebija plānots</v>
      </c>
      <c r="BF237" s="96">
        <f t="shared" si="492"/>
        <v>0</v>
      </c>
      <c r="BG237" s="93" t="str">
        <f t="shared" si="493"/>
        <v>nebija plānots</v>
      </c>
      <c r="BH237" s="96">
        <f t="shared" si="494"/>
        <v>108911</v>
      </c>
      <c r="BI237" s="96">
        <f t="shared" si="494"/>
        <v>60349.07</v>
      </c>
      <c r="BJ237" s="93">
        <f t="shared" si="495"/>
        <v>0.55411363406818415</v>
      </c>
      <c r="BK237" s="96">
        <f t="shared" si="496"/>
        <v>-48561.93</v>
      </c>
      <c r="BL237" s="93">
        <f t="shared" si="497"/>
        <v>-0.44588636593181591</v>
      </c>
      <c r="BM237" s="83">
        <v>0</v>
      </c>
      <c r="BN237" s="83">
        <v>0</v>
      </c>
      <c r="BO237" s="93" t="str">
        <f t="shared" si="498"/>
        <v>nebija plānots</v>
      </c>
      <c r="BP237" s="96">
        <f t="shared" si="499"/>
        <v>0</v>
      </c>
      <c r="BQ237" s="93" t="str">
        <f t="shared" si="500"/>
        <v>nebija plānots</v>
      </c>
      <c r="BR237" s="96">
        <f t="shared" si="501"/>
        <v>108911</v>
      </c>
      <c r="BS237" s="96">
        <f t="shared" si="501"/>
        <v>60349.07</v>
      </c>
      <c r="BT237" s="93">
        <f t="shared" si="502"/>
        <v>0.55411363406818415</v>
      </c>
      <c r="BU237" s="96">
        <f t="shared" si="503"/>
        <v>-48561.93</v>
      </c>
      <c r="BV237" s="93">
        <f t="shared" si="504"/>
        <v>-0.44588636593181591</v>
      </c>
      <c r="BW237" s="83">
        <v>0</v>
      </c>
      <c r="BX237" s="83">
        <v>0</v>
      </c>
      <c r="BY237" s="94">
        <v>0</v>
      </c>
      <c r="BZ237" s="94">
        <f t="shared" si="457"/>
        <v>0</v>
      </c>
      <c r="CA237" s="93" t="str">
        <f t="shared" si="505"/>
        <v>nebija plānots</v>
      </c>
      <c r="CB237" s="96">
        <f t="shared" si="506"/>
        <v>0</v>
      </c>
      <c r="CC237" s="93" t="str">
        <f t="shared" si="507"/>
        <v>nebija plānots</v>
      </c>
      <c r="CD237" s="96">
        <f t="shared" si="458"/>
        <v>108911</v>
      </c>
      <c r="CE237" s="96">
        <f t="shared" si="458"/>
        <v>60349.07</v>
      </c>
      <c r="CF237" s="96">
        <f t="shared" si="508"/>
        <v>0</v>
      </c>
      <c r="CG237" s="96">
        <f t="shared" si="509"/>
        <v>60349.07</v>
      </c>
      <c r="CH237" s="93">
        <f t="shared" si="510"/>
        <v>0.55411363406818415</v>
      </c>
      <c r="CI237" s="96">
        <f t="shared" si="511"/>
        <v>-48561.93</v>
      </c>
      <c r="CJ237" s="93">
        <f t="shared" si="512"/>
        <v>-0.44588636593181591</v>
      </c>
      <c r="CK237" s="83">
        <v>0</v>
      </c>
      <c r="CL237" s="83">
        <v>0</v>
      </c>
      <c r="CM237" s="94">
        <v>0</v>
      </c>
      <c r="CN237" s="94">
        <f t="shared" si="459"/>
        <v>0</v>
      </c>
      <c r="CO237" s="93" t="str">
        <f t="shared" si="513"/>
        <v>nebija plānots</v>
      </c>
      <c r="CP237" s="96">
        <f t="shared" si="514"/>
        <v>0</v>
      </c>
      <c r="CQ237" s="93" t="str">
        <f t="shared" si="515"/>
        <v>nebija plānots</v>
      </c>
      <c r="CR237" s="96">
        <f t="shared" si="516"/>
        <v>108911</v>
      </c>
      <c r="CS237" s="96">
        <f t="shared" si="516"/>
        <v>60349.07</v>
      </c>
      <c r="CT237" s="96">
        <f t="shared" si="516"/>
        <v>0</v>
      </c>
      <c r="CU237" s="96">
        <f t="shared" si="517"/>
        <v>60349.07</v>
      </c>
      <c r="CV237" s="93">
        <f t="shared" si="518"/>
        <v>0.55411363406818415</v>
      </c>
      <c r="CW237" s="96">
        <f t="shared" si="519"/>
        <v>-48561.93</v>
      </c>
      <c r="CX237" s="93">
        <f t="shared" si="520"/>
        <v>-0.44588636593181591</v>
      </c>
      <c r="CY237" s="83">
        <v>192666</v>
      </c>
      <c r="CZ237" s="83">
        <v>604208.02</v>
      </c>
      <c r="DA237" s="94">
        <v>0</v>
      </c>
      <c r="DB237" s="94">
        <f t="shared" si="460"/>
        <v>604208.02</v>
      </c>
      <c r="DC237" s="93">
        <f t="shared" si="521"/>
        <v>3.1360386368118922</v>
      </c>
      <c r="DD237" s="96">
        <f t="shared" si="522"/>
        <v>411542.02</v>
      </c>
      <c r="DE237" s="93">
        <f t="shared" si="523"/>
        <v>2.1360386368118922</v>
      </c>
      <c r="DF237" s="96">
        <f t="shared" si="524"/>
        <v>301577</v>
      </c>
      <c r="DG237" s="96">
        <f t="shared" si="524"/>
        <v>664557.09</v>
      </c>
      <c r="DH237" s="96">
        <f t="shared" si="524"/>
        <v>0</v>
      </c>
      <c r="DI237" s="96">
        <f t="shared" si="525"/>
        <v>664557.09</v>
      </c>
      <c r="DJ237" s="93">
        <f t="shared" si="526"/>
        <v>2.203606674249031</v>
      </c>
      <c r="DK237" s="96">
        <f t="shared" si="527"/>
        <v>362980.08999999997</v>
      </c>
      <c r="DL237" s="93">
        <f t="shared" si="528"/>
        <v>1.2036066742490308</v>
      </c>
      <c r="DM237" s="83">
        <v>0</v>
      </c>
      <c r="DN237" s="83">
        <v>0</v>
      </c>
      <c r="DO237" s="94">
        <v>0</v>
      </c>
      <c r="DP237" s="94">
        <f t="shared" si="529"/>
        <v>0</v>
      </c>
      <c r="DQ237" s="93" t="str">
        <f t="shared" si="530"/>
        <v>nebija plānots</v>
      </c>
      <c r="DR237" s="96">
        <f t="shared" si="531"/>
        <v>0</v>
      </c>
      <c r="DS237" s="93" t="str">
        <f t="shared" si="532"/>
        <v>nebija plānots</v>
      </c>
      <c r="DT237" s="96">
        <f t="shared" si="533"/>
        <v>301577</v>
      </c>
      <c r="DU237" s="96">
        <f t="shared" si="533"/>
        <v>664557.09</v>
      </c>
      <c r="DV237" s="96">
        <f t="shared" si="533"/>
        <v>0</v>
      </c>
      <c r="DW237" s="96">
        <f t="shared" si="534"/>
        <v>664557.09</v>
      </c>
      <c r="DX237" s="93">
        <f t="shared" si="535"/>
        <v>2.203606674249031</v>
      </c>
      <c r="DY237" s="96">
        <f t="shared" si="536"/>
        <v>362980.08999999997</v>
      </c>
      <c r="DZ237" s="93">
        <f t="shared" si="537"/>
        <v>1.2036066742490308</v>
      </c>
      <c r="EA237" s="83">
        <v>0</v>
      </c>
      <c r="EB237" s="83">
        <v>0</v>
      </c>
      <c r="EC237" s="94">
        <v>0</v>
      </c>
      <c r="ED237" s="94">
        <f t="shared" si="538"/>
        <v>0</v>
      </c>
      <c r="EE237" s="93" t="str">
        <f t="shared" si="539"/>
        <v>nebija plānots</v>
      </c>
      <c r="EF237" s="94">
        <f t="shared" si="454"/>
        <v>0</v>
      </c>
      <c r="EG237" s="93" t="str">
        <f t="shared" si="540"/>
        <v>nebija plānots</v>
      </c>
      <c r="EH237" s="96">
        <f t="shared" si="541"/>
        <v>301577</v>
      </c>
      <c r="EI237" s="96">
        <f t="shared" si="541"/>
        <v>664557.09</v>
      </c>
      <c r="EJ237" s="96">
        <f t="shared" si="541"/>
        <v>0</v>
      </c>
      <c r="EK237" s="96">
        <f t="shared" si="542"/>
        <v>664557.09</v>
      </c>
      <c r="EL237" s="93">
        <f t="shared" si="543"/>
        <v>2.203606674249031</v>
      </c>
      <c r="EM237" s="96">
        <f t="shared" si="544"/>
        <v>362980.08999999997</v>
      </c>
      <c r="EN237" s="93">
        <f t="shared" si="545"/>
        <v>1.2036066742490308</v>
      </c>
      <c r="EO237" s="96">
        <f t="shared" si="455"/>
        <v>0</v>
      </c>
      <c r="EP237" s="96">
        <f>_xlfn.IFNA(INDEX('[1]01_Maks_FS_2025 (kopā)'!$B$12:$AJ$224,MATCH(A237,'[1]01_Maks_FS_2025 (kopā)'!$B$12:$B$224,0),35),0)</f>
        <v>0</v>
      </c>
      <c r="EQ237" s="96">
        <f t="shared" si="456"/>
        <v>0</v>
      </c>
      <c r="ER237" s="83">
        <f t="shared" si="461"/>
        <v>301577</v>
      </c>
    </row>
    <row r="238" spans="1:148" ht="42" x14ac:dyDescent="0.25">
      <c r="A238" s="18" t="str">
        <f t="shared" si="453"/>
        <v>4.4.1.1._</v>
      </c>
      <c r="B238" s="63">
        <v>4</v>
      </c>
      <c r="C238" s="73" t="s">
        <v>407</v>
      </c>
      <c r="D238" s="65" t="s">
        <v>408</v>
      </c>
      <c r="E238" s="73" t="s">
        <v>409</v>
      </c>
      <c r="F238" s="65" t="s">
        <v>410</v>
      </c>
      <c r="G238" s="66" t="s">
        <v>411</v>
      </c>
      <c r="H238" s="65" t="s">
        <v>412</v>
      </c>
      <c r="I238" s="66" t="s">
        <v>27</v>
      </c>
      <c r="J238" s="68" t="s">
        <v>325</v>
      </c>
      <c r="K238" s="63" t="s">
        <v>14</v>
      </c>
      <c r="L238" s="83">
        <v>0</v>
      </c>
      <c r="M238" s="83">
        <v>123029.78</v>
      </c>
      <c r="N238" s="83">
        <v>0</v>
      </c>
      <c r="O238" s="83">
        <v>0</v>
      </c>
      <c r="P238" s="83">
        <v>0</v>
      </c>
      <c r="Q238" s="93" t="str">
        <f t="shared" si="462"/>
        <v>nebija plānots</v>
      </c>
      <c r="R238" s="94">
        <f t="shared" si="463"/>
        <v>0</v>
      </c>
      <c r="S238" s="93" t="str">
        <f t="shared" si="464"/>
        <v>nebija plānots</v>
      </c>
      <c r="T238" s="96">
        <f t="shared" si="465"/>
        <v>0</v>
      </c>
      <c r="U238" s="96">
        <f t="shared" si="466"/>
        <v>0</v>
      </c>
      <c r="V238" s="93" t="str">
        <f t="shared" si="467"/>
        <v>nebija plānots</v>
      </c>
      <c r="W238" s="96">
        <f t="shared" si="468"/>
        <v>0</v>
      </c>
      <c r="X238" s="93" t="str">
        <f t="shared" si="469"/>
        <v>nebija plānots</v>
      </c>
      <c r="Y238" s="83">
        <v>67908</v>
      </c>
      <c r="Z238" s="83">
        <v>67832.17</v>
      </c>
      <c r="AA238" s="93">
        <f t="shared" si="470"/>
        <v>0.99888334216881658</v>
      </c>
      <c r="AB238" s="94">
        <f t="shared" si="471"/>
        <v>-75.830000000001746</v>
      </c>
      <c r="AC238" s="93">
        <f t="shared" si="472"/>
        <v>-1.1166578311833915E-3</v>
      </c>
      <c r="AD238" s="96">
        <f t="shared" si="473"/>
        <v>67908</v>
      </c>
      <c r="AE238" s="96">
        <f t="shared" si="473"/>
        <v>67832.17</v>
      </c>
      <c r="AF238" s="93">
        <f t="shared" si="474"/>
        <v>0.99888334216881658</v>
      </c>
      <c r="AG238" s="96">
        <f t="shared" si="475"/>
        <v>-75.830000000001746</v>
      </c>
      <c r="AH238" s="93">
        <f t="shared" si="476"/>
        <v>-1.1166578311833915E-3</v>
      </c>
      <c r="AI238" s="83">
        <v>0</v>
      </c>
      <c r="AJ238" s="83">
        <v>0</v>
      </c>
      <c r="AK238" s="93" t="str">
        <f t="shared" si="477"/>
        <v>nebija plānots</v>
      </c>
      <c r="AL238" s="96">
        <f t="shared" si="478"/>
        <v>0</v>
      </c>
      <c r="AM238" s="93" t="str">
        <f t="shared" si="479"/>
        <v>nebija plānots</v>
      </c>
      <c r="AN238" s="96">
        <f t="shared" si="480"/>
        <v>67908</v>
      </c>
      <c r="AO238" s="96">
        <f t="shared" si="480"/>
        <v>67832.17</v>
      </c>
      <c r="AP238" s="93">
        <f t="shared" si="481"/>
        <v>0.99888334216881658</v>
      </c>
      <c r="AQ238" s="96">
        <f t="shared" si="482"/>
        <v>-75.830000000001746</v>
      </c>
      <c r="AR238" s="93">
        <f t="shared" si="483"/>
        <v>-1.1166578311833915E-3</v>
      </c>
      <c r="AS238" s="83">
        <v>0</v>
      </c>
      <c r="AT238" s="83">
        <v>0</v>
      </c>
      <c r="AU238" s="93" t="str">
        <f t="shared" si="484"/>
        <v>nebija plānots</v>
      </c>
      <c r="AV238" s="96">
        <f t="shared" si="485"/>
        <v>0</v>
      </c>
      <c r="AW238" s="93" t="str">
        <f t="shared" si="486"/>
        <v>nebija plānots</v>
      </c>
      <c r="AX238" s="96">
        <f t="shared" si="487"/>
        <v>67908</v>
      </c>
      <c r="AY238" s="96">
        <f t="shared" si="487"/>
        <v>67832.17</v>
      </c>
      <c r="AZ238" s="93">
        <f t="shared" si="488"/>
        <v>0.99888334216881658</v>
      </c>
      <c r="BA238" s="96">
        <f t="shared" si="489"/>
        <v>-75.830000000001746</v>
      </c>
      <c r="BB238" s="93">
        <f t="shared" si="490"/>
        <v>-1.1166578311833915E-3</v>
      </c>
      <c r="BC238" s="83">
        <v>56986</v>
      </c>
      <c r="BD238" s="83">
        <v>51949.97</v>
      </c>
      <c r="BE238" s="93">
        <f t="shared" si="491"/>
        <v>0.91162689081528803</v>
      </c>
      <c r="BF238" s="96">
        <f t="shared" si="492"/>
        <v>-5036.0299999999988</v>
      </c>
      <c r="BG238" s="93">
        <f t="shared" si="493"/>
        <v>-8.8373109184712015E-2</v>
      </c>
      <c r="BH238" s="96">
        <f t="shared" si="494"/>
        <v>124894</v>
      </c>
      <c r="BI238" s="96">
        <f t="shared" si="494"/>
        <v>119782.14</v>
      </c>
      <c r="BJ238" s="93">
        <f t="shared" si="495"/>
        <v>0.95907041170912932</v>
      </c>
      <c r="BK238" s="96">
        <f t="shared" si="496"/>
        <v>-5111.8600000000006</v>
      </c>
      <c r="BL238" s="93">
        <f t="shared" si="497"/>
        <v>-4.0929588290870664E-2</v>
      </c>
      <c r="BM238" s="83">
        <v>0</v>
      </c>
      <c r="BN238" s="83">
        <v>0</v>
      </c>
      <c r="BO238" s="93" t="str">
        <f t="shared" si="498"/>
        <v>nebija plānots</v>
      </c>
      <c r="BP238" s="96">
        <f t="shared" si="499"/>
        <v>0</v>
      </c>
      <c r="BQ238" s="93" t="str">
        <f t="shared" si="500"/>
        <v>nebija plānots</v>
      </c>
      <c r="BR238" s="96">
        <f t="shared" si="501"/>
        <v>124894</v>
      </c>
      <c r="BS238" s="96">
        <f t="shared" si="501"/>
        <v>119782.14</v>
      </c>
      <c r="BT238" s="93">
        <f t="shared" si="502"/>
        <v>0.95907041170912932</v>
      </c>
      <c r="BU238" s="96">
        <f t="shared" si="503"/>
        <v>-5111.8600000000006</v>
      </c>
      <c r="BV238" s="93">
        <f t="shared" si="504"/>
        <v>-4.0929588290870664E-2</v>
      </c>
      <c r="BW238" s="83">
        <v>0</v>
      </c>
      <c r="BX238" s="83">
        <v>0</v>
      </c>
      <c r="BY238" s="94">
        <v>0</v>
      </c>
      <c r="BZ238" s="94">
        <f t="shared" si="457"/>
        <v>0</v>
      </c>
      <c r="CA238" s="93" t="str">
        <f t="shared" si="505"/>
        <v>nebija plānots</v>
      </c>
      <c r="CB238" s="96">
        <f t="shared" si="506"/>
        <v>0</v>
      </c>
      <c r="CC238" s="93" t="str">
        <f t="shared" si="507"/>
        <v>nebija plānots</v>
      </c>
      <c r="CD238" s="96">
        <f t="shared" si="458"/>
        <v>124894</v>
      </c>
      <c r="CE238" s="96">
        <f t="shared" si="458"/>
        <v>119782.14</v>
      </c>
      <c r="CF238" s="96">
        <f t="shared" si="508"/>
        <v>0</v>
      </c>
      <c r="CG238" s="96">
        <f t="shared" si="509"/>
        <v>119782.14</v>
      </c>
      <c r="CH238" s="93">
        <f t="shared" si="510"/>
        <v>0.95907041170912932</v>
      </c>
      <c r="CI238" s="96">
        <f t="shared" si="511"/>
        <v>-5111.8600000000006</v>
      </c>
      <c r="CJ238" s="93">
        <f t="shared" si="512"/>
        <v>-4.0929588290870664E-2</v>
      </c>
      <c r="CK238" s="83">
        <v>423101</v>
      </c>
      <c r="CL238" s="83">
        <v>0</v>
      </c>
      <c r="CM238" s="94">
        <v>0</v>
      </c>
      <c r="CN238" s="94">
        <f t="shared" si="459"/>
        <v>0</v>
      </c>
      <c r="CO238" s="93">
        <f t="shared" si="513"/>
        <v>0</v>
      </c>
      <c r="CP238" s="96">
        <f t="shared" si="514"/>
        <v>-423101</v>
      </c>
      <c r="CQ238" s="93">
        <f t="shared" si="515"/>
        <v>-1</v>
      </c>
      <c r="CR238" s="96">
        <f t="shared" si="516"/>
        <v>547995</v>
      </c>
      <c r="CS238" s="96">
        <f t="shared" si="516"/>
        <v>119782.14</v>
      </c>
      <c r="CT238" s="96">
        <f t="shared" si="516"/>
        <v>0</v>
      </c>
      <c r="CU238" s="96">
        <f t="shared" si="517"/>
        <v>119782.14</v>
      </c>
      <c r="CV238" s="93">
        <f t="shared" si="518"/>
        <v>0.21858254181151288</v>
      </c>
      <c r="CW238" s="96">
        <f t="shared" si="519"/>
        <v>-428212.86</v>
      </c>
      <c r="CX238" s="93">
        <f t="shared" si="520"/>
        <v>-0.78141745818848707</v>
      </c>
      <c r="CY238" s="83">
        <v>0</v>
      </c>
      <c r="CZ238" s="83">
        <v>222205.26</v>
      </c>
      <c r="DA238" s="94">
        <v>0</v>
      </c>
      <c r="DB238" s="94">
        <f t="shared" si="460"/>
        <v>222205.26</v>
      </c>
      <c r="DC238" s="93" t="str">
        <f t="shared" si="521"/>
        <v>nebija plānots</v>
      </c>
      <c r="DD238" s="96">
        <f t="shared" si="522"/>
        <v>222205.26</v>
      </c>
      <c r="DE238" s="93" t="str">
        <f t="shared" si="523"/>
        <v>nebija plānots</v>
      </c>
      <c r="DF238" s="96">
        <f t="shared" si="524"/>
        <v>547995</v>
      </c>
      <c r="DG238" s="96">
        <f t="shared" si="524"/>
        <v>341987.4</v>
      </c>
      <c r="DH238" s="96">
        <f t="shared" si="524"/>
        <v>0</v>
      </c>
      <c r="DI238" s="96">
        <f t="shared" si="525"/>
        <v>341987.4</v>
      </c>
      <c r="DJ238" s="93">
        <f t="shared" si="526"/>
        <v>0.62407029261215896</v>
      </c>
      <c r="DK238" s="96">
        <f t="shared" si="527"/>
        <v>-206007.59999999998</v>
      </c>
      <c r="DL238" s="93">
        <f t="shared" si="528"/>
        <v>-0.37592970738784109</v>
      </c>
      <c r="DM238" s="83">
        <v>0</v>
      </c>
      <c r="DN238" s="83">
        <v>0</v>
      </c>
      <c r="DO238" s="94">
        <v>0</v>
      </c>
      <c r="DP238" s="94">
        <f t="shared" si="529"/>
        <v>0</v>
      </c>
      <c r="DQ238" s="93" t="str">
        <f t="shared" si="530"/>
        <v>nebija plānots</v>
      </c>
      <c r="DR238" s="96">
        <f t="shared" si="531"/>
        <v>0</v>
      </c>
      <c r="DS238" s="93" t="str">
        <f t="shared" si="532"/>
        <v>nebija plānots</v>
      </c>
      <c r="DT238" s="96">
        <f t="shared" si="533"/>
        <v>547995</v>
      </c>
      <c r="DU238" s="96">
        <f t="shared" si="533"/>
        <v>341987.4</v>
      </c>
      <c r="DV238" s="96">
        <f t="shared" si="533"/>
        <v>0</v>
      </c>
      <c r="DW238" s="96">
        <f t="shared" si="534"/>
        <v>341987.4</v>
      </c>
      <c r="DX238" s="93">
        <f t="shared" si="535"/>
        <v>0.62407029261215896</v>
      </c>
      <c r="DY238" s="96">
        <f t="shared" si="536"/>
        <v>-206007.59999999998</v>
      </c>
      <c r="DZ238" s="93">
        <f t="shared" si="537"/>
        <v>-0.37592970738784109</v>
      </c>
      <c r="EA238" s="83">
        <v>854307</v>
      </c>
      <c r="EB238" s="83">
        <v>0</v>
      </c>
      <c r="EC238" s="94">
        <v>0</v>
      </c>
      <c r="ED238" s="94">
        <f t="shared" si="538"/>
        <v>0</v>
      </c>
      <c r="EE238" s="93">
        <f t="shared" si="539"/>
        <v>0</v>
      </c>
      <c r="EF238" s="94">
        <f t="shared" si="454"/>
        <v>-854307</v>
      </c>
      <c r="EG238" s="93">
        <f t="shared" si="540"/>
        <v>-1</v>
      </c>
      <c r="EH238" s="96">
        <f t="shared" si="541"/>
        <v>1402302</v>
      </c>
      <c r="EI238" s="96">
        <f t="shared" si="541"/>
        <v>341987.4</v>
      </c>
      <c r="EJ238" s="96">
        <f t="shared" si="541"/>
        <v>0</v>
      </c>
      <c r="EK238" s="96">
        <f t="shared" si="542"/>
        <v>341987.4</v>
      </c>
      <c r="EL238" s="93">
        <f t="shared" si="543"/>
        <v>0.24387571293487426</v>
      </c>
      <c r="EM238" s="96">
        <f t="shared" si="544"/>
        <v>-1060314.6000000001</v>
      </c>
      <c r="EN238" s="93">
        <f t="shared" si="545"/>
        <v>-0.7561242870651258</v>
      </c>
      <c r="EO238" s="96">
        <f t="shared" si="455"/>
        <v>0</v>
      </c>
      <c r="EP238" s="96">
        <f>_xlfn.IFNA(INDEX('[1]01_Maks_FS_2025 (kopā)'!$B$12:$AJ$224,MATCH(A238,'[1]01_Maks_FS_2025 (kopā)'!$B$12:$B$224,0),35),0)</f>
        <v>0</v>
      </c>
      <c r="EQ238" s="96">
        <f t="shared" si="456"/>
        <v>0</v>
      </c>
      <c r="ER238" s="83">
        <f t="shared" si="461"/>
        <v>1402302</v>
      </c>
    </row>
    <row r="239" spans="1:148" ht="42" x14ac:dyDescent="0.25">
      <c r="A239" s="18" t="str">
        <f t="shared" ref="A239:A264" si="546">G239&amp;I239</f>
        <v>4.4.1.2._</v>
      </c>
      <c r="B239" s="63">
        <v>4</v>
      </c>
      <c r="C239" s="73" t="s">
        <v>407</v>
      </c>
      <c r="D239" s="65" t="s">
        <v>408</v>
      </c>
      <c r="E239" s="73" t="s">
        <v>409</v>
      </c>
      <c r="F239" s="65" t="s">
        <v>410</v>
      </c>
      <c r="G239" s="66" t="s">
        <v>413</v>
      </c>
      <c r="H239" s="65" t="s">
        <v>414</v>
      </c>
      <c r="I239" s="66" t="s">
        <v>27</v>
      </c>
      <c r="J239" s="68" t="s">
        <v>325</v>
      </c>
      <c r="K239" s="63" t="s">
        <v>14</v>
      </c>
      <c r="L239" s="83">
        <v>0</v>
      </c>
      <c r="M239" s="83">
        <v>0</v>
      </c>
      <c r="N239" s="83">
        <v>0</v>
      </c>
      <c r="O239" s="83">
        <v>0</v>
      </c>
      <c r="P239" s="83">
        <v>0</v>
      </c>
      <c r="Q239" s="93" t="str">
        <f t="shared" si="462"/>
        <v>nebija plānots</v>
      </c>
      <c r="R239" s="94">
        <f t="shared" si="463"/>
        <v>0</v>
      </c>
      <c r="S239" s="93" t="str">
        <f t="shared" si="464"/>
        <v>nebija plānots</v>
      </c>
      <c r="T239" s="96">
        <f t="shared" si="465"/>
        <v>0</v>
      </c>
      <c r="U239" s="96">
        <f t="shared" si="466"/>
        <v>0</v>
      </c>
      <c r="V239" s="93" t="str">
        <f t="shared" si="467"/>
        <v>nebija plānots</v>
      </c>
      <c r="W239" s="96">
        <f t="shared" si="468"/>
        <v>0</v>
      </c>
      <c r="X239" s="93" t="str">
        <f t="shared" si="469"/>
        <v>nebija plānots</v>
      </c>
      <c r="Y239" s="83">
        <v>0</v>
      </c>
      <c r="Z239" s="83">
        <v>0</v>
      </c>
      <c r="AA239" s="93" t="str">
        <f t="shared" si="470"/>
        <v>nebija plānots</v>
      </c>
      <c r="AB239" s="94">
        <f t="shared" si="471"/>
        <v>0</v>
      </c>
      <c r="AC239" s="93" t="str">
        <f t="shared" si="472"/>
        <v>nebija plānots</v>
      </c>
      <c r="AD239" s="96">
        <f t="shared" si="473"/>
        <v>0</v>
      </c>
      <c r="AE239" s="96">
        <f t="shared" si="473"/>
        <v>0</v>
      </c>
      <c r="AF239" s="93" t="str">
        <f t="shared" si="474"/>
        <v>nebija plānots</v>
      </c>
      <c r="AG239" s="96">
        <f t="shared" si="475"/>
        <v>0</v>
      </c>
      <c r="AH239" s="93" t="str">
        <f t="shared" si="476"/>
        <v>nebija plānots</v>
      </c>
      <c r="AI239" s="83">
        <v>0</v>
      </c>
      <c r="AJ239" s="83">
        <v>0</v>
      </c>
      <c r="AK239" s="93" t="str">
        <f t="shared" si="477"/>
        <v>nebija plānots</v>
      </c>
      <c r="AL239" s="96">
        <f t="shared" si="478"/>
        <v>0</v>
      </c>
      <c r="AM239" s="93" t="str">
        <f t="shared" si="479"/>
        <v>nebija plānots</v>
      </c>
      <c r="AN239" s="96">
        <f t="shared" si="480"/>
        <v>0</v>
      </c>
      <c r="AO239" s="96">
        <f t="shared" si="480"/>
        <v>0</v>
      </c>
      <c r="AP239" s="93" t="str">
        <f t="shared" si="481"/>
        <v>nebija plānots</v>
      </c>
      <c r="AQ239" s="96">
        <f t="shared" si="482"/>
        <v>0</v>
      </c>
      <c r="AR239" s="93" t="str">
        <f t="shared" si="483"/>
        <v>nebija plānots</v>
      </c>
      <c r="AS239" s="83">
        <v>0</v>
      </c>
      <c r="AT239" s="83">
        <v>0</v>
      </c>
      <c r="AU239" s="93" t="str">
        <f t="shared" si="484"/>
        <v>nebija plānots</v>
      </c>
      <c r="AV239" s="96">
        <f t="shared" si="485"/>
        <v>0</v>
      </c>
      <c r="AW239" s="93" t="str">
        <f t="shared" si="486"/>
        <v>nebija plānots</v>
      </c>
      <c r="AX239" s="96">
        <f t="shared" si="487"/>
        <v>0</v>
      </c>
      <c r="AY239" s="96">
        <f t="shared" si="487"/>
        <v>0</v>
      </c>
      <c r="AZ239" s="93" t="str">
        <f t="shared" si="488"/>
        <v>nebija plānots</v>
      </c>
      <c r="BA239" s="96">
        <f t="shared" si="489"/>
        <v>0</v>
      </c>
      <c r="BB239" s="93" t="str">
        <f t="shared" si="490"/>
        <v>nebija plānots</v>
      </c>
      <c r="BC239" s="83">
        <v>0</v>
      </c>
      <c r="BD239" s="83">
        <v>0</v>
      </c>
      <c r="BE239" s="93" t="str">
        <f t="shared" si="491"/>
        <v>nebija plānots</v>
      </c>
      <c r="BF239" s="96">
        <f t="shared" si="492"/>
        <v>0</v>
      </c>
      <c r="BG239" s="93" t="str">
        <f t="shared" si="493"/>
        <v>nebija plānots</v>
      </c>
      <c r="BH239" s="96">
        <f t="shared" si="494"/>
        <v>0</v>
      </c>
      <c r="BI239" s="96">
        <f t="shared" si="494"/>
        <v>0</v>
      </c>
      <c r="BJ239" s="93" t="str">
        <f t="shared" si="495"/>
        <v>nebija plānots</v>
      </c>
      <c r="BK239" s="96">
        <f t="shared" si="496"/>
        <v>0</v>
      </c>
      <c r="BL239" s="93" t="str">
        <f t="shared" si="497"/>
        <v>nebija plānots</v>
      </c>
      <c r="BM239" s="83">
        <v>0</v>
      </c>
      <c r="BN239" s="83">
        <v>0</v>
      </c>
      <c r="BO239" s="93" t="str">
        <f t="shared" si="498"/>
        <v>nebija plānots</v>
      </c>
      <c r="BP239" s="96">
        <f t="shared" si="499"/>
        <v>0</v>
      </c>
      <c r="BQ239" s="93" t="str">
        <f t="shared" si="500"/>
        <v>nebija plānots</v>
      </c>
      <c r="BR239" s="96">
        <f t="shared" si="501"/>
        <v>0</v>
      </c>
      <c r="BS239" s="96">
        <f t="shared" si="501"/>
        <v>0</v>
      </c>
      <c r="BT239" s="93" t="str">
        <f t="shared" si="502"/>
        <v>nebija plānots</v>
      </c>
      <c r="BU239" s="96">
        <f t="shared" si="503"/>
        <v>0</v>
      </c>
      <c r="BV239" s="93" t="str">
        <f t="shared" si="504"/>
        <v>nebija plānots</v>
      </c>
      <c r="BW239" s="83">
        <v>0</v>
      </c>
      <c r="BX239" s="83">
        <v>0</v>
      </c>
      <c r="BY239" s="94">
        <v>0</v>
      </c>
      <c r="BZ239" s="94">
        <f t="shared" si="457"/>
        <v>0</v>
      </c>
      <c r="CA239" s="93" t="str">
        <f t="shared" si="505"/>
        <v>nebija plānots</v>
      </c>
      <c r="CB239" s="96">
        <f t="shared" si="506"/>
        <v>0</v>
      </c>
      <c r="CC239" s="93" t="str">
        <f t="shared" si="507"/>
        <v>nebija plānots</v>
      </c>
      <c r="CD239" s="96">
        <f t="shared" si="458"/>
        <v>0</v>
      </c>
      <c r="CE239" s="96">
        <f t="shared" si="458"/>
        <v>0</v>
      </c>
      <c r="CF239" s="96">
        <f t="shared" si="508"/>
        <v>0</v>
      </c>
      <c r="CG239" s="96">
        <f t="shared" si="509"/>
        <v>0</v>
      </c>
      <c r="CH239" s="93" t="str">
        <f t="shared" si="510"/>
        <v>nebija plānots</v>
      </c>
      <c r="CI239" s="96">
        <f t="shared" si="511"/>
        <v>0</v>
      </c>
      <c r="CJ239" s="93" t="str">
        <f t="shared" si="512"/>
        <v>nebija plānots</v>
      </c>
      <c r="CK239" s="83">
        <v>0</v>
      </c>
      <c r="CL239" s="83">
        <v>0</v>
      </c>
      <c r="CM239" s="94">
        <v>0</v>
      </c>
      <c r="CN239" s="94">
        <f t="shared" si="459"/>
        <v>0</v>
      </c>
      <c r="CO239" s="93" t="str">
        <f t="shared" si="513"/>
        <v>nebija plānots</v>
      </c>
      <c r="CP239" s="96">
        <f t="shared" si="514"/>
        <v>0</v>
      </c>
      <c r="CQ239" s="93" t="str">
        <f t="shared" si="515"/>
        <v>nebija plānots</v>
      </c>
      <c r="CR239" s="96">
        <f t="shared" si="516"/>
        <v>0</v>
      </c>
      <c r="CS239" s="96">
        <f t="shared" si="516"/>
        <v>0</v>
      </c>
      <c r="CT239" s="96">
        <f t="shared" si="516"/>
        <v>0</v>
      </c>
      <c r="CU239" s="96">
        <f t="shared" si="517"/>
        <v>0</v>
      </c>
      <c r="CV239" s="93" t="str">
        <f t="shared" si="518"/>
        <v>nebija plānots</v>
      </c>
      <c r="CW239" s="96">
        <f t="shared" si="519"/>
        <v>0</v>
      </c>
      <c r="CX239" s="93" t="str">
        <f t="shared" si="520"/>
        <v>nebija plānots</v>
      </c>
      <c r="CY239" s="83">
        <v>0</v>
      </c>
      <c r="CZ239" s="83">
        <v>0</v>
      </c>
      <c r="DA239" s="94">
        <v>0</v>
      </c>
      <c r="DB239" s="94">
        <f t="shared" si="460"/>
        <v>0</v>
      </c>
      <c r="DC239" s="93" t="str">
        <f t="shared" si="521"/>
        <v>nebija plānots</v>
      </c>
      <c r="DD239" s="96">
        <f t="shared" si="522"/>
        <v>0</v>
      </c>
      <c r="DE239" s="93" t="str">
        <f t="shared" si="523"/>
        <v>nebija plānots</v>
      </c>
      <c r="DF239" s="96">
        <f t="shared" si="524"/>
        <v>0</v>
      </c>
      <c r="DG239" s="96">
        <f t="shared" si="524"/>
        <v>0</v>
      </c>
      <c r="DH239" s="96">
        <f t="shared" si="524"/>
        <v>0</v>
      </c>
      <c r="DI239" s="96">
        <f t="shared" si="525"/>
        <v>0</v>
      </c>
      <c r="DJ239" s="93" t="str">
        <f t="shared" si="526"/>
        <v>nebija plānots</v>
      </c>
      <c r="DK239" s="96">
        <f t="shared" si="527"/>
        <v>0</v>
      </c>
      <c r="DL239" s="93" t="str">
        <f t="shared" si="528"/>
        <v>nebija plānots</v>
      </c>
      <c r="DM239" s="83">
        <v>0</v>
      </c>
      <c r="DN239" s="83">
        <v>0</v>
      </c>
      <c r="DO239" s="94">
        <v>0</v>
      </c>
      <c r="DP239" s="94">
        <f t="shared" si="529"/>
        <v>0</v>
      </c>
      <c r="DQ239" s="93" t="str">
        <f t="shared" si="530"/>
        <v>nebija plānots</v>
      </c>
      <c r="DR239" s="96">
        <f t="shared" si="531"/>
        <v>0</v>
      </c>
      <c r="DS239" s="93" t="str">
        <f t="shared" si="532"/>
        <v>nebija plānots</v>
      </c>
      <c r="DT239" s="96">
        <f t="shared" si="533"/>
        <v>0</v>
      </c>
      <c r="DU239" s="96">
        <f t="shared" si="533"/>
        <v>0</v>
      </c>
      <c r="DV239" s="96">
        <f t="shared" si="533"/>
        <v>0</v>
      </c>
      <c r="DW239" s="96">
        <f t="shared" si="534"/>
        <v>0</v>
      </c>
      <c r="DX239" s="93" t="str">
        <f t="shared" si="535"/>
        <v>nebija plānots</v>
      </c>
      <c r="DY239" s="96">
        <f t="shared" si="536"/>
        <v>0</v>
      </c>
      <c r="DZ239" s="93" t="str">
        <f t="shared" si="537"/>
        <v>nebija plānots</v>
      </c>
      <c r="EA239" s="83">
        <v>0</v>
      </c>
      <c r="EB239" s="83">
        <v>0</v>
      </c>
      <c r="EC239" s="94">
        <v>0</v>
      </c>
      <c r="ED239" s="94">
        <f t="shared" si="538"/>
        <v>0</v>
      </c>
      <c r="EE239" s="93" t="str">
        <f t="shared" si="539"/>
        <v>nebija plānots</v>
      </c>
      <c r="EF239" s="94">
        <f t="shared" si="454"/>
        <v>0</v>
      </c>
      <c r="EG239" s="93" t="str">
        <f t="shared" si="540"/>
        <v>nebija plānots</v>
      </c>
      <c r="EH239" s="96">
        <f t="shared" si="541"/>
        <v>0</v>
      </c>
      <c r="EI239" s="96">
        <f t="shared" si="541"/>
        <v>0</v>
      </c>
      <c r="EJ239" s="96">
        <f t="shared" si="541"/>
        <v>0</v>
      </c>
      <c r="EK239" s="96">
        <f t="shared" si="542"/>
        <v>0</v>
      </c>
      <c r="EL239" s="93" t="str">
        <f t="shared" si="543"/>
        <v>nebija plānots</v>
      </c>
      <c r="EM239" s="96">
        <f t="shared" si="544"/>
        <v>0</v>
      </c>
      <c r="EN239" s="93" t="str">
        <f t="shared" si="545"/>
        <v>nebija plānots</v>
      </c>
      <c r="EO239" s="96">
        <f t="shared" si="455"/>
        <v>0</v>
      </c>
      <c r="EP239" s="96">
        <f>_xlfn.IFNA(INDEX('[1]01_Maks_FS_2025 (kopā)'!$B$12:$AJ$224,MATCH(A239,'[1]01_Maks_FS_2025 (kopā)'!$B$12:$B$224,0),35),0)</f>
        <v>0</v>
      </c>
      <c r="EQ239" s="96">
        <f t="shared" si="456"/>
        <v>0</v>
      </c>
      <c r="ER239" s="83">
        <f t="shared" si="461"/>
        <v>0</v>
      </c>
    </row>
    <row r="240" spans="1:148" ht="52.5" x14ac:dyDescent="0.25">
      <c r="A240" s="18" t="str">
        <f t="shared" si="546"/>
        <v>5.1.1.1.1</v>
      </c>
      <c r="B240" s="63">
        <v>5</v>
      </c>
      <c r="C240" s="73" t="s">
        <v>415</v>
      </c>
      <c r="D240" s="65" t="s">
        <v>416</v>
      </c>
      <c r="E240" s="73" t="s">
        <v>417</v>
      </c>
      <c r="F240" s="65" t="s">
        <v>418</v>
      </c>
      <c r="G240" s="76" t="s">
        <v>419</v>
      </c>
      <c r="H240" s="65" t="s">
        <v>420</v>
      </c>
      <c r="I240" s="66">
        <v>1</v>
      </c>
      <c r="J240" s="71" t="s">
        <v>81</v>
      </c>
      <c r="K240" s="63" t="s">
        <v>16</v>
      </c>
      <c r="L240" s="83">
        <v>0</v>
      </c>
      <c r="M240" s="83">
        <v>0</v>
      </c>
      <c r="N240" s="83">
        <v>427000</v>
      </c>
      <c r="O240" s="83">
        <v>0</v>
      </c>
      <c r="P240" s="83">
        <v>0</v>
      </c>
      <c r="Q240" s="93" t="str">
        <f t="shared" si="462"/>
        <v>nebija plānots</v>
      </c>
      <c r="R240" s="94">
        <f t="shared" si="463"/>
        <v>0</v>
      </c>
      <c r="S240" s="93" t="str">
        <f t="shared" si="464"/>
        <v>nebija plānots</v>
      </c>
      <c r="T240" s="96">
        <f t="shared" si="465"/>
        <v>427000</v>
      </c>
      <c r="U240" s="96">
        <f t="shared" si="466"/>
        <v>427000</v>
      </c>
      <c r="V240" s="93">
        <f t="shared" si="467"/>
        <v>1</v>
      </c>
      <c r="W240" s="96">
        <f t="shared" si="468"/>
        <v>0</v>
      </c>
      <c r="X240" s="93">
        <f t="shared" si="469"/>
        <v>0</v>
      </c>
      <c r="Y240" s="83">
        <v>0</v>
      </c>
      <c r="Z240" s="83">
        <v>400000</v>
      </c>
      <c r="AA240" s="93" t="str">
        <f t="shared" si="470"/>
        <v>nebija plānots</v>
      </c>
      <c r="AB240" s="94">
        <f t="shared" si="471"/>
        <v>400000</v>
      </c>
      <c r="AC240" s="93" t="str">
        <f t="shared" si="472"/>
        <v>nebija plānots</v>
      </c>
      <c r="AD240" s="96">
        <f t="shared" si="473"/>
        <v>427000</v>
      </c>
      <c r="AE240" s="96">
        <f t="shared" si="473"/>
        <v>827000</v>
      </c>
      <c r="AF240" s="93">
        <f t="shared" si="474"/>
        <v>1.9367681498829039</v>
      </c>
      <c r="AG240" s="96">
        <f t="shared" si="475"/>
        <v>400000</v>
      </c>
      <c r="AH240" s="93">
        <f t="shared" si="476"/>
        <v>0.93676814988290402</v>
      </c>
      <c r="AI240" s="83">
        <v>160000</v>
      </c>
      <c r="AJ240" s="83">
        <v>0</v>
      </c>
      <c r="AK240" s="93">
        <f t="shared" si="477"/>
        <v>0</v>
      </c>
      <c r="AL240" s="96">
        <f t="shared" si="478"/>
        <v>-160000</v>
      </c>
      <c r="AM240" s="93">
        <f t="shared" si="479"/>
        <v>-1</v>
      </c>
      <c r="AN240" s="96">
        <f t="shared" si="480"/>
        <v>587000</v>
      </c>
      <c r="AO240" s="96">
        <f t="shared" si="480"/>
        <v>827000</v>
      </c>
      <c r="AP240" s="93">
        <f t="shared" si="481"/>
        <v>1.4088586030664396</v>
      </c>
      <c r="AQ240" s="96">
        <f t="shared" si="482"/>
        <v>240000</v>
      </c>
      <c r="AR240" s="93">
        <f t="shared" si="483"/>
        <v>0.40885860306643951</v>
      </c>
      <c r="AS240" s="83">
        <v>0</v>
      </c>
      <c r="AT240" s="83">
        <v>377104</v>
      </c>
      <c r="AU240" s="93" t="str">
        <f t="shared" si="484"/>
        <v>nebija plānots</v>
      </c>
      <c r="AV240" s="96">
        <f t="shared" si="485"/>
        <v>377104</v>
      </c>
      <c r="AW240" s="93" t="str">
        <f t="shared" si="486"/>
        <v>nebija plānots</v>
      </c>
      <c r="AX240" s="96">
        <f t="shared" si="487"/>
        <v>587000</v>
      </c>
      <c r="AY240" s="96">
        <f t="shared" si="487"/>
        <v>1204104</v>
      </c>
      <c r="AZ240" s="93">
        <f t="shared" si="488"/>
        <v>2.0512844974446338</v>
      </c>
      <c r="BA240" s="96">
        <f t="shared" si="489"/>
        <v>617104</v>
      </c>
      <c r="BB240" s="93">
        <f t="shared" si="490"/>
        <v>1.0512844974446338</v>
      </c>
      <c r="BC240" s="83">
        <v>1789750.19264</v>
      </c>
      <c r="BD240" s="83">
        <v>4334738.8</v>
      </c>
      <c r="BE240" s="93">
        <f t="shared" si="491"/>
        <v>2.421979792389894</v>
      </c>
      <c r="BF240" s="96">
        <f t="shared" si="492"/>
        <v>2544988.6073599998</v>
      </c>
      <c r="BG240" s="93">
        <f t="shared" si="493"/>
        <v>1.4219797923898938</v>
      </c>
      <c r="BH240" s="96">
        <f t="shared" si="494"/>
        <v>2376750.19264</v>
      </c>
      <c r="BI240" s="96">
        <f t="shared" si="494"/>
        <v>5538842.7999999998</v>
      </c>
      <c r="BJ240" s="93">
        <f t="shared" si="495"/>
        <v>2.3304269910872173</v>
      </c>
      <c r="BK240" s="96">
        <f t="shared" si="496"/>
        <v>3162092.6073599998</v>
      </c>
      <c r="BL240" s="93">
        <f t="shared" si="497"/>
        <v>1.3304269910872175</v>
      </c>
      <c r="BM240" s="83">
        <v>204000</v>
      </c>
      <c r="BN240" s="83">
        <v>1160805.75</v>
      </c>
      <c r="BO240" s="93">
        <f t="shared" si="498"/>
        <v>5.6902242647058827</v>
      </c>
      <c r="BP240" s="96">
        <f t="shared" si="499"/>
        <v>956805.75</v>
      </c>
      <c r="BQ240" s="93">
        <f t="shared" si="500"/>
        <v>4.6902242647058827</v>
      </c>
      <c r="BR240" s="96">
        <f t="shared" si="501"/>
        <v>2580750.19264</v>
      </c>
      <c r="BS240" s="96">
        <f t="shared" si="501"/>
        <v>6699648.5499999998</v>
      </c>
      <c r="BT240" s="93">
        <f t="shared" si="502"/>
        <v>2.5960081565068251</v>
      </c>
      <c r="BU240" s="96">
        <f t="shared" si="503"/>
        <v>4118898.3573599998</v>
      </c>
      <c r="BV240" s="93">
        <f t="shared" si="504"/>
        <v>1.5960081565068249</v>
      </c>
      <c r="BW240" s="83">
        <v>204960</v>
      </c>
      <c r="BX240" s="83">
        <v>1380702.4999999998</v>
      </c>
      <c r="BY240" s="94">
        <v>0</v>
      </c>
      <c r="BZ240" s="94">
        <f t="shared" si="457"/>
        <v>1380702.4999999998</v>
      </c>
      <c r="CA240" s="93">
        <f t="shared" si="505"/>
        <v>6.7364485753317709</v>
      </c>
      <c r="CB240" s="96">
        <f t="shared" si="506"/>
        <v>1175742.4999999998</v>
      </c>
      <c r="CC240" s="93">
        <f t="shared" si="507"/>
        <v>5.7364485753317709</v>
      </c>
      <c r="CD240" s="96">
        <f t="shared" ref="CD240:CE264" si="547">BR240+BW240</f>
        <v>2785710.19264</v>
      </c>
      <c r="CE240" s="96">
        <f t="shared" si="547"/>
        <v>8080351.0499999998</v>
      </c>
      <c r="CF240" s="96">
        <f t="shared" si="508"/>
        <v>0</v>
      </c>
      <c r="CG240" s="96">
        <f t="shared" si="509"/>
        <v>8080351.0499999998</v>
      </c>
      <c r="CH240" s="93">
        <f t="shared" si="510"/>
        <v>2.9006431004017332</v>
      </c>
      <c r="CI240" s="96">
        <f t="shared" si="511"/>
        <v>5294640.8573599998</v>
      </c>
      <c r="CJ240" s="93">
        <f t="shared" si="512"/>
        <v>1.9006431004017335</v>
      </c>
      <c r="CK240" s="83">
        <v>2000000</v>
      </c>
      <c r="CL240" s="83">
        <v>116037.51</v>
      </c>
      <c r="CM240" s="94">
        <v>0</v>
      </c>
      <c r="CN240" s="94">
        <f t="shared" si="459"/>
        <v>116037.51</v>
      </c>
      <c r="CO240" s="93">
        <f t="shared" si="513"/>
        <v>5.8018754999999998E-2</v>
      </c>
      <c r="CP240" s="96">
        <f t="shared" si="514"/>
        <v>-1883962.49</v>
      </c>
      <c r="CQ240" s="93">
        <f t="shared" si="515"/>
        <v>-0.94198124500000002</v>
      </c>
      <c r="CR240" s="96">
        <f t="shared" si="516"/>
        <v>4785710.19264</v>
      </c>
      <c r="CS240" s="96">
        <f t="shared" si="516"/>
        <v>8196388.5599999996</v>
      </c>
      <c r="CT240" s="96">
        <f t="shared" si="516"/>
        <v>0</v>
      </c>
      <c r="CU240" s="96">
        <f t="shared" si="517"/>
        <v>8196388.5599999996</v>
      </c>
      <c r="CV240" s="93">
        <f t="shared" si="518"/>
        <v>1.7126796713694286</v>
      </c>
      <c r="CW240" s="96">
        <f t="shared" si="519"/>
        <v>3410678.3673599996</v>
      </c>
      <c r="CX240" s="93">
        <f t="shared" si="520"/>
        <v>0.71267967136942845</v>
      </c>
      <c r="CY240" s="83">
        <v>2118013.5299999998</v>
      </c>
      <c r="CZ240" s="83">
        <v>2319568.8899999997</v>
      </c>
      <c r="DA240" s="94">
        <v>0</v>
      </c>
      <c r="DB240" s="94">
        <f t="shared" si="460"/>
        <v>2319568.8899999997</v>
      </c>
      <c r="DC240" s="93">
        <f t="shared" si="521"/>
        <v>1.0951624515826393</v>
      </c>
      <c r="DD240" s="96">
        <f t="shared" si="522"/>
        <v>201555.35999999987</v>
      </c>
      <c r="DE240" s="93">
        <f t="shared" si="523"/>
        <v>9.5162451582639265E-2</v>
      </c>
      <c r="DF240" s="96">
        <f t="shared" si="524"/>
        <v>6903723.7226400003</v>
      </c>
      <c r="DG240" s="96">
        <f t="shared" si="524"/>
        <v>10515957.449999999</v>
      </c>
      <c r="DH240" s="96">
        <f t="shared" si="524"/>
        <v>0</v>
      </c>
      <c r="DI240" s="96">
        <f t="shared" si="525"/>
        <v>10515957.449999999</v>
      </c>
      <c r="DJ240" s="93">
        <f t="shared" si="526"/>
        <v>1.5232297630210891</v>
      </c>
      <c r="DK240" s="96">
        <f t="shared" si="527"/>
        <v>3612233.727359999</v>
      </c>
      <c r="DL240" s="93">
        <f t="shared" si="528"/>
        <v>0.52322976302108914</v>
      </c>
      <c r="DM240" s="83">
        <v>2007611.82</v>
      </c>
      <c r="DN240" s="83">
        <v>136473.13999999998</v>
      </c>
      <c r="DO240" s="94">
        <v>0</v>
      </c>
      <c r="DP240" s="94">
        <f t="shared" si="529"/>
        <v>136473.13999999998</v>
      </c>
      <c r="DQ240" s="93">
        <f t="shared" si="530"/>
        <v>6.7977852411727671E-2</v>
      </c>
      <c r="DR240" s="96">
        <f t="shared" si="531"/>
        <v>-1871138.6800000002</v>
      </c>
      <c r="DS240" s="93">
        <f t="shared" si="532"/>
        <v>-0.9320221475882724</v>
      </c>
      <c r="DT240" s="96">
        <f t="shared" si="533"/>
        <v>8911335.5426400006</v>
      </c>
      <c r="DU240" s="96">
        <f t="shared" si="533"/>
        <v>10652430.59</v>
      </c>
      <c r="DV240" s="96">
        <f t="shared" si="533"/>
        <v>0</v>
      </c>
      <c r="DW240" s="96">
        <f t="shared" si="534"/>
        <v>10652430.59</v>
      </c>
      <c r="DX240" s="93">
        <f t="shared" si="535"/>
        <v>1.1953798102460629</v>
      </c>
      <c r="DY240" s="96">
        <f t="shared" si="536"/>
        <v>1741095.0473599993</v>
      </c>
      <c r="DZ240" s="93">
        <f t="shared" si="537"/>
        <v>0.19537981024606291</v>
      </c>
      <c r="EA240" s="83">
        <v>359000.77055999998</v>
      </c>
      <c r="EB240" s="83">
        <v>1345481.35</v>
      </c>
      <c r="EC240" s="94">
        <v>0</v>
      </c>
      <c r="ED240" s="94">
        <f t="shared" si="538"/>
        <v>1345481.35</v>
      </c>
      <c r="EE240" s="93">
        <f t="shared" si="539"/>
        <v>3.7478508692368644</v>
      </c>
      <c r="EF240" s="94">
        <f t="shared" si="454"/>
        <v>986480.57944000012</v>
      </c>
      <c r="EG240" s="93">
        <f t="shared" si="540"/>
        <v>2.7478508692368644</v>
      </c>
      <c r="EH240" s="96">
        <f t="shared" si="541"/>
        <v>9270336.3132000007</v>
      </c>
      <c r="EI240" s="96">
        <f t="shared" si="541"/>
        <v>11997911.939999999</v>
      </c>
      <c r="EJ240" s="96">
        <f t="shared" si="541"/>
        <v>0</v>
      </c>
      <c r="EK240" s="96">
        <f t="shared" si="542"/>
        <v>11997911.939999999</v>
      </c>
      <c r="EL240" s="93">
        <f t="shared" si="543"/>
        <v>1.294226178495403</v>
      </c>
      <c r="EM240" s="96">
        <f t="shared" si="544"/>
        <v>2727575.6267999988</v>
      </c>
      <c r="EN240" s="93">
        <f t="shared" si="545"/>
        <v>0.29422617849540289</v>
      </c>
      <c r="EO240" s="96">
        <f t="shared" si="455"/>
        <v>1481954.49</v>
      </c>
      <c r="EP240" s="96">
        <f>_xlfn.IFNA(INDEX('[1]01_Maks_FS_2025 (kopā)'!$B$12:$AJ$224,MATCH(A240,'[1]01_Maks_FS_2025 (kopā)'!$B$12:$B$224,0),35),0)</f>
        <v>1481954.49</v>
      </c>
      <c r="EQ240" s="96">
        <f t="shared" si="456"/>
        <v>0</v>
      </c>
      <c r="ER240" s="83">
        <f t="shared" si="461"/>
        <v>9270336.3132000007</v>
      </c>
    </row>
    <row r="241" spans="1:148" ht="52.5" x14ac:dyDescent="0.25">
      <c r="A241" s="18" t="str">
        <f t="shared" si="546"/>
        <v>5.1.1.1.2</v>
      </c>
      <c r="B241" s="63">
        <v>5</v>
      </c>
      <c r="C241" s="73" t="s">
        <v>415</v>
      </c>
      <c r="D241" s="65" t="s">
        <v>416</v>
      </c>
      <c r="E241" s="73" t="s">
        <v>417</v>
      </c>
      <c r="F241" s="65" t="s">
        <v>418</v>
      </c>
      <c r="G241" s="76" t="s">
        <v>419</v>
      </c>
      <c r="H241" s="65" t="s">
        <v>420</v>
      </c>
      <c r="I241" s="66">
        <v>2</v>
      </c>
      <c r="J241" s="71" t="s">
        <v>81</v>
      </c>
      <c r="K241" s="63" t="s">
        <v>16</v>
      </c>
      <c r="L241" s="83">
        <v>0</v>
      </c>
      <c r="M241" s="83">
        <v>441766.49</v>
      </c>
      <c r="N241" s="83">
        <v>0</v>
      </c>
      <c r="O241" s="83">
        <v>353413.18</v>
      </c>
      <c r="P241" s="83">
        <v>353413.18</v>
      </c>
      <c r="Q241" s="93">
        <f t="shared" si="462"/>
        <v>1</v>
      </c>
      <c r="R241" s="94">
        <f t="shared" si="463"/>
        <v>0</v>
      </c>
      <c r="S241" s="93">
        <f t="shared" si="464"/>
        <v>0</v>
      </c>
      <c r="T241" s="96">
        <f t="shared" si="465"/>
        <v>353413.18</v>
      </c>
      <c r="U241" s="96">
        <f t="shared" si="466"/>
        <v>353413.18</v>
      </c>
      <c r="V241" s="93">
        <f t="shared" si="467"/>
        <v>1</v>
      </c>
      <c r="W241" s="96">
        <f t="shared" si="468"/>
        <v>0</v>
      </c>
      <c r="X241" s="93">
        <f t="shared" si="469"/>
        <v>0</v>
      </c>
      <c r="Y241" s="83">
        <v>509010.01</v>
      </c>
      <c r="Z241" s="83">
        <v>1498307.54</v>
      </c>
      <c r="AA241" s="93">
        <f t="shared" si="470"/>
        <v>2.9435718562784259</v>
      </c>
      <c r="AB241" s="94">
        <f t="shared" si="471"/>
        <v>989297.53</v>
      </c>
      <c r="AC241" s="93">
        <f t="shared" si="472"/>
        <v>1.9435718562784257</v>
      </c>
      <c r="AD241" s="96">
        <f t="shared" si="473"/>
        <v>862423.19</v>
      </c>
      <c r="AE241" s="96">
        <f t="shared" si="473"/>
        <v>1851720.72</v>
      </c>
      <c r="AF241" s="93">
        <f t="shared" si="474"/>
        <v>2.1471137852867801</v>
      </c>
      <c r="AG241" s="96">
        <f t="shared" si="475"/>
        <v>989297.53</v>
      </c>
      <c r="AH241" s="93">
        <f t="shared" si="476"/>
        <v>1.1471137852867803</v>
      </c>
      <c r="AI241" s="83">
        <v>570257.35</v>
      </c>
      <c r="AJ241" s="83">
        <v>1427326.9</v>
      </c>
      <c r="AK241" s="93">
        <f t="shared" si="477"/>
        <v>2.5029522197302674</v>
      </c>
      <c r="AL241" s="96">
        <f t="shared" si="478"/>
        <v>857069.54999999993</v>
      </c>
      <c r="AM241" s="93">
        <f t="shared" si="479"/>
        <v>1.5029522197302674</v>
      </c>
      <c r="AN241" s="96">
        <f t="shared" si="480"/>
        <v>1432680.54</v>
      </c>
      <c r="AO241" s="96">
        <f t="shared" si="480"/>
        <v>3279047.62</v>
      </c>
      <c r="AP241" s="93">
        <f t="shared" si="481"/>
        <v>2.2887500237840879</v>
      </c>
      <c r="AQ241" s="96">
        <f t="shared" si="482"/>
        <v>1846367.08</v>
      </c>
      <c r="AR241" s="93">
        <f t="shared" si="483"/>
        <v>1.2887500237840881</v>
      </c>
      <c r="AS241" s="83">
        <v>630000</v>
      </c>
      <c r="AT241" s="83">
        <v>2071536.23</v>
      </c>
      <c r="AU241" s="93">
        <f t="shared" si="484"/>
        <v>3.2881527460317459</v>
      </c>
      <c r="AV241" s="96">
        <f t="shared" si="485"/>
        <v>1441536.23</v>
      </c>
      <c r="AW241" s="93">
        <f t="shared" si="486"/>
        <v>2.2881527460317459</v>
      </c>
      <c r="AX241" s="96">
        <f t="shared" si="487"/>
        <v>2062680.54</v>
      </c>
      <c r="AY241" s="96">
        <f t="shared" si="487"/>
        <v>5350583.8499999996</v>
      </c>
      <c r="AZ241" s="93">
        <f t="shared" si="488"/>
        <v>2.5939954085182766</v>
      </c>
      <c r="BA241" s="96">
        <f t="shared" si="489"/>
        <v>3287903.3099999996</v>
      </c>
      <c r="BB241" s="93">
        <f t="shared" si="490"/>
        <v>1.5939954085182766</v>
      </c>
      <c r="BC241" s="83">
        <v>675482.06</v>
      </c>
      <c r="BD241" s="83">
        <v>710962.44</v>
      </c>
      <c r="BE241" s="93">
        <f t="shared" si="491"/>
        <v>1.0525260137922832</v>
      </c>
      <c r="BF241" s="96">
        <f t="shared" si="492"/>
        <v>35480.379999999888</v>
      </c>
      <c r="BG241" s="93">
        <f t="shared" si="493"/>
        <v>5.2526013792283228E-2</v>
      </c>
      <c r="BH241" s="96">
        <f t="shared" si="494"/>
        <v>2738162.6</v>
      </c>
      <c r="BI241" s="96">
        <f t="shared" si="494"/>
        <v>6061546.2899999991</v>
      </c>
      <c r="BJ241" s="93">
        <f t="shared" si="495"/>
        <v>2.2137276617539072</v>
      </c>
      <c r="BK241" s="96">
        <f t="shared" si="496"/>
        <v>3323383.689999999</v>
      </c>
      <c r="BL241" s="93">
        <f t="shared" si="497"/>
        <v>1.2137276617539072</v>
      </c>
      <c r="BM241" s="83">
        <v>896884.82</v>
      </c>
      <c r="BN241" s="83">
        <v>873771.61</v>
      </c>
      <c r="BO241" s="93">
        <f t="shared" si="498"/>
        <v>0.97422945568417585</v>
      </c>
      <c r="BP241" s="96">
        <f t="shared" si="499"/>
        <v>-23113.209999999963</v>
      </c>
      <c r="BQ241" s="93">
        <f t="shared" si="500"/>
        <v>-2.5770544315824147E-2</v>
      </c>
      <c r="BR241" s="96">
        <f t="shared" si="501"/>
        <v>3635047.42</v>
      </c>
      <c r="BS241" s="96">
        <f t="shared" si="501"/>
        <v>6935317.8999999994</v>
      </c>
      <c r="BT241" s="93">
        <f t="shared" si="502"/>
        <v>1.907903006118143</v>
      </c>
      <c r="BU241" s="96">
        <f t="shared" si="503"/>
        <v>3300270.4799999995</v>
      </c>
      <c r="BV241" s="93">
        <f t="shared" si="504"/>
        <v>0.9079030061181429</v>
      </c>
      <c r="BW241" s="83">
        <v>782924.99</v>
      </c>
      <c r="BX241" s="83">
        <v>1376886.06</v>
      </c>
      <c r="BY241" s="94">
        <v>0</v>
      </c>
      <c r="BZ241" s="94">
        <f t="shared" si="457"/>
        <v>1376886.06</v>
      </c>
      <c r="CA241" s="93">
        <f t="shared" si="505"/>
        <v>1.7586436473307616</v>
      </c>
      <c r="CB241" s="96">
        <f t="shared" si="506"/>
        <v>593961.07000000007</v>
      </c>
      <c r="CC241" s="93">
        <f t="shared" si="507"/>
        <v>0.75864364733076162</v>
      </c>
      <c r="CD241" s="96">
        <f t="shared" si="547"/>
        <v>4417972.41</v>
      </c>
      <c r="CE241" s="96">
        <f t="shared" si="547"/>
        <v>8312203.959999999</v>
      </c>
      <c r="CF241" s="96">
        <f t="shared" si="508"/>
        <v>0</v>
      </c>
      <c r="CG241" s="96">
        <f t="shared" si="509"/>
        <v>8312203.959999999</v>
      </c>
      <c r="CH241" s="93">
        <f t="shared" si="510"/>
        <v>1.881452211241853</v>
      </c>
      <c r="CI241" s="96">
        <f t="shared" si="511"/>
        <v>3894231.5499999989</v>
      </c>
      <c r="CJ241" s="93">
        <f t="shared" si="512"/>
        <v>0.88145221124185313</v>
      </c>
      <c r="CK241" s="83">
        <v>3497230.83</v>
      </c>
      <c r="CL241" s="83">
        <v>1241822.6100000001</v>
      </c>
      <c r="CM241" s="94">
        <v>0</v>
      </c>
      <c r="CN241" s="94">
        <f t="shared" si="459"/>
        <v>1241822.6100000001</v>
      </c>
      <c r="CO241" s="93">
        <f t="shared" si="513"/>
        <v>0.3550874021089423</v>
      </c>
      <c r="CP241" s="96">
        <f t="shared" si="514"/>
        <v>-2255408.2199999997</v>
      </c>
      <c r="CQ241" s="93">
        <f t="shared" si="515"/>
        <v>-0.64491259789105759</v>
      </c>
      <c r="CR241" s="96">
        <f t="shared" si="516"/>
        <v>7915203.2400000002</v>
      </c>
      <c r="CS241" s="96">
        <f t="shared" si="516"/>
        <v>9554026.5699999984</v>
      </c>
      <c r="CT241" s="96">
        <f t="shared" si="516"/>
        <v>0</v>
      </c>
      <c r="CU241" s="96">
        <f t="shared" si="517"/>
        <v>9554026.5699999984</v>
      </c>
      <c r="CV241" s="93">
        <f t="shared" si="518"/>
        <v>1.207047536280319</v>
      </c>
      <c r="CW241" s="96">
        <f t="shared" si="519"/>
        <v>1638823.3299999982</v>
      </c>
      <c r="CX241" s="93">
        <f t="shared" si="520"/>
        <v>0.20704753628031897</v>
      </c>
      <c r="CY241" s="83">
        <v>1119474.94</v>
      </c>
      <c r="CZ241" s="83">
        <v>1547541.07</v>
      </c>
      <c r="DA241" s="94">
        <v>0</v>
      </c>
      <c r="DB241" s="94">
        <f t="shared" si="460"/>
        <v>1547541.07</v>
      </c>
      <c r="DC241" s="93">
        <f t="shared" si="521"/>
        <v>1.3823811634407825</v>
      </c>
      <c r="DD241" s="96">
        <f t="shared" si="522"/>
        <v>428066.13000000012</v>
      </c>
      <c r="DE241" s="93">
        <f t="shared" si="523"/>
        <v>0.38238116344078249</v>
      </c>
      <c r="DF241" s="96">
        <f t="shared" si="524"/>
        <v>9034678.1799999997</v>
      </c>
      <c r="DG241" s="96">
        <f t="shared" si="524"/>
        <v>11101567.639999999</v>
      </c>
      <c r="DH241" s="96">
        <f t="shared" si="524"/>
        <v>0</v>
      </c>
      <c r="DI241" s="96">
        <f t="shared" si="525"/>
        <v>11101567.639999999</v>
      </c>
      <c r="DJ241" s="93">
        <f t="shared" si="526"/>
        <v>1.228772892494993</v>
      </c>
      <c r="DK241" s="96">
        <f t="shared" si="527"/>
        <v>2066889.459999999</v>
      </c>
      <c r="DL241" s="93">
        <f t="shared" si="528"/>
        <v>0.228772892494993</v>
      </c>
      <c r="DM241" s="83">
        <v>3500000</v>
      </c>
      <c r="DN241" s="83">
        <v>615440.83000000007</v>
      </c>
      <c r="DO241" s="94">
        <v>0</v>
      </c>
      <c r="DP241" s="94">
        <f t="shared" si="529"/>
        <v>615440.83000000007</v>
      </c>
      <c r="DQ241" s="93">
        <f t="shared" si="530"/>
        <v>0.17584023714285715</v>
      </c>
      <c r="DR241" s="96">
        <f t="shared" si="531"/>
        <v>-2884559.17</v>
      </c>
      <c r="DS241" s="93">
        <f t="shared" si="532"/>
        <v>-0.82415976285714287</v>
      </c>
      <c r="DT241" s="96">
        <f t="shared" si="533"/>
        <v>12534678.18</v>
      </c>
      <c r="DU241" s="96">
        <f t="shared" si="533"/>
        <v>11717008.469999999</v>
      </c>
      <c r="DV241" s="96">
        <f t="shared" si="533"/>
        <v>0</v>
      </c>
      <c r="DW241" s="96">
        <f t="shared" si="534"/>
        <v>11717008.469999999</v>
      </c>
      <c r="DX241" s="93">
        <f t="shared" si="535"/>
        <v>0.93476739504133</v>
      </c>
      <c r="DY241" s="96">
        <f t="shared" si="536"/>
        <v>-817669.71000000089</v>
      </c>
      <c r="DZ241" s="93">
        <f t="shared" si="537"/>
        <v>-6.5232604958670018E-2</v>
      </c>
      <c r="EA241" s="83">
        <v>2742536.18</v>
      </c>
      <c r="EB241" s="83">
        <v>454255.30000000005</v>
      </c>
      <c r="EC241" s="94">
        <v>0</v>
      </c>
      <c r="ED241" s="94">
        <f t="shared" si="538"/>
        <v>454255.30000000005</v>
      </c>
      <c r="EE241" s="93">
        <f t="shared" si="539"/>
        <v>0.16563329348676087</v>
      </c>
      <c r="EF241" s="94">
        <f t="shared" si="454"/>
        <v>-2288280.88</v>
      </c>
      <c r="EG241" s="93">
        <f t="shared" si="540"/>
        <v>-0.83436670651323908</v>
      </c>
      <c r="EH241" s="96">
        <f t="shared" si="541"/>
        <v>15277214.359999999</v>
      </c>
      <c r="EI241" s="96">
        <f t="shared" si="541"/>
        <v>12171263.77</v>
      </c>
      <c r="EJ241" s="96">
        <f t="shared" si="541"/>
        <v>0</v>
      </c>
      <c r="EK241" s="96">
        <f t="shared" si="542"/>
        <v>12171263.77</v>
      </c>
      <c r="EL241" s="93">
        <f t="shared" si="543"/>
        <v>0.79669391835384318</v>
      </c>
      <c r="EM241" s="96">
        <f t="shared" si="544"/>
        <v>-3105950.59</v>
      </c>
      <c r="EN241" s="93">
        <f t="shared" si="545"/>
        <v>-0.20330608164615685</v>
      </c>
      <c r="EO241" s="96">
        <f t="shared" si="455"/>
        <v>1069696.1300000001</v>
      </c>
      <c r="EP241" s="96">
        <f>_xlfn.IFNA(INDEX('[1]01_Maks_FS_2025 (kopā)'!$B$12:$AJ$224,MATCH(A241,'[1]01_Maks_FS_2025 (kopā)'!$B$12:$B$224,0),35),0)</f>
        <v>1069696.1300000001</v>
      </c>
      <c r="EQ241" s="96">
        <f t="shared" si="456"/>
        <v>0</v>
      </c>
      <c r="ER241" s="83">
        <f t="shared" si="461"/>
        <v>15277214.359999999</v>
      </c>
    </row>
    <row r="242" spans="1:148" ht="52.5" x14ac:dyDescent="0.25">
      <c r="A242" s="18" t="str">
        <f t="shared" si="546"/>
        <v>5.1.1.1.3</v>
      </c>
      <c r="B242" s="63">
        <v>5</v>
      </c>
      <c r="C242" s="73" t="s">
        <v>415</v>
      </c>
      <c r="D242" s="65" t="s">
        <v>416</v>
      </c>
      <c r="E242" s="73" t="s">
        <v>417</v>
      </c>
      <c r="F242" s="65" t="s">
        <v>418</v>
      </c>
      <c r="G242" s="76" t="s">
        <v>419</v>
      </c>
      <c r="H242" s="65" t="s">
        <v>420</v>
      </c>
      <c r="I242" s="66">
        <v>3</v>
      </c>
      <c r="J242" s="71" t="s">
        <v>81</v>
      </c>
      <c r="K242" s="63" t="s">
        <v>16</v>
      </c>
      <c r="L242" s="83">
        <v>0</v>
      </c>
      <c r="M242" s="83">
        <v>0</v>
      </c>
      <c r="N242" s="83">
        <v>0</v>
      </c>
      <c r="O242" s="83">
        <v>0</v>
      </c>
      <c r="P242" s="83">
        <v>0</v>
      </c>
      <c r="Q242" s="93" t="str">
        <f t="shared" si="462"/>
        <v>nebija plānots</v>
      </c>
      <c r="R242" s="94">
        <f t="shared" si="463"/>
        <v>0</v>
      </c>
      <c r="S242" s="93" t="str">
        <f t="shared" si="464"/>
        <v>nebija plānots</v>
      </c>
      <c r="T242" s="96">
        <f t="shared" si="465"/>
        <v>0</v>
      </c>
      <c r="U242" s="96">
        <f t="shared" si="466"/>
        <v>0</v>
      </c>
      <c r="V242" s="93" t="str">
        <f t="shared" si="467"/>
        <v>nebija plānots</v>
      </c>
      <c r="W242" s="96">
        <f t="shared" si="468"/>
        <v>0</v>
      </c>
      <c r="X242" s="93" t="str">
        <f t="shared" si="469"/>
        <v>nebija plānots</v>
      </c>
      <c r="Y242" s="83">
        <v>0</v>
      </c>
      <c r="Z242" s="83">
        <v>0</v>
      </c>
      <c r="AA242" s="93" t="str">
        <f t="shared" si="470"/>
        <v>nebija plānots</v>
      </c>
      <c r="AB242" s="94">
        <f t="shared" si="471"/>
        <v>0</v>
      </c>
      <c r="AC242" s="93" t="str">
        <f t="shared" si="472"/>
        <v>nebija plānots</v>
      </c>
      <c r="AD242" s="96">
        <f t="shared" si="473"/>
        <v>0</v>
      </c>
      <c r="AE242" s="96">
        <f t="shared" si="473"/>
        <v>0</v>
      </c>
      <c r="AF242" s="93" t="str">
        <f t="shared" si="474"/>
        <v>nebija plānots</v>
      </c>
      <c r="AG242" s="96">
        <f t="shared" si="475"/>
        <v>0</v>
      </c>
      <c r="AH242" s="93" t="str">
        <f t="shared" si="476"/>
        <v>nebija plānots</v>
      </c>
      <c r="AI242" s="83">
        <v>0</v>
      </c>
      <c r="AJ242" s="83">
        <v>0</v>
      </c>
      <c r="AK242" s="93" t="str">
        <f t="shared" si="477"/>
        <v>nebija plānots</v>
      </c>
      <c r="AL242" s="96">
        <f t="shared" si="478"/>
        <v>0</v>
      </c>
      <c r="AM242" s="93" t="str">
        <f t="shared" si="479"/>
        <v>nebija plānots</v>
      </c>
      <c r="AN242" s="96">
        <f t="shared" si="480"/>
        <v>0</v>
      </c>
      <c r="AO242" s="96">
        <f t="shared" si="480"/>
        <v>0</v>
      </c>
      <c r="AP242" s="93" t="str">
        <f t="shared" si="481"/>
        <v>nebija plānots</v>
      </c>
      <c r="AQ242" s="96">
        <f t="shared" si="482"/>
        <v>0</v>
      </c>
      <c r="AR242" s="93" t="str">
        <f t="shared" si="483"/>
        <v>nebija plānots</v>
      </c>
      <c r="AS242" s="83">
        <v>0</v>
      </c>
      <c r="AT242" s="83">
        <v>0</v>
      </c>
      <c r="AU242" s="93" t="str">
        <f t="shared" si="484"/>
        <v>nebija plānots</v>
      </c>
      <c r="AV242" s="96">
        <f t="shared" si="485"/>
        <v>0</v>
      </c>
      <c r="AW242" s="93" t="str">
        <f t="shared" si="486"/>
        <v>nebija plānots</v>
      </c>
      <c r="AX242" s="96">
        <f t="shared" si="487"/>
        <v>0</v>
      </c>
      <c r="AY242" s="96">
        <f t="shared" si="487"/>
        <v>0</v>
      </c>
      <c r="AZ242" s="93" t="str">
        <f t="shared" si="488"/>
        <v>nebija plānots</v>
      </c>
      <c r="BA242" s="96">
        <f t="shared" si="489"/>
        <v>0</v>
      </c>
      <c r="BB242" s="93" t="str">
        <f t="shared" si="490"/>
        <v>nebija plānots</v>
      </c>
      <c r="BC242" s="83">
        <v>0</v>
      </c>
      <c r="BD242" s="83">
        <v>0</v>
      </c>
      <c r="BE242" s="93" t="str">
        <f t="shared" si="491"/>
        <v>nebija plānots</v>
      </c>
      <c r="BF242" s="96">
        <f t="shared" si="492"/>
        <v>0</v>
      </c>
      <c r="BG242" s="93" t="str">
        <f t="shared" si="493"/>
        <v>nebija plānots</v>
      </c>
      <c r="BH242" s="96">
        <f t="shared" si="494"/>
        <v>0</v>
      </c>
      <c r="BI242" s="96">
        <f t="shared" si="494"/>
        <v>0</v>
      </c>
      <c r="BJ242" s="93" t="str">
        <f t="shared" si="495"/>
        <v>nebija plānots</v>
      </c>
      <c r="BK242" s="96">
        <f t="shared" si="496"/>
        <v>0</v>
      </c>
      <c r="BL242" s="93" t="str">
        <f t="shared" si="497"/>
        <v>nebija plānots</v>
      </c>
      <c r="BM242" s="83">
        <v>0</v>
      </c>
      <c r="BN242" s="83">
        <v>0</v>
      </c>
      <c r="BO242" s="93" t="str">
        <f t="shared" si="498"/>
        <v>nebija plānots</v>
      </c>
      <c r="BP242" s="96">
        <f t="shared" si="499"/>
        <v>0</v>
      </c>
      <c r="BQ242" s="93" t="str">
        <f t="shared" si="500"/>
        <v>nebija plānots</v>
      </c>
      <c r="BR242" s="96">
        <f t="shared" si="501"/>
        <v>0</v>
      </c>
      <c r="BS242" s="96">
        <f t="shared" si="501"/>
        <v>0</v>
      </c>
      <c r="BT242" s="93" t="str">
        <f t="shared" si="502"/>
        <v>nebija plānots</v>
      </c>
      <c r="BU242" s="96">
        <f t="shared" si="503"/>
        <v>0</v>
      </c>
      <c r="BV242" s="93" t="str">
        <f t="shared" si="504"/>
        <v>nebija plānots</v>
      </c>
      <c r="BW242" s="83">
        <v>0</v>
      </c>
      <c r="BX242" s="83">
        <v>0</v>
      </c>
      <c r="BY242" s="94">
        <v>0</v>
      </c>
      <c r="BZ242" s="94">
        <f t="shared" si="457"/>
        <v>0</v>
      </c>
      <c r="CA242" s="93" t="str">
        <f t="shared" si="505"/>
        <v>nebija plānots</v>
      </c>
      <c r="CB242" s="96">
        <f t="shared" si="506"/>
        <v>0</v>
      </c>
      <c r="CC242" s="93" t="str">
        <f t="shared" si="507"/>
        <v>nebija plānots</v>
      </c>
      <c r="CD242" s="96">
        <f t="shared" si="547"/>
        <v>0</v>
      </c>
      <c r="CE242" s="96">
        <f t="shared" si="547"/>
        <v>0</v>
      </c>
      <c r="CF242" s="96">
        <f t="shared" si="508"/>
        <v>0</v>
      </c>
      <c r="CG242" s="96">
        <f t="shared" si="509"/>
        <v>0</v>
      </c>
      <c r="CH242" s="93" t="str">
        <f t="shared" si="510"/>
        <v>nebija plānots</v>
      </c>
      <c r="CI242" s="96">
        <f t="shared" si="511"/>
        <v>0</v>
      </c>
      <c r="CJ242" s="93" t="str">
        <f t="shared" si="512"/>
        <v>nebija plānots</v>
      </c>
      <c r="CK242" s="83">
        <v>0</v>
      </c>
      <c r="CL242" s="83">
        <v>0</v>
      </c>
      <c r="CM242" s="94">
        <v>0</v>
      </c>
      <c r="CN242" s="94">
        <f t="shared" si="459"/>
        <v>0</v>
      </c>
      <c r="CO242" s="93" t="str">
        <f t="shared" si="513"/>
        <v>nebija plānots</v>
      </c>
      <c r="CP242" s="96">
        <f t="shared" si="514"/>
        <v>0</v>
      </c>
      <c r="CQ242" s="93" t="str">
        <f t="shared" si="515"/>
        <v>nebija plānots</v>
      </c>
      <c r="CR242" s="96">
        <f t="shared" si="516"/>
        <v>0</v>
      </c>
      <c r="CS242" s="96">
        <f t="shared" si="516"/>
        <v>0</v>
      </c>
      <c r="CT242" s="96">
        <f t="shared" si="516"/>
        <v>0</v>
      </c>
      <c r="CU242" s="96">
        <f t="shared" si="517"/>
        <v>0</v>
      </c>
      <c r="CV242" s="93" t="str">
        <f t="shared" si="518"/>
        <v>nebija plānots</v>
      </c>
      <c r="CW242" s="96">
        <f t="shared" si="519"/>
        <v>0</v>
      </c>
      <c r="CX242" s="93" t="str">
        <f t="shared" si="520"/>
        <v>nebija plānots</v>
      </c>
      <c r="CY242" s="83">
        <v>0</v>
      </c>
      <c r="CZ242" s="83">
        <v>0</v>
      </c>
      <c r="DA242" s="94">
        <v>0</v>
      </c>
      <c r="DB242" s="94">
        <f t="shared" si="460"/>
        <v>0</v>
      </c>
      <c r="DC242" s="93" t="str">
        <f t="shared" si="521"/>
        <v>nebija plānots</v>
      </c>
      <c r="DD242" s="96">
        <f t="shared" si="522"/>
        <v>0</v>
      </c>
      <c r="DE242" s="93" t="str">
        <f t="shared" si="523"/>
        <v>nebija plānots</v>
      </c>
      <c r="DF242" s="96">
        <f t="shared" si="524"/>
        <v>0</v>
      </c>
      <c r="DG242" s="96">
        <f t="shared" si="524"/>
        <v>0</v>
      </c>
      <c r="DH242" s="96">
        <f t="shared" si="524"/>
        <v>0</v>
      </c>
      <c r="DI242" s="96">
        <f t="shared" si="525"/>
        <v>0</v>
      </c>
      <c r="DJ242" s="93" t="str">
        <f t="shared" si="526"/>
        <v>nebija plānots</v>
      </c>
      <c r="DK242" s="96">
        <f t="shared" si="527"/>
        <v>0</v>
      </c>
      <c r="DL242" s="93" t="str">
        <f t="shared" si="528"/>
        <v>nebija plānots</v>
      </c>
      <c r="DM242" s="83">
        <v>0</v>
      </c>
      <c r="DN242" s="83">
        <v>0</v>
      </c>
      <c r="DO242" s="94">
        <v>0</v>
      </c>
      <c r="DP242" s="94">
        <f t="shared" si="529"/>
        <v>0</v>
      </c>
      <c r="DQ242" s="93" t="str">
        <f t="shared" si="530"/>
        <v>nebija plānots</v>
      </c>
      <c r="DR242" s="96">
        <f t="shared" si="531"/>
        <v>0</v>
      </c>
      <c r="DS242" s="93" t="str">
        <f t="shared" si="532"/>
        <v>nebija plānots</v>
      </c>
      <c r="DT242" s="96">
        <f t="shared" si="533"/>
        <v>0</v>
      </c>
      <c r="DU242" s="96">
        <f t="shared" si="533"/>
        <v>0</v>
      </c>
      <c r="DV242" s="96">
        <f t="shared" si="533"/>
        <v>0</v>
      </c>
      <c r="DW242" s="96">
        <f t="shared" si="534"/>
        <v>0</v>
      </c>
      <c r="DX242" s="93" t="str">
        <f t="shared" si="535"/>
        <v>nebija plānots</v>
      </c>
      <c r="DY242" s="96">
        <f t="shared" si="536"/>
        <v>0</v>
      </c>
      <c r="DZ242" s="93" t="str">
        <f t="shared" si="537"/>
        <v>nebija plānots</v>
      </c>
      <c r="EA242" s="83">
        <v>0</v>
      </c>
      <c r="EB242" s="83">
        <v>0</v>
      </c>
      <c r="EC242" s="94">
        <v>0</v>
      </c>
      <c r="ED242" s="94">
        <f t="shared" si="538"/>
        <v>0</v>
      </c>
      <c r="EE242" s="93" t="str">
        <f t="shared" si="539"/>
        <v>nebija plānots</v>
      </c>
      <c r="EF242" s="94">
        <f t="shared" si="454"/>
        <v>0</v>
      </c>
      <c r="EG242" s="93" t="str">
        <f t="shared" si="540"/>
        <v>nebija plānots</v>
      </c>
      <c r="EH242" s="96">
        <f t="shared" si="541"/>
        <v>0</v>
      </c>
      <c r="EI242" s="96">
        <f t="shared" si="541"/>
        <v>0</v>
      </c>
      <c r="EJ242" s="96">
        <f t="shared" si="541"/>
        <v>0</v>
      </c>
      <c r="EK242" s="96">
        <f t="shared" si="542"/>
        <v>0</v>
      </c>
      <c r="EL242" s="93" t="str">
        <f t="shared" si="543"/>
        <v>nebija plānots</v>
      </c>
      <c r="EM242" s="96">
        <f t="shared" si="544"/>
        <v>0</v>
      </c>
      <c r="EN242" s="93" t="str">
        <f t="shared" si="545"/>
        <v>nebija plānots</v>
      </c>
      <c r="EO242" s="96">
        <f t="shared" si="455"/>
        <v>0</v>
      </c>
      <c r="EP242" s="96">
        <f>_xlfn.IFNA(INDEX('[1]01_Maks_FS_2025 (kopā)'!$B$12:$AJ$224,MATCH(A242,'[1]01_Maks_FS_2025 (kopā)'!$B$12:$B$224,0),35),0)</f>
        <v>0</v>
      </c>
      <c r="EQ242" s="96">
        <f t="shared" si="456"/>
        <v>0</v>
      </c>
      <c r="ER242" s="83">
        <f t="shared" si="461"/>
        <v>0</v>
      </c>
    </row>
    <row r="243" spans="1:148" ht="52.5" x14ac:dyDescent="0.25">
      <c r="A243" s="18" t="str">
        <f t="shared" si="546"/>
        <v>5.1.1.2.1</v>
      </c>
      <c r="B243" s="63">
        <v>5</v>
      </c>
      <c r="C243" s="73" t="s">
        <v>415</v>
      </c>
      <c r="D243" s="65" t="s">
        <v>416</v>
      </c>
      <c r="E243" s="73" t="s">
        <v>417</v>
      </c>
      <c r="F243" s="65" t="s">
        <v>418</v>
      </c>
      <c r="G243" s="76" t="s">
        <v>421</v>
      </c>
      <c r="H243" s="65" t="s">
        <v>422</v>
      </c>
      <c r="I243" s="66">
        <v>1</v>
      </c>
      <c r="J243" s="71" t="s">
        <v>81</v>
      </c>
      <c r="K243" s="63" t="s">
        <v>16</v>
      </c>
      <c r="L243" s="83">
        <v>0</v>
      </c>
      <c r="M243" s="83">
        <v>57742.369999999995</v>
      </c>
      <c r="N243" s="83">
        <v>0</v>
      </c>
      <c r="O243" s="83">
        <v>28133.34</v>
      </c>
      <c r="P243" s="83">
        <v>28133.34</v>
      </c>
      <c r="Q243" s="93">
        <f t="shared" si="462"/>
        <v>1</v>
      </c>
      <c r="R243" s="94">
        <f t="shared" si="463"/>
        <v>0</v>
      </c>
      <c r="S243" s="93">
        <f t="shared" si="464"/>
        <v>0</v>
      </c>
      <c r="T243" s="96">
        <f t="shared" si="465"/>
        <v>28133.34</v>
      </c>
      <c r="U243" s="96">
        <f t="shared" si="466"/>
        <v>28133.34</v>
      </c>
      <c r="V243" s="93">
        <f t="shared" si="467"/>
        <v>1</v>
      </c>
      <c r="W243" s="96">
        <f t="shared" si="468"/>
        <v>0</v>
      </c>
      <c r="X243" s="93">
        <f t="shared" si="469"/>
        <v>0</v>
      </c>
      <c r="Y243" s="83">
        <v>0</v>
      </c>
      <c r="Z243" s="83">
        <v>0</v>
      </c>
      <c r="AA243" s="93" t="str">
        <f t="shared" si="470"/>
        <v>nebija plānots</v>
      </c>
      <c r="AB243" s="94">
        <f t="shared" si="471"/>
        <v>0</v>
      </c>
      <c r="AC243" s="93" t="str">
        <f t="shared" si="472"/>
        <v>nebija plānots</v>
      </c>
      <c r="AD243" s="96">
        <f t="shared" si="473"/>
        <v>28133.34</v>
      </c>
      <c r="AE243" s="96">
        <f t="shared" si="473"/>
        <v>28133.34</v>
      </c>
      <c r="AF243" s="93">
        <f t="shared" si="474"/>
        <v>1</v>
      </c>
      <c r="AG243" s="96">
        <f t="shared" si="475"/>
        <v>0</v>
      </c>
      <c r="AH243" s="93">
        <f t="shared" si="476"/>
        <v>0</v>
      </c>
      <c r="AI243" s="83">
        <v>0</v>
      </c>
      <c r="AJ243" s="83">
        <v>0</v>
      </c>
      <c r="AK243" s="93" t="str">
        <f t="shared" si="477"/>
        <v>nebija plānots</v>
      </c>
      <c r="AL243" s="96">
        <f t="shared" si="478"/>
        <v>0</v>
      </c>
      <c r="AM243" s="93" t="str">
        <f t="shared" si="479"/>
        <v>nebija plānots</v>
      </c>
      <c r="AN243" s="96">
        <f t="shared" si="480"/>
        <v>28133.34</v>
      </c>
      <c r="AO243" s="96">
        <f t="shared" si="480"/>
        <v>28133.34</v>
      </c>
      <c r="AP243" s="93">
        <f t="shared" si="481"/>
        <v>1</v>
      </c>
      <c r="AQ243" s="96">
        <f t="shared" si="482"/>
        <v>0</v>
      </c>
      <c r="AR243" s="93">
        <f t="shared" si="483"/>
        <v>0</v>
      </c>
      <c r="AS243" s="83">
        <v>0</v>
      </c>
      <c r="AT243" s="83">
        <v>0</v>
      </c>
      <c r="AU243" s="93" t="str">
        <f t="shared" si="484"/>
        <v>nebija plānots</v>
      </c>
      <c r="AV243" s="96">
        <f t="shared" si="485"/>
        <v>0</v>
      </c>
      <c r="AW243" s="93" t="str">
        <f t="shared" si="486"/>
        <v>nebija plānots</v>
      </c>
      <c r="AX243" s="96">
        <f t="shared" si="487"/>
        <v>28133.34</v>
      </c>
      <c r="AY243" s="96">
        <f t="shared" si="487"/>
        <v>28133.34</v>
      </c>
      <c r="AZ243" s="93">
        <f t="shared" si="488"/>
        <v>1</v>
      </c>
      <c r="BA243" s="96">
        <f t="shared" si="489"/>
        <v>0</v>
      </c>
      <c r="BB243" s="93">
        <f t="shared" si="490"/>
        <v>0</v>
      </c>
      <c r="BC243" s="83">
        <v>0</v>
      </c>
      <c r="BD243" s="83">
        <v>0</v>
      </c>
      <c r="BE243" s="93" t="str">
        <f t="shared" si="491"/>
        <v>nebija plānots</v>
      </c>
      <c r="BF243" s="96">
        <f t="shared" si="492"/>
        <v>0</v>
      </c>
      <c r="BG243" s="93" t="str">
        <f t="shared" si="493"/>
        <v>nebija plānots</v>
      </c>
      <c r="BH243" s="96">
        <f t="shared" si="494"/>
        <v>28133.34</v>
      </c>
      <c r="BI243" s="96">
        <f t="shared" si="494"/>
        <v>28133.34</v>
      </c>
      <c r="BJ243" s="93">
        <f t="shared" si="495"/>
        <v>1</v>
      </c>
      <c r="BK243" s="96">
        <f t="shared" si="496"/>
        <v>0</v>
      </c>
      <c r="BL243" s="93">
        <f t="shared" si="497"/>
        <v>0</v>
      </c>
      <c r="BM243" s="83">
        <v>0</v>
      </c>
      <c r="BN243" s="83">
        <v>0</v>
      </c>
      <c r="BO243" s="93" t="str">
        <f t="shared" si="498"/>
        <v>nebija plānots</v>
      </c>
      <c r="BP243" s="96">
        <f t="shared" si="499"/>
        <v>0</v>
      </c>
      <c r="BQ243" s="93" t="str">
        <f t="shared" si="500"/>
        <v>nebija plānots</v>
      </c>
      <c r="BR243" s="96">
        <f t="shared" si="501"/>
        <v>28133.34</v>
      </c>
      <c r="BS243" s="96">
        <f t="shared" si="501"/>
        <v>28133.34</v>
      </c>
      <c r="BT243" s="93">
        <f t="shared" si="502"/>
        <v>1</v>
      </c>
      <c r="BU243" s="96">
        <f t="shared" si="503"/>
        <v>0</v>
      </c>
      <c r="BV243" s="93">
        <f t="shared" si="504"/>
        <v>0</v>
      </c>
      <c r="BW243" s="83">
        <v>0</v>
      </c>
      <c r="BX243" s="83">
        <v>0</v>
      </c>
      <c r="BY243" s="94">
        <v>0</v>
      </c>
      <c r="BZ243" s="94">
        <f t="shared" si="457"/>
        <v>0</v>
      </c>
      <c r="CA243" s="93" t="str">
        <f t="shared" si="505"/>
        <v>nebija plānots</v>
      </c>
      <c r="CB243" s="96">
        <f t="shared" si="506"/>
        <v>0</v>
      </c>
      <c r="CC243" s="93" t="str">
        <f t="shared" si="507"/>
        <v>nebija plānots</v>
      </c>
      <c r="CD243" s="96">
        <f t="shared" si="547"/>
        <v>28133.34</v>
      </c>
      <c r="CE243" s="96">
        <f t="shared" si="547"/>
        <v>28133.34</v>
      </c>
      <c r="CF243" s="96">
        <f t="shared" si="508"/>
        <v>0</v>
      </c>
      <c r="CG243" s="96">
        <f t="shared" si="509"/>
        <v>28133.34</v>
      </c>
      <c r="CH243" s="93">
        <f t="shared" si="510"/>
        <v>1</v>
      </c>
      <c r="CI243" s="96">
        <f t="shared" si="511"/>
        <v>0</v>
      </c>
      <c r="CJ243" s="93">
        <f t="shared" si="512"/>
        <v>0</v>
      </c>
      <c r="CK243" s="83">
        <v>54787.85</v>
      </c>
      <c r="CL243" s="83">
        <v>0</v>
      </c>
      <c r="CM243" s="94">
        <v>0</v>
      </c>
      <c r="CN243" s="94">
        <f t="shared" si="459"/>
        <v>0</v>
      </c>
      <c r="CO243" s="93">
        <f t="shared" si="513"/>
        <v>0</v>
      </c>
      <c r="CP243" s="96">
        <f t="shared" si="514"/>
        <v>-54787.85</v>
      </c>
      <c r="CQ243" s="93">
        <f t="shared" si="515"/>
        <v>-1</v>
      </c>
      <c r="CR243" s="96">
        <f t="shared" si="516"/>
        <v>82921.19</v>
      </c>
      <c r="CS243" s="96">
        <f t="shared" si="516"/>
        <v>28133.34</v>
      </c>
      <c r="CT243" s="96">
        <f t="shared" si="516"/>
        <v>0</v>
      </c>
      <c r="CU243" s="96">
        <f t="shared" si="517"/>
        <v>28133.34</v>
      </c>
      <c r="CV243" s="93">
        <f t="shared" si="518"/>
        <v>0.33927805425850738</v>
      </c>
      <c r="CW243" s="96">
        <f t="shared" si="519"/>
        <v>-54787.850000000006</v>
      </c>
      <c r="CX243" s="93">
        <f t="shared" si="520"/>
        <v>-0.66072194574149268</v>
      </c>
      <c r="CY243" s="83">
        <v>0</v>
      </c>
      <c r="CZ243" s="83">
        <v>37064.92</v>
      </c>
      <c r="DA243" s="94">
        <v>0</v>
      </c>
      <c r="DB243" s="94">
        <f t="shared" si="460"/>
        <v>37064.92</v>
      </c>
      <c r="DC243" s="93" t="str">
        <f t="shared" si="521"/>
        <v>nebija plānots</v>
      </c>
      <c r="DD243" s="96">
        <f t="shared" si="522"/>
        <v>37064.92</v>
      </c>
      <c r="DE243" s="93" t="str">
        <f t="shared" si="523"/>
        <v>nebija plānots</v>
      </c>
      <c r="DF243" s="96">
        <f t="shared" si="524"/>
        <v>82921.19</v>
      </c>
      <c r="DG243" s="96">
        <f t="shared" si="524"/>
        <v>65198.259999999995</v>
      </c>
      <c r="DH243" s="96">
        <f t="shared" si="524"/>
        <v>0</v>
      </c>
      <c r="DI243" s="96">
        <f t="shared" si="525"/>
        <v>65198.259999999995</v>
      </c>
      <c r="DJ243" s="93">
        <f t="shared" si="526"/>
        <v>0.78626778028631761</v>
      </c>
      <c r="DK243" s="96">
        <f t="shared" si="527"/>
        <v>-17722.930000000008</v>
      </c>
      <c r="DL243" s="93">
        <f t="shared" si="528"/>
        <v>-0.21373221971368245</v>
      </c>
      <c r="DM243" s="83">
        <v>0</v>
      </c>
      <c r="DN243" s="83">
        <v>10348.15</v>
      </c>
      <c r="DO243" s="94">
        <v>0</v>
      </c>
      <c r="DP243" s="94">
        <f t="shared" si="529"/>
        <v>10348.15</v>
      </c>
      <c r="DQ243" s="93" t="str">
        <f t="shared" si="530"/>
        <v>nebija plānots</v>
      </c>
      <c r="DR243" s="96">
        <f t="shared" si="531"/>
        <v>10348.15</v>
      </c>
      <c r="DS243" s="93" t="str">
        <f t="shared" si="532"/>
        <v>nebija plānots</v>
      </c>
      <c r="DT243" s="96">
        <f t="shared" si="533"/>
        <v>82921.19</v>
      </c>
      <c r="DU243" s="96">
        <f t="shared" si="533"/>
        <v>75546.409999999989</v>
      </c>
      <c r="DV243" s="96">
        <f t="shared" si="533"/>
        <v>0</v>
      </c>
      <c r="DW243" s="96">
        <f t="shared" si="534"/>
        <v>75546.409999999989</v>
      </c>
      <c r="DX243" s="93">
        <f t="shared" si="535"/>
        <v>0.91106278141932096</v>
      </c>
      <c r="DY243" s="96">
        <f t="shared" si="536"/>
        <v>-7374.7800000000134</v>
      </c>
      <c r="DZ243" s="93">
        <f t="shared" si="537"/>
        <v>-8.8937218580678989E-2</v>
      </c>
      <c r="EA243" s="83">
        <v>0</v>
      </c>
      <c r="EB243" s="83">
        <v>0</v>
      </c>
      <c r="EC243" s="94">
        <v>0</v>
      </c>
      <c r="ED243" s="94">
        <f t="shared" si="538"/>
        <v>0</v>
      </c>
      <c r="EE243" s="93" t="str">
        <f t="shared" si="539"/>
        <v>nebija plānots</v>
      </c>
      <c r="EF243" s="94">
        <f t="shared" si="454"/>
        <v>0</v>
      </c>
      <c r="EG243" s="93" t="str">
        <f t="shared" si="540"/>
        <v>nebija plānots</v>
      </c>
      <c r="EH243" s="96">
        <f t="shared" si="541"/>
        <v>82921.19</v>
      </c>
      <c r="EI243" s="96">
        <f t="shared" si="541"/>
        <v>75546.409999999989</v>
      </c>
      <c r="EJ243" s="96">
        <f t="shared" si="541"/>
        <v>0</v>
      </c>
      <c r="EK243" s="96">
        <f t="shared" si="542"/>
        <v>75546.409999999989</v>
      </c>
      <c r="EL243" s="93">
        <f t="shared" si="543"/>
        <v>0.91106278141932096</v>
      </c>
      <c r="EM243" s="96">
        <f t="shared" si="544"/>
        <v>-7374.7800000000134</v>
      </c>
      <c r="EN243" s="93">
        <f t="shared" si="545"/>
        <v>-8.8937218580678989E-2</v>
      </c>
      <c r="EO243" s="96">
        <f t="shared" si="455"/>
        <v>10348.15</v>
      </c>
      <c r="EP243" s="96">
        <f>_xlfn.IFNA(INDEX('[1]01_Maks_FS_2025 (kopā)'!$B$12:$AJ$224,MATCH(A243,'[1]01_Maks_FS_2025 (kopā)'!$B$12:$B$224,0),35),0)</f>
        <v>10348.15</v>
      </c>
      <c r="EQ243" s="96">
        <f t="shared" si="456"/>
        <v>0</v>
      </c>
      <c r="ER243" s="83">
        <f t="shared" si="461"/>
        <v>82921.19</v>
      </c>
    </row>
    <row r="244" spans="1:148" ht="52.5" x14ac:dyDescent="0.25">
      <c r="A244" s="18" t="str">
        <f t="shared" si="546"/>
        <v>5.1.1.3.1</v>
      </c>
      <c r="B244" s="63">
        <v>5</v>
      </c>
      <c r="C244" s="73" t="s">
        <v>415</v>
      </c>
      <c r="D244" s="65" t="s">
        <v>416</v>
      </c>
      <c r="E244" s="73" t="s">
        <v>417</v>
      </c>
      <c r="F244" s="65" t="s">
        <v>418</v>
      </c>
      <c r="G244" s="76" t="s">
        <v>423</v>
      </c>
      <c r="H244" s="65" t="s">
        <v>424</v>
      </c>
      <c r="I244" s="66">
        <v>1</v>
      </c>
      <c r="J244" s="71" t="s">
        <v>81</v>
      </c>
      <c r="K244" s="63" t="s">
        <v>16</v>
      </c>
      <c r="L244" s="83">
        <v>0</v>
      </c>
      <c r="M244" s="83">
        <v>3147741.9899999993</v>
      </c>
      <c r="N244" s="83">
        <v>956307.39</v>
      </c>
      <c r="O244" s="83">
        <v>1007077.37</v>
      </c>
      <c r="P244" s="83">
        <v>1007077.37</v>
      </c>
      <c r="Q244" s="93">
        <f t="shared" si="462"/>
        <v>1</v>
      </c>
      <c r="R244" s="94">
        <f t="shared" si="463"/>
        <v>0</v>
      </c>
      <c r="S244" s="93">
        <f t="shared" si="464"/>
        <v>0</v>
      </c>
      <c r="T244" s="96">
        <f t="shared" si="465"/>
        <v>1963384.76</v>
      </c>
      <c r="U244" s="96">
        <f t="shared" si="466"/>
        <v>1963384.76</v>
      </c>
      <c r="V244" s="93">
        <f t="shared" si="467"/>
        <v>1</v>
      </c>
      <c r="W244" s="96">
        <f t="shared" si="468"/>
        <v>0</v>
      </c>
      <c r="X244" s="93">
        <f t="shared" si="469"/>
        <v>0</v>
      </c>
      <c r="Y244" s="83">
        <v>596178.29</v>
      </c>
      <c r="Z244" s="83">
        <v>1296423.8900000001</v>
      </c>
      <c r="AA244" s="93">
        <f t="shared" si="470"/>
        <v>2.1745573626976586</v>
      </c>
      <c r="AB244" s="94">
        <f t="shared" si="471"/>
        <v>700245.60000000009</v>
      </c>
      <c r="AC244" s="93">
        <f t="shared" si="472"/>
        <v>1.1745573626976589</v>
      </c>
      <c r="AD244" s="96">
        <f t="shared" si="473"/>
        <v>2559563.0499999998</v>
      </c>
      <c r="AE244" s="96">
        <f t="shared" si="473"/>
        <v>3259808.6500000004</v>
      </c>
      <c r="AF244" s="93">
        <f t="shared" si="474"/>
        <v>1.2735801331403032</v>
      </c>
      <c r="AG244" s="96">
        <f t="shared" si="475"/>
        <v>700245.60000000056</v>
      </c>
      <c r="AH244" s="93">
        <f t="shared" si="476"/>
        <v>0.27358013314030322</v>
      </c>
      <c r="AI244" s="83">
        <v>961971.56</v>
      </c>
      <c r="AJ244" s="83">
        <v>1463820.4899999998</v>
      </c>
      <c r="AK244" s="93">
        <f t="shared" si="477"/>
        <v>1.5216879072807512</v>
      </c>
      <c r="AL244" s="96">
        <f t="shared" si="478"/>
        <v>501848.9299999997</v>
      </c>
      <c r="AM244" s="93">
        <f t="shared" si="479"/>
        <v>0.52168790728075132</v>
      </c>
      <c r="AN244" s="96">
        <f t="shared" si="480"/>
        <v>3521534.61</v>
      </c>
      <c r="AO244" s="96">
        <f t="shared" si="480"/>
        <v>4723629.1400000006</v>
      </c>
      <c r="AP244" s="93">
        <f t="shared" si="481"/>
        <v>1.3413553075941516</v>
      </c>
      <c r="AQ244" s="96">
        <f t="shared" si="482"/>
        <v>1202094.5300000007</v>
      </c>
      <c r="AR244" s="93">
        <f t="shared" si="483"/>
        <v>0.34135530759415161</v>
      </c>
      <c r="AS244" s="83">
        <v>679625.49</v>
      </c>
      <c r="AT244" s="83">
        <v>643386.58000000007</v>
      </c>
      <c r="AU244" s="93">
        <f t="shared" si="484"/>
        <v>0.94667811826775372</v>
      </c>
      <c r="AV244" s="96">
        <f t="shared" si="485"/>
        <v>-36238.909999999916</v>
      </c>
      <c r="AW244" s="93">
        <f t="shared" si="486"/>
        <v>-5.3321881732246265E-2</v>
      </c>
      <c r="AX244" s="96">
        <f t="shared" si="487"/>
        <v>4201160.0999999996</v>
      </c>
      <c r="AY244" s="96">
        <f t="shared" si="487"/>
        <v>5367015.7200000007</v>
      </c>
      <c r="AZ244" s="93">
        <f t="shared" si="488"/>
        <v>1.2775080197491167</v>
      </c>
      <c r="BA244" s="96">
        <f t="shared" si="489"/>
        <v>1165855.620000001</v>
      </c>
      <c r="BB244" s="93">
        <f t="shared" si="490"/>
        <v>0.27750801974911671</v>
      </c>
      <c r="BC244" s="83">
        <v>1154225.51</v>
      </c>
      <c r="BD244" s="83">
        <v>1464986.8900000001</v>
      </c>
      <c r="BE244" s="93">
        <f t="shared" si="491"/>
        <v>1.2692380105166798</v>
      </c>
      <c r="BF244" s="96">
        <f t="shared" si="492"/>
        <v>310761.38000000012</v>
      </c>
      <c r="BG244" s="93">
        <f t="shared" si="493"/>
        <v>0.26923801051667984</v>
      </c>
      <c r="BH244" s="96">
        <f t="shared" si="494"/>
        <v>5355385.6099999994</v>
      </c>
      <c r="BI244" s="96">
        <f t="shared" si="494"/>
        <v>6832002.6100000013</v>
      </c>
      <c r="BJ244" s="93">
        <f t="shared" si="495"/>
        <v>1.2757256167030711</v>
      </c>
      <c r="BK244" s="96">
        <f t="shared" si="496"/>
        <v>1476617.0000000019</v>
      </c>
      <c r="BL244" s="93">
        <f t="shared" si="497"/>
        <v>0.275725616703071</v>
      </c>
      <c r="BM244" s="83">
        <v>782422.85</v>
      </c>
      <c r="BN244" s="83">
        <v>1565562.06</v>
      </c>
      <c r="BO244" s="93">
        <f t="shared" si="498"/>
        <v>2.0009155663079117</v>
      </c>
      <c r="BP244" s="96">
        <f t="shared" si="499"/>
        <v>783139.21000000008</v>
      </c>
      <c r="BQ244" s="93">
        <f t="shared" si="500"/>
        <v>1.0009155663079115</v>
      </c>
      <c r="BR244" s="96">
        <f t="shared" si="501"/>
        <v>6137808.459999999</v>
      </c>
      <c r="BS244" s="96">
        <f t="shared" si="501"/>
        <v>8397564.6700000018</v>
      </c>
      <c r="BT244" s="93">
        <f t="shared" si="502"/>
        <v>1.3681698809480287</v>
      </c>
      <c r="BU244" s="96">
        <f t="shared" si="503"/>
        <v>2259756.2100000028</v>
      </c>
      <c r="BV244" s="93">
        <f t="shared" si="504"/>
        <v>0.36816988094802866</v>
      </c>
      <c r="BW244" s="83">
        <v>1782175.65</v>
      </c>
      <c r="BX244" s="83">
        <v>1065972.43</v>
      </c>
      <c r="BY244" s="94">
        <v>0</v>
      </c>
      <c r="BZ244" s="94">
        <f t="shared" si="457"/>
        <v>1065972.43</v>
      </c>
      <c r="CA244" s="93">
        <f t="shared" si="505"/>
        <v>0.59812983641651707</v>
      </c>
      <c r="CB244" s="96">
        <f t="shared" si="506"/>
        <v>-716203.22</v>
      </c>
      <c r="CC244" s="93">
        <f t="shared" si="507"/>
        <v>-0.40187016358348293</v>
      </c>
      <c r="CD244" s="96">
        <f t="shared" si="547"/>
        <v>7919984.1099999994</v>
      </c>
      <c r="CE244" s="96">
        <f t="shared" si="547"/>
        <v>9463537.1000000015</v>
      </c>
      <c r="CF244" s="96">
        <f t="shared" si="508"/>
        <v>0</v>
      </c>
      <c r="CG244" s="96">
        <f t="shared" si="509"/>
        <v>9463537.1000000015</v>
      </c>
      <c r="CH244" s="93">
        <f t="shared" si="510"/>
        <v>1.194893445310208</v>
      </c>
      <c r="CI244" s="96">
        <f t="shared" si="511"/>
        <v>1543552.9900000021</v>
      </c>
      <c r="CJ244" s="93">
        <f t="shared" si="512"/>
        <v>0.19489344531020811</v>
      </c>
      <c r="CK244" s="83">
        <v>469819.23</v>
      </c>
      <c r="CL244" s="83">
        <v>772775.35</v>
      </c>
      <c r="CM244" s="94">
        <v>0</v>
      </c>
      <c r="CN244" s="94">
        <f t="shared" si="459"/>
        <v>772775.35</v>
      </c>
      <c r="CO244" s="93">
        <f t="shared" si="513"/>
        <v>1.6448355040724918</v>
      </c>
      <c r="CP244" s="96">
        <f t="shared" si="514"/>
        <v>302956.12</v>
      </c>
      <c r="CQ244" s="93">
        <f t="shared" si="515"/>
        <v>0.64483550407249191</v>
      </c>
      <c r="CR244" s="96">
        <f t="shared" si="516"/>
        <v>8389803.3399999999</v>
      </c>
      <c r="CS244" s="96">
        <f t="shared" si="516"/>
        <v>10236312.450000001</v>
      </c>
      <c r="CT244" s="96">
        <f t="shared" si="516"/>
        <v>0</v>
      </c>
      <c r="CU244" s="96">
        <f t="shared" si="517"/>
        <v>10236312.450000001</v>
      </c>
      <c r="CV244" s="93">
        <f t="shared" si="518"/>
        <v>1.2200896773344394</v>
      </c>
      <c r="CW244" s="96">
        <f t="shared" si="519"/>
        <v>1846509.1100000013</v>
      </c>
      <c r="CX244" s="93">
        <f t="shared" si="520"/>
        <v>0.22008967733443932</v>
      </c>
      <c r="CY244" s="83">
        <v>614297.34</v>
      </c>
      <c r="CZ244" s="83">
        <v>1268956.6400000001</v>
      </c>
      <c r="DA244" s="94">
        <v>0</v>
      </c>
      <c r="DB244" s="94">
        <f t="shared" si="460"/>
        <v>1268956.6400000001</v>
      </c>
      <c r="DC244" s="93">
        <f t="shared" si="521"/>
        <v>2.0657042727875075</v>
      </c>
      <c r="DD244" s="96">
        <f t="shared" si="522"/>
        <v>654659.30000000016</v>
      </c>
      <c r="DE244" s="93">
        <f t="shared" si="523"/>
        <v>1.0657042727875075</v>
      </c>
      <c r="DF244" s="96">
        <f t="shared" si="524"/>
        <v>9004100.6799999997</v>
      </c>
      <c r="DG244" s="96">
        <f t="shared" si="524"/>
        <v>11505269.090000002</v>
      </c>
      <c r="DH244" s="96">
        <f t="shared" si="524"/>
        <v>0</v>
      </c>
      <c r="DI244" s="96">
        <f t="shared" si="525"/>
        <v>11505269.090000002</v>
      </c>
      <c r="DJ244" s="93">
        <f t="shared" si="526"/>
        <v>1.2777810354292931</v>
      </c>
      <c r="DK244" s="96">
        <f t="shared" si="527"/>
        <v>2501168.410000002</v>
      </c>
      <c r="DL244" s="93">
        <f t="shared" si="528"/>
        <v>0.27778103542929311</v>
      </c>
      <c r="DM244" s="83">
        <v>1050324.5900000001</v>
      </c>
      <c r="DN244" s="83">
        <v>292044.03000000003</v>
      </c>
      <c r="DO244" s="94">
        <v>0</v>
      </c>
      <c r="DP244" s="94">
        <f t="shared" si="529"/>
        <v>292044.03000000003</v>
      </c>
      <c r="DQ244" s="93">
        <f t="shared" si="530"/>
        <v>0.27805121652916837</v>
      </c>
      <c r="DR244" s="96">
        <f t="shared" si="531"/>
        <v>-758280.56</v>
      </c>
      <c r="DS244" s="93">
        <f t="shared" si="532"/>
        <v>-0.72194878347083158</v>
      </c>
      <c r="DT244" s="96">
        <f t="shared" si="533"/>
        <v>10054425.27</v>
      </c>
      <c r="DU244" s="96">
        <f t="shared" si="533"/>
        <v>11797313.120000001</v>
      </c>
      <c r="DV244" s="96">
        <f t="shared" si="533"/>
        <v>0</v>
      </c>
      <c r="DW244" s="96">
        <f t="shared" si="534"/>
        <v>11797313.120000001</v>
      </c>
      <c r="DX244" s="93">
        <f t="shared" si="535"/>
        <v>1.1733453482617611</v>
      </c>
      <c r="DY244" s="96">
        <f t="shared" si="536"/>
        <v>1742887.8500000015</v>
      </c>
      <c r="DZ244" s="93">
        <f t="shared" si="537"/>
        <v>0.17334534826176112</v>
      </c>
      <c r="EA244" s="83">
        <v>592122</v>
      </c>
      <c r="EB244" s="83">
        <v>241962.4</v>
      </c>
      <c r="EC244" s="94">
        <v>0</v>
      </c>
      <c r="ED244" s="94">
        <f t="shared" si="538"/>
        <v>241962.4</v>
      </c>
      <c r="EE244" s="93">
        <f t="shared" si="539"/>
        <v>0.40863605810964632</v>
      </c>
      <c r="EF244" s="94">
        <f t="shared" si="454"/>
        <v>-350159.6</v>
      </c>
      <c r="EG244" s="93">
        <f t="shared" si="540"/>
        <v>-0.59136394189035368</v>
      </c>
      <c r="EH244" s="96">
        <f t="shared" si="541"/>
        <v>10646547.27</v>
      </c>
      <c r="EI244" s="96">
        <f t="shared" si="541"/>
        <v>12039275.520000001</v>
      </c>
      <c r="EJ244" s="96">
        <f t="shared" si="541"/>
        <v>0</v>
      </c>
      <c r="EK244" s="96">
        <f t="shared" si="542"/>
        <v>12039275.520000001</v>
      </c>
      <c r="EL244" s="93">
        <f t="shared" si="543"/>
        <v>1.1308150158619454</v>
      </c>
      <c r="EM244" s="96">
        <f t="shared" si="544"/>
        <v>1392728.2500000019</v>
      </c>
      <c r="EN244" s="93">
        <f t="shared" si="545"/>
        <v>0.13081501586194544</v>
      </c>
      <c r="EO244" s="96">
        <f t="shared" si="455"/>
        <v>534006.43000000005</v>
      </c>
      <c r="EP244" s="96">
        <f>_xlfn.IFNA(INDEX('[1]01_Maks_FS_2025 (kopā)'!$B$12:$AJ$224,MATCH(A244,'[1]01_Maks_FS_2025 (kopā)'!$B$12:$B$224,0),35),0)</f>
        <v>534006.43000000005</v>
      </c>
      <c r="EQ244" s="96">
        <f t="shared" si="456"/>
        <v>0</v>
      </c>
      <c r="ER244" s="83">
        <f t="shared" si="461"/>
        <v>10646547.27</v>
      </c>
    </row>
    <row r="245" spans="1:148" ht="52.5" x14ac:dyDescent="0.25">
      <c r="A245" s="18" t="str">
        <f t="shared" si="546"/>
        <v>5.1.1.4._</v>
      </c>
      <c r="B245" s="63">
        <v>5</v>
      </c>
      <c r="C245" s="73" t="s">
        <v>415</v>
      </c>
      <c r="D245" s="65" t="s">
        <v>416</v>
      </c>
      <c r="E245" s="73" t="s">
        <v>417</v>
      </c>
      <c r="F245" s="65" t="s">
        <v>418</v>
      </c>
      <c r="G245" s="76" t="s">
        <v>425</v>
      </c>
      <c r="H245" s="65" t="s">
        <v>426</v>
      </c>
      <c r="I245" s="66" t="s">
        <v>27</v>
      </c>
      <c r="J245" s="71" t="s">
        <v>81</v>
      </c>
      <c r="K245" s="63" t="s">
        <v>16</v>
      </c>
      <c r="L245" s="83">
        <v>0</v>
      </c>
      <c r="M245" s="83">
        <v>0</v>
      </c>
      <c r="N245" s="83">
        <v>0</v>
      </c>
      <c r="O245" s="83">
        <v>0</v>
      </c>
      <c r="P245" s="83">
        <v>0</v>
      </c>
      <c r="Q245" s="93" t="str">
        <f t="shared" si="462"/>
        <v>nebija plānots</v>
      </c>
      <c r="R245" s="94">
        <f t="shared" si="463"/>
        <v>0</v>
      </c>
      <c r="S245" s="93" t="str">
        <f t="shared" si="464"/>
        <v>nebija plānots</v>
      </c>
      <c r="T245" s="96">
        <f t="shared" si="465"/>
        <v>0</v>
      </c>
      <c r="U245" s="96">
        <f t="shared" si="466"/>
        <v>0</v>
      </c>
      <c r="V245" s="93" t="str">
        <f t="shared" si="467"/>
        <v>nebija plānots</v>
      </c>
      <c r="W245" s="96">
        <f t="shared" si="468"/>
        <v>0</v>
      </c>
      <c r="X245" s="93" t="str">
        <f t="shared" si="469"/>
        <v>nebija plānots</v>
      </c>
      <c r="Y245" s="83">
        <v>0</v>
      </c>
      <c r="Z245" s="83">
        <v>0</v>
      </c>
      <c r="AA245" s="93" t="str">
        <f t="shared" si="470"/>
        <v>nebija plānots</v>
      </c>
      <c r="AB245" s="94">
        <f t="shared" si="471"/>
        <v>0</v>
      </c>
      <c r="AC245" s="93" t="str">
        <f t="shared" si="472"/>
        <v>nebija plānots</v>
      </c>
      <c r="AD245" s="96">
        <f t="shared" si="473"/>
        <v>0</v>
      </c>
      <c r="AE245" s="96">
        <f t="shared" si="473"/>
        <v>0</v>
      </c>
      <c r="AF245" s="93" t="str">
        <f t="shared" si="474"/>
        <v>nebija plānots</v>
      </c>
      <c r="AG245" s="96">
        <f t="shared" si="475"/>
        <v>0</v>
      </c>
      <c r="AH245" s="93" t="str">
        <f t="shared" si="476"/>
        <v>nebija plānots</v>
      </c>
      <c r="AI245" s="83">
        <v>0</v>
      </c>
      <c r="AJ245" s="83">
        <v>0</v>
      </c>
      <c r="AK245" s="93" t="str">
        <f t="shared" si="477"/>
        <v>nebija plānots</v>
      </c>
      <c r="AL245" s="96">
        <f t="shared" si="478"/>
        <v>0</v>
      </c>
      <c r="AM245" s="93" t="str">
        <f t="shared" si="479"/>
        <v>nebija plānots</v>
      </c>
      <c r="AN245" s="96">
        <f t="shared" si="480"/>
        <v>0</v>
      </c>
      <c r="AO245" s="96">
        <f t="shared" si="480"/>
        <v>0</v>
      </c>
      <c r="AP245" s="93" t="str">
        <f t="shared" si="481"/>
        <v>nebija plānots</v>
      </c>
      <c r="AQ245" s="96">
        <f t="shared" si="482"/>
        <v>0</v>
      </c>
      <c r="AR245" s="93" t="str">
        <f t="shared" si="483"/>
        <v>nebija plānots</v>
      </c>
      <c r="AS245" s="83">
        <v>0</v>
      </c>
      <c r="AT245" s="83">
        <v>0</v>
      </c>
      <c r="AU245" s="93" t="str">
        <f t="shared" si="484"/>
        <v>nebija plānots</v>
      </c>
      <c r="AV245" s="96">
        <f t="shared" si="485"/>
        <v>0</v>
      </c>
      <c r="AW245" s="93" t="str">
        <f t="shared" si="486"/>
        <v>nebija plānots</v>
      </c>
      <c r="AX245" s="96">
        <f t="shared" si="487"/>
        <v>0</v>
      </c>
      <c r="AY245" s="96">
        <f t="shared" si="487"/>
        <v>0</v>
      </c>
      <c r="AZ245" s="93" t="str">
        <f t="shared" si="488"/>
        <v>nebija plānots</v>
      </c>
      <c r="BA245" s="96">
        <f t="shared" si="489"/>
        <v>0</v>
      </c>
      <c r="BB245" s="93" t="str">
        <f t="shared" si="490"/>
        <v>nebija plānots</v>
      </c>
      <c r="BC245" s="83">
        <v>0</v>
      </c>
      <c r="BD245" s="83">
        <v>50000</v>
      </c>
      <c r="BE245" s="93" t="str">
        <f t="shared" si="491"/>
        <v>nebija plānots</v>
      </c>
      <c r="BF245" s="96">
        <f t="shared" si="492"/>
        <v>50000</v>
      </c>
      <c r="BG245" s="93" t="str">
        <f t="shared" si="493"/>
        <v>nebija plānots</v>
      </c>
      <c r="BH245" s="96">
        <f t="shared" si="494"/>
        <v>0</v>
      </c>
      <c r="BI245" s="96">
        <f t="shared" si="494"/>
        <v>50000</v>
      </c>
      <c r="BJ245" s="93" t="str">
        <f t="shared" si="495"/>
        <v>nebija plānots</v>
      </c>
      <c r="BK245" s="96">
        <f t="shared" si="496"/>
        <v>50000</v>
      </c>
      <c r="BL245" s="93" t="str">
        <f t="shared" si="497"/>
        <v>nebija plānots</v>
      </c>
      <c r="BM245" s="83">
        <v>0</v>
      </c>
      <c r="BN245" s="83">
        <v>0</v>
      </c>
      <c r="BO245" s="93" t="str">
        <f t="shared" si="498"/>
        <v>nebija plānots</v>
      </c>
      <c r="BP245" s="96">
        <f t="shared" si="499"/>
        <v>0</v>
      </c>
      <c r="BQ245" s="93" t="str">
        <f t="shared" si="500"/>
        <v>nebija plānots</v>
      </c>
      <c r="BR245" s="96">
        <f t="shared" si="501"/>
        <v>0</v>
      </c>
      <c r="BS245" s="96">
        <f t="shared" si="501"/>
        <v>50000</v>
      </c>
      <c r="BT245" s="93" t="str">
        <f t="shared" si="502"/>
        <v>nebija plānots</v>
      </c>
      <c r="BU245" s="96">
        <f t="shared" si="503"/>
        <v>50000</v>
      </c>
      <c r="BV245" s="93" t="str">
        <f t="shared" si="504"/>
        <v>nebija plānots</v>
      </c>
      <c r="BW245" s="83">
        <v>0</v>
      </c>
      <c r="BX245" s="83">
        <v>76443</v>
      </c>
      <c r="BY245" s="94">
        <v>0</v>
      </c>
      <c r="BZ245" s="94">
        <f t="shared" si="457"/>
        <v>76443</v>
      </c>
      <c r="CA245" s="93" t="str">
        <f t="shared" si="505"/>
        <v>nebija plānots</v>
      </c>
      <c r="CB245" s="96">
        <f t="shared" si="506"/>
        <v>76443</v>
      </c>
      <c r="CC245" s="93" t="str">
        <f t="shared" si="507"/>
        <v>nebija plānots</v>
      </c>
      <c r="CD245" s="96">
        <f t="shared" si="547"/>
        <v>0</v>
      </c>
      <c r="CE245" s="96">
        <f t="shared" si="547"/>
        <v>126443</v>
      </c>
      <c r="CF245" s="96">
        <f t="shared" si="508"/>
        <v>0</v>
      </c>
      <c r="CG245" s="96">
        <f t="shared" si="509"/>
        <v>126443</v>
      </c>
      <c r="CH245" s="93" t="str">
        <f t="shared" si="510"/>
        <v>nebija plānots</v>
      </c>
      <c r="CI245" s="96">
        <f t="shared" si="511"/>
        <v>126443</v>
      </c>
      <c r="CJ245" s="93" t="str">
        <f t="shared" si="512"/>
        <v>nebija plānots</v>
      </c>
      <c r="CK245" s="83">
        <v>0</v>
      </c>
      <c r="CL245" s="83">
        <v>0</v>
      </c>
      <c r="CM245" s="94">
        <v>0</v>
      </c>
      <c r="CN245" s="94">
        <f t="shared" si="459"/>
        <v>0</v>
      </c>
      <c r="CO245" s="93" t="str">
        <f t="shared" si="513"/>
        <v>nebija plānots</v>
      </c>
      <c r="CP245" s="96">
        <f t="shared" si="514"/>
        <v>0</v>
      </c>
      <c r="CQ245" s="93" t="str">
        <f t="shared" si="515"/>
        <v>nebija plānots</v>
      </c>
      <c r="CR245" s="96">
        <f t="shared" si="516"/>
        <v>0</v>
      </c>
      <c r="CS245" s="96">
        <f t="shared" si="516"/>
        <v>126443</v>
      </c>
      <c r="CT245" s="96">
        <f t="shared" si="516"/>
        <v>0</v>
      </c>
      <c r="CU245" s="96">
        <f t="shared" si="517"/>
        <v>126443</v>
      </c>
      <c r="CV245" s="93" t="str">
        <f t="shared" si="518"/>
        <v>nebija plānots</v>
      </c>
      <c r="CW245" s="96">
        <f t="shared" si="519"/>
        <v>126443</v>
      </c>
      <c r="CX245" s="93" t="str">
        <f t="shared" si="520"/>
        <v>nebija plānots</v>
      </c>
      <c r="CY245" s="83">
        <v>500000</v>
      </c>
      <c r="CZ245" s="83">
        <v>655349.5</v>
      </c>
      <c r="DA245" s="94">
        <v>0</v>
      </c>
      <c r="DB245" s="94">
        <f t="shared" si="460"/>
        <v>655349.5</v>
      </c>
      <c r="DC245" s="93">
        <f t="shared" si="521"/>
        <v>1.3106990000000001</v>
      </c>
      <c r="DD245" s="96">
        <f t="shared" si="522"/>
        <v>155349.5</v>
      </c>
      <c r="DE245" s="93">
        <f t="shared" si="523"/>
        <v>0.310699</v>
      </c>
      <c r="DF245" s="96">
        <f t="shared" si="524"/>
        <v>500000</v>
      </c>
      <c r="DG245" s="96">
        <f t="shared" si="524"/>
        <v>781792.5</v>
      </c>
      <c r="DH245" s="96">
        <f t="shared" si="524"/>
        <v>0</v>
      </c>
      <c r="DI245" s="96">
        <f t="shared" si="525"/>
        <v>781792.5</v>
      </c>
      <c r="DJ245" s="93">
        <f t="shared" si="526"/>
        <v>1.563585</v>
      </c>
      <c r="DK245" s="96">
        <f t="shared" si="527"/>
        <v>281792.5</v>
      </c>
      <c r="DL245" s="93">
        <f t="shared" si="528"/>
        <v>0.563585</v>
      </c>
      <c r="DM245" s="83">
        <v>900000</v>
      </c>
      <c r="DN245" s="83">
        <v>824.54</v>
      </c>
      <c r="DO245" s="94">
        <v>0</v>
      </c>
      <c r="DP245" s="94">
        <f t="shared" si="529"/>
        <v>824.54</v>
      </c>
      <c r="DQ245" s="93">
        <f t="shared" si="530"/>
        <v>9.1615555555555554E-4</v>
      </c>
      <c r="DR245" s="96">
        <f t="shared" si="531"/>
        <v>-899175.46</v>
      </c>
      <c r="DS245" s="93">
        <f t="shared" si="532"/>
        <v>-0.99908384444444442</v>
      </c>
      <c r="DT245" s="96">
        <f t="shared" si="533"/>
        <v>1400000</v>
      </c>
      <c r="DU245" s="96">
        <f t="shared" si="533"/>
        <v>782617.04</v>
      </c>
      <c r="DV245" s="96">
        <f t="shared" si="533"/>
        <v>0</v>
      </c>
      <c r="DW245" s="96">
        <f t="shared" si="534"/>
        <v>782617.04</v>
      </c>
      <c r="DX245" s="93">
        <f t="shared" si="535"/>
        <v>0.5590121714285714</v>
      </c>
      <c r="DY245" s="96">
        <f t="shared" si="536"/>
        <v>-617382.96</v>
      </c>
      <c r="DZ245" s="93">
        <f t="shared" si="537"/>
        <v>-0.44098782857142854</v>
      </c>
      <c r="EA245" s="83">
        <v>1100000</v>
      </c>
      <c r="EB245" s="83">
        <v>460013.87</v>
      </c>
      <c r="EC245" s="94">
        <v>0</v>
      </c>
      <c r="ED245" s="94">
        <f t="shared" si="538"/>
        <v>460013.87</v>
      </c>
      <c r="EE245" s="93">
        <f t="shared" si="539"/>
        <v>0.41819442727272726</v>
      </c>
      <c r="EF245" s="94">
        <f t="shared" si="454"/>
        <v>-639986.13</v>
      </c>
      <c r="EG245" s="93">
        <f t="shared" si="540"/>
        <v>-0.58180557272727274</v>
      </c>
      <c r="EH245" s="96">
        <f t="shared" si="541"/>
        <v>2500000</v>
      </c>
      <c r="EI245" s="96">
        <f t="shared" si="541"/>
        <v>1242630.9100000001</v>
      </c>
      <c r="EJ245" s="96">
        <f t="shared" si="541"/>
        <v>0</v>
      </c>
      <c r="EK245" s="96">
        <f t="shared" si="542"/>
        <v>1242630.9100000001</v>
      </c>
      <c r="EL245" s="93">
        <f t="shared" si="543"/>
        <v>0.49705236400000008</v>
      </c>
      <c r="EM245" s="96">
        <f t="shared" si="544"/>
        <v>-1257369.0899999999</v>
      </c>
      <c r="EN245" s="93">
        <f t="shared" si="545"/>
        <v>-0.50294763599999992</v>
      </c>
      <c r="EO245" s="96">
        <f t="shared" si="455"/>
        <v>460838.41</v>
      </c>
      <c r="EP245" s="96">
        <f>_xlfn.IFNA(INDEX('[1]01_Maks_FS_2025 (kopā)'!$B$12:$AJ$224,MATCH(A245,'[1]01_Maks_FS_2025 (kopā)'!$B$12:$B$224,0),35),0)</f>
        <v>460838.41</v>
      </c>
      <c r="EQ245" s="96">
        <f t="shared" si="456"/>
        <v>0</v>
      </c>
      <c r="ER245" s="83">
        <f t="shared" si="461"/>
        <v>2500000</v>
      </c>
    </row>
    <row r="246" spans="1:148" ht="52.5" x14ac:dyDescent="0.25">
      <c r="A246" s="18" t="str">
        <f t="shared" si="546"/>
        <v>5.1.1.5.1</v>
      </c>
      <c r="B246" s="63">
        <v>5</v>
      </c>
      <c r="C246" s="73" t="s">
        <v>415</v>
      </c>
      <c r="D246" s="65" t="s">
        <v>416</v>
      </c>
      <c r="E246" s="73" t="s">
        <v>417</v>
      </c>
      <c r="F246" s="65" t="s">
        <v>418</v>
      </c>
      <c r="G246" s="66" t="s">
        <v>427</v>
      </c>
      <c r="H246" s="65" t="s">
        <v>428</v>
      </c>
      <c r="I246" s="66">
        <v>1</v>
      </c>
      <c r="J246" s="72" t="s">
        <v>307</v>
      </c>
      <c r="K246" s="63" t="s">
        <v>16</v>
      </c>
      <c r="L246" s="83">
        <v>0</v>
      </c>
      <c r="M246" s="83">
        <v>0</v>
      </c>
      <c r="N246" s="83">
        <v>365872.69</v>
      </c>
      <c r="O246" s="83">
        <v>11000</v>
      </c>
      <c r="P246" s="83">
        <v>11000</v>
      </c>
      <c r="Q246" s="93">
        <f t="shared" si="462"/>
        <v>1</v>
      </c>
      <c r="R246" s="94">
        <f t="shared" si="463"/>
        <v>0</v>
      </c>
      <c r="S246" s="93">
        <f t="shared" si="464"/>
        <v>0</v>
      </c>
      <c r="T246" s="96">
        <f t="shared" si="465"/>
        <v>376872.69</v>
      </c>
      <c r="U246" s="96">
        <f t="shared" si="466"/>
        <v>376872.69</v>
      </c>
      <c r="V246" s="93">
        <f t="shared" si="467"/>
        <v>1</v>
      </c>
      <c r="W246" s="96">
        <f t="shared" si="468"/>
        <v>0</v>
      </c>
      <c r="X246" s="93">
        <f t="shared" si="469"/>
        <v>0</v>
      </c>
      <c r="Y246" s="83">
        <v>0</v>
      </c>
      <c r="Z246" s="83">
        <v>2566935.9900000002</v>
      </c>
      <c r="AA246" s="93" t="str">
        <f t="shared" si="470"/>
        <v>nebija plānots</v>
      </c>
      <c r="AB246" s="94">
        <f t="shared" si="471"/>
        <v>2566935.9900000002</v>
      </c>
      <c r="AC246" s="93" t="str">
        <f t="shared" si="472"/>
        <v>nebija plānots</v>
      </c>
      <c r="AD246" s="96">
        <f t="shared" si="473"/>
        <v>376872.69</v>
      </c>
      <c r="AE246" s="96">
        <f t="shared" si="473"/>
        <v>2943808.68</v>
      </c>
      <c r="AF246" s="93">
        <f t="shared" si="474"/>
        <v>7.8111488524148571</v>
      </c>
      <c r="AG246" s="96">
        <f t="shared" si="475"/>
        <v>2566935.9900000002</v>
      </c>
      <c r="AH246" s="93">
        <f t="shared" si="476"/>
        <v>6.8111488524148571</v>
      </c>
      <c r="AI246" s="83">
        <v>0</v>
      </c>
      <c r="AJ246" s="83">
        <v>0</v>
      </c>
      <c r="AK246" s="93" t="str">
        <f t="shared" si="477"/>
        <v>nebija plānots</v>
      </c>
      <c r="AL246" s="96">
        <f t="shared" si="478"/>
        <v>0</v>
      </c>
      <c r="AM246" s="93" t="str">
        <f t="shared" si="479"/>
        <v>nebija plānots</v>
      </c>
      <c r="AN246" s="96">
        <f t="shared" si="480"/>
        <v>376872.69</v>
      </c>
      <c r="AO246" s="96">
        <f t="shared" si="480"/>
        <v>2943808.68</v>
      </c>
      <c r="AP246" s="93">
        <f t="shared" si="481"/>
        <v>7.8111488524148571</v>
      </c>
      <c r="AQ246" s="96">
        <f t="shared" si="482"/>
        <v>2566935.9900000002</v>
      </c>
      <c r="AR246" s="93">
        <f t="shared" si="483"/>
        <v>6.8111488524148571</v>
      </c>
      <c r="AS246" s="83">
        <v>0</v>
      </c>
      <c r="AT246" s="83">
        <v>958434.05</v>
      </c>
      <c r="AU246" s="93" t="str">
        <f t="shared" si="484"/>
        <v>nebija plānots</v>
      </c>
      <c r="AV246" s="96">
        <f t="shared" si="485"/>
        <v>958434.05</v>
      </c>
      <c r="AW246" s="93" t="str">
        <f t="shared" si="486"/>
        <v>nebija plānots</v>
      </c>
      <c r="AX246" s="96">
        <f t="shared" si="487"/>
        <v>376872.69</v>
      </c>
      <c r="AY246" s="96">
        <f t="shared" si="487"/>
        <v>3902242.7300000004</v>
      </c>
      <c r="AZ246" s="93">
        <f t="shared" si="488"/>
        <v>10.354273030502689</v>
      </c>
      <c r="BA246" s="96">
        <f t="shared" si="489"/>
        <v>3525370.0400000005</v>
      </c>
      <c r="BB246" s="93">
        <f t="shared" si="490"/>
        <v>9.3542730305026893</v>
      </c>
      <c r="BC246" s="83">
        <v>1301.8499999999999</v>
      </c>
      <c r="BD246" s="83">
        <v>129357.08</v>
      </c>
      <c r="BE246" s="93">
        <f t="shared" si="491"/>
        <v>99.364043476591007</v>
      </c>
      <c r="BF246" s="96">
        <f t="shared" si="492"/>
        <v>128055.23</v>
      </c>
      <c r="BG246" s="93">
        <f t="shared" si="493"/>
        <v>98.364043476591007</v>
      </c>
      <c r="BH246" s="96">
        <f t="shared" si="494"/>
        <v>378174.54</v>
      </c>
      <c r="BI246" s="96">
        <f t="shared" si="494"/>
        <v>4031599.8100000005</v>
      </c>
      <c r="BJ246" s="93">
        <f t="shared" si="495"/>
        <v>10.660685433768229</v>
      </c>
      <c r="BK246" s="96">
        <f t="shared" si="496"/>
        <v>3653425.2700000005</v>
      </c>
      <c r="BL246" s="93">
        <f t="shared" si="497"/>
        <v>9.6606854337682293</v>
      </c>
      <c r="BM246" s="83">
        <v>1927729.06</v>
      </c>
      <c r="BN246" s="83">
        <v>3167750.3699999996</v>
      </c>
      <c r="BO246" s="93">
        <f t="shared" si="498"/>
        <v>1.6432549758833845</v>
      </c>
      <c r="BP246" s="96">
        <f t="shared" si="499"/>
        <v>1240021.3099999996</v>
      </c>
      <c r="BQ246" s="93">
        <f t="shared" si="500"/>
        <v>0.64325497588338454</v>
      </c>
      <c r="BR246" s="96">
        <f t="shared" si="501"/>
        <v>2305903.6</v>
      </c>
      <c r="BS246" s="96">
        <f t="shared" si="501"/>
        <v>7199350.1799999997</v>
      </c>
      <c r="BT246" s="93">
        <f t="shared" si="502"/>
        <v>3.1221384016226867</v>
      </c>
      <c r="BU246" s="96">
        <f t="shared" si="503"/>
        <v>4893446.58</v>
      </c>
      <c r="BV246" s="93">
        <f t="shared" si="504"/>
        <v>2.1221384016226872</v>
      </c>
      <c r="BW246" s="83">
        <v>272236.73</v>
      </c>
      <c r="BX246" s="83">
        <v>180706.72999999998</v>
      </c>
      <c r="BY246" s="94">
        <v>0</v>
      </c>
      <c r="BZ246" s="94">
        <f t="shared" si="457"/>
        <v>180706.72999999998</v>
      </c>
      <c r="CA246" s="93">
        <f t="shared" si="505"/>
        <v>0.6637852651256867</v>
      </c>
      <c r="CB246" s="96">
        <f t="shared" si="506"/>
        <v>-91530</v>
      </c>
      <c r="CC246" s="93">
        <f t="shared" si="507"/>
        <v>-0.33621473487431325</v>
      </c>
      <c r="CD246" s="96">
        <f t="shared" si="547"/>
        <v>2578140.33</v>
      </c>
      <c r="CE246" s="96">
        <f t="shared" si="547"/>
        <v>7380056.9100000001</v>
      </c>
      <c r="CF246" s="96">
        <f t="shared" si="508"/>
        <v>0</v>
      </c>
      <c r="CG246" s="96">
        <f t="shared" si="509"/>
        <v>7380056.9100000001</v>
      </c>
      <c r="CH246" s="93">
        <f t="shared" si="510"/>
        <v>2.8625505074814916</v>
      </c>
      <c r="CI246" s="96">
        <f t="shared" si="511"/>
        <v>4801916.58</v>
      </c>
      <c r="CJ246" s="93">
        <f t="shared" si="512"/>
        <v>1.8625505074814914</v>
      </c>
      <c r="CK246" s="83">
        <v>148750</v>
      </c>
      <c r="CL246" s="83">
        <v>717882.03</v>
      </c>
      <c r="CM246" s="94">
        <v>0</v>
      </c>
      <c r="CN246" s="94">
        <f t="shared" si="459"/>
        <v>717882.03</v>
      </c>
      <c r="CO246" s="93">
        <f t="shared" si="513"/>
        <v>4.8260976806722695</v>
      </c>
      <c r="CP246" s="96">
        <f t="shared" si="514"/>
        <v>569132.03</v>
      </c>
      <c r="CQ246" s="93">
        <f t="shared" si="515"/>
        <v>3.8260976806722691</v>
      </c>
      <c r="CR246" s="96">
        <f t="shared" si="516"/>
        <v>2726890.33</v>
      </c>
      <c r="CS246" s="96">
        <f t="shared" si="516"/>
        <v>8097938.9400000004</v>
      </c>
      <c r="CT246" s="96">
        <f t="shared" si="516"/>
        <v>0</v>
      </c>
      <c r="CU246" s="96">
        <f t="shared" si="517"/>
        <v>8097938.9400000004</v>
      </c>
      <c r="CV246" s="93">
        <f t="shared" si="518"/>
        <v>2.9696606610504941</v>
      </c>
      <c r="CW246" s="96">
        <f t="shared" si="519"/>
        <v>5371048.6100000003</v>
      </c>
      <c r="CX246" s="93">
        <f t="shared" si="520"/>
        <v>1.9696606610504941</v>
      </c>
      <c r="CY246" s="83">
        <v>4773.45</v>
      </c>
      <c r="CZ246" s="83">
        <v>527630.25</v>
      </c>
      <c r="DA246" s="94">
        <v>0</v>
      </c>
      <c r="DB246" s="94">
        <f t="shared" si="460"/>
        <v>527630.25</v>
      </c>
      <c r="DC246" s="93">
        <f t="shared" si="521"/>
        <v>110.53436193947773</v>
      </c>
      <c r="DD246" s="96">
        <f t="shared" si="522"/>
        <v>522856.8</v>
      </c>
      <c r="DE246" s="93">
        <f t="shared" si="523"/>
        <v>109.53436193947773</v>
      </c>
      <c r="DF246" s="96">
        <f t="shared" si="524"/>
        <v>2731663.7800000003</v>
      </c>
      <c r="DG246" s="96">
        <f t="shared" si="524"/>
        <v>8625569.1900000013</v>
      </c>
      <c r="DH246" s="96">
        <f t="shared" si="524"/>
        <v>0</v>
      </c>
      <c r="DI246" s="96">
        <f t="shared" si="525"/>
        <v>8625569.1900000013</v>
      </c>
      <c r="DJ246" s="93">
        <f t="shared" si="526"/>
        <v>3.1576247608334875</v>
      </c>
      <c r="DK246" s="96">
        <f t="shared" si="527"/>
        <v>5893905.4100000011</v>
      </c>
      <c r="DL246" s="93">
        <f t="shared" si="528"/>
        <v>2.1576247608334875</v>
      </c>
      <c r="DM246" s="83">
        <v>1912500</v>
      </c>
      <c r="DN246" s="83">
        <v>1291.78</v>
      </c>
      <c r="DO246" s="94">
        <v>0</v>
      </c>
      <c r="DP246" s="94">
        <f t="shared" si="529"/>
        <v>1291.78</v>
      </c>
      <c r="DQ246" s="93">
        <f t="shared" si="530"/>
        <v>6.75440522875817E-4</v>
      </c>
      <c r="DR246" s="96">
        <f t="shared" si="531"/>
        <v>-1911208.22</v>
      </c>
      <c r="DS246" s="93">
        <f t="shared" si="532"/>
        <v>-0.99932455947712417</v>
      </c>
      <c r="DT246" s="96">
        <f t="shared" si="533"/>
        <v>4644163.78</v>
      </c>
      <c r="DU246" s="96">
        <f t="shared" si="533"/>
        <v>8626860.9700000007</v>
      </c>
      <c r="DV246" s="96">
        <f t="shared" si="533"/>
        <v>0</v>
      </c>
      <c r="DW246" s="96">
        <f t="shared" si="534"/>
        <v>8626860.9700000007</v>
      </c>
      <c r="DX246" s="93">
        <f t="shared" si="535"/>
        <v>1.8575703568318169</v>
      </c>
      <c r="DY246" s="96">
        <f t="shared" si="536"/>
        <v>3982697.1900000004</v>
      </c>
      <c r="DZ246" s="93">
        <f t="shared" si="537"/>
        <v>0.85757035683181704</v>
      </c>
      <c r="EA246" s="83">
        <v>0</v>
      </c>
      <c r="EB246" s="83">
        <v>570627.79</v>
      </c>
      <c r="EC246" s="94">
        <v>0</v>
      </c>
      <c r="ED246" s="94">
        <f t="shared" si="538"/>
        <v>570627.79</v>
      </c>
      <c r="EE246" s="93" t="str">
        <f t="shared" si="539"/>
        <v>nebija plānots</v>
      </c>
      <c r="EF246" s="94">
        <f t="shared" si="454"/>
        <v>570627.79</v>
      </c>
      <c r="EG246" s="93" t="str">
        <f t="shared" si="540"/>
        <v>nebija plānots</v>
      </c>
      <c r="EH246" s="96">
        <f t="shared" si="541"/>
        <v>4644163.78</v>
      </c>
      <c r="EI246" s="96">
        <f t="shared" si="541"/>
        <v>9197488.7600000016</v>
      </c>
      <c r="EJ246" s="96">
        <f t="shared" si="541"/>
        <v>0</v>
      </c>
      <c r="EK246" s="96">
        <f t="shared" si="542"/>
        <v>9197488.7600000016</v>
      </c>
      <c r="EL246" s="93">
        <f t="shared" si="543"/>
        <v>1.9804402246985358</v>
      </c>
      <c r="EM246" s="96">
        <f t="shared" si="544"/>
        <v>4553324.9800000014</v>
      </c>
      <c r="EN246" s="93">
        <f t="shared" si="545"/>
        <v>0.98044022469853576</v>
      </c>
      <c r="EO246" s="96">
        <f t="shared" si="455"/>
        <v>571919.57000000007</v>
      </c>
      <c r="EP246" s="96">
        <f>_xlfn.IFNA(INDEX('[1]01_Maks_FS_2025 (kopā)'!$B$12:$AJ$224,MATCH(A246,'[1]01_Maks_FS_2025 (kopā)'!$B$12:$B$224,0),35),0)</f>
        <v>571919.57000000007</v>
      </c>
      <c r="EQ246" s="96">
        <f t="shared" si="456"/>
        <v>0</v>
      </c>
      <c r="ER246" s="83">
        <f t="shared" si="461"/>
        <v>4644163.78</v>
      </c>
    </row>
    <row r="247" spans="1:148" ht="52.5" x14ac:dyDescent="0.25">
      <c r="A247" s="18" t="str">
        <f t="shared" si="546"/>
        <v>5.1.1.5.2</v>
      </c>
      <c r="B247" s="63">
        <v>5</v>
      </c>
      <c r="C247" s="73" t="s">
        <v>415</v>
      </c>
      <c r="D247" s="65" t="s">
        <v>416</v>
      </c>
      <c r="E247" s="73" t="s">
        <v>417</v>
      </c>
      <c r="F247" s="65" t="s">
        <v>418</v>
      </c>
      <c r="G247" s="66" t="s">
        <v>427</v>
      </c>
      <c r="H247" s="65" t="s">
        <v>428</v>
      </c>
      <c r="I247" s="66">
        <v>2</v>
      </c>
      <c r="J247" s="72" t="s">
        <v>307</v>
      </c>
      <c r="K247" s="63" t="s">
        <v>16</v>
      </c>
      <c r="L247" s="83">
        <v>0</v>
      </c>
      <c r="M247" s="83">
        <v>1440963.4500000002</v>
      </c>
      <c r="N247" s="83">
        <v>0</v>
      </c>
      <c r="O247" s="83">
        <v>136338</v>
      </c>
      <c r="P247" s="83">
        <v>136338.04</v>
      </c>
      <c r="Q247" s="93">
        <f t="shared" si="462"/>
        <v>1.0000002933884904</v>
      </c>
      <c r="R247" s="94">
        <f t="shared" si="463"/>
        <v>4.0000000008149073E-2</v>
      </c>
      <c r="S247" s="93">
        <f t="shared" si="464"/>
        <v>2.9338849042929391E-7</v>
      </c>
      <c r="T247" s="96">
        <f t="shared" si="465"/>
        <v>136338</v>
      </c>
      <c r="U247" s="96">
        <f t="shared" si="466"/>
        <v>136338.04</v>
      </c>
      <c r="V247" s="93">
        <f t="shared" si="467"/>
        <v>1.0000002933884904</v>
      </c>
      <c r="W247" s="96">
        <f t="shared" si="468"/>
        <v>4.0000000008149073E-2</v>
      </c>
      <c r="X247" s="93">
        <f t="shared" si="469"/>
        <v>2.9338849042929391E-7</v>
      </c>
      <c r="Y247" s="83">
        <v>0</v>
      </c>
      <c r="Z247" s="83">
        <v>0</v>
      </c>
      <c r="AA247" s="93" t="str">
        <f t="shared" si="470"/>
        <v>nebija plānots</v>
      </c>
      <c r="AB247" s="94">
        <f t="shared" si="471"/>
        <v>0</v>
      </c>
      <c r="AC247" s="93" t="str">
        <f t="shared" si="472"/>
        <v>nebija plānots</v>
      </c>
      <c r="AD247" s="96">
        <f t="shared" si="473"/>
        <v>136338</v>
      </c>
      <c r="AE247" s="96">
        <f t="shared" si="473"/>
        <v>136338.04</v>
      </c>
      <c r="AF247" s="93">
        <f t="shared" si="474"/>
        <v>1.0000002933884904</v>
      </c>
      <c r="AG247" s="96">
        <f t="shared" si="475"/>
        <v>4.0000000008149073E-2</v>
      </c>
      <c r="AH247" s="93">
        <f t="shared" si="476"/>
        <v>2.9338849042929391E-7</v>
      </c>
      <c r="AI247" s="83">
        <v>0</v>
      </c>
      <c r="AJ247" s="83">
        <v>595000</v>
      </c>
      <c r="AK247" s="93" t="str">
        <f t="shared" si="477"/>
        <v>nebija plānots</v>
      </c>
      <c r="AL247" s="96">
        <f t="shared" si="478"/>
        <v>595000</v>
      </c>
      <c r="AM247" s="93" t="str">
        <f t="shared" si="479"/>
        <v>nebija plānots</v>
      </c>
      <c r="AN247" s="96">
        <f t="shared" si="480"/>
        <v>136338</v>
      </c>
      <c r="AO247" s="96">
        <f t="shared" si="480"/>
        <v>731338.04</v>
      </c>
      <c r="AP247" s="93">
        <f t="shared" si="481"/>
        <v>5.3641540876351428</v>
      </c>
      <c r="AQ247" s="96">
        <f t="shared" si="482"/>
        <v>595000.04</v>
      </c>
      <c r="AR247" s="93">
        <f t="shared" si="483"/>
        <v>4.3641540876351428</v>
      </c>
      <c r="AS247" s="83">
        <v>446250</v>
      </c>
      <c r="AT247" s="83">
        <v>0</v>
      </c>
      <c r="AU247" s="93">
        <f t="shared" si="484"/>
        <v>0</v>
      </c>
      <c r="AV247" s="96">
        <f t="shared" si="485"/>
        <v>-446250</v>
      </c>
      <c r="AW247" s="93">
        <f t="shared" si="486"/>
        <v>-1</v>
      </c>
      <c r="AX247" s="96">
        <f t="shared" si="487"/>
        <v>582588</v>
      </c>
      <c r="AY247" s="96">
        <f t="shared" si="487"/>
        <v>731338.04</v>
      </c>
      <c r="AZ247" s="93">
        <f t="shared" si="488"/>
        <v>1.255326302635825</v>
      </c>
      <c r="BA247" s="96">
        <f t="shared" si="489"/>
        <v>148750.04000000004</v>
      </c>
      <c r="BB247" s="93">
        <f t="shared" si="490"/>
        <v>0.25532630263582506</v>
      </c>
      <c r="BC247" s="83">
        <v>0</v>
      </c>
      <c r="BD247" s="83">
        <v>0</v>
      </c>
      <c r="BE247" s="93" t="str">
        <f t="shared" si="491"/>
        <v>nebija plānots</v>
      </c>
      <c r="BF247" s="96">
        <f t="shared" si="492"/>
        <v>0</v>
      </c>
      <c r="BG247" s="93" t="str">
        <f t="shared" si="493"/>
        <v>nebija plānots</v>
      </c>
      <c r="BH247" s="96">
        <f t="shared" si="494"/>
        <v>582588</v>
      </c>
      <c r="BI247" s="96">
        <f t="shared" si="494"/>
        <v>731338.04</v>
      </c>
      <c r="BJ247" s="93">
        <f t="shared" si="495"/>
        <v>1.255326302635825</v>
      </c>
      <c r="BK247" s="96">
        <f t="shared" si="496"/>
        <v>148750.04000000004</v>
      </c>
      <c r="BL247" s="93">
        <f t="shared" si="497"/>
        <v>0.25532630263582506</v>
      </c>
      <c r="BM247" s="83">
        <v>1402500</v>
      </c>
      <c r="BN247" s="83">
        <v>0</v>
      </c>
      <c r="BO247" s="93">
        <f t="shared" si="498"/>
        <v>0</v>
      </c>
      <c r="BP247" s="96">
        <f t="shared" si="499"/>
        <v>-1402500</v>
      </c>
      <c r="BQ247" s="93">
        <f t="shared" si="500"/>
        <v>-1</v>
      </c>
      <c r="BR247" s="96">
        <f t="shared" si="501"/>
        <v>1985088</v>
      </c>
      <c r="BS247" s="96">
        <f t="shared" si="501"/>
        <v>731338.04</v>
      </c>
      <c r="BT247" s="93">
        <f t="shared" si="502"/>
        <v>0.36841592916787569</v>
      </c>
      <c r="BU247" s="96">
        <f t="shared" si="503"/>
        <v>-1253749.96</v>
      </c>
      <c r="BV247" s="93">
        <f t="shared" si="504"/>
        <v>-0.63158407083212431</v>
      </c>
      <c r="BW247" s="83">
        <v>0</v>
      </c>
      <c r="BX247" s="83">
        <v>511807.47</v>
      </c>
      <c r="BY247" s="94">
        <v>0</v>
      </c>
      <c r="BZ247" s="94">
        <f t="shared" si="457"/>
        <v>511807.47</v>
      </c>
      <c r="CA247" s="93" t="str">
        <f t="shared" si="505"/>
        <v>nebija plānots</v>
      </c>
      <c r="CB247" s="96">
        <f t="shared" si="506"/>
        <v>511807.47</v>
      </c>
      <c r="CC247" s="93" t="str">
        <f t="shared" si="507"/>
        <v>nebija plānots</v>
      </c>
      <c r="CD247" s="96">
        <f t="shared" si="547"/>
        <v>1985088</v>
      </c>
      <c r="CE247" s="96">
        <f t="shared" si="547"/>
        <v>1243145.51</v>
      </c>
      <c r="CF247" s="96">
        <f t="shared" si="508"/>
        <v>0</v>
      </c>
      <c r="CG247" s="96">
        <f t="shared" si="509"/>
        <v>1243145.51</v>
      </c>
      <c r="CH247" s="93">
        <f t="shared" si="510"/>
        <v>0.62624201546732439</v>
      </c>
      <c r="CI247" s="96">
        <f t="shared" si="511"/>
        <v>-741942.49</v>
      </c>
      <c r="CJ247" s="93">
        <f t="shared" si="512"/>
        <v>-0.37375798453267561</v>
      </c>
      <c r="CK247" s="83">
        <v>0</v>
      </c>
      <c r="CL247" s="83">
        <v>0</v>
      </c>
      <c r="CM247" s="94">
        <v>0</v>
      </c>
      <c r="CN247" s="94">
        <f t="shared" si="459"/>
        <v>0</v>
      </c>
      <c r="CO247" s="93" t="str">
        <f t="shared" si="513"/>
        <v>nebija plānots</v>
      </c>
      <c r="CP247" s="96">
        <f t="shared" si="514"/>
        <v>0</v>
      </c>
      <c r="CQ247" s="93" t="str">
        <f t="shared" si="515"/>
        <v>nebija plānots</v>
      </c>
      <c r="CR247" s="96">
        <f t="shared" si="516"/>
        <v>1985088</v>
      </c>
      <c r="CS247" s="96">
        <f t="shared" si="516"/>
        <v>1243145.51</v>
      </c>
      <c r="CT247" s="96">
        <f t="shared" si="516"/>
        <v>0</v>
      </c>
      <c r="CU247" s="96">
        <f t="shared" si="517"/>
        <v>1243145.51</v>
      </c>
      <c r="CV247" s="93">
        <f t="shared" si="518"/>
        <v>0.62624201546732439</v>
      </c>
      <c r="CW247" s="96">
        <f t="shared" si="519"/>
        <v>-741942.49</v>
      </c>
      <c r="CX247" s="93">
        <f t="shared" si="520"/>
        <v>-0.37375798453267561</v>
      </c>
      <c r="CY247" s="83">
        <v>510000</v>
      </c>
      <c r="CZ247" s="83">
        <v>0</v>
      </c>
      <c r="DA247" s="94">
        <v>0</v>
      </c>
      <c r="DB247" s="94">
        <f t="shared" si="460"/>
        <v>0</v>
      </c>
      <c r="DC247" s="93">
        <f t="shared" si="521"/>
        <v>0</v>
      </c>
      <c r="DD247" s="96">
        <f t="shared" si="522"/>
        <v>-510000</v>
      </c>
      <c r="DE247" s="93">
        <f t="shared" si="523"/>
        <v>-1</v>
      </c>
      <c r="DF247" s="96">
        <f t="shared" si="524"/>
        <v>2495088</v>
      </c>
      <c r="DG247" s="96">
        <f t="shared" si="524"/>
        <v>1243145.51</v>
      </c>
      <c r="DH247" s="96">
        <f t="shared" si="524"/>
        <v>0</v>
      </c>
      <c r="DI247" s="96">
        <f t="shared" si="525"/>
        <v>1243145.51</v>
      </c>
      <c r="DJ247" s="93">
        <f t="shared" si="526"/>
        <v>0.49823714033332694</v>
      </c>
      <c r="DK247" s="96">
        <f t="shared" si="527"/>
        <v>-1251942.49</v>
      </c>
      <c r="DL247" s="93">
        <f t="shared" si="528"/>
        <v>-0.50176285966667311</v>
      </c>
      <c r="DM247" s="83">
        <v>0</v>
      </c>
      <c r="DN247" s="83">
        <v>232989.2</v>
      </c>
      <c r="DO247" s="94">
        <v>0</v>
      </c>
      <c r="DP247" s="94">
        <f t="shared" si="529"/>
        <v>232989.2</v>
      </c>
      <c r="DQ247" s="93" t="str">
        <f t="shared" si="530"/>
        <v>nebija plānots</v>
      </c>
      <c r="DR247" s="96">
        <f t="shared" si="531"/>
        <v>232989.2</v>
      </c>
      <c r="DS247" s="93" t="str">
        <f t="shared" si="532"/>
        <v>nebija plānots</v>
      </c>
      <c r="DT247" s="96">
        <f t="shared" si="533"/>
        <v>2495088</v>
      </c>
      <c r="DU247" s="96">
        <f t="shared" si="533"/>
        <v>1476134.71</v>
      </c>
      <c r="DV247" s="96">
        <f t="shared" si="533"/>
        <v>0</v>
      </c>
      <c r="DW247" s="96">
        <f t="shared" si="534"/>
        <v>1476134.71</v>
      </c>
      <c r="DX247" s="93">
        <f t="shared" si="535"/>
        <v>0.59161629168991237</v>
      </c>
      <c r="DY247" s="96">
        <f t="shared" si="536"/>
        <v>-1018953.29</v>
      </c>
      <c r="DZ247" s="93">
        <f t="shared" si="537"/>
        <v>-0.40838370831008769</v>
      </c>
      <c r="EA247" s="83">
        <v>0</v>
      </c>
      <c r="EB247" s="83">
        <v>0</v>
      </c>
      <c r="EC247" s="94">
        <v>0</v>
      </c>
      <c r="ED247" s="94">
        <f t="shared" si="538"/>
        <v>0</v>
      </c>
      <c r="EE247" s="93" t="str">
        <f t="shared" si="539"/>
        <v>nebija plānots</v>
      </c>
      <c r="EF247" s="94">
        <f t="shared" si="454"/>
        <v>0</v>
      </c>
      <c r="EG247" s="93" t="str">
        <f t="shared" si="540"/>
        <v>nebija plānots</v>
      </c>
      <c r="EH247" s="96">
        <f t="shared" si="541"/>
        <v>2495088</v>
      </c>
      <c r="EI247" s="96">
        <f t="shared" si="541"/>
        <v>1476134.71</v>
      </c>
      <c r="EJ247" s="96">
        <f t="shared" si="541"/>
        <v>0</v>
      </c>
      <c r="EK247" s="96">
        <f t="shared" si="542"/>
        <v>1476134.71</v>
      </c>
      <c r="EL247" s="93">
        <f t="shared" si="543"/>
        <v>0.59161629168991237</v>
      </c>
      <c r="EM247" s="96">
        <f t="shared" si="544"/>
        <v>-1018953.29</v>
      </c>
      <c r="EN247" s="93">
        <f t="shared" si="545"/>
        <v>-0.40838370831008769</v>
      </c>
      <c r="EO247" s="96">
        <f t="shared" si="455"/>
        <v>232989.2</v>
      </c>
      <c r="EP247" s="96">
        <f>_xlfn.IFNA(INDEX('[1]01_Maks_FS_2025 (kopā)'!$B$12:$AJ$224,MATCH(A247,'[1]01_Maks_FS_2025 (kopā)'!$B$12:$B$224,0),35),0)</f>
        <v>232989.2</v>
      </c>
      <c r="EQ247" s="96">
        <f t="shared" si="456"/>
        <v>0</v>
      </c>
      <c r="ER247" s="83">
        <f t="shared" si="461"/>
        <v>2495088</v>
      </c>
    </row>
    <row r="248" spans="1:148" ht="52.5" x14ac:dyDescent="0.25">
      <c r="A248" s="18" t="str">
        <f t="shared" si="546"/>
        <v>5.1.1.6._</v>
      </c>
      <c r="B248" s="63">
        <v>5</v>
      </c>
      <c r="C248" s="73" t="s">
        <v>415</v>
      </c>
      <c r="D248" s="65" t="s">
        <v>416</v>
      </c>
      <c r="E248" s="73" t="s">
        <v>417</v>
      </c>
      <c r="F248" s="65" t="s">
        <v>418</v>
      </c>
      <c r="G248" s="66" t="s">
        <v>429</v>
      </c>
      <c r="H248" s="65" t="s">
        <v>430</v>
      </c>
      <c r="I248" s="66" t="s">
        <v>27</v>
      </c>
      <c r="J248" s="72" t="s">
        <v>307</v>
      </c>
      <c r="K248" s="63" t="s">
        <v>16</v>
      </c>
      <c r="L248" s="83">
        <v>0</v>
      </c>
      <c r="M248" s="83">
        <v>0</v>
      </c>
      <c r="N248" s="83">
        <v>0</v>
      </c>
      <c r="O248" s="83">
        <v>0</v>
      </c>
      <c r="P248" s="83">
        <v>0</v>
      </c>
      <c r="Q248" s="93" t="str">
        <f t="shared" si="462"/>
        <v>nebija plānots</v>
      </c>
      <c r="R248" s="94">
        <f t="shared" si="463"/>
        <v>0</v>
      </c>
      <c r="S248" s="93" t="str">
        <f t="shared" si="464"/>
        <v>nebija plānots</v>
      </c>
      <c r="T248" s="96">
        <f t="shared" si="465"/>
        <v>0</v>
      </c>
      <c r="U248" s="96">
        <f t="shared" si="466"/>
        <v>0</v>
      </c>
      <c r="V248" s="93" t="str">
        <f t="shared" si="467"/>
        <v>nebija plānots</v>
      </c>
      <c r="W248" s="96">
        <f t="shared" si="468"/>
        <v>0</v>
      </c>
      <c r="X248" s="93" t="str">
        <f t="shared" si="469"/>
        <v>nebija plānots</v>
      </c>
      <c r="Y248" s="83">
        <v>0</v>
      </c>
      <c r="Z248" s="83">
        <v>0</v>
      </c>
      <c r="AA248" s="93" t="str">
        <f t="shared" si="470"/>
        <v>nebija plānots</v>
      </c>
      <c r="AB248" s="94">
        <f t="shared" si="471"/>
        <v>0</v>
      </c>
      <c r="AC248" s="93" t="str">
        <f t="shared" si="472"/>
        <v>nebija plānots</v>
      </c>
      <c r="AD248" s="96">
        <f t="shared" si="473"/>
        <v>0</v>
      </c>
      <c r="AE248" s="96">
        <f t="shared" si="473"/>
        <v>0</v>
      </c>
      <c r="AF248" s="93" t="str">
        <f t="shared" si="474"/>
        <v>nebija plānots</v>
      </c>
      <c r="AG248" s="96">
        <f t="shared" si="475"/>
        <v>0</v>
      </c>
      <c r="AH248" s="93" t="str">
        <f t="shared" si="476"/>
        <v>nebija plānots</v>
      </c>
      <c r="AI248" s="83">
        <v>0</v>
      </c>
      <c r="AJ248" s="83">
        <v>0</v>
      </c>
      <c r="AK248" s="93" t="str">
        <f t="shared" si="477"/>
        <v>nebija plānots</v>
      </c>
      <c r="AL248" s="96">
        <f t="shared" si="478"/>
        <v>0</v>
      </c>
      <c r="AM248" s="93" t="str">
        <f t="shared" si="479"/>
        <v>nebija plānots</v>
      </c>
      <c r="AN248" s="96">
        <f t="shared" si="480"/>
        <v>0</v>
      </c>
      <c r="AO248" s="96">
        <f t="shared" si="480"/>
        <v>0</v>
      </c>
      <c r="AP248" s="93" t="str">
        <f t="shared" si="481"/>
        <v>nebija plānots</v>
      </c>
      <c r="AQ248" s="96">
        <f t="shared" si="482"/>
        <v>0</v>
      </c>
      <c r="AR248" s="93" t="str">
        <f t="shared" si="483"/>
        <v>nebija plānots</v>
      </c>
      <c r="AS248" s="83">
        <v>0</v>
      </c>
      <c r="AT248" s="83">
        <v>0</v>
      </c>
      <c r="AU248" s="93" t="str">
        <f t="shared" si="484"/>
        <v>nebija plānots</v>
      </c>
      <c r="AV248" s="96">
        <f t="shared" si="485"/>
        <v>0</v>
      </c>
      <c r="AW248" s="93" t="str">
        <f t="shared" si="486"/>
        <v>nebija plānots</v>
      </c>
      <c r="AX248" s="96">
        <f t="shared" si="487"/>
        <v>0</v>
      </c>
      <c r="AY248" s="96">
        <f t="shared" si="487"/>
        <v>0</v>
      </c>
      <c r="AZ248" s="93" t="str">
        <f t="shared" si="488"/>
        <v>nebija plānots</v>
      </c>
      <c r="BA248" s="96">
        <f t="shared" si="489"/>
        <v>0</v>
      </c>
      <c r="BB248" s="93" t="str">
        <f t="shared" si="490"/>
        <v>nebija plānots</v>
      </c>
      <c r="BC248" s="83">
        <v>0</v>
      </c>
      <c r="BD248" s="83">
        <v>0</v>
      </c>
      <c r="BE248" s="93" t="str">
        <f t="shared" si="491"/>
        <v>nebija plānots</v>
      </c>
      <c r="BF248" s="96">
        <f t="shared" si="492"/>
        <v>0</v>
      </c>
      <c r="BG248" s="93" t="str">
        <f t="shared" si="493"/>
        <v>nebija plānots</v>
      </c>
      <c r="BH248" s="96">
        <f t="shared" si="494"/>
        <v>0</v>
      </c>
      <c r="BI248" s="96">
        <f t="shared" si="494"/>
        <v>0</v>
      </c>
      <c r="BJ248" s="93" t="str">
        <f t="shared" si="495"/>
        <v>nebija plānots</v>
      </c>
      <c r="BK248" s="96">
        <f t="shared" si="496"/>
        <v>0</v>
      </c>
      <c r="BL248" s="93" t="str">
        <f t="shared" si="497"/>
        <v>nebija plānots</v>
      </c>
      <c r="BM248" s="83">
        <v>0</v>
      </c>
      <c r="BN248" s="83">
        <v>0</v>
      </c>
      <c r="BO248" s="93" t="str">
        <f t="shared" si="498"/>
        <v>nebija plānots</v>
      </c>
      <c r="BP248" s="96">
        <f t="shared" si="499"/>
        <v>0</v>
      </c>
      <c r="BQ248" s="93" t="str">
        <f t="shared" si="500"/>
        <v>nebija plānots</v>
      </c>
      <c r="BR248" s="96">
        <f t="shared" si="501"/>
        <v>0</v>
      </c>
      <c r="BS248" s="96">
        <f t="shared" si="501"/>
        <v>0</v>
      </c>
      <c r="BT248" s="93" t="str">
        <f t="shared" si="502"/>
        <v>nebija plānots</v>
      </c>
      <c r="BU248" s="96">
        <f t="shared" si="503"/>
        <v>0</v>
      </c>
      <c r="BV248" s="93" t="str">
        <f t="shared" si="504"/>
        <v>nebija plānots</v>
      </c>
      <c r="BW248" s="83">
        <v>0</v>
      </c>
      <c r="BX248" s="83">
        <v>0</v>
      </c>
      <c r="BY248" s="94">
        <v>0</v>
      </c>
      <c r="BZ248" s="94">
        <f t="shared" si="457"/>
        <v>0</v>
      </c>
      <c r="CA248" s="93" t="str">
        <f t="shared" si="505"/>
        <v>nebija plānots</v>
      </c>
      <c r="CB248" s="96">
        <f t="shared" si="506"/>
        <v>0</v>
      </c>
      <c r="CC248" s="93" t="str">
        <f t="shared" si="507"/>
        <v>nebija plānots</v>
      </c>
      <c r="CD248" s="96">
        <f t="shared" si="547"/>
        <v>0</v>
      </c>
      <c r="CE248" s="96">
        <f t="shared" si="547"/>
        <v>0</v>
      </c>
      <c r="CF248" s="96">
        <f t="shared" si="508"/>
        <v>0</v>
      </c>
      <c r="CG248" s="96">
        <f t="shared" si="509"/>
        <v>0</v>
      </c>
      <c r="CH248" s="93" t="str">
        <f t="shared" si="510"/>
        <v>nebija plānots</v>
      </c>
      <c r="CI248" s="96">
        <f t="shared" si="511"/>
        <v>0</v>
      </c>
      <c r="CJ248" s="93" t="str">
        <f t="shared" si="512"/>
        <v>nebija plānots</v>
      </c>
      <c r="CK248" s="83">
        <v>0</v>
      </c>
      <c r="CL248" s="83">
        <v>0</v>
      </c>
      <c r="CM248" s="94">
        <v>0</v>
      </c>
      <c r="CN248" s="94">
        <f t="shared" si="459"/>
        <v>0</v>
      </c>
      <c r="CO248" s="93" t="str">
        <f t="shared" si="513"/>
        <v>nebija plānots</v>
      </c>
      <c r="CP248" s="96">
        <f t="shared" si="514"/>
        <v>0</v>
      </c>
      <c r="CQ248" s="93" t="str">
        <f t="shared" si="515"/>
        <v>nebija plānots</v>
      </c>
      <c r="CR248" s="96">
        <f t="shared" si="516"/>
        <v>0</v>
      </c>
      <c r="CS248" s="96">
        <f t="shared" si="516"/>
        <v>0</v>
      </c>
      <c r="CT248" s="96">
        <f t="shared" si="516"/>
        <v>0</v>
      </c>
      <c r="CU248" s="96">
        <f t="shared" si="517"/>
        <v>0</v>
      </c>
      <c r="CV248" s="93" t="str">
        <f t="shared" si="518"/>
        <v>nebija plānots</v>
      </c>
      <c r="CW248" s="96">
        <f t="shared" si="519"/>
        <v>0</v>
      </c>
      <c r="CX248" s="93" t="str">
        <f t="shared" si="520"/>
        <v>nebija plānots</v>
      </c>
      <c r="CY248" s="83">
        <v>0</v>
      </c>
      <c r="CZ248" s="83">
        <v>0</v>
      </c>
      <c r="DA248" s="94">
        <v>0</v>
      </c>
      <c r="DB248" s="94">
        <f t="shared" si="460"/>
        <v>0</v>
      </c>
      <c r="DC248" s="93" t="str">
        <f t="shared" si="521"/>
        <v>nebija plānots</v>
      </c>
      <c r="DD248" s="96">
        <f t="shared" si="522"/>
        <v>0</v>
      </c>
      <c r="DE248" s="93" t="str">
        <f t="shared" si="523"/>
        <v>nebija plānots</v>
      </c>
      <c r="DF248" s="96">
        <f t="shared" si="524"/>
        <v>0</v>
      </c>
      <c r="DG248" s="96">
        <f t="shared" si="524"/>
        <v>0</v>
      </c>
      <c r="DH248" s="96">
        <f t="shared" si="524"/>
        <v>0</v>
      </c>
      <c r="DI248" s="96">
        <f t="shared" si="525"/>
        <v>0</v>
      </c>
      <c r="DJ248" s="93" t="str">
        <f t="shared" si="526"/>
        <v>nebija plānots</v>
      </c>
      <c r="DK248" s="96">
        <f t="shared" si="527"/>
        <v>0</v>
      </c>
      <c r="DL248" s="93" t="str">
        <f t="shared" si="528"/>
        <v>nebija plānots</v>
      </c>
      <c r="DM248" s="83">
        <v>0</v>
      </c>
      <c r="DN248" s="83">
        <v>0</v>
      </c>
      <c r="DO248" s="94">
        <v>0</v>
      </c>
      <c r="DP248" s="94">
        <f t="shared" si="529"/>
        <v>0</v>
      </c>
      <c r="DQ248" s="93" t="str">
        <f t="shared" si="530"/>
        <v>nebija plānots</v>
      </c>
      <c r="DR248" s="96">
        <f t="shared" si="531"/>
        <v>0</v>
      </c>
      <c r="DS248" s="93" t="str">
        <f t="shared" si="532"/>
        <v>nebija plānots</v>
      </c>
      <c r="DT248" s="96">
        <f t="shared" si="533"/>
        <v>0</v>
      </c>
      <c r="DU248" s="96">
        <f t="shared" si="533"/>
        <v>0</v>
      </c>
      <c r="DV248" s="96">
        <f t="shared" si="533"/>
        <v>0</v>
      </c>
      <c r="DW248" s="96">
        <f t="shared" si="534"/>
        <v>0</v>
      </c>
      <c r="DX248" s="93" t="str">
        <f t="shared" si="535"/>
        <v>nebija plānots</v>
      </c>
      <c r="DY248" s="96">
        <f t="shared" si="536"/>
        <v>0</v>
      </c>
      <c r="DZ248" s="93" t="str">
        <f t="shared" si="537"/>
        <v>nebija plānots</v>
      </c>
      <c r="EA248" s="83">
        <v>0</v>
      </c>
      <c r="EB248" s="83">
        <v>0</v>
      </c>
      <c r="EC248" s="94">
        <v>0</v>
      </c>
      <c r="ED248" s="94">
        <f t="shared" si="538"/>
        <v>0</v>
      </c>
      <c r="EE248" s="93" t="str">
        <f t="shared" si="539"/>
        <v>nebija plānots</v>
      </c>
      <c r="EF248" s="94">
        <f t="shared" si="454"/>
        <v>0</v>
      </c>
      <c r="EG248" s="93" t="str">
        <f t="shared" si="540"/>
        <v>nebija plānots</v>
      </c>
      <c r="EH248" s="96">
        <f t="shared" si="541"/>
        <v>0</v>
      </c>
      <c r="EI248" s="96">
        <f t="shared" si="541"/>
        <v>0</v>
      </c>
      <c r="EJ248" s="96">
        <f t="shared" si="541"/>
        <v>0</v>
      </c>
      <c r="EK248" s="96">
        <f t="shared" si="542"/>
        <v>0</v>
      </c>
      <c r="EL248" s="93" t="str">
        <f t="shared" si="543"/>
        <v>nebija plānots</v>
      </c>
      <c r="EM248" s="96">
        <f t="shared" si="544"/>
        <v>0</v>
      </c>
      <c r="EN248" s="93" t="str">
        <f t="shared" si="545"/>
        <v>nebija plānots</v>
      </c>
      <c r="EO248" s="96">
        <f t="shared" si="455"/>
        <v>0</v>
      </c>
      <c r="EP248" s="96">
        <f>_xlfn.IFNA(INDEX('[1]01_Maks_FS_2025 (kopā)'!$B$12:$AJ$224,MATCH(A248,'[1]01_Maks_FS_2025 (kopā)'!$B$12:$B$224,0),35),0)</f>
        <v>0</v>
      </c>
      <c r="EQ248" s="96">
        <f t="shared" si="456"/>
        <v>0</v>
      </c>
      <c r="ER248" s="83">
        <f t="shared" si="461"/>
        <v>0</v>
      </c>
    </row>
    <row r="249" spans="1:148" ht="52.5" x14ac:dyDescent="0.25">
      <c r="A249" s="18" t="str">
        <f t="shared" si="546"/>
        <v>5.1.1.7._</v>
      </c>
      <c r="B249" s="63">
        <v>5</v>
      </c>
      <c r="C249" s="73" t="s">
        <v>415</v>
      </c>
      <c r="D249" s="65" t="s">
        <v>416</v>
      </c>
      <c r="E249" s="73" t="s">
        <v>417</v>
      </c>
      <c r="F249" s="65" t="s">
        <v>418</v>
      </c>
      <c r="G249" s="66" t="s">
        <v>431</v>
      </c>
      <c r="H249" s="65" t="s">
        <v>432</v>
      </c>
      <c r="I249" s="66" t="s">
        <v>27</v>
      </c>
      <c r="J249" s="72" t="s">
        <v>307</v>
      </c>
      <c r="K249" s="63" t="s">
        <v>16</v>
      </c>
      <c r="L249" s="83">
        <v>0</v>
      </c>
      <c r="M249" s="83">
        <v>4249980.28</v>
      </c>
      <c r="N249" s="83">
        <v>0</v>
      </c>
      <c r="O249" s="83">
        <v>0</v>
      </c>
      <c r="P249" s="83">
        <v>0</v>
      </c>
      <c r="Q249" s="93" t="str">
        <f t="shared" si="462"/>
        <v>nebija plānots</v>
      </c>
      <c r="R249" s="94">
        <f t="shared" si="463"/>
        <v>0</v>
      </c>
      <c r="S249" s="93" t="str">
        <f t="shared" si="464"/>
        <v>nebija plānots</v>
      </c>
      <c r="T249" s="96">
        <f t="shared" si="465"/>
        <v>0</v>
      </c>
      <c r="U249" s="96">
        <f t="shared" si="466"/>
        <v>0</v>
      </c>
      <c r="V249" s="93" t="str">
        <f t="shared" si="467"/>
        <v>nebija plānots</v>
      </c>
      <c r="W249" s="96">
        <f t="shared" si="468"/>
        <v>0</v>
      </c>
      <c r="X249" s="93" t="str">
        <f t="shared" si="469"/>
        <v>nebija plānots</v>
      </c>
      <c r="Y249" s="83">
        <v>0</v>
      </c>
      <c r="Z249" s="83">
        <v>0</v>
      </c>
      <c r="AA249" s="93" t="str">
        <f t="shared" si="470"/>
        <v>nebija plānots</v>
      </c>
      <c r="AB249" s="94">
        <f t="shared" si="471"/>
        <v>0</v>
      </c>
      <c r="AC249" s="93" t="str">
        <f t="shared" si="472"/>
        <v>nebija plānots</v>
      </c>
      <c r="AD249" s="96">
        <f t="shared" si="473"/>
        <v>0</v>
      </c>
      <c r="AE249" s="96">
        <f t="shared" si="473"/>
        <v>0</v>
      </c>
      <c r="AF249" s="93" t="str">
        <f t="shared" si="474"/>
        <v>nebija plānots</v>
      </c>
      <c r="AG249" s="96">
        <f t="shared" si="475"/>
        <v>0</v>
      </c>
      <c r="AH249" s="93" t="str">
        <f t="shared" si="476"/>
        <v>nebija plānots</v>
      </c>
      <c r="AI249" s="83">
        <v>0</v>
      </c>
      <c r="AJ249" s="83">
        <v>248120</v>
      </c>
      <c r="AK249" s="93" t="str">
        <f t="shared" si="477"/>
        <v>nebija plānots</v>
      </c>
      <c r="AL249" s="96">
        <f t="shared" si="478"/>
        <v>248120</v>
      </c>
      <c r="AM249" s="93" t="str">
        <f t="shared" si="479"/>
        <v>nebija plānots</v>
      </c>
      <c r="AN249" s="96">
        <f t="shared" si="480"/>
        <v>0</v>
      </c>
      <c r="AO249" s="96">
        <f t="shared" si="480"/>
        <v>248120</v>
      </c>
      <c r="AP249" s="93" t="str">
        <f t="shared" si="481"/>
        <v>nebija plānots</v>
      </c>
      <c r="AQ249" s="96">
        <f t="shared" si="482"/>
        <v>248120</v>
      </c>
      <c r="AR249" s="93" t="str">
        <f t="shared" si="483"/>
        <v>nebija plānots</v>
      </c>
      <c r="AS249" s="83">
        <v>0</v>
      </c>
      <c r="AT249" s="83">
        <v>0</v>
      </c>
      <c r="AU249" s="93" t="str">
        <f t="shared" si="484"/>
        <v>nebija plānots</v>
      </c>
      <c r="AV249" s="96">
        <f t="shared" si="485"/>
        <v>0</v>
      </c>
      <c r="AW249" s="93" t="str">
        <f t="shared" si="486"/>
        <v>nebija plānots</v>
      </c>
      <c r="AX249" s="96">
        <f t="shared" si="487"/>
        <v>0</v>
      </c>
      <c r="AY249" s="96">
        <f t="shared" si="487"/>
        <v>248120</v>
      </c>
      <c r="AZ249" s="93" t="str">
        <f t="shared" si="488"/>
        <v>nebija plānots</v>
      </c>
      <c r="BA249" s="96">
        <f t="shared" si="489"/>
        <v>248120</v>
      </c>
      <c r="BB249" s="93" t="str">
        <f t="shared" si="490"/>
        <v>nebija plānots</v>
      </c>
      <c r="BC249" s="83">
        <v>140800</v>
      </c>
      <c r="BD249" s="83">
        <v>0</v>
      </c>
      <c r="BE249" s="93">
        <f t="shared" si="491"/>
        <v>0</v>
      </c>
      <c r="BF249" s="96">
        <f t="shared" si="492"/>
        <v>-140800</v>
      </c>
      <c r="BG249" s="93">
        <f t="shared" si="493"/>
        <v>-1</v>
      </c>
      <c r="BH249" s="96">
        <f t="shared" si="494"/>
        <v>140800</v>
      </c>
      <c r="BI249" s="96">
        <f t="shared" si="494"/>
        <v>248120</v>
      </c>
      <c r="BJ249" s="93">
        <f t="shared" si="495"/>
        <v>1.7622159090909091</v>
      </c>
      <c r="BK249" s="96">
        <f t="shared" si="496"/>
        <v>107320</v>
      </c>
      <c r="BL249" s="93">
        <f t="shared" si="497"/>
        <v>0.76221590909090908</v>
      </c>
      <c r="BM249" s="83">
        <v>0</v>
      </c>
      <c r="BN249" s="83">
        <v>0</v>
      </c>
      <c r="BO249" s="93" t="str">
        <f t="shared" si="498"/>
        <v>nebija plānots</v>
      </c>
      <c r="BP249" s="96">
        <f t="shared" si="499"/>
        <v>0</v>
      </c>
      <c r="BQ249" s="93" t="str">
        <f t="shared" si="500"/>
        <v>nebija plānots</v>
      </c>
      <c r="BR249" s="96">
        <f t="shared" si="501"/>
        <v>140800</v>
      </c>
      <c r="BS249" s="96">
        <f t="shared" si="501"/>
        <v>248120</v>
      </c>
      <c r="BT249" s="93">
        <f t="shared" si="502"/>
        <v>1.7622159090909091</v>
      </c>
      <c r="BU249" s="96">
        <f t="shared" si="503"/>
        <v>107320</v>
      </c>
      <c r="BV249" s="93">
        <f t="shared" si="504"/>
        <v>0.76221590909090908</v>
      </c>
      <c r="BW249" s="83">
        <v>16111</v>
      </c>
      <c r="BX249" s="83">
        <v>0</v>
      </c>
      <c r="BY249" s="94">
        <v>0</v>
      </c>
      <c r="BZ249" s="94">
        <f t="shared" si="457"/>
        <v>0</v>
      </c>
      <c r="CA249" s="93">
        <f t="shared" si="505"/>
        <v>0</v>
      </c>
      <c r="CB249" s="96">
        <f t="shared" si="506"/>
        <v>-16111</v>
      </c>
      <c r="CC249" s="93">
        <f t="shared" si="507"/>
        <v>-1</v>
      </c>
      <c r="CD249" s="96">
        <f t="shared" si="547"/>
        <v>156911</v>
      </c>
      <c r="CE249" s="96">
        <f t="shared" si="547"/>
        <v>248120</v>
      </c>
      <c r="CF249" s="96">
        <f t="shared" si="508"/>
        <v>0</v>
      </c>
      <c r="CG249" s="96">
        <f t="shared" si="509"/>
        <v>248120</v>
      </c>
      <c r="CH249" s="93">
        <f t="shared" si="510"/>
        <v>1.5812785591832312</v>
      </c>
      <c r="CI249" s="96">
        <f t="shared" si="511"/>
        <v>91209</v>
      </c>
      <c r="CJ249" s="93">
        <f t="shared" si="512"/>
        <v>0.58127855918323124</v>
      </c>
      <c r="CK249" s="83">
        <v>0</v>
      </c>
      <c r="CL249" s="83">
        <v>0</v>
      </c>
      <c r="CM249" s="94">
        <v>0</v>
      </c>
      <c r="CN249" s="94">
        <f t="shared" si="459"/>
        <v>0</v>
      </c>
      <c r="CO249" s="93" t="str">
        <f t="shared" si="513"/>
        <v>nebija plānots</v>
      </c>
      <c r="CP249" s="96">
        <f t="shared" si="514"/>
        <v>0</v>
      </c>
      <c r="CQ249" s="93" t="str">
        <f t="shared" si="515"/>
        <v>nebija plānots</v>
      </c>
      <c r="CR249" s="96">
        <f t="shared" si="516"/>
        <v>156911</v>
      </c>
      <c r="CS249" s="96">
        <f t="shared" si="516"/>
        <v>248120</v>
      </c>
      <c r="CT249" s="96">
        <f t="shared" si="516"/>
        <v>0</v>
      </c>
      <c r="CU249" s="96">
        <f t="shared" si="517"/>
        <v>248120</v>
      </c>
      <c r="CV249" s="93">
        <f t="shared" si="518"/>
        <v>1.5812785591832312</v>
      </c>
      <c r="CW249" s="96">
        <f t="shared" si="519"/>
        <v>91209</v>
      </c>
      <c r="CX249" s="93">
        <f t="shared" si="520"/>
        <v>0.58127855918323124</v>
      </c>
      <c r="CY249" s="83">
        <v>0</v>
      </c>
      <c r="CZ249" s="83">
        <v>0</v>
      </c>
      <c r="DA249" s="94">
        <v>0</v>
      </c>
      <c r="DB249" s="94">
        <f t="shared" si="460"/>
        <v>0</v>
      </c>
      <c r="DC249" s="93" t="str">
        <f t="shared" si="521"/>
        <v>nebija plānots</v>
      </c>
      <c r="DD249" s="96">
        <f t="shared" si="522"/>
        <v>0</v>
      </c>
      <c r="DE249" s="93" t="str">
        <f t="shared" si="523"/>
        <v>nebija plānots</v>
      </c>
      <c r="DF249" s="96">
        <f t="shared" si="524"/>
        <v>156911</v>
      </c>
      <c r="DG249" s="96">
        <f t="shared" si="524"/>
        <v>248120</v>
      </c>
      <c r="DH249" s="96">
        <f t="shared" si="524"/>
        <v>0</v>
      </c>
      <c r="DI249" s="96">
        <f t="shared" si="525"/>
        <v>248120</v>
      </c>
      <c r="DJ249" s="93">
        <f t="shared" si="526"/>
        <v>1.5812785591832312</v>
      </c>
      <c r="DK249" s="96">
        <f t="shared" si="527"/>
        <v>91209</v>
      </c>
      <c r="DL249" s="93">
        <f t="shared" si="528"/>
        <v>0.58127855918323124</v>
      </c>
      <c r="DM249" s="83">
        <v>0</v>
      </c>
      <c r="DN249" s="83">
        <v>0</v>
      </c>
      <c r="DO249" s="94">
        <v>0</v>
      </c>
      <c r="DP249" s="94">
        <f t="shared" si="529"/>
        <v>0</v>
      </c>
      <c r="DQ249" s="93" t="str">
        <f t="shared" si="530"/>
        <v>nebija plānots</v>
      </c>
      <c r="DR249" s="96">
        <f t="shared" si="531"/>
        <v>0</v>
      </c>
      <c r="DS249" s="93" t="str">
        <f t="shared" si="532"/>
        <v>nebija plānots</v>
      </c>
      <c r="DT249" s="96">
        <f t="shared" si="533"/>
        <v>156911</v>
      </c>
      <c r="DU249" s="96">
        <f t="shared" si="533"/>
        <v>248120</v>
      </c>
      <c r="DV249" s="96">
        <f t="shared" si="533"/>
        <v>0</v>
      </c>
      <c r="DW249" s="96">
        <f t="shared" si="534"/>
        <v>248120</v>
      </c>
      <c r="DX249" s="93">
        <f t="shared" si="535"/>
        <v>1.5812785591832312</v>
      </c>
      <c r="DY249" s="96">
        <f t="shared" si="536"/>
        <v>91209</v>
      </c>
      <c r="DZ249" s="93">
        <f t="shared" si="537"/>
        <v>0.58127855918323124</v>
      </c>
      <c r="EA249" s="83">
        <v>173933</v>
      </c>
      <c r="EB249" s="83">
        <v>95256.52</v>
      </c>
      <c r="EC249" s="94">
        <v>0</v>
      </c>
      <c r="ED249" s="94">
        <f t="shared" si="538"/>
        <v>95256.52</v>
      </c>
      <c r="EE249" s="93">
        <f t="shared" si="539"/>
        <v>0.54766214576877303</v>
      </c>
      <c r="EF249" s="94">
        <f t="shared" si="454"/>
        <v>-78676.479999999996</v>
      </c>
      <c r="EG249" s="93">
        <f t="shared" si="540"/>
        <v>-0.45233785423122697</v>
      </c>
      <c r="EH249" s="96">
        <f t="shared" si="541"/>
        <v>330844</v>
      </c>
      <c r="EI249" s="96">
        <f t="shared" si="541"/>
        <v>343376.52</v>
      </c>
      <c r="EJ249" s="96">
        <f t="shared" si="541"/>
        <v>0</v>
      </c>
      <c r="EK249" s="96">
        <f t="shared" si="542"/>
        <v>343376.52</v>
      </c>
      <c r="EL249" s="93">
        <f t="shared" si="543"/>
        <v>1.0378804512096336</v>
      </c>
      <c r="EM249" s="96">
        <f t="shared" si="544"/>
        <v>12532.520000000019</v>
      </c>
      <c r="EN249" s="93">
        <f t="shared" si="545"/>
        <v>3.7880451209633598E-2</v>
      </c>
      <c r="EO249" s="96">
        <f t="shared" si="455"/>
        <v>95256.52</v>
      </c>
      <c r="EP249" s="96">
        <f>_xlfn.IFNA(INDEX('[1]01_Maks_FS_2025 (kopā)'!$B$12:$AJ$224,MATCH(A249,'[1]01_Maks_FS_2025 (kopā)'!$B$12:$B$224,0),35),0)</f>
        <v>95256.52</v>
      </c>
      <c r="EQ249" s="96">
        <f t="shared" si="456"/>
        <v>0</v>
      </c>
      <c r="ER249" s="83">
        <f t="shared" si="461"/>
        <v>330844</v>
      </c>
    </row>
    <row r="250" spans="1:148" ht="52.5" x14ac:dyDescent="0.25">
      <c r="A250" s="18" t="str">
        <f t="shared" si="546"/>
        <v>5.1.1.8._</v>
      </c>
      <c r="B250" s="63">
        <v>5</v>
      </c>
      <c r="C250" s="73" t="s">
        <v>415</v>
      </c>
      <c r="D250" s="65" t="s">
        <v>416</v>
      </c>
      <c r="E250" s="73" t="s">
        <v>417</v>
      </c>
      <c r="F250" s="65" t="s">
        <v>418</v>
      </c>
      <c r="G250" s="66" t="s">
        <v>433</v>
      </c>
      <c r="H250" s="65" t="s">
        <v>434</v>
      </c>
      <c r="I250" s="66" t="s">
        <v>27</v>
      </c>
      <c r="J250" s="72" t="s">
        <v>81</v>
      </c>
      <c r="K250" s="63" t="s">
        <v>16</v>
      </c>
      <c r="L250" s="83">
        <v>0</v>
      </c>
      <c r="M250" s="83">
        <v>0</v>
      </c>
      <c r="N250" s="83">
        <v>0</v>
      </c>
      <c r="O250" s="83">
        <v>0</v>
      </c>
      <c r="P250" s="83">
        <v>0</v>
      </c>
      <c r="Q250" s="93" t="str">
        <f t="shared" si="462"/>
        <v>nebija plānots</v>
      </c>
      <c r="R250" s="94">
        <f t="shared" si="463"/>
        <v>0</v>
      </c>
      <c r="S250" s="93" t="str">
        <f t="shared" si="464"/>
        <v>nebija plānots</v>
      </c>
      <c r="T250" s="96">
        <f t="shared" si="465"/>
        <v>0</v>
      </c>
      <c r="U250" s="96">
        <f t="shared" si="466"/>
        <v>0</v>
      </c>
      <c r="V250" s="93" t="str">
        <f t="shared" si="467"/>
        <v>nebija plānots</v>
      </c>
      <c r="W250" s="96">
        <f t="shared" si="468"/>
        <v>0</v>
      </c>
      <c r="X250" s="93" t="str">
        <f t="shared" si="469"/>
        <v>nebija plānots</v>
      </c>
      <c r="Y250" s="83">
        <v>0</v>
      </c>
      <c r="Z250" s="83">
        <v>0</v>
      </c>
      <c r="AA250" s="93" t="str">
        <f t="shared" si="470"/>
        <v>nebija plānots</v>
      </c>
      <c r="AB250" s="94">
        <f t="shared" si="471"/>
        <v>0</v>
      </c>
      <c r="AC250" s="93" t="str">
        <f t="shared" si="472"/>
        <v>nebija plānots</v>
      </c>
      <c r="AD250" s="96">
        <f t="shared" si="473"/>
        <v>0</v>
      </c>
      <c r="AE250" s="96">
        <f t="shared" si="473"/>
        <v>0</v>
      </c>
      <c r="AF250" s="93" t="str">
        <f t="shared" si="474"/>
        <v>nebija plānots</v>
      </c>
      <c r="AG250" s="96">
        <f t="shared" si="475"/>
        <v>0</v>
      </c>
      <c r="AH250" s="93" t="str">
        <f t="shared" si="476"/>
        <v>nebija plānots</v>
      </c>
      <c r="AI250" s="83">
        <v>0</v>
      </c>
      <c r="AJ250" s="83">
        <v>0</v>
      </c>
      <c r="AK250" s="93" t="str">
        <f t="shared" si="477"/>
        <v>nebija plānots</v>
      </c>
      <c r="AL250" s="96">
        <f t="shared" si="478"/>
        <v>0</v>
      </c>
      <c r="AM250" s="93" t="str">
        <f t="shared" si="479"/>
        <v>nebija plānots</v>
      </c>
      <c r="AN250" s="96">
        <f t="shared" si="480"/>
        <v>0</v>
      </c>
      <c r="AO250" s="96">
        <f t="shared" si="480"/>
        <v>0</v>
      </c>
      <c r="AP250" s="93" t="str">
        <f t="shared" si="481"/>
        <v>nebija plānots</v>
      </c>
      <c r="AQ250" s="96">
        <f t="shared" si="482"/>
        <v>0</v>
      </c>
      <c r="AR250" s="93" t="str">
        <f t="shared" si="483"/>
        <v>nebija plānots</v>
      </c>
      <c r="AS250" s="83">
        <v>0</v>
      </c>
      <c r="AT250" s="83">
        <v>0</v>
      </c>
      <c r="AU250" s="93" t="str">
        <f t="shared" si="484"/>
        <v>nebija plānots</v>
      </c>
      <c r="AV250" s="96">
        <f t="shared" si="485"/>
        <v>0</v>
      </c>
      <c r="AW250" s="93" t="str">
        <f t="shared" si="486"/>
        <v>nebija plānots</v>
      </c>
      <c r="AX250" s="96">
        <f t="shared" si="487"/>
        <v>0</v>
      </c>
      <c r="AY250" s="96">
        <f t="shared" si="487"/>
        <v>0</v>
      </c>
      <c r="AZ250" s="93" t="str">
        <f t="shared" si="488"/>
        <v>nebija plānots</v>
      </c>
      <c r="BA250" s="96">
        <f t="shared" si="489"/>
        <v>0</v>
      </c>
      <c r="BB250" s="93" t="str">
        <f t="shared" si="490"/>
        <v>nebija plānots</v>
      </c>
      <c r="BC250" s="83">
        <v>0</v>
      </c>
      <c r="BD250" s="83">
        <v>0</v>
      </c>
      <c r="BE250" s="93" t="str">
        <f t="shared" si="491"/>
        <v>nebija plānots</v>
      </c>
      <c r="BF250" s="96">
        <f t="shared" si="492"/>
        <v>0</v>
      </c>
      <c r="BG250" s="93" t="str">
        <f t="shared" si="493"/>
        <v>nebija plānots</v>
      </c>
      <c r="BH250" s="96">
        <f t="shared" si="494"/>
        <v>0</v>
      </c>
      <c r="BI250" s="96">
        <f t="shared" si="494"/>
        <v>0</v>
      </c>
      <c r="BJ250" s="93" t="str">
        <f t="shared" si="495"/>
        <v>nebija plānots</v>
      </c>
      <c r="BK250" s="96">
        <f t="shared" si="496"/>
        <v>0</v>
      </c>
      <c r="BL250" s="93" t="str">
        <f t="shared" si="497"/>
        <v>nebija plānots</v>
      </c>
      <c r="BM250" s="83">
        <v>0</v>
      </c>
      <c r="BN250" s="83">
        <v>0</v>
      </c>
      <c r="BO250" s="93" t="str">
        <f t="shared" si="498"/>
        <v>nebija plānots</v>
      </c>
      <c r="BP250" s="96">
        <f t="shared" si="499"/>
        <v>0</v>
      </c>
      <c r="BQ250" s="93" t="str">
        <f t="shared" si="500"/>
        <v>nebija plānots</v>
      </c>
      <c r="BR250" s="96">
        <f t="shared" si="501"/>
        <v>0</v>
      </c>
      <c r="BS250" s="96">
        <f t="shared" si="501"/>
        <v>0</v>
      </c>
      <c r="BT250" s="93" t="str">
        <f t="shared" si="502"/>
        <v>nebija plānots</v>
      </c>
      <c r="BU250" s="96">
        <f t="shared" si="503"/>
        <v>0</v>
      </c>
      <c r="BV250" s="93" t="str">
        <f t="shared" si="504"/>
        <v>nebija plānots</v>
      </c>
      <c r="BW250" s="83">
        <v>0</v>
      </c>
      <c r="BX250" s="83">
        <v>0</v>
      </c>
      <c r="BY250" s="94">
        <v>0</v>
      </c>
      <c r="BZ250" s="94">
        <f t="shared" si="457"/>
        <v>0</v>
      </c>
      <c r="CA250" s="93" t="str">
        <f t="shared" si="505"/>
        <v>nebija plānots</v>
      </c>
      <c r="CB250" s="96">
        <f t="shared" si="506"/>
        <v>0</v>
      </c>
      <c r="CC250" s="93" t="str">
        <f t="shared" si="507"/>
        <v>nebija plānots</v>
      </c>
      <c r="CD250" s="96">
        <f t="shared" si="547"/>
        <v>0</v>
      </c>
      <c r="CE250" s="96">
        <f t="shared" si="547"/>
        <v>0</v>
      </c>
      <c r="CF250" s="96">
        <f t="shared" si="508"/>
        <v>0</v>
      </c>
      <c r="CG250" s="96">
        <f t="shared" si="509"/>
        <v>0</v>
      </c>
      <c r="CH250" s="93" t="str">
        <f t="shared" si="510"/>
        <v>nebija plānots</v>
      </c>
      <c r="CI250" s="96">
        <f t="shared" si="511"/>
        <v>0</v>
      </c>
      <c r="CJ250" s="93" t="str">
        <f t="shared" si="512"/>
        <v>nebija plānots</v>
      </c>
      <c r="CK250" s="83">
        <v>0</v>
      </c>
      <c r="CL250" s="83">
        <v>0</v>
      </c>
      <c r="CM250" s="94">
        <v>0</v>
      </c>
      <c r="CN250" s="94">
        <f t="shared" si="459"/>
        <v>0</v>
      </c>
      <c r="CO250" s="93" t="str">
        <f t="shared" si="513"/>
        <v>nebija plānots</v>
      </c>
      <c r="CP250" s="96">
        <f t="shared" si="514"/>
        <v>0</v>
      </c>
      <c r="CQ250" s="93" t="str">
        <f t="shared" si="515"/>
        <v>nebija plānots</v>
      </c>
      <c r="CR250" s="96">
        <f t="shared" si="516"/>
        <v>0</v>
      </c>
      <c r="CS250" s="96">
        <f t="shared" si="516"/>
        <v>0</v>
      </c>
      <c r="CT250" s="96">
        <f t="shared" si="516"/>
        <v>0</v>
      </c>
      <c r="CU250" s="96">
        <f t="shared" si="517"/>
        <v>0</v>
      </c>
      <c r="CV250" s="93" t="str">
        <f t="shared" si="518"/>
        <v>nebija plānots</v>
      </c>
      <c r="CW250" s="96">
        <f t="shared" si="519"/>
        <v>0</v>
      </c>
      <c r="CX250" s="93" t="str">
        <f t="shared" si="520"/>
        <v>nebija plānots</v>
      </c>
      <c r="CY250" s="83">
        <v>0</v>
      </c>
      <c r="CZ250" s="83">
        <v>0</v>
      </c>
      <c r="DA250" s="94">
        <v>0</v>
      </c>
      <c r="DB250" s="94">
        <f t="shared" si="460"/>
        <v>0</v>
      </c>
      <c r="DC250" s="93" t="str">
        <f t="shared" si="521"/>
        <v>nebija plānots</v>
      </c>
      <c r="DD250" s="96">
        <f t="shared" si="522"/>
        <v>0</v>
      </c>
      <c r="DE250" s="93" t="str">
        <f t="shared" si="523"/>
        <v>nebija plānots</v>
      </c>
      <c r="DF250" s="96">
        <f t="shared" si="524"/>
        <v>0</v>
      </c>
      <c r="DG250" s="96">
        <f t="shared" si="524"/>
        <v>0</v>
      </c>
      <c r="DH250" s="96">
        <f t="shared" si="524"/>
        <v>0</v>
      </c>
      <c r="DI250" s="96">
        <f t="shared" si="525"/>
        <v>0</v>
      </c>
      <c r="DJ250" s="93" t="str">
        <f t="shared" si="526"/>
        <v>nebija plānots</v>
      </c>
      <c r="DK250" s="96">
        <f t="shared" si="527"/>
        <v>0</v>
      </c>
      <c r="DL250" s="93" t="str">
        <f t="shared" si="528"/>
        <v>nebija plānots</v>
      </c>
      <c r="DM250" s="83">
        <v>0</v>
      </c>
      <c r="DN250" s="83">
        <v>0</v>
      </c>
      <c r="DO250" s="94">
        <v>0</v>
      </c>
      <c r="DP250" s="94">
        <f t="shared" si="529"/>
        <v>0</v>
      </c>
      <c r="DQ250" s="93" t="str">
        <f t="shared" si="530"/>
        <v>nebija plānots</v>
      </c>
      <c r="DR250" s="96">
        <f t="shared" si="531"/>
        <v>0</v>
      </c>
      <c r="DS250" s="93" t="str">
        <f t="shared" si="532"/>
        <v>nebija plānots</v>
      </c>
      <c r="DT250" s="96">
        <f t="shared" si="533"/>
        <v>0</v>
      </c>
      <c r="DU250" s="96">
        <f t="shared" si="533"/>
        <v>0</v>
      </c>
      <c r="DV250" s="96">
        <f t="shared" si="533"/>
        <v>0</v>
      </c>
      <c r="DW250" s="96">
        <f t="shared" si="534"/>
        <v>0</v>
      </c>
      <c r="DX250" s="93" t="str">
        <f t="shared" si="535"/>
        <v>nebija plānots</v>
      </c>
      <c r="DY250" s="96">
        <f t="shared" si="536"/>
        <v>0</v>
      </c>
      <c r="DZ250" s="93" t="str">
        <f t="shared" si="537"/>
        <v>nebija plānots</v>
      </c>
      <c r="EA250" s="83">
        <v>0</v>
      </c>
      <c r="EB250" s="83">
        <v>0</v>
      </c>
      <c r="EC250" s="94">
        <v>0</v>
      </c>
      <c r="ED250" s="94">
        <f t="shared" si="538"/>
        <v>0</v>
      </c>
      <c r="EE250" s="93" t="str">
        <f t="shared" si="539"/>
        <v>nebija plānots</v>
      </c>
      <c r="EF250" s="94">
        <f t="shared" si="454"/>
        <v>0</v>
      </c>
      <c r="EG250" s="93" t="str">
        <f t="shared" si="540"/>
        <v>nebija plānots</v>
      </c>
      <c r="EH250" s="96">
        <f t="shared" si="541"/>
        <v>0</v>
      </c>
      <c r="EI250" s="96">
        <f t="shared" si="541"/>
        <v>0</v>
      </c>
      <c r="EJ250" s="96">
        <f t="shared" si="541"/>
        <v>0</v>
      </c>
      <c r="EK250" s="96">
        <f t="shared" si="542"/>
        <v>0</v>
      </c>
      <c r="EL250" s="93" t="str">
        <f t="shared" si="543"/>
        <v>nebija plānots</v>
      </c>
      <c r="EM250" s="96">
        <f t="shared" si="544"/>
        <v>0</v>
      </c>
      <c r="EN250" s="93" t="str">
        <f t="shared" si="545"/>
        <v>nebija plānots</v>
      </c>
      <c r="EO250" s="96">
        <f t="shared" si="455"/>
        <v>0</v>
      </c>
      <c r="EP250" s="96">
        <f>_xlfn.IFNA(INDEX('[1]01_Maks_FS_2025 (kopā)'!$B$12:$AJ$224,MATCH(A250,'[1]01_Maks_FS_2025 (kopā)'!$B$12:$B$224,0),35),0)</f>
        <v>0</v>
      </c>
      <c r="EQ250" s="96">
        <f t="shared" si="456"/>
        <v>0</v>
      </c>
      <c r="ER250" s="83">
        <f t="shared" si="461"/>
        <v>0</v>
      </c>
    </row>
    <row r="251" spans="1:148" ht="52.5" x14ac:dyDescent="0.25">
      <c r="A251" s="18" t="s">
        <v>649</v>
      </c>
      <c r="B251" s="63">
        <v>5</v>
      </c>
      <c r="C251" s="73" t="s">
        <v>415</v>
      </c>
      <c r="D251" s="65" t="s">
        <v>416</v>
      </c>
      <c r="E251" s="73" t="s">
        <v>417</v>
      </c>
      <c r="F251" s="65" t="s">
        <v>418</v>
      </c>
      <c r="G251" s="66" t="s">
        <v>503</v>
      </c>
      <c r="H251" s="65" t="s">
        <v>504</v>
      </c>
      <c r="I251" s="66" t="s">
        <v>27</v>
      </c>
      <c r="J251" s="72" t="s">
        <v>81</v>
      </c>
      <c r="K251" s="63" t="s">
        <v>16</v>
      </c>
      <c r="L251" s="83">
        <v>0</v>
      </c>
      <c r="M251" s="83">
        <v>0</v>
      </c>
      <c r="N251" s="83">
        <v>0</v>
      </c>
      <c r="O251" s="83">
        <v>0</v>
      </c>
      <c r="P251" s="83">
        <v>0</v>
      </c>
      <c r="Q251" s="93" t="str">
        <f t="shared" si="462"/>
        <v>nebija plānots</v>
      </c>
      <c r="R251" s="94">
        <f t="shared" si="463"/>
        <v>0</v>
      </c>
      <c r="S251" s="93" t="str">
        <f t="shared" si="464"/>
        <v>nebija plānots</v>
      </c>
      <c r="T251" s="96">
        <f t="shared" si="465"/>
        <v>0</v>
      </c>
      <c r="U251" s="96">
        <f t="shared" si="466"/>
        <v>0</v>
      </c>
      <c r="V251" s="93" t="str">
        <f t="shared" si="467"/>
        <v>nebija plānots</v>
      </c>
      <c r="W251" s="96">
        <f t="shared" si="468"/>
        <v>0</v>
      </c>
      <c r="X251" s="93" t="str">
        <f t="shared" si="469"/>
        <v>nebija plānots</v>
      </c>
      <c r="Y251" s="83">
        <v>0</v>
      </c>
      <c r="Z251" s="83">
        <v>0</v>
      </c>
      <c r="AA251" s="93" t="str">
        <f t="shared" si="470"/>
        <v>nebija plānots</v>
      </c>
      <c r="AB251" s="94">
        <f t="shared" si="471"/>
        <v>0</v>
      </c>
      <c r="AC251" s="93" t="str">
        <f t="shared" si="472"/>
        <v>nebija plānots</v>
      </c>
      <c r="AD251" s="96">
        <f t="shared" si="473"/>
        <v>0</v>
      </c>
      <c r="AE251" s="96">
        <f t="shared" si="473"/>
        <v>0</v>
      </c>
      <c r="AF251" s="93" t="str">
        <f t="shared" si="474"/>
        <v>nebija plānots</v>
      </c>
      <c r="AG251" s="96">
        <f t="shared" si="475"/>
        <v>0</v>
      </c>
      <c r="AH251" s="93" t="str">
        <f t="shared" si="476"/>
        <v>nebija plānots</v>
      </c>
      <c r="AI251" s="83">
        <v>0</v>
      </c>
      <c r="AJ251" s="83">
        <v>0</v>
      </c>
      <c r="AK251" s="93" t="str">
        <f t="shared" si="477"/>
        <v>nebija plānots</v>
      </c>
      <c r="AL251" s="96">
        <f t="shared" si="478"/>
        <v>0</v>
      </c>
      <c r="AM251" s="93" t="str">
        <f t="shared" si="479"/>
        <v>nebija plānots</v>
      </c>
      <c r="AN251" s="96">
        <f t="shared" si="480"/>
        <v>0</v>
      </c>
      <c r="AO251" s="96">
        <f t="shared" si="480"/>
        <v>0</v>
      </c>
      <c r="AP251" s="93" t="str">
        <f t="shared" si="481"/>
        <v>nebija plānots</v>
      </c>
      <c r="AQ251" s="96">
        <f t="shared" si="482"/>
        <v>0</v>
      </c>
      <c r="AR251" s="93" t="str">
        <f t="shared" si="483"/>
        <v>nebija plānots</v>
      </c>
      <c r="AS251" s="83">
        <v>0</v>
      </c>
      <c r="AT251" s="83">
        <v>0</v>
      </c>
      <c r="AU251" s="93" t="str">
        <f t="shared" si="484"/>
        <v>nebija plānots</v>
      </c>
      <c r="AV251" s="96">
        <f t="shared" si="485"/>
        <v>0</v>
      </c>
      <c r="AW251" s="93" t="str">
        <f t="shared" si="486"/>
        <v>nebija plānots</v>
      </c>
      <c r="AX251" s="96">
        <f t="shared" si="487"/>
        <v>0</v>
      </c>
      <c r="AY251" s="96">
        <f t="shared" si="487"/>
        <v>0</v>
      </c>
      <c r="AZ251" s="93" t="str">
        <f t="shared" si="488"/>
        <v>nebija plānots</v>
      </c>
      <c r="BA251" s="96">
        <f t="shared" si="489"/>
        <v>0</v>
      </c>
      <c r="BB251" s="93" t="str">
        <f t="shared" si="490"/>
        <v>nebija plānots</v>
      </c>
      <c r="BC251" s="83">
        <v>0</v>
      </c>
      <c r="BD251" s="83">
        <v>0</v>
      </c>
      <c r="BE251" s="93" t="str">
        <f t="shared" si="491"/>
        <v>nebija plānots</v>
      </c>
      <c r="BF251" s="96">
        <f t="shared" si="492"/>
        <v>0</v>
      </c>
      <c r="BG251" s="93" t="str">
        <f t="shared" si="493"/>
        <v>nebija plānots</v>
      </c>
      <c r="BH251" s="96">
        <f t="shared" si="494"/>
        <v>0</v>
      </c>
      <c r="BI251" s="96">
        <f t="shared" si="494"/>
        <v>0</v>
      </c>
      <c r="BJ251" s="93" t="str">
        <f t="shared" si="495"/>
        <v>nebija plānots</v>
      </c>
      <c r="BK251" s="96">
        <f t="shared" si="496"/>
        <v>0</v>
      </c>
      <c r="BL251" s="93" t="str">
        <f t="shared" si="497"/>
        <v>nebija plānots</v>
      </c>
      <c r="BM251" s="83">
        <v>0</v>
      </c>
      <c r="BN251" s="83">
        <v>0</v>
      </c>
      <c r="BO251" s="93" t="str">
        <f t="shared" si="498"/>
        <v>nebija plānots</v>
      </c>
      <c r="BP251" s="96">
        <f t="shared" si="499"/>
        <v>0</v>
      </c>
      <c r="BQ251" s="93" t="str">
        <f t="shared" si="500"/>
        <v>nebija plānots</v>
      </c>
      <c r="BR251" s="96">
        <f t="shared" si="501"/>
        <v>0</v>
      </c>
      <c r="BS251" s="96">
        <f t="shared" si="501"/>
        <v>0</v>
      </c>
      <c r="BT251" s="93" t="str">
        <f t="shared" si="502"/>
        <v>nebija plānots</v>
      </c>
      <c r="BU251" s="96">
        <f t="shared" si="503"/>
        <v>0</v>
      </c>
      <c r="BV251" s="93" t="str">
        <f t="shared" si="504"/>
        <v>nebija plānots</v>
      </c>
      <c r="BW251" s="83">
        <v>0</v>
      </c>
      <c r="BX251" s="83">
        <v>0</v>
      </c>
      <c r="BY251" s="94">
        <v>0</v>
      </c>
      <c r="BZ251" s="94">
        <f t="shared" si="457"/>
        <v>0</v>
      </c>
      <c r="CA251" s="93" t="str">
        <f t="shared" si="505"/>
        <v>nebija plānots</v>
      </c>
      <c r="CB251" s="96">
        <f t="shared" si="506"/>
        <v>0</v>
      </c>
      <c r="CC251" s="93" t="str">
        <f t="shared" si="507"/>
        <v>nebija plānots</v>
      </c>
      <c r="CD251" s="96">
        <f t="shared" si="547"/>
        <v>0</v>
      </c>
      <c r="CE251" s="96">
        <f t="shared" si="547"/>
        <v>0</v>
      </c>
      <c r="CF251" s="96">
        <f t="shared" si="508"/>
        <v>0</v>
      </c>
      <c r="CG251" s="96">
        <f t="shared" si="509"/>
        <v>0</v>
      </c>
      <c r="CH251" s="93" t="str">
        <f t="shared" si="510"/>
        <v>nebija plānots</v>
      </c>
      <c r="CI251" s="96">
        <f t="shared" si="511"/>
        <v>0</v>
      </c>
      <c r="CJ251" s="93" t="str">
        <f t="shared" si="512"/>
        <v>nebija plānots</v>
      </c>
      <c r="CK251" s="83">
        <v>0</v>
      </c>
      <c r="CL251" s="83">
        <v>0</v>
      </c>
      <c r="CM251" s="94">
        <v>0</v>
      </c>
      <c r="CN251" s="94">
        <f t="shared" si="459"/>
        <v>0</v>
      </c>
      <c r="CO251" s="93" t="str">
        <f t="shared" si="513"/>
        <v>nebija plānots</v>
      </c>
      <c r="CP251" s="96">
        <f t="shared" si="514"/>
        <v>0</v>
      </c>
      <c r="CQ251" s="93" t="str">
        <f t="shared" si="515"/>
        <v>nebija plānots</v>
      </c>
      <c r="CR251" s="96">
        <f t="shared" si="516"/>
        <v>0</v>
      </c>
      <c r="CS251" s="96">
        <f t="shared" si="516"/>
        <v>0</v>
      </c>
      <c r="CT251" s="96">
        <f t="shared" si="516"/>
        <v>0</v>
      </c>
      <c r="CU251" s="96">
        <f t="shared" si="517"/>
        <v>0</v>
      </c>
      <c r="CV251" s="93" t="str">
        <f t="shared" si="518"/>
        <v>nebija plānots</v>
      </c>
      <c r="CW251" s="96">
        <f t="shared" si="519"/>
        <v>0</v>
      </c>
      <c r="CX251" s="93" t="str">
        <f t="shared" si="520"/>
        <v>nebija plānots</v>
      </c>
      <c r="CY251" s="83">
        <v>0</v>
      </c>
      <c r="CZ251" s="83">
        <v>0</v>
      </c>
      <c r="DA251" s="94">
        <v>0</v>
      </c>
      <c r="DB251" s="94">
        <f t="shared" si="460"/>
        <v>0</v>
      </c>
      <c r="DC251" s="93" t="str">
        <f t="shared" si="521"/>
        <v>nebija plānots</v>
      </c>
      <c r="DD251" s="96">
        <f t="shared" si="522"/>
        <v>0</v>
      </c>
      <c r="DE251" s="93" t="str">
        <f t="shared" si="523"/>
        <v>nebija plānots</v>
      </c>
      <c r="DF251" s="96">
        <f t="shared" si="524"/>
        <v>0</v>
      </c>
      <c r="DG251" s="96">
        <f t="shared" si="524"/>
        <v>0</v>
      </c>
      <c r="DH251" s="96">
        <f t="shared" si="524"/>
        <v>0</v>
      </c>
      <c r="DI251" s="96">
        <f t="shared" si="525"/>
        <v>0</v>
      </c>
      <c r="DJ251" s="93" t="str">
        <f t="shared" si="526"/>
        <v>nebija plānots</v>
      </c>
      <c r="DK251" s="96">
        <f t="shared" si="527"/>
        <v>0</v>
      </c>
      <c r="DL251" s="93" t="str">
        <f t="shared" si="528"/>
        <v>nebija plānots</v>
      </c>
      <c r="DM251" s="83">
        <v>0</v>
      </c>
      <c r="DN251" s="83">
        <v>14000</v>
      </c>
      <c r="DO251" s="94">
        <v>0</v>
      </c>
      <c r="DP251" s="94">
        <f t="shared" si="529"/>
        <v>14000</v>
      </c>
      <c r="DQ251" s="93" t="str">
        <f t="shared" si="530"/>
        <v>nebija plānots</v>
      </c>
      <c r="DR251" s="96">
        <f t="shared" si="531"/>
        <v>14000</v>
      </c>
      <c r="DS251" s="93" t="str">
        <f t="shared" si="532"/>
        <v>nebija plānots</v>
      </c>
      <c r="DT251" s="96">
        <f t="shared" si="533"/>
        <v>0</v>
      </c>
      <c r="DU251" s="96">
        <f t="shared" si="533"/>
        <v>14000</v>
      </c>
      <c r="DV251" s="96">
        <f t="shared" si="533"/>
        <v>0</v>
      </c>
      <c r="DW251" s="96">
        <f t="shared" si="534"/>
        <v>14000</v>
      </c>
      <c r="DX251" s="93" t="str">
        <f t="shared" si="535"/>
        <v>nebija plānots</v>
      </c>
      <c r="DY251" s="96">
        <f t="shared" si="536"/>
        <v>14000</v>
      </c>
      <c r="DZ251" s="93" t="str">
        <f t="shared" si="537"/>
        <v>nebija plānots</v>
      </c>
      <c r="EA251" s="83">
        <v>0</v>
      </c>
      <c r="EB251" s="83">
        <v>0</v>
      </c>
      <c r="EC251" s="94">
        <v>0</v>
      </c>
      <c r="ED251" s="94">
        <f t="shared" si="538"/>
        <v>0</v>
      </c>
      <c r="EE251" s="93" t="str">
        <f t="shared" si="539"/>
        <v>nebija plānots</v>
      </c>
      <c r="EF251" s="94">
        <f t="shared" si="454"/>
        <v>0</v>
      </c>
      <c r="EG251" s="93" t="str">
        <f t="shared" si="540"/>
        <v>nebija plānots</v>
      </c>
      <c r="EH251" s="96">
        <f t="shared" si="541"/>
        <v>0</v>
      </c>
      <c r="EI251" s="96">
        <f t="shared" si="541"/>
        <v>14000</v>
      </c>
      <c r="EJ251" s="96">
        <f t="shared" si="541"/>
        <v>0</v>
      </c>
      <c r="EK251" s="96">
        <f t="shared" si="542"/>
        <v>14000</v>
      </c>
      <c r="EL251" s="93" t="str">
        <f t="shared" si="543"/>
        <v>nebija plānots</v>
      </c>
      <c r="EM251" s="96">
        <f t="shared" si="544"/>
        <v>14000</v>
      </c>
      <c r="EN251" s="93" t="str">
        <f t="shared" si="545"/>
        <v>nebija plānots</v>
      </c>
      <c r="EO251" s="96">
        <f t="shared" si="455"/>
        <v>14000</v>
      </c>
      <c r="EP251" s="96">
        <f>_xlfn.IFNA(INDEX('[1]01_Maks_FS_2025 (kopā)'!$B$12:$AJ$224,MATCH(A251,'[1]01_Maks_FS_2025 (kopā)'!$B$12:$B$224,0),35),0)</f>
        <v>14000</v>
      </c>
      <c r="EQ251" s="96">
        <f t="shared" si="456"/>
        <v>0</v>
      </c>
      <c r="ER251" s="83">
        <f t="shared" si="461"/>
        <v>0</v>
      </c>
    </row>
    <row r="252" spans="1:148" ht="42" x14ac:dyDescent="0.25">
      <c r="A252" s="18" t="str">
        <f t="shared" si="546"/>
        <v>6.1.1.1.1</v>
      </c>
      <c r="B252" s="63">
        <v>6</v>
      </c>
      <c r="C252" s="73" t="s">
        <v>435</v>
      </c>
      <c r="D252" s="65" t="s">
        <v>436</v>
      </c>
      <c r="E252" s="73" t="s">
        <v>437</v>
      </c>
      <c r="F252" s="65" t="s">
        <v>438</v>
      </c>
      <c r="G252" s="66" t="s">
        <v>439</v>
      </c>
      <c r="H252" s="65" t="s">
        <v>440</v>
      </c>
      <c r="I252" s="66">
        <v>1</v>
      </c>
      <c r="J252" s="72" t="s">
        <v>81</v>
      </c>
      <c r="K252" s="63" t="s">
        <v>18</v>
      </c>
      <c r="L252" s="83">
        <v>0</v>
      </c>
      <c r="M252" s="83">
        <v>0</v>
      </c>
      <c r="N252" s="83">
        <v>0</v>
      </c>
      <c r="O252" s="83">
        <v>0</v>
      </c>
      <c r="P252" s="83">
        <v>0</v>
      </c>
      <c r="Q252" s="93" t="str">
        <f t="shared" si="462"/>
        <v>nebija plānots</v>
      </c>
      <c r="R252" s="94">
        <f t="shared" si="463"/>
        <v>0</v>
      </c>
      <c r="S252" s="93" t="str">
        <f t="shared" si="464"/>
        <v>nebija plānots</v>
      </c>
      <c r="T252" s="96">
        <f t="shared" si="465"/>
        <v>0</v>
      </c>
      <c r="U252" s="96">
        <f t="shared" si="466"/>
        <v>0</v>
      </c>
      <c r="V252" s="93" t="str">
        <f t="shared" si="467"/>
        <v>nebija plānots</v>
      </c>
      <c r="W252" s="96">
        <f t="shared" si="468"/>
        <v>0</v>
      </c>
      <c r="X252" s="93" t="str">
        <f t="shared" si="469"/>
        <v>nebija plānots</v>
      </c>
      <c r="Y252" s="83">
        <v>0</v>
      </c>
      <c r="Z252" s="83">
        <v>0</v>
      </c>
      <c r="AA252" s="93" t="str">
        <f t="shared" si="470"/>
        <v>nebija plānots</v>
      </c>
      <c r="AB252" s="94">
        <f t="shared" si="471"/>
        <v>0</v>
      </c>
      <c r="AC252" s="93" t="str">
        <f t="shared" si="472"/>
        <v>nebija plānots</v>
      </c>
      <c r="AD252" s="96">
        <f t="shared" si="473"/>
        <v>0</v>
      </c>
      <c r="AE252" s="96">
        <f t="shared" si="473"/>
        <v>0</v>
      </c>
      <c r="AF252" s="93" t="str">
        <f t="shared" si="474"/>
        <v>nebija plānots</v>
      </c>
      <c r="AG252" s="96">
        <f t="shared" si="475"/>
        <v>0</v>
      </c>
      <c r="AH252" s="93" t="str">
        <f t="shared" si="476"/>
        <v>nebija plānots</v>
      </c>
      <c r="AI252" s="83">
        <v>0</v>
      </c>
      <c r="AJ252" s="83">
        <v>0</v>
      </c>
      <c r="AK252" s="93" t="str">
        <f t="shared" si="477"/>
        <v>nebija plānots</v>
      </c>
      <c r="AL252" s="96">
        <f t="shared" si="478"/>
        <v>0</v>
      </c>
      <c r="AM252" s="93" t="str">
        <f t="shared" si="479"/>
        <v>nebija plānots</v>
      </c>
      <c r="AN252" s="96">
        <f t="shared" si="480"/>
        <v>0</v>
      </c>
      <c r="AO252" s="96">
        <f t="shared" si="480"/>
        <v>0</v>
      </c>
      <c r="AP252" s="93" t="str">
        <f t="shared" si="481"/>
        <v>nebija plānots</v>
      </c>
      <c r="AQ252" s="96">
        <f t="shared" si="482"/>
        <v>0</v>
      </c>
      <c r="AR252" s="93" t="str">
        <f t="shared" si="483"/>
        <v>nebija plānots</v>
      </c>
      <c r="AS252" s="83">
        <v>8583.7199999999993</v>
      </c>
      <c r="AT252" s="83">
        <v>2694.35</v>
      </c>
      <c r="AU252" s="93">
        <f t="shared" si="484"/>
        <v>0.31389071404938651</v>
      </c>
      <c r="AV252" s="96">
        <f t="shared" si="485"/>
        <v>-5889.369999999999</v>
      </c>
      <c r="AW252" s="93">
        <f t="shared" si="486"/>
        <v>-0.68610928595061338</v>
      </c>
      <c r="AX252" s="96">
        <f t="shared" si="487"/>
        <v>8583.7199999999993</v>
      </c>
      <c r="AY252" s="96">
        <f t="shared" si="487"/>
        <v>2694.35</v>
      </c>
      <c r="AZ252" s="93">
        <f t="shared" si="488"/>
        <v>0.31389071404938651</v>
      </c>
      <c r="BA252" s="96">
        <f t="shared" si="489"/>
        <v>-5889.369999999999</v>
      </c>
      <c r="BB252" s="93">
        <f t="shared" si="490"/>
        <v>-0.68610928595061338</v>
      </c>
      <c r="BC252" s="83">
        <v>0</v>
      </c>
      <c r="BD252" s="83">
        <v>0</v>
      </c>
      <c r="BE252" s="93" t="str">
        <f t="shared" si="491"/>
        <v>nebija plānots</v>
      </c>
      <c r="BF252" s="96">
        <f t="shared" si="492"/>
        <v>0</v>
      </c>
      <c r="BG252" s="93" t="str">
        <f t="shared" si="493"/>
        <v>nebija plānots</v>
      </c>
      <c r="BH252" s="96">
        <f t="shared" si="494"/>
        <v>8583.7199999999993</v>
      </c>
      <c r="BI252" s="96">
        <f t="shared" si="494"/>
        <v>2694.35</v>
      </c>
      <c r="BJ252" s="93">
        <f t="shared" si="495"/>
        <v>0.31389071404938651</v>
      </c>
      <c r="BK252" s="96">
        <f t="shared" si="496"/>
        <v>-5889.369999999999</v>
      </c>
      <c r="BL252" s="93">
        <f t="shared" si="497"/>
        <v>-0.68610928595061338</v>
      </c>
      <c r="BM252" s="83">
        <v>0</v>
      </c>
      <c r="BN252" s="83">
        <v>0</v>
      </c>
      <c r="BO252" s="93" t="str">
        <f t="shared" si="498"/>
        <v>nebija plānots</v>
      </c>
      <c r="BP252" s="96">
        <f t="shared" si="499"/>
        <v>0</v>
      </c>
      <c r="BQ252" s="93" t="str">
        <f t="shared" si="500"/>
        <v>nebija plānots</v>
      </c>
      <c r="BR252" s="96">
        <f t="shared" si="501"/>
        <v>8583.7199999999993</v>
      </c>
      <c r="BS252" s="96">
        <f t="shared" si="501"/>
        <v>2694.35</v>
      </c>
      <c r="BT252" s="93">
        <f t="shared" si="502"/>
        <v>0.31389071404938651</v>
      </c>
      <c r="BU252" s="96">
        <f t="shared" si="503"/>
        <v>-5889.369999999999</v>
      </c>
      <c r="BV252" s="93">
        <f t="shared" si="504"/>
        <v>-0.68610928595061338</v>
      </c>
      <c r="BW252" s="83">
        <v>0</v>
      </c>
      <c r="BX252" s="83">
        <v>0</v>
      </c>
      <c r="BY252" s="94">
        <v>0</v>
      </c>
      <c r="BZ252" s="94">
        <f t="shared" si="457"/>
        <v>0</v>
      </c>
      <c r="CA252" s="93" t="str">
        <f t="shared" si="505"/>
        <v>nebija plānots</v>
      </c>
      <c r="CB252" s="96">
        <f t="shared" si="506"/>
        <v>0</v>
      </c>
      <c r="CC252" s="93" t="str">
        <f t="shared" si="507"/>
        <v>nebija plānots</v>
      </c>
      <c r="CD252" s="96">
        <f t="shared" si="547"/>
        <v>8583.7199999999993</v>
      </c>
      <c r="CE252" s="96">
        <f t="shared" si="547"/>
        <v>2694.35</v>
      </c>
      <c r="CF252" s="96">
        <f t="shared" si="508"/>
        <v>0</v>
      </c>
      <c r="CG252" s="96">
        <f t="shared" si="509"/>
        <v>2694.35</v>
      </c>
      <c r="CH252" s="93">
        <f t="shared" si="510"/>
        <v>0.31389071404938651</v>
      </c>
      <c r="CI252" s="96">
        <f t="shared" si="511"/>
        <v>-5889.369999999999</v>
      </c>
      <c r="CJ252" s="93">
        <f t="shared" si="512"/>
        <v>-0.68610928595061338</v>
      </c>
      <c r="CK252" s="83">
        <v>0</v>
      </c>
      <c r="CL252" s="83">
        <v>0</v>
      </c>
      <c r="CM252" s="94">
        <v>0</v>
      </c>
      <c r="CN252" s="94">
        <f t="shared" si="459"/>
        <v>0</v>
      </c>
      <c r="CO252" s="93" t="str">
        <f t="shared" si="513"/>
        <v>nebija plānots</v>
      </c>
      <c r="CP252" s="96">
        <f t="shared" si="514"/>
        <v>0</v>
      </c>
      <c r="CQ252" s="93" t="str">
        <f t="shared" si="515"/>
        <v>nebija plānots</v>
      </c>
      <c r="CR252" s="96">
        <f t="shared" si="516"/>
        <v>8583.7199999999993</v>
      </c>
      <c r="CS252" s="96">
        <f t="shared" si="516"/>
        <v>2694.35</v>
      </c>
      <c r="CT252" s="96">
        <f t="shared" si="516"/>
        <v>0</v>
      </c>
      <c r="CU252" s="96">
        <f t="shared" si="517"/>
        <v>2694.35</v>
      </c>
      <c r="CV252" s="93">
        <f t="shared" si="518"/>
        <v>0.31389071404938651</v>
      </c>
      <c r="CW252" s="96">
        <f t="shared" si="519"/>
        <v>-5889.369999999999</v>
      </c>
      <c r="CX252" s="93">
        <f t="shared" si="520"/>
        <v>-0.68610928595061338</v>
      </c>
      <c r="CY252" s="83">
        <v>0</v>
      </c>
      <c r="CZ252" s="83">
        <v>86405.119999999995</v>
      </c>
      <c r="DA252" s="94">
        <v>0</v>
      </c>
      <c r="DB252" s="94">
        <f t="shared" si="460"/>
        <v>86405.119999999995</v>
      </c>
      <c r="DC252" s="93" t="str">
        <f t="shared" si="521"/>
        <v>nebija plānots</v>
      </c>
      <c r="DD252" s="96">
        <f t="shared" si="522"/>
        <v>86405.119999999995</v>
      </c>
      <c r="DE252" s="93" t="str">
        <f t="shared" si="523"/>
        <v>nebija plānots</v>
      </c>
      <c r="DF252" s="96">
        <f t="shared" si="524"/>
        <v>8583.7199999999993</v>
      </c>
      <c r="DG252" s="96">
        <f t="shared" si="524"/>
        <v>89099.47</v>
      </c>
      <c r="DH252" s="96">
        <f t="shared" si="524"/>
        <v>0</v>
      </c>
      <c r="DI252" s="96">
        <f t="shared" si="525"/>
        <v>89099.47</v>
      </c>
      <c r="DJ252" s="93">
        <f t="shared" si="526"/>
        <v>10.380053170420284</v>
      </c>
      <c r="DK252" s="96">
        <f t="shared" si="527"/>
        <v>80515.75</v>
      </c>
      <c r="DL252" s="93">
        <f t="shared" si="528"/>
        <v>9.3800531704202843</v>
      </c>
      <c r="DM252" s="83">
        <v>215067.6</v>
      </c>
      <c r="DN252" s="83">
        <v>0</v>
      </c>
      <c r="DO252" s="94">
        <v>0</v>
      </c>
      <c r="DP252" s="94">
        <f t="shared" si="529"/>
        <v>0</v>
      </c>
      <c r="DQ252" s="93">
        <f t="shared" si="530"/>
        <v>0</v>
      </c>
      <c r="DR252" s="96">
        <f t="shared" si="531"/>
        <v>-215067.6</v>
      </c>
      <c r="DS252" s="93">
        <f t="shared" si="532"/>
        <v>-1</v>
      </c>
      <c r="DT252" s="96">
        <f t="shared" si="533"/>
        <v>223651.32</v>
      </c>
      <c r="DU252" s="96">
        <f t="shared" si="533"/>
        <v>89099.47</v>
      </c>
      <c r="DV252" s="96">
        <f t="shared" si="533"/>
        <v>0</v>
      </c>
      <c r="DW252" s="96">
        <f t="shared" si="534"/>
        <v>89099.47</v>
      </c>
      <c r="DX252" s="93">
        <f t="shared" si="535"/>
        <v>0.3983856209746493</v>
      </c>
      <c r="DY252" s="96">
        <f t="shared" si="536"/>
        <v>-134551.85</v>
      </c>
      <c r="DZ252" s="93">
        <f t="shared" si="537"/>
        <v>-0.60161437902535075</v>
      </c>
      <c r="EA252" s="83">
        <v>0</v>
      </c>
      <c r="EB252" s="83">
        <v>0</v>
      </c>
      <c r="EC252" s="94">
        <v>0</v>
      </c>
      <c r="ED252" s="94">
        <f t="shared" si="538"/>
        <v>0</v>
      </c>
      <c r="EE252" s="93" t="str">
        <f t="shared" si="539"/>
        <v>nebija plānots</v>
      </c>
      <c r="EF252" s="94">
        <f t="shared" si="454"/>
        <v>0</v>
      </c>
      <c r="EG252" s="93" t="str">
        <f t="shared" si="540"/>
        <v>nebija plānots</v>
      </c>
      <c r="EH252" s="96">
        <f t="shared" si="541"/>
        <v>223651.32</v>
      </c>
      <c r="EI252" s="96">
        <f t="shared" si="541"/>
        <v>89099.47</v>
      </c>
      <c r="EJ252" s="96">
        <f t="shared" si="541"/>
        <v>0</v>
      </c>
      <c r="EK252" s="96">
        <f t="shared" si="542"/>
        <v>89099.47</v>
      </c>
      <c r="EL252" s="93">
        <f t="shared" si="543"/>
        <v>0.3983856209746493</v>
      </c>
      <c r="EM252" s="96">
        <f t="shared" si="544"/>
        <v>-134551.85</v>
      </c>
      <c r="EN252" s="93">
        <f t="shared" si="545"/>
        <v>-0.60161437902535075</v>
      </c>
      <c r="EO252" s="96">
        <f t="shared" si="455"/>
        <v>0</v>
      </c>
      <c r="EP252" s="96">
        <f>_xlfn.IFNA(INDEX('[1]01_Maks_FS_2025 (kopā)'!$B$12:$AJ$224,MATCH(A252,'[1]01_Maks_FS_2025 (kopā)'!$B$12:$B$224,0),35),0)</f>
        <v>0</v>
      </c>
      <c r="EQ252" s="96">
        <f t="shared" si="456"/>
        <v>0</v>
      </c>
      <c r="ER252" s="83">
        <f t="shared" si="461"/>
        <v>223651.32</v>
      </c>
    </row>
    <row r="253" spans="1:148" ht="42" x14ac:dyDescent="0.25">
      <c r="A253" s="18" t="str">
        <f t="shared" si="546"/>
        <v>6.1.1.1.2</v>
      </c>
      <c r="B253" s="63">
        <v>6</v>
      </c>
      <c r="C253" s="73" t="s">
        <v>435</v>
      </c>
      <c r="D253" s="65" t="s">
        <v>436</v>
      </c>
      <c r="E253" s="73" t="s">
        <v>437</v>
      </c>
      <c r="F253" s="65" t="s">
        <v>438</v>
      </c>
      <c r="G253" s="66" t="s">
        <v>439</v>
      </c>
      <c r="H253" s="65" t="s">
        <v>440</v>
      </c>
      <c r="I253" s="66">
        <v>2</v>
      </c>
      <c r="J253" s="72" t="s">
        <v>81</v>
      </c>
      <c r="K253" s="63" t="s">
        <v>18</v>
      </c>
      <c r="L253" s="83">
        <v>0</v>
      </c>
      <c r="M253" s="83">
        <v>0</v>
      </c>
      <c r="N253" s="83">
        <v>0</v>
      </c>
      <c r="O253" s="83">
        <v>0</v>
      </c>
      <c r="P253" s="83">
        <v>0</v>
      </c>
      <c r="Q253" s="93" t="str">
        <f t="shared" si="462"/>
        <v>nebija plānots</v>
      </c>
      <c r="R253" s="94">
        <f t="shared" si="463"/>
        <v>0</v>
      </c>
      <c r="S253" s="93" t="str">
        <f t="shared" si="464"/>
        <v>nebija plānots</v>
      </c>
      <c r="T253" s="96">
        <f t="shared" si="465"/>
        <v>0</v>
      </c>
      <c r="U253" s="96">
        <f t="shared" si="466"/>
        <v>0</v>
      </c>
      <c r="V253" s="93" t="str">
        <f t="shared" si="467"/>
        <v>nebija plānots</v>
      </c>
      <c r="W253" s="96">
        <f t="shared" si="468"/>
        <v>0</v>
      </c>
      <c r="X253" s="93" t="str">
        <f t="shared" si="469"/>
        <v>nebija plānots</v>
      </c>
      <c r="Y253" s="83">
        <v>0</v>
      </c>
      <c r="Z253" s="83">
        <v>0</v>
      </c>
      <c r="AA253" s="93" t="str">
        <f t="shared" si="470"/>
        <v>nebija plānots</v>
      </c>
      <c r="AB253" s="94">
        <f t="shared" si="471"/>
        <v>0</v>
      </c>
      <c r="AC253" s="93" t="str">
        <f t="shared" si="472"/>
        <v>nebija plānots</v>
      </c>
      <c r="AD253" s="96">
        <f t="shared" si="473"/>
        <v>0</v>
      </c>
      <c r="AE253" s="96">
        <f t="shared" si="473"/>
        <v>0</v>
      </c>
      <c r="AF253" s="93" t="str">
        <f t="shared" si="474"/>
        <v>nebija plānots</v>
      </c>
      <c r="AG253" s="96">
        <f t="shared" si="475"/>
        <v>0</v>
      </c>
      <c r="AH253" s="93" t="str">
        <f t="shared" si="476"/>
        <v>nebija plānots</v>
      </c>
      <c r="AI253" s="83">
        <v>0</v>
      </c>
      <c r="AJ253" s="83">
        <v>0</v>
      </c>
      <c r="AK253" s="93" t="str">
        <f t="shared" si="477"/>
        <v>nebija plānots</v>
      </c>
      <c r="AL253" s="96">
        <f t="shared" si="478"/>
        <v>0</v>
      </c>
      <c r="AM253" s="93" t="str">
        <f t="shared" si="479"/>
        <v>nebija plānots</v>
      </c>
      <c r="AN253" s="96">
        <f t="shared" si="480"/>
        <v>0</v>
      </c>
      <c r="AO253" s="96">
        <f t="shared" si="480"/>
        <v>0</v>
      </c>
      <c r="AP253" s="93" t="str">
        <f t="shared" si="481"/>
        <v>nebija plānots</v>
      </c>
      <c r="AQ253" s="96">
        <f t="shared" si="482"/>
        <v>0</v>
      </c>
      <c r="AR253" s="93" t="str">
        <f t="shared" si="483"/>
        <v>nebija plānots</v>
      </c>
      <c r="AS253" s="83">
        <v>0</v>
      </c>
      <c r="AT253" s="83">
        <v>0</v>
      </c>
      <c r="AU253" s="93" t="str">
        <f t="shared" si="484"/>
        <v>nebija plānots</v>
      </c>
      <c r="AV253" s="96">
        <f t="shared" si="485"/>
        <v>0</v>
      </c>
      <c r="AW253" s="93" t="str">
        <f t="shared" si="486"/>
        <v>nebija plānots</v>
      </c>
      <c r="AX253" s="96">
        <f t="shared" si="487"/>
        <v>0</v>
      </c>
      <c r="AY253" s="96">
        <f t="shared" si="487"/>
        <v>0</v>
      </c>
      <c r="AZ253" s="93" t="str">
        <f t="shared" si="488"/>
        <v>nebija plānots</v>
      </c>
      <c r="BA253" s="96">
        <f t="shared" si="489"/>
        <v>0</v>
      </c>
      <c r="BB253" s="93" t="str">
        <f t="shared" si="490"/>
        <v>nebija plānots</v>
      </c>
      <c r="BC253" s="83">
        <v>0</v>
      </c>
      <c r="BD253" s="83">
        <v>0</v>
      </c>
      <c r="BE253" s="93" t="str">
        <f t="shared" si="491"/>
        <v>nebija plānots</v>
      </c>
      <c r="BF253" s="96">
        <f t="shared" si="492"/>
        <v>0</v>
      </c>
      <c r="BG253" s="93" t="str">
        <f t="shared" si="493"/>
        <v>nebija plānots</v>
      </c>
      <c r="BH253" s="96">
        <f t="shared" si="494"/>
        <v>0</v>
      </c>
      <c r="BI253" s="96">
        <f t="shared" si="494"/>
        <v>0</v>
      </c>
      <c r="BJ253" s="93" t="str">
        <f t="shared" si="495"/>
        <v>nebija plānots</v>
      </c>
      <c r="BK253" s="96">
        <f t="shared" si="496"/>
        <v>0</v>
      </c>
      <c r="BL253" s="93" t="str">
        <f t="shared" si="497"/>
        <v>nebija plānots</v>
      </c>
      <c r="BM253" s="83">
        <v>0</v>
      </c>
      <c r="BN253" s="83">
        <v>0</v>
      </c>
      <c r="BO253" s="93" t="str">
        <f t="shared" si="498"/>
        <v>nebija plānots</v>
      </c>
      <c r="BP253" s="96">
        <f t="shared" si="499"/>
        <v>0</v>
      </c>
      <c r="BQ253" s="93" t="str">
        <f t="shared" si="500"/>
        <v>nebija plānots</v>
      </c>
      <c r="BR253" s="96">
        <f t="shared" si="501"/>
        <v>0</v>
      </c>
      <c r="BS253" s="96">
        <f t="shared" si="501"/>
        <v>0</v>
      </c>
      <c r="BT253" s="93" t="str">
        <f t="shared" si="502"/>
        <v>nebija plānots</v>
      </c>
      <c r="BU253" s="96">
        <f t="shared" si="503"/>
        <v>0</v>
      </c>
      <c r="BV253" s="93" t="str">
        <f t="shared" si="504"/>
        <v>nebija plānots</v>
      </c>
      <c r="BW253" s="83">
        <v>0</v>
      </c>
      <c r="BX253" s="83">
        <v>0</v>
      </c>
      <c r="BY253" s="94">
        <v>0</v>
      </c>
      <c r="BZ253" s="94">
        <f t="shared" si="457"/>
        <v>0</v>
      </c>
      <c r="CA253" s="93" t="str">
        <f t="shared" si="505"/>
        <v>nebija plānots</v>
      </c>
      <c r="CB253" s="96">
        <f t="shared" si="506"/>
        <v>0</v>
      </c>
      <c r="CC253" s="93" t="str">
        <f t="shared" si="507"/>
        <v>nebija plānots</v>
      </c>
      <c r="CD253" s="96">
        <f t="shared" si="547"/>
        <v>0</v>
      </c>
      <c r="CE253" s="96">
        <f t="shared" si="547"/>
        <v>0</v>
      </c>
      <c r="CF253" s="96">
        <f t="shared" si="508"/>
        <v>0</v>
      </c>
      <c r="CG253" s="96">
        <f t="shared" si="509"/>
        <v>0</v>
      </c>
      <c r="CH253" s="93" t="str">
        <f t="shared" si="510"/>
        <v>nebija plānots</v>
      </c>
      <c r="CI253" s="96">
        <f t="shared" si="511"/>
        <v>0</v>
      </c>
      <c r="CJ253" s="93" t="str">
        <f t="shared" si="512"/>
        <v>nebija plānots</v>
      </c>
      <c r="CK253" s="83">
        <v>0</v>
      </c>
      <c r="CL253" s="83">
        <v>0</v>
      </c>
      <c r="CM253" s="94">
        <v>0</v>
      </c>
      <c r="CN253" s="94">
        <f t="shared" si="459"/>
        <v>0</v>
      </c>
      <c r="CO253" s="93" t="str">
        <f t="shared" si="513"/>
        <v>nebija plānots</v>
      </c>
      <c r="CP253" s="96">
        <f t="shared" si="514"/>
        <v>0</v>
      </c>
      <c r="CQ253" s="93" t="str">
        <f t="shared" si="515"/>
        <v>nebija plānots</v>
      </c>
      <c r="CR253" s="96">
        <f t="shared" si="516"/>
        <v>0</v>
      </c>
      <c r="CS253" s="96">
        <f t="shared" si="516"/>
        <v>0</v>
      </c>
      <c r="CT253" s="96">
        <f t="shared" si="516"/>
        <v>0</v>
      </c>
      <c r="CU253" s="96">
        <f t="shared" si="517"/>
        <v>0</v>
      </c>
      <c r="CV253" s="93" t="str">
        <f t="shared" si="518"/>
        <v>nebija plānots</v>
      </c>
      <c r="CW253" s="96">
        <f t="shared" si="519"/>
        <v>0</v>
      </c>
      <c r="CX253" s="93" t="str">
        <f t="shared" si="520"/>
        <v>nebija plānots</v>
      </c>
      <c r="CY253" s="83">
        <v>0</v>
      </c>
      <c r="CZ253" s="83">
        <v>0</v>
      </c>
      <c r="DA253" s="94">
        <v>0</v>
      </c>
      <c r="DB253" s="94">
        <f t="shared" si="460"/>
        <v>0</v>
      </c>
      <c r="DC253" s="93" t="str">
        <f t="shared" si="521"/>
        <v>nebija plānots</v>
      </c>
      <c r="DD253" s="96">
        <f t="shared" si="522"/>
        <v>0</v>
      </c>
      <c r="DE253" s="93" t="str">
        <f t="shared" si="523"/>
        <v>nebija plānots</v>
      </c>
      <c r="DF253" s="96">
        <f t="shared" si="524"/>
        <v>0</v>
      </c>
      <c r="DG253" s="96">
        <f t="shared" si="524"/>
        <v>0</v>
      </c>
      <c r="DH253" s="96">
        <f t="shared" si="524"/>
        <v>0</v>
      </c>
      <c r="DI253" s="96">
        <f t="shared" si="525"/>
        <v>0</v>
      </c>
      <c r="DJ253" s="93" t="str">
        <f t="shared" si="526"/>
        <v>nebija plānots</v>
      </c>
      <c r="DK253" s="96">
        <f t="shared" si="527"/>
        <v>0</v>
      </c>
      <c r="DL253" s="93" t="str">
        <f t="shared" si="528"/>
        <v>nebija plānots</v>
      </c>
      <c r="DM253" s="83">
        <v>0</v>
      </c>
      <c r="DN253" s="83">
        <v>0</v>
      </c>
      <c r="DO253" s="94">
        <v>0</v>
      </c>
      <c r="DP253" s="94">
        <f t="shared" si="529"/>
        <v>0</v>
      </c>
      <c r="DQ253" s="93" t="str">
        <f t="shared" si="530"/>
        <v>nebija plānots</v>
      </c>
      <c r="DR253" s="96">
        <f t="shared" si="531"/>
        <v>0</v>
      </c>
      <c r="DS253" s="93" t="str">
        <f t="shared" si="532"/>
        <v>nebija plānots</v>
      </c>
      <c r="DT253" s="96">
        <f t="shared" si="533"/>
        <v>0</v>
      </c>
      <c r="DU253" s="96">
        <f t="shared" si="533"/>
        <v>0</v>
      </c>
      <c r="DV253" s="96">
        <f t="shared" si="533"/>
        <v>0</v>
      </c>
      <c r="DW253" s="96">
        <f t="shared" si="534"/>
        <v>0</v>
      </c>
      <c r="DX253" s="93" t="str">
        <f t="shared" si="535"/>
        <v>nebija plānots</v>
      </c>
      <c r="DY253" s="96">
        <f t="shared" si="536"/>
        <v>0</v>
      </c>
      <c r="DZ253" s="93" t="str">
        <f t="shared" si="537"/>
        <v>nebija plānots</v>
      </c>
      <c r="EA253" s="83">
        <v>0</v>
      </c>
      <c r="EB253" s="83">
        <v>0</v>
      </c>
      <c r="EC253" s="94">
        <v>0</v>
      </c>
      <c r="ED253" s="94">
        <f t="shared" si="538"/>
        <v>0</v>
      </c>
      <c r="EE253" s="93" t="str">
        <f t="shared" si="539"/>
        <v>nebija plānots</v>
      </c>
      <c r="EF253" s="94">
        <f t="shared" si="454"/>
        <v>0</v>
      </c>
      <c r="EG253" s="93" t="str">
        <f t="shared" si="540"/>
        <v>nebija plānots</v>
      </c>
      <c r="EH253" s="96">
        <f t="shared" si="541"/>
        <v>0</v>
      </c>
      <c r="EI253" s="96">
        <f t="shared" si="541"/>
        <v>0</v>
      </c>
      <c r="EJ253" s="96">
        <f t="shared" si="541"/>
        <v>0</v>
      </c>
      <c r="EK253" s="96">
        <f t="shared" si="542"/>
        <v>0</v>
      </c>
      <c r="EL253" s="93" t="str">
        <f t="shared" si="543"/>
        <v>nebija plānots</v>
      </c>
      <c r="EM253" s="96">
        <f t="shared" si="544"/>
        <v>0</v>
      </c>
      <c r="EN253" s="93" t="str">
        <f t="shared" si="545"/>
        <v>nebija plānots</v>
      </c>
      <c r="EO253" s="96">
        <f t="shared" si="455"/>
        <v>0</v>
      </c>
      <c r="EP253" s="96">
        <f>_xlfn.IFNA(INDEX('[1]01_Maks_FS_2025 (kopā)'!$B$12:$AJ$224,MATCH(A253,'[1]01_Maks_FS_2025 (kopā)'!$B$12:$B$224,0),35),0)</f>
        <v>0</v>
      </c>
      <c r="EQ253" s="96">
        <f t="shared" si="456"/>
        <v>0</v>
      </c>
      <c r="ER253" s="83">
        <f t="shared" si="461"/>
        <v>0</v>
      </c>
    </row>
    <row r="254" spans="1:148" ht="42" x14ac:dyDescent="0.25">
      <c r="A254" s="18" t="str">
        <f t="shared" si="546"/>
        <v>6.1.1.2._</v>
      </c>
      <c r="B254" s="63">
        <v>6</v>
      </c>
      <c r="C254" s="73" t="s">
        <v>435</v>
      </c>
      <c r="D254" s="65" t="s">
        <v>436</v>
      </c>
      <c r="E254" s="73" t="s">
        <v>437</v>
      </c>
      <c r="F254" s="65" t="s">
        <v>438</v>
      </c>
      <c r="G254" s="66" t="s">
        <v>441</v>
      </c>
      <c r="H254" s="65" t="s">
        <v>442</v>
      </c>
      <c r="I254" s="66" t="s">
        <v>27</v>
      </c>
      <c r="J254" s="72" t="s">
        <v>28</v>
      </c>
      <c r="K254" s="63" t="s">
        <v>18</v>
      </c>
      <c r="L254" s="83">
        <v>0</v>
      </c>
      <c r="M254" s="83">
        <v>0</v>
      </c>
      <c r="N254" s="83">
        <v>0</v>
      </c>
      <c r="O254" s="83">
        <v>0</v>
      </c>
      <c r="P254" s="83">
        <v>0</v>
      </c>
      <c r="Q254" s="93" t="str">
        <f t="shared" si="462"/>
        <v>nebija plānots</v>
      </c>
      <c r="R254" s="94">
        <f t="shared" si="463"/>
        <v>0</v>
      </c>
      <c r="S254" s="93" t="str">
        <f t="shared" si="464"/>
        <v>nebija plānots</v>
      </c>
      <c r="T254" s="96">
        <f t="shared" si="465"/>
        <v>0</v>
      </c>
      <c r="U254" s="96">
        <f t="shared" si="466"/>
        <v>0</v>
      </c>
      <c r="V254" s="93" t="str">
        <f t="shared" si="467"/>
        <v>nebija plānots</v>
      </c>
      <c r="W254" s="96">
        <f t="shared" si="468"/>
        <v>0</v>
      </c>
      <c r="X254" s="93" t="str">
        <f t="shared" si="469"/>
        <v>nebija plānots</v>
      </c>
      <c r="Y254" s="83">
        <v>0</v>
      </c>
      <c r="Z254" s="83">
        <v>0</v>
      </c>
      <c r="AA254" s="93" t="str">
        <f t="shared" si="470"/>
        <v>nebija plānots</v>
      </c>
      <c r="AB254" s="94">
        <f t="shared" si="471"/>
        <v>0</v>
      </c>
      <c r="AC254" s="93" t="str">
        <f t="shared" si="472"/>
        <v>nebija plānots</v>
      </c>
      <c r="AD254" s="96">
        <f t="shared" si="473"/>
        <v>0</v>
      </c>
      <c r="AE254" s="96">
        <f t="shared" si="473"/>
        <v>0</v>
      </c>
      <c r="AF254" s="93" t="str">
        <f t="shared" si="474"/>
        <v>nebija plānots</v>
      </c>
      <c r="AG254" s="96">
        <f t="shared" si="475"/>
        <v>0</v>
      </c>
      <c r="AH254" s="93" t="str">
        <f t="shared" si="476"/>
        <v>nebija plānots</v>
      </c>
      <c r="AI254" s="83">
        <v>0</v>
      </c>
      <c r="AJ254" s="83">
        <v>0</v>
      </c>
      <c r="AK254" s="93" t="str">
        <f t="shared" si="477"/>
        <v>nebija plānots</v>
      </c>
      <c r="AL254" s="96">
        <f t="shared" si="478"/>
        <v>0</v>
      </c>
      <c r="AM254" s="93" t="str">
        <f t="shared" si="479"/>
        <v>nebija plānots</v>
      </c>
      <c r="AN254" s="96">
        <f t="shared" si="480"/>
        <v>0</v>
      </c>
      <c r="AO254" s="96">
        <f t="shared" si="480"/>
        <v>0</v>
      </c>
      <c r="AP254" s="93" t="str">
        <f t="shared" si="481"/>
        <v>nebija plānots</v>
      </c>
      <c r="AQ254" s="96">
        <f t="shared" si="482"/>
        <v>0</v>
      </c>
      <c r="AR254" s="93" t="str">
        <f t="shared" si="483"/>
        <v>nebija plānots</v>
      </c>
      <c r="AS254" s="83">
        <v>0</v>
      </c>
      <c r="AT254" s="83">
        <v>0</v>
      </c>
      <c r="AU254" s="93" t="str">
        <f t="shared" si="484"/>
        <v>nebija plānots</v>
      </c>
      <c r="AV254" s="96">
        <f t="shared" si="485"/>
        <v>0</v>
      </c>
      <c r="AW254" s="93" t="str">
        <f t="shared" si="486"/>
        <v>nebija plānots</v>
      </c>
      <c r="AX254" s="96">
        <f t="shared" si="487"/>
        <v>0</v>
      </c>
      <c r="AY254" s="96">
        <f t="shared" si="487"/>
        <v>0</v>
      </c>
      <c r="AZ254" s="93" t="str">
        <f t="shared" si="488"/>
        <v>nebija plānots</v>
      </c>
      <c r="BA254" s="96">
        <f t="shared" si="489"/>
        <v>0</v>
      </c>
      <c r="BB254" s="93" t="str">
        <f t="shared" si="490"/>
        <v>nebija plānots</v>
      </c>
      <c r="BC254" s="83">
        <v>0</v>
      </c>
      <c r="BD254" s="83">
        <v>0</v>
      </c>
      <c r="BE254" s="93" t="str">
        <f t="shared" si="491"/>
        <v>nebija plānots</v>
      </c>
      <c r="BF254" s="96">
        <f t="shared" si="492"/>
        <v>0</v>
      </c>
      <c r="BG254" s="93" t="str">
        <f t="shared" si="493"/>
        <v>nebija plānots</v>
      </c>
      <c r="BH254" s="96">
        <f t="shared" si="494"/>
        <v>0</v>
      </c>
      <c r="BI254" s="96">
        <f t="shared" si="494"/>
        <v>0</v>
      </c>
      <c r="BJ254" s="93" t="str">
        <f t="shared" si="495"/>
        <v>nebija plānots</v>
      </c>
      <c r="BK254" s="96">
        <f t="shared" si="496"/>
        <v>0</v>
      </c>
      <c r="BL254" s="93" t="str">
        <f t="shared" si="497"/>
        <v>nebija plānots</v>
      </c>
      <c r="BM254" s="83">
        <v>0</v>
      </c>
      <c r="BN254" s="83">
        <v>0</v>
      </c>
      <c r="BO254" s="93" t="str">
        <f t="shared" si="498"/>
        <v>nebija plānots</v>
      </c>
      <c r="BP254" s="96">
        <f t="shared" si="499"/>
        <v>0</v>
      </c>
      <c r="BQ254" s="93" t="str">
        <f t="shared" si="500"/>
        <v>nebija plānots</v>
      </c>
      <c r="BR254" s="96">
        <f t="shared" si="501"/>
        <v>0</v>
      </c>
      <c r="BS254" s="96">
        <f t="shared" si="501"/>
        <v>0</v>
      </c>
      <c r="BT254" s="93" t="str">
        <f t="shared" si="502"/>
        <v>nebija plānots</v>
      </c>
      <c r="BU254" s="96">
        <f t="shared" si="503"/>
        <v>0</v>
      </c>
      <c r="BV254" s="93" t="str">
        <f t="shared" si="504"/>
        <v>nebija plānots</v>
      </c>
      <c r="BW254" s="83">
        <v>0</v>
      </c>
      <c r="BX254" s="83">
        <v>0</v>
      </c>
      <c r="BY254" s="94">
        <v>0</v>
      </c>
      <c r="BZ254" s="94">
        <f t="shared" si="457"/>
        <v>0</v>
      </c>
      <c r="CA254" s="93" t="str">
        <f t="shared" si="505"/>
        <v>nebija plānots</v>
      </c>
      <c r="CB254" s="96">
        <f t="shared" si="506"/>
        <v>0</v>
      </c>
      <c r="CC254" s="93" t="str">
        <f t="shared" si="507"/>
        <v>nebija plānots</v>
      </c>
      <c r="CD254" s="96">
        <f t="shared" si="547"/>
        <v>0</v>
      </c>
      <c r="CE254" s="96">
        <f t="shared" si="547"/>
        <v>0</v>
      </c>
      <c r="CF254" s="96">
        <f t="shared" si="508"/>
        <v>0</v>
      </c>
      <c r="CG254" s="96">
        <f t="shared" si="509"/>
        <v>0</v>
      </c>
      <c r="CH254" s="93" t="str">
        <f t="shared" si="510"/>
        <v>nebija plānots</v>
      </c>
      <c r="CI254" s="96">
        <f t="shared" si="511"/>
        <v>0</v>
      </c>
      <c r="CJ254" s="93" t="str">
        <f t="shared" si="512"/>
        <v>nebija plānots</v>
      </c>
      <c r="CK254" s="83">
        <v>0</v>
      </c>
      <c r="CL254" s="83">
        <v>0</v>
      </c>
      <c r="CM254" s="94">
        <v>0</v>
      </c>
      <c r="CN254" s="94">
        <f t="shared" si="459"/>
        <v>0</v>
      </c>
      <c r="CO254" s="93" t="str">
        <f t="shared" si="513"/>
        <v>nebija plānots</v>
      </c>
      <c r="CP254" s="96">
        <f t="shared" si="514"/>
        <v>0</v>
      </c>
      <c r="CQ254" s="93" t="str">
        <f t="shared" si="515"/>
        <v>nebija plānots</v>
      </c>
      <c r="CR254" s="96">
        <f t="shared" si="516"/>
        <v>0</v>
      </c>
      <c r="CS254" s="96">
        <f t="shared" si="516"/>
        <v>0</v>
      </c>
      <c r="CT254" s="96">
        <f t="shared" si="516"/>
        <v>0</v>
      </c>
      <c r="CU254" s="96">
        <f t="shared" si="517"/>
        <v>0</v>
      </c>
      <c r="CV254" s="93" t="str">
        <f t="shared" si="518"/>
        <v>nebija plānots</v>
      </c>
      <c r="CW254" s="96">
        <f t="shared" si="519"/>
        <v>0</v>
      </c>
      <c r="CX254" s="93" t="str">
        <f t="shared" si="520"/>
        <v>nebija plānots</v>
      </c>
      <c r="CY254" s="83">
        <v>508394.5</v>
      </c>
      <c r="CZ254" s="83">
        <v>255000</v>
      </c>
      <c r="DA254" s="94">
        <v>0</v>
      </c>
      <c r="DB254" s="94">
        <f t="shared" si="460"/>
        <v>255000</v>
      </c>
      <c r="DC254" s="93">
        <f t="shared" si="521"/>
        <v>0.50157899033132736</v>
      </c>
      <c r="DD254" s="96">
        <f t="shared" si="522"/>
        <v>-253394.5</v>
      </c>
      <c r="DE254" s="93">
        <f t="shared" si="523"/>
        <v>-0.49842100966867264</v>
      </c>
      <c r="DF254" s="96">
        <f t="shared" si="524"/>
        <v>508394.5</v>
      </c>
      <c r="DG254" s="96">
        <f t="shared" si="524"/>
        <v>255000</v>
      </c>
      <c r="DH254" s="96">
        <f t="shared" si="524"/>
        <v>0</v>
      </c>
      <c r="DI254" s="96">
        <f t="shared" si="525"/>
        <v>255000</v>
      </c>
      <c r="DJ254" s="93">
        <f t="shared" si="526"/>
        <v>0.50157899033132736</v>
      </c>
      <c r="DK254" s="96">
        <f t="shared" si="527"/>
        <v>-253394.5</v>
      </c>
      <c r="DL254" s="93">
        <f t="shared" si="528"/>
        <v>-0.49842100966867264</v>
      </c>
      <c r="DM254" s="83">
        <v>0</v>
      </c>
      <c r="DN254" s="83">
        <v>0</v>
      </c>
      <c r="DO254" s="94">
        <v>0</v>
      </c>
      <c r="DP254" s="94">
        <f t="shared" si="529"/>
        <v>0</v>
      </c>
      <c r="DQ254" s="93" t="str">
        <f t="shared" si="530"/>
        <v>nebija plānots</v>
      </c>
      <c r="DR254" s="96">
        <f t="shared" si="531"/>
        <v>0</v>
      </c>
      <c r="DS254" s="93" t="str">
        <f t="shared" si="532"/>
        <v>nebija plānots</v>
      </c>
      <c r="DT254" s="96">
        <f t="shared" si="533"/>
        <v>508394.5</v>
      </c>
      <c r="DU254" s="96">
        <f t="shared" si="533"/>
        <v>255000</v>
      </c>
      <c r="DV254" s="96">
        <f t="shared" si="533"/>
        <v>0</v>
      </c>
      <c r="DW254" s="96">
        <f t="shared" si="534"/>
        <v>255000</v>
      </c>
      <c r="DX254" s="93">
        <f t="shared" si="535"/>
        <v>0.50157899033132736</v>
      </c>
      <c r="DY254" s="96">
        <f t="shared" si="536"/>
        <v>-253394.5</v>
      </c>
      <c r="DZ254" s="93">
        <f t="shared" si="537"/>
        <v>-0.49842100966867264</v>
      </c>
      <c r="EA254" s="83">
        <v>0</v>
      </c>
      <c r="EB254" s="83">
        <v>0</v>
      </c>
      <c r="EC254" s="94">
        <v>0</v>
      </c>
      <c r="ED254" s="94">
        <f t="shared" si="538"/>
        <v>0</v>
      </c>
      <c r="EE254" s="93" t="str">
        <f t="shared" si="539"/>
        <v>nebija plānots</v>
      </c>
      <c r="EF254" s="94">
        <f t="shared" si="454"/>
        <v>0</v>
      </c>
      <c r="EG254" s="93" t="str">
        <f t="shared" si="540"/>
        <v>nebija plānots</v>
      </c>
      <c r="EH254" s="96">
        <f t="shared" si="541"/>
        <v>508394.5</v>
      </c>
      <c r="EI254" s="96">
        <f t="shared" si="541"/>
        <v>255000</v>
      </c>
      <c r="EJ254" s="96">
        <f t="shared" si="541"/>
        <v>0</v>
      </c>
      <c r="EK254" s="96">
        <f t="shared" si="542"/>
        <v>255000</v>
      </c>
      <c r="EL254" s="93">
        <f t="shared" si="543"/>
        <v>0.50157899033132736</v>
      </c>
      <c r="EM254" s="96">
        <f t="shared" si="544"/>
        <v>-253394.5</v>
      </c>
      <c r="EN254" s="93">
        <f t="shared" si="545"/>
        <v>-0.49842100966867264</v>
      </c>
      <c r="EO254" s="96">
        <f t="shared" si="455"/>
        <v>0</v>
      </c>
      <c r="EP254" s="96">
        <f>_xlfn.IFNA(INDEX('[1]01_Maks_FS_2025 (kopā)'!$B$12:$AJ$224,MATCH(A254,'[1]01_Maks_FS_2025 (kopā)'!$B$12:$B$224,0),35),0)</f>
        <v>0</v>
      </c>
      <c r="EQ254" s="96">
        <f t="shared" si="456"/>
        <v>0</v>
      </c>
      <c r="ER254" s="83">
        <f t="shared" si="461"/>
        <v>508394.5</v>
      </c>
    </row>
    <row r="255" spans="1:148" ht="42" x14ac:dyDescent="0.25">
      <c r="A255" s="18" t="str">
        <f t="shared" si="546"/>
        <v>6.1.1.3.1</v>
      </c>
      <c r="B255" s="63">
        <v>6</v>
      </c>
      <c r="C255" s="73" t="s">
        <v>435</v>
      </c>
      <c r="D255" s="65" t="s">
        <v>436</v>
      </c>
      <c r="E255" s="73" t="s">
        <v>437</v>
      </c>
      <c r="F255" s="65" t="s">
        <v>438</v>
      </c>
      <c r="G255" s="66" t="s">
        <v>443</v>
      </c>
      <c r="H255" s="65" t="s">
        <v>444</v>
      </c>
      <c r="I255" s="66">
        <v>1</v>
      </c>
      <c r="J255" s="81" t="s">
        <v>81</v>
      </c>
      <c r="K255" s="63" t="s">
        <v>18</v>
      </c>
      <c r="L255" s="83">
        <v>0</v>
      </c>
      <c r="M255" s="83">
        <v>4822663.9000000004</v>
      </c>
      <c r="N255" s="83">
        <v>1293996.6299999999</v>
      </c>
      <c r="O255" s="83">
        <v>806269.21</v>
      </c>
      <c r="P255" s="83">
        <v>806269.21</v>
      </c>
      <c r="Q255" s="93">
        <f t="shared" si="462"/>
        <v>1</v>
      </c>
      <c r="R255" s="94">
        <f t="shared" si="463"/>
        <v>0</v>
      </c>
      <c r="S255" s="93">
        <f t="shared" si="464"/>
        <v>0</v>
      </c>
      <c r="T255" s="96">
        <f t="shared" si="465"/>
        <v>2100265.84</v>
      </c>
      <c r="U255" s="96">
        <f t="shared" si="466"/>
        <v>2100265.84</v>
      </c>
      <c r="V255" s="93">
        <f t="shared" si="467"/>
        <v>1</v>
      </c>
      <c r="W255" s="96">
        <f t="shared" si="468"/>
        <v>0</v>
      </c>
      <c r="X255" s="93">
        <f t="shared" si="469"/>
        <v>0</v>
      </c>
      <c r="Y255" s="83">
        <v>637918.99</v>
      </c>
      <c r="Z255" s="83">
        <v>1027008.39</v>
      </c>
      <c r="AA255" s="93">
        <f t="shared" si="470"/>
        <v>1.6099354402351309</v>
      </c>
      <c r="AB255" s="94">
        <f t="shared" si="471"/>
        <v>389089.4</v>
      </c>
      <c r="AC255" s="93">
        <f t="shared" si="472"/>
        <v>0.6099354402351308</v>
      </c>
      <c r="AD255" s="96">
        <f t="shared" si="473"/>
        <v>2738184.83</v>
      </c>
      <c r="AE255" s="96">
        <f t="shared" si="473"/>
        <v>3127274.23</v>
      </c>
      <c r="AF255" s="93">
        <f t="shared" si="474"/>
        <v>1.1420975661456718</v>
      </c>
      <c r="AG255" s="96">
        <f t="shared" si="475"/>
        <v>389089.39999999991</v>
      </c>
      <c r="AH255" s="93">
        <f t="shared" si="476"/>
        <v>0.14209756614567173</v>
      </c>
      <c r="AI255" s="83">
        <v>1673811.22</v>
      </c>
      <c r="AJ255" s="83">
        <v>949551.44</v>
      </c>
      <c r="AK255" s="93">
        <f t="shared" si="477"/>
        <v>0.56729900520083743</v>
      </c>
      <c r="AL255" s="96">
        <f t="shared" si="478"/>
        <v>-724259.78</v>
      </c>
      <c r="AM255" s="93">
        <f t="shared" si="479"/>
        <v>-0.43270099479916263</v>
      </c>
      <c r="AN255" s="96">
        <f t="shared" si="480"/>
        <v>4411996.05</v>
      </c>
      <c r="AO255" s="96">
        <f t="shared" si="480"/>
        <v>4076825.67</v>
      </c>
      <c r="AP255" s="93">
        <f t="shared" si="481"/>
        <v>0.92403203080836849</v>
      </c>
      <c r="AQ255" s="96">
        <f t="shared" si="482"/>
        <v>-335170.37999999989</v>
      </c>
      <c r="AR255" s="93">
        <f t="shared" si="483"/>
        <v>-7.5967969191631513E-2</v>
      </c>
      <c r="AS255" s="83">
        <v>1330971.8400000001</v>
      </c>
      <c r="AT255" s="83">
        <v>829938.94000000006</v>
      </c>
      <c r="AU255" s="93">
        <f t="shared" si="484"/>
        <v>0.62355860211137148</v>
      </c>
      <c r="AV255" s="96">
        <f t="shared" si="485"/>
        <v>-501032.9</v>
      </c>
      <c r="AW255" s="93">
        <f t="shared" si="486"/>
        <v>-0.37644139788862852</v>
      </c>
      <c r="AX255" s="96">
        <f t="shared" si="487"/>
        <v>5742967.8899999997</v>
      </c>
      <c r="AY255" s="96">
        <f t="shared" si="487"/>
        <v>4906764.6100000003</v>
      </c>
      <c r="AZ255" s="93">
        <f t="shared" si="488"/>
        <v>0.85439527157098571</v>
      </c>
      <c r="BA255" s="96">
        <f t="shared" si="489"/>
        <v>-836203.27999999933</v>
      </c>
      <c r="BB255" s="93">
        <f t="shared" si="490"/>
        <v>-0.14560472842901431</v>
      </c>
      <c r="BC255" s="83">
        <v>1850427.08</v>
      </c>
      <c r="BD255" s="83">
        <v>2248223.38</v>
      </c>
      <c r="BE255" s="93">
        <f t="shared" si="491"/>
        <v>1.2149753990846264</v>
      </c>
      <c r="BF255" s="96">
        <f t="shared" si="492"/>
        <v>397796.29999999981</v>
      </c>
      <c r="BG255" s="93">
        <f t="shared" si="493"/>
        <v>0.21497539908462635</v>
      </c>
      <c r="BH255" s="96">
        <f t="shared" si="494"/>
        <v>7593394.9699999997</v>
      </c>
      <c r="BI255" s="96">
        <f t="shared" si="494"/>
        <v>7154987.9900000002</v>
      </c>
      <c r="BJ255" s="93">
        <f t="shared" si="495"/>
        <v>0.94226469428601323</v>
      </c>
      <c r="BK255" s="96">
        <f t="shared" si="496"/>
        <v>-438406.97999999952</v>
      </c>
      <c r="BL255" s="93">
        <f t="shared" si="497"/>
        <v>-5.7735305713986787E-2</v>
      </c>
      <c r="BM255" s="83">
        <v>1171823.8799999999</v>
      </c>
      <c r="BN255" s="83">
        <v>1273207.1100000001</v>
      </c>
      <c r="BO255" s="93">
        <f t="shared" si="498"/>
        <v>1.0865174636994086</v>
      </c>
      <c r="BP255" s="96">
        <f t="shared" si="499"/>
        <v>101383.23000000021</v>
      </c>
      <c r="BQ255" s="93">
        <f t="shared" si="500"/>
        <v>8.6517463699408673E-2</v>
      </c>
      <c r="BR255" s="96">
        <f t="shared" si="501"/>
        <v>8765218.8499999996</v>
      </c>
      <c r="BS255" s="96">
        <f t="shared" si="501"/>
        <v>8428195.0999999996</v>
      </c>
      <c r="BT255" s="93">
        <f t="shared" si="502"/>
        <v>0.96154987619048438</v>
      </c>
      <c r="BU255" s="96">
        <f t="shared" si="503"/>
        <v>-337023.75</v>
      </c>
      <c r="BV255" s="93">
        <f t="shared" si="504"/>
        <v>-3.845012380951561E-2</v>
      </c>
      <c r="BW255" s="83">
        <v>1224886.7</v>
      </c>
      <c r="BX255" s="83">
        <v>1318064.48</v>
      </c>
      <c r="BY255" s="94">
        <v>0</v>
      </c>
      <c r="BZ255" s="94">
        <f t="shared" si="457"/>
        <v>1318064.48</v>
      </c>
      <c r="CA255" s="93">
        <f t="shared" si="505"/>
        <v>1.0760705296253115</v>
      </c>
      <c r="CB255" s="96">
        <f t="shared" si="506"/>
        <v>93177.780000000028</v>
      </c>
      <c r="CC255" s="93">
        <f t="shared" si="507"/>
        <v>7.6070529625311495E-2</v>
      </c>
      <c r="CD255" s="96">
        <f t="shared" si="547"/>
        <v>9990105.5499999989</v>
      </c>
      <c r="CE255" s="96">
        <f t="shared" si="547"/>
        <v>9746259.5800000001</v>
      </c>
      <c r="CF255" s="96">
        <f t="shared" si="508"/>
        <v>0</v>
      </c>
      <c r="CG255" s="96">
        <f t="shared" si="509"/>
        <v>9746259.5800000001</v>
      </c>
      <c r="CH255" s="93">
        <f t="shared" si="510"/>
        <v>0.97559125188622264</v>
      </c>
      <c r="CI255" s="96">
        <f t="shared" si="511"/>
        <v>-243845.96999999881</v>
      </c>
      <c r="CJ255" s="93">
        <f t="shared" si="512"/>
        <v>-2.4408748113777318E-2</v>
      </c>
      <c r="CK255" s="83">
        <v>1282752.4500000002</v>
      </c>
      <c r="CL255" s="83">
        <v>3061391.3599999999</v>
      </c>
      <c r="CM255" s="94">
        <v>0</v>
      </c>
      <c r="CN255" s="94">
        <f t="shared" si="459"/>
        <v>3061391.3599999999</v>
      </c>
      <c r="CO255" s="93">
        <f t="shared" si="513"/>
        <v>2.3865800139379969</v>
      </c>
      <c r="CP255" s="96">
        <f t="shared" si="514"/>
        <v>1778638.9099999997</v>
      </c>
      <c r="CQ255" s="93">
        <f t="shared" si="515"/>
        <v>1.3865800139379967</v>
      </c>
      <c r="CR255" s="96">
        <f t="shared" si="516"/>
        <v>11272858</v>
      </c>
      <c r="CS255" s="96">
        <f t="shared" si="516"/>
        <v>12807650.939999999</v>
      </c>
      <c r="CT255" s="96">
        <f t="shared" si="516"/>
        <v>0</v>
      </c>
      <c r="CU255" s="96">
        <f t="shared" si="517"/>
        <v>12807650.939999999</v>
      </c>
      <c r="CV255" s="93">
        <f t="shared" si="518"/>
        <v>1.1361494077189653</v>
      </c>
      <c r="CW255" s="96">
        <f t="shared" si="519"/>
        <v>1534792.9399999995</v>
      </c>
      <c r="CX255" s="93">
        <f t="shared" si="520"/>
        <v>0.13614940771896528</v>
      </c>
      <c r="CY255" s="83">
        <v>1629387</v>
      </c>
      <c r="CZ255" s="83">
        <v>2126493.9900000002</v>
      </c>
      <c r="DA255" s="94">
        <v>0</v>
      </c>
      <c r="DB255" s="94">
        <f t="shared" si="460"/>
        <v>2126493.9900000002</v>
      </c>
      <c r="DC255" s="93">
        <f t="shared" si="521"/>
        <v>1.3050883491767151</v>
      </c>
      <c r="DD255" s="96">
        <f t="shared" si="522"/>
        <v>497106.99000000022</v>
      </c>
      <c r="DE255" s="93">
        <f t="shared" si="523"/>
        <v>0.30508834917671507</v>
      </c>
      <c r="DF255" s="96">
        <f t="shared" si="524"/>
        <v>12902245</v>
      </c>
      <c r="DG255" s="96">
        <f t="shared" si="524"/>
        <v>14934144.93</v>
      </c>
      <c r="DH255" s="96">
        <f t="shared" si="524"/>
        <v>0</v>
      </c>
      <c r="DI255" s="96">
        <f t="shared" si="525"/>
        <v>14934144.93</v>
      </c>
      <c r="DJ255" s="93">
        <f t="shared" si="526"/>
        <v>1.1574842153439189</v>
      </c>
      <c r="DK255" s="96">
        <f t="shared" si="527"/>
        <v>2031899.9299999997</v>
      </c>
      <c r="DL255" s="93">
        <f t="shared" si="528"/>
        <v>0.15748421534391879</v>
      </c>
      <c r="DM255" s="83">
        <v>5041217</v>
      </c>
      <c r="DN255" s="83">
        <v>472926.25</v>
      </c>
      <c r="DO255" s="94">
        <v>0</v>
      </c>
      <c r="DP255" s="94">
        <f t="shared" si="529"/>
        <v>472926.25</v>
      </c>
      <c r="DQ255" s="93">
        <f t="shared" si="530"/>
        <v>9.3811920811978533E-2</v>
      </c>
      <c r="DR255" s="96">
        <f t="shared" si="531"/>
        <v>-4568290.75</v>
      </c>
      <c r="DS255" s="93">
        <f t="shared" si="532"/>
        <v>-0.90618807918802147</v>
      </c>
      <c r="DT255" s="96">
        <f t="shared" si="533"/>
        <v>17943462</v>
      </c>
      <c r="DU255" s="96">
        <f t="shared" si="533"/>
        <v>15407071.18</v>
      </c>
      <c r="DV255" s="96">
        <f t="shared" si="533"/>
        <v>0</v>
      </c>
      <c r="DW255" s="96">
        <f t="shared" si="534"/>
        <v>15407071.18</v>
      </c>
      <c r="DX255" s="93">
        <f t="shared" si="535"/>
        <v>0.85864540410317691</v>
      </c>
      <c r="DY255" s="96">
        <f t="shared" si="536"/>
        <v>-2536390.8200000003</v>
      </c>
      <c r="DZ255" s="93">
        <f t="shared" si="537"/>
        <v>-0.14135459589682306</v>
      </c>
      <c r="EA255" s="83">
        <v>3056538.2009999999</v>
      </c>
      <c r="EB255" s="83">
        <v>801314.46000000008</v>
      </c>
      <c r="EC255" s="94">
        <v>0</v>
      </c>
      <c r="ED255" s="94">
        <f t="shared" si="538"/>
        <v>801314.46000000008</v>
      </c>
      <c r="EE255" s="93">
        <f t="shared" si="539"/>
        <v>0.2621640585868798</v>
      </c>
      <c r="EF255" s="94">
        <f t="shared" si="454"/>
        <v>-2255223.7409999999</v>
      </c>
      <c r="EG255" s="93">
        <f t="shared" si="540"/>
        <v>-0.73783594141312026</v>
      </c>
      <c r="EH255" s="96">
        <f t="shared" si="541"/>
        <v>21000000.201000001</v>
      </c>
      <c r="EI255" s="96">
        <f t="shared" si="541"/>
        <v>16208385.640000001</v>
      </c>
      <c r="EJ255" s="96">
        <f t="shared" si="541"/>
        <v>0</v>
      </c>
      <c r="EK255" s="96">
        <f t="shared" si="542"/>
        <v>16208385.640000001</v>
      </c>
      <c r="EL255" s="93">
        <f t="shared" si="543"/>
        <v>0.77182788023155213</v>
      </c>
      <c r="EM255" s="96">
        <f t="shared" si="544"/>
        <v>-4791614.5610000007</v>
      </c>
      <c r="EN255" s="93">
        <f t="shared" si="545"/>
        <v>-0.22817211976844781</v>
      </c>
      <c r="EO255" s="96">
        <f t="shared" si="455"/>
        <v>1274240.71</v>
      </c>
      <c r="EP255" s="96">
        <f>_xlfn.IFNA(INDEX('[1]01_Maks_FS_2025 (kopā)'!$B$12:$AJ$224,MATCH(A255,'[1]01_Maks_FS_2025 (kopā)'!$B$12:$B$224,0),35),0)</f>
        <v>1274240.71</v>
      </c>
      <c r="EQ255" s="96">
        <f t="shared" si="456"/>
        <v>0</v>
      </c>
      <c r="ER255" s="83">
        <f t="shared" si="461"/>
        <v>21000000.201000001</v>
      </c>
    </row>
    <row r="256" spans="1:148" ht="42" x14ac:dyDescent="0.25">
      <c r="A256" s="18" t="str">
        <f t="shared" si="546"/>
        <v>6.1.1.3.2</v>
      </c>
      <c r="B256" s="63">
        <v>6</v>
      </c>
      <c r="C256" s="73" t="s">
        <v>435</v>
      </c>
      <c r="D256" s="65" t="s">
        <v>436</v>
      </c>
      <c r="E256" s="73" t="s">
        <v>437</v>
      </c>
      <c r="F256" s="65" t="s">
        <v>438</v>
      </c>
      <c r="G256" s="66" t="s">
        <v>443</v>
      </c>
      <c r="H256" s="65" t="s">
        <v>444</v>
      </c>
      <c r="I256" s="66">
        <v>2</v>
      </c>
      <c r="J256" s="81" t="s">
        <v>81</v>
      </c>
      <c r="K256" s="63" t="s">
        <v>18</v>
      </c>
      <c r="L256" s="83">
        <v>0</v>
      </c>
      <c r="M256" s="83">
        <v>0</v>
      </c>
      <c r="N256" s="83">
        <v>0</v>
      </c>
      <c r="O256" s="83">
        <v>0</v>
      </c>
      <c r="P256" s="83">
        <v>0</v>
      </c>
      <c r="Q256" s="93" t="str">
        <f t="shared" si="462"/>
        <v>nebija plānots</v>
      </c>
      <c r="R256" s="94">
        <f t="shared" si="463"/>
        <v>0</v>
      </c>
      <c r="S256" s="93" t="str">
        <f t="shared" si="464"/>
        <v>nebija plānots</v>
      </c>
      <c r="T256" s="96">
        <f t="shared" si="465"/>
        <v>0</v>
      </c>
      <c r="U256" s="96">
        <f t="shared" si="466"/>
        <v>0</v>
      </c>
      <c r="V256" s="93" t="str">
        <f t="shared" si="467"/>
        <v>nebija plānots</v>
      </c>
      <c r="W256" s="96">
        <f t="shared" si="468"/>
        <v>0</v>
      </c>
      <c r="X256" s="93" t="str">
        <f t="shared" si="469"/>
        <v>nebija plānots</v>
      </c>
      <c r="Y256" s="83">
        <v>0</v>
      </c>
      <c r="Z256" s="83">
        <v>0</v>
      </c>
      <c r="AA256" s="93" t="str">
        <f t="shared" si="470"/>
        <v>nebija plānots</v>
      </c>
      <c r="AB256" s="94">
        <f t="shared" si="471"/>
        <v>0</v>
      </c>
      <c r="AC256" s="93" t="str">
        <f t="shared" si="472"/>
        <v>nebija plānots</v>
      </c>
      <c r="AD256" s="96">
        <f t="shared" si="473"/>
        <v>0</v>
      </c>
      <c r="AE256" s="96">
        <f t="shared" si="473"/>
        <v>0</v>
      </c>
      <c r="AF256" s="93" t="str">
        <f t="shared" si="474"/>
        <v>nebija plānots</v>
      </c>
      <c r="AG256" s="96">
        <f t="shared" si="475"/>
        <v>0</v>
      </c>
      <c r="AH256" s="93" t="str">
        <f t="shared" si="476"/>
        <v>nebija plānots</v>
      </c>
      <c r="AI256" s="83">
        <v>0</v>
      </c>
      <c r="AJ256" s="83">
        <v>0</v>
      </c>
      <c r="AK256" s="93" t="str">
        <f t="shared" si="477"/>
        <v>nebija plānots</v>
      </c>
      <c r="AL256" s="94">
        <f t="shared" si="478"/>
        <v>0</v>
      </c>
      <c r="AM256" s="93" t="str">
        <f t="shared" si="479"/>
        <v>nebija plānots</v>
      </c>
      <c r="AN256" s="96">
        <f t="shared" si="480"/>
        <v>0</v>
      </c>
      <c r="AO256" s="96">
        <f t="shared" si="480"/>
        <v>0</v>
      </c>
      <c r="AP256" s="93" t="str">
        <f t="shared" si="481"/>
        <v>nebija plānots</v>
      </c>
      <c r="AQ256" s="96">
        <f t="shared" si="482"/>
        <v>0</v>
      </c>
      <c r="AR256" s="93" t="str">
        <f t="shared" si="483"/>
        <v>nebija plānots</v>
      </c>
      <c r="AS256" s="83">
        <v>0</v>
      </c>
      <c r="AT256" s="83">
        <v>0</v>
      </c>
      <c r="AU256" s="93" t="str">
        <f t="shared" si="484"/>
        <v>nebija plānots</v>
      </c>
      <c r="AV256" s="94">
        <f t="shared" si="485"/>
        <v>0</v>
      </c>
      <c r="AW256" s="93" t="str">
        <f t="shared" si="486"/>
        <v>nebija plānots</v>
      </c>
      <c r="AX256" s="96">
        <f t="shared" si="487"/>
        <v>0</v>
      </c>
      <c r="AY256" s="96">
        <f t="shared" si="487"/>
        <v>0</v>
      </c>
      <c r="AZ256" s="93" t="str">
        <f t="shared" si="488"/>
        <v>nebija plānots</v>
      </c>
      <c r="BA256" s="96">
        <f t="shared" si="489"/>
        <v>0</v>
      </c>
      <c r="BB256" s="93" t="str">
        <f t="shared" si="490"/>
        <v>nebija plānots</v>
      </c>
      <c r="BC256" s="83">
        <v>0</v>
      </c>
      <c r="BD256" s="83">
        <v>0</v>
      </c>
      <c r="BE256" s="93" t="str">
        <f t="shared" si="491"/>
        <v>nebija plānots</v>
      </c>
      <c r="BF256" s="94">
        <f t="shared" si="492"/>
        <v>0</v>
      </c>
      <c r="BG256" s="93" t="str">
        <f t="shared" si="493"/>
        <v>nebija plānots</v>
      </c>
      <c r="BH256" s="96">
        <f t="shared" si="494"/>
        <v>0</v>
      </c>
      <c r="BI256" s="96">
        <f t="shared" si="494"/>
        <v>0</v>
      </c>
      <c r="BJ256" s="93" t="str">
        <f t="shared" si="495"/>
        <v>nebija plānots</v>
      </c>
      <c r="BK256" s="96">
        <f t="shared" si="496"/>
        <v>0</v>
      </c>
      <c r="BL256" s="93" t="str">
        <f t="shared" si="497"/>
        <v>nebija plānots</v>
      </c>
      <c r="BM256" s="83">
        <v>0</v>
      </c>
      <c r="BN256" s="83">
        <v>0</v>
      </c>
      <c r="BO256" s="93" t="str">
        <f t="shared" si="498"/>
        <v>nebija plānots</v>
      </c>
      <c r="BP256" s="94">
        <f t="shared" si="499"/>
        <v>0</v>
      </c>
      <c r="BQ256" s="93" t="str">
        <f t="shared" si="500"/>
        <v>nebija plānots</v>
      </c>
      <c r="BR256" s="96">
        <f t="shared" si="501"/>
        <v>0</v>
      </c>
      <c r="BS256" s="96">
        <f t="shared" si="501"/>
        <v>0</v>
      </c>
      <c r="BT256" s="93" t="str">
        <f t="shared" si="502"/>
        <v>nebija plānots</v>
      </c>
      <c r="BU256" s="96">
        <f t="shared" si="503"/>
        <v>0</v>
      </c>
      <c r="BV256" s="93" t="str">
        <f t="shared" si="504"/>
        <v>nebija plānots</v>
      </c>
      <c r="BW256" s="83">
        <v>0</v>
      </c>
      <c r="BX256" s="83">
        <v>0</v>
      </c>
      <c r="BY256" s="94">
        <v>0</v>
      </c>
      <c r="BZ256" s="94">
        <f t="shared" si="457"/>
        <v>0</v>
      </c>
      <c r="CA256" s="93" t="str">
        <f t="shared" si="505"/>
        <v>nebija plānots</v>
      </c>
      <c r="CB256" s="94">
        <f t="shared" si="506"/>
        <v>0</v>
      </c>
      <c r="CC256" s="93" t="str">
        <f t="shared" si="507"/>
        <v>nebija plānots</v>
      </c>
      <c r="CD256" s="96">
        <f t="shared" si="547"/>
        <v>0</v>
      </c>
      <c r="CE256" s="96">
        <f t="shared" si="547"/>
        <v>0</v>
      </c>
      <c r="CF256" s="96">
        <f t="shared" si="508"/>
        <v>0</v>
      </c>
      <c r="CG256" s="96">
        <f t="shared" si="509"/>
        <v>0</v>
      </c>
      <c r="CH256" s="93" t="str">
        <f t="shared" si="510"/>
        <v>nebija plānots</v>
      </c>
      <c r="CI256" s="96">
        <f t="shared" si="511"/>
        <v>0</v>
      </c>
      <c r="CJ256" s="93" t="str">
        <f t="shared" si="512"/>
        <v>nebija plānots</v>
      </c>
      <c r="CK256" s="83">
        <v>0</v>
      </c>
      <c r="CL256" s="83">
        <v>0</v>
      </c>
      <c r="CM256" s="94">
        <v>0</v>
      </c>
      <c r="CN256" s="94">
        <f t="shared" si="459"/>
        <v>0</v>
      </c>
      <c r="CO256" s="93" t="str">
        <f t="shared" si="513"/>
        <v>nebija plānots</v>
      </c>
      <c r="CP256" s="94">
        <f t="shared" si="514"/>
        <v>0</v>
      </c>
      <c r="CQ256" s="93" t="str">
        <f t="shared" si="515"/>
        <v>nebija plānots</v>
      </c>
      <c r="CR256" s="96">
        <f t="shared" si="516"/>
        <v>0</v>
      </c>
      <c r="CS256" s="96">
        <f t="shared" si="516"/>
        <v>0</v>
      </c>
      <c r="CT256" s="96">
        <f t="shared" si="516"/>
        <v>0</v>
      </c>
      <c r="CU256" s="96">
        <f t="shared" si="517"/>
        <v>0</v>
      </c>
      <c r="CV256" s="93" t="str">
        <f t="shared" si="518"/>
        <v>nebija plānots</v>
      </c>
      <c r="CW256" s="96">
        <f t="shared" si="519"/>
        <v>0</v>
      </c>
      <c r="CX256" s="93" t="str">
        <f t="shared" si="520"/>
        <v>nebija plānots</v>
      </c>
      <c r="CY256" s="83">
        <v>0</v>
      </c>
      <c r="CZ256" s="83">
        <v>0</v>
      </c>
      <c r="DA256" s="94">
        <v>0</v>
      </c>
      <c r="DB256" s="94">
        <f t="shared" si="460"/>
        <v>0</v>
      </c>
      <c r="DC256" s="93" t="str">
        <f t="shared" si="521"/>
        <v>nebija plānots</v>
      </c>
      <c r="DD256" s="94">
        <f t="shared" si="522"/>
        <v>0</v>
      </c>
      <c r="DE256" s="93" t="str">
        <f t="shared" si="523"/>
        <v>nebija plānots</v>
      </c>
      <c r="DF256" s="96">
        <f t="shared" si="524"/>
        <v>0</v>
      </c>
      <c r="DG256" s="96">
        <f t="shared" si="524"/>
        <v>0</v>
      </c>
      <c r="DH256" s="96">
        <f t="shared" si="524"/>
        <v>0</v>
      </c>
      <c r="DI256" s="96">
        <f t="shared" si="525"/>
        <v>0</v>
      </c>
      <c r="DJ256" s="93" t="str">
        <f t="shared" si="526"/>
        <v>nebija plānots</v>
      </c>
      <c r="DK256" s="96">
        <f t="shared" si="527"/>
        <v>0</v>
      </c>
      <c r="DL256" s="93" t="str">
        <f t="shared" si="528"/>
        <v>nebija plānots</v>
      </c>
      <c r="DM256" s="83">
        <v>0</v>
      </c>
      <c r="DN256" s="83">
        <v>0</v>
      </c>
      <c r="DO256" s="94">
        <v>0</v>
      </c>
      <c r="DP256" s="94">
        <f t="shared" si="529"/>
        <v>0</v>
      </c>
      <c r="DQ256" s="93" t="str">
        <f t="shared" si="530"/>
        <v>nebija plānots</v>
      </c>
      <c r="DR256" s="94">
        <f t="shared" si="531"/>
        <v>0</v>
      </c>
      <c r="DS256" s="93" t="str">
        <f t="shared" si="532"/>
        <v>nebija plānots</v>
      </c>
      <c r="DT256" s="96">
        <f t="shared" si="533"/>
        <v>0</v>
      </c>
      <c r="DU256" s="96">
        <f t="shared" si="533"/>
        <v>0</v>
      </c>
      <c r="DV256" s="96">
        <f t="shared" si="533"/>
        <v>0</v>
      </c>
      <c r="DW256" s="96">
        <f t="shared" si="534"/>
        <v>0</v>
      </c>
      <c r="DX256" s="93" t="str">
        <f t="shared" si="535"/>
        <v>nebija plānots</v>
      </c>
      <c r="DY256" s="96">
        <f t="shared" si="536"/>
        <v>0</v>
      </c>
      <c r="DZ256" s="93" t="str">
        <f t="shared" si="537"/>
        <v>nebija plānots</v>
      </c>
      <c r="EA256" s="83">
        <v>0</v>
      </c>
      <c r="EB256" s="83">
        <v>0</v>
      </c>
      <c r="EC256" s="94">
        <v>0</v>
      </c>
      <c r="ED256" s="94">
        <f t="shared" si="538"/>
        <v>0</v>
      </c>
      <c r="EE256" s="93" t="str">
        <f t="shared" si="539"/>
        <v>nebija plānots</v>
      </c>
      <c r="EF256" s="94">
        <f t="shared" si="454"/>
        <v>0</v>
      </c>
      <c r="EG256" s="93" t="str">
        <f t="shared" si="540"/>
        <v>nebija plānots</v>
      </c>
      <c r="EH256" s="96">
        <f t="shared" si="541"/>
        <v>0</v>
      </c>
      <c r="EI256" s="96">
        <f t="shared" si="541"/>
        <v>0</v>
      </c>
      <c r="EJ256" s="96">
        <f t="shared" si="541"/>
        <v>0</v>
      </c>
      <c r="EK256" s="96">
        <f t="shared" si="542"/>
        <v>0</v>
      </c>
      <c r="EL256" s="93" t="str">
        <f t="shared" si="543"/>
        <v>nebija plānots</v>
      </c>
      <c r="EM256" s="96">
        <f t="shared" si="544"/>
        <v>0</v>
      </c>
      <c r="EN256" s="93" t="str">
        <f t="shared" si="545"/>
        <v>nebija plānots</v>
      </c>
      <c r="EO256" s="96">
        <f t="shared" si="455"/>
        <v>0</v>
      </c>
      <c r="EP256" s="96">
        <f>_xlfn.IFNA(INDEX('[1]01_Maks_FS_2025 (kopā)'!$B$12:$AJ$224,MATCH(A256,'[1]01_Maks_FS_2025 (kopā)'!$B$12:$B$224,0),35),0)</f>
        <v>0</v>
      </c>
      <c r="EQ256" s="96">
        <f t="shared" si="456"/>
        <v>0</v>
      </c>
      <c r="ER256" s="83">
        <f t="shared" si="461"/>
        <v>0</v>
      </c>
    </row>
    <row r="257" spans="1:148" ht="52.5" x14ac:dyDescent="0.25">
      <c r="A257" s="18" t="str">
        <f t="shared" si="546"/>
        <v>6.1.1.4._</v>
      </c>
      <c r="B257" s="63">
        <v>6</v>
      </c>
      <c r="C257" s="73" t="s">
        <v>435</v>
      </c>
      <c r="D257" s="65" t="s">
        <v>436</v>
      </c>
      <c r="E257" s="73" t="s">
        <v>437</v>
      </c>
      <c r="F257" s="65" t="s">
        <v>438</v>
      </c>
      <c r="G257" s="66" t="s">
        <v>445</v>
      </c>
      <c r="H257" s="65" t="s">
        <v>446</v>
      </c>
      <c r="I257" s="66" t="s">
        <v>27</v>
      </c>
      <c r="J257" s="72" t="s">
        <v>51</v>
      </c>
      <c r="K257" s="63" t="s">
        <v>18</v>
      </c>
      <c r="L257" s="83">
        <v>0</v>
      </c>
      <c r="M257" s="83">
        <v>0</v>
      </c>
      <c r="N257" s="83">
        <v>0</v>
      </c>
      <c r="O257" s="83">
        <v>0</v>
      </c>
      <c r="P257" s="83">
        <v>0</v>
      </c>
      <c r="Q257" s="93" t="str">
        <f t="shared" si="462"/>
        <v>nebija plānots</v>
      </c>
      <c r="R257" s="94">
        <f t="shared" si="463"/>
        <v>0</v>
      </c>
      <c r="S257" s="93" t="str">
        <f t="shared" si="464"/>
        <v>nebija plānots</v>
      </c>
      <c r="T257" s="96">
        <f t="shared" si="465"/>
        <v>0</v>
      </c>
      <c r="U257" s="96">
        <f t="shared" si="466"/>
        <v>0</v>
      </c>
      <c r="V257" s="93" t="str">
        <f t="shared" si="467"/>
        <v>nebija plānots</v>
      </c>
      <c r="W257" s="96">
        <f t="shared" si="468"/>
        <v>0</v>
      </c>
      <c r="X257" s="93" t="str">
        <f t="shared" si="469"/>
        <v>nebija plānots</v>
      </c>
      <c r="Y257" s="83">
        <v>0</v>
      </c>
      <c r="Z257" s="83">
        <v>0</v>
      </c>
      <c r="AA257" s="93" t="str">
        <f t="shared" si="470"/>
        <v>nebija plānots</v>
      </c>
      <c r="AB257" s="94">
        <f t="shared" si="471"/>
        <v>0</v>
      </c>
      <c r="AC257" s="93" t="str">
        <f t="shared" si="472"/>
        <v>nebija plānots</v>
      </c>
      <c r="AD257" s="96">
        <f t="shared" si="473"/>
        <v>0</v>
      </c>
      <c r="AE257" s="96">
        <f t="shared" si="473"/>
        <v>0</v>
      </c>
      <c r="AF257" s="93" t="str">
        <f t="shared" si="474"/>
        <v>nebija plānots</v>
      </c>
      <c r="AG257" s="96">
        <f t="shared" si="475"/>
        <v>0</v>
      </c>
      <c r="AH257" s="93" t="str">
        <f t="shared" si="476"/>
        <v>nebija plānots</v>
      </c>
      <c r="AI257" s="83">
        <v>0</v>
      </c>
      <c r="AJ257" s="83">
        <v>0</v>
      </c>
      <c r="AK257" s="93" t="str">
        <f t="shared" si="477"/>
        <v>nebija plānots</v>
      </c>
      <c r="AL257" s="94">
        <f t="shared" si="478"/>
        <v>0</v>
      </c>
      <c r="AM257" s="93" t="str">
        <f t="shared" si="479"/>
        <v>nebija plānots</v>
      </c>
      <c r="AN257" s="96">
        <f t="shared" si="480"/>
        <v>0</v>
      </c>
      <c r="AO257" s="96">
        <f t="shared" si="480"/>
        <v>0</v>
      </c>
      <c r="AP257" s="93" t="str">
        <f t="shared" si="481"/>
        <v>nebija plānots</v>
      </c>
      <c r="AQ257" s="96">
        <f t="shared" si="482"/>
        <v>0</v>
      </c>
      <c r="AR257" s="93" t="str">
        <f t="shared" si="483"/>
        <v>nebija plānots</v>
      </c>
      <c r="AS257" s="83">
        <v>0</v>
      </c>
      <c r="AT257" s="83">
        <v>0</v>
      </c>
      <c r="AU257" s="93" t="str">
        <f t="shared" si="484"/>
        <v>nebija plānots</v>
      </c>
      <c r="AV257" s="94">
        <f t="shared" si="485"/>
        <v>0</v>
      </c>
      <c r="AW257" s="93" t="str">
        <f t="shared" si="486"/>
        <v>nebija plānots</v>
      </c>
      <c r="AX257" s="96">
        <f t="shared" si="487"/>
        <v>0</v>
      </c>
      <c r="AY257" s="96">
        <f t="shared" si="487"/>
        <v>0</v>
      </c>
      <c r="AZ257" s="93" t="str">
        <f t="shared" si="488"/>
        <v>nebija plānots</v>
      </c>
      <c r="BA257" s="96">
        <f t="shared" si="489"/>
        <v>0</v>
      </c>
      <c r="BB257" s="93" t="str">
        <f t="shared" si="490"/>
        <v>nebija plānots</v>
      </c>
      <c r="BC257" s="83">
        <v>0</v>
      </c>
      <c r="BD257" s="83">
        <v>0</v>
      </c>
      <c r="BE257" s="93" t="str">
        <f t="shared" si="491"/>
        <v>nebija plānots</v>
      </c>
      <c r="BF257" s="94">
        <f t="shared" si="492"/>
        <v>0</v>
      </c>
      <c r="BG257" s="93" t="str">
        <f t="shared" si="493"/>
        <v>nebija plānots</v>
      </c>
      <c r="BH257" s="96">
        <f t="shared" si="494"/>
        <v>0</v>
      </c>
      <c r="BI257" s="96">
        <f t="shared" si="494"/>
        <v>0</v>
      </c>
      <c r="BJ257" s="93" t="str">
        <f t="shared" si="495"/>
        <v>nebija plānots</v>
      </c>
      <c r="BK257" s="96">
        <f t="shared" si="496"/>
        <v>0</v>
      </c>
      <c r="BL257" s="93" t="str">
        <f t="shared" si="497"/>
        <v>nebija plānots</v>
      </c>
      <c r="BM257" s="83">
        <v>10589655</v>
      </c>
      <c r="BN257" s="83">
        <v>0</v>
      </c>
      <c r="BO257" s="93">
        <f t="shared" si="498"/>
        <v>0</v>
      </c>
      <c r="BP257" s="94">
        <f t="shared" si="499"/>
        <v>-10589655</v>
      </c>
      <c r="BQ257" s="93">
        <f t="shared" si="500"/>
        <v>-1</v>
      </c>
      <c r="BR257" s="96">
        <f t="shared" si="501"/>
        <v>10589655</v>
      </c>
      <c r="BS257" s="96">
        <f t="shared" si="501"/>
        <v>0</v>
      </c>
      <c r="BT257" s="93">
        <f t="shared" si="502"/>
        <v>0</v>
      </c>
      <c r="BU257" s="96">
        <f t="shared" si="503"/>
        <v>-10589655</v>
      </c>
      <c r="BV257" s="93">
        <f t="shared" si="504"/>
        <v>-1</v>
      </c>
      <c r="BW257" s="83">
        <v>0</v>
      </c>
      <c r="BX257" s="83">
        <v>0</v>
      </c>
      <c r="BY257" s="94">
        <v>0</v>
      </c>
      <c r="BZ257" s="94">
        <f t="shared" si="457"/>
        <v>0</v>
      </c>
      <c r="CA257" s="93" t="str">
        <f t="shared" si="505"/>
        <v>nebija plānots</v>
      </c>
      <c r="CB257" s="94">
        <f t="shared" si="506"/>
        <v>0</v>
      </c>
      <c r="CC257" s="93" t="str">
        <f t="shared" si="507"/>
        <v>nebija plānots</v>
      </c>
      <c r="CD257" s="96">
        <f t="shared" si="547"/>
        <v>10589655</v>
      </c>
      <c r="CE257" s="96">
        <f t="shared" si="547"/>
        <v>0</v>
      </c>
      <c r="CF257" s="96">
        <f t="shared" si="508"/>
        <v>0</v>
      </c>
      <c r="CG257" s="96">
        <f t="shared" si="509"/>
        <v>0</v>
      </c>
      <c r="CH257" s="93">
        <f t="shared" si="510"/>
        <v>0</v>
      </c>
      <c r="CI257" s="96">
        <f t="shared" si="511"/>
        <v>-10589655</v>
      </c>
      <c r="CJ257" s="93">
        <f t="shared" si="512"/>
        <v>-1</v>
      </c>
      <c r="CK257" s="83">
        <v>0</v>
      </c>
      <c r="CL257" s="83">
        <v>10589655.039999999</v>
      </c>
      <c r="CM257" s="94">
        <v>0</v>
      </c>
      <c r="CN257" s="94">
        <f t="shared" si="459"/>
        <v>10589655.039999999</v>
      </c>
      <c r="CO257" s="93" t="str">
        <f t="shared" si="513"/>
        <v>nebija plānots</v>
      </c>
      <c r="CP257" s="94">
        <f t="shared" si="514"/>
        <v>10589655.039999999</v>
      </c>
      <c r="CQ257" s="93" t="str">
        <f t="shared" si="515"/>
        <v>nebija plānots</v>
      </c>
      <c r="CR257" s="96">
        <f t="shared" si="516"/>
        <v>10589655</v>
      </c>
      <c r="CS257" s="96">
        <f t="shared" si="516"/>
        <v>10589655.039999999</v>
      </c>
      <c r="CT257" s="96">
        <f t="shared" si="516"/>
        <v>0</v>
      </c>
      <c r="CU257" s="96">
        <f t="shared" si="517"/>
        <v>10589655.039999999</v>
      </c>
      <c r="CV257" s="93">
        <f t="shared" si="518"/>
        <v>1.0000000037772712</v>
      </c>
      <c r="CW257" s="96">
        <f t="shared" si="519"/>
        <v>3.9999999105930328E-2</v>
      </c>
      <c r="CX257" s="93">
        <f t="shared" si="520"/>
        <v>3.7772712242212166E-9</v>
      </c>
      <c r="CY257" s="83">
        <v>0</v>
      </c>
      <c r="CZ257" s="83">
        <v>0</v>
      </c>
      <c r="DA257" s="94">
        <v>0</v>
      </c>
      <c r="DB257" s="94">
        <f t="shared" si="460"/>
        <v>0</v>
      </c>
      <c r="DC257" s="93" t="str">
        <f t="shared" si="521"/>
        <v>nebija plānots</v>
      </c>
      <c r="DD257" s="94">
        <f t="shared" si="522"/>
        <v>0</v>
      </c>
      <c r="DE257" s="93" t="str">
        <f t="shared" si="523"/>
        <v>nebija plānots</v>
      </c>
      <c r="DF257" s="96">
        <f t="shared" si="524"/>
        <v>10589655</v>
      </c>
      <c r="DG257" s="96">
        <f t="shared" si="524"/>
        <v>10589655.039999999</v>
      </c>
      <c r="DH257" s="96">
        <f t="shared" si="524"/>
        <v>0</v>
      </c>
      <c r="DI257" s="96">
        <f t="shared" si="525"/>
        <v>10589655.039999999</v>
      </c>
      <c r="DJ257" s="93">
        <f t="shared" si="526"/>
        <v>1.0000000037772712</v>
      </c>
      <c r="DK257" s="96">
        <f t="shared" si="527"/>
        <v>3.9999999105930328E-2</v>
      </c>
      <c r="DL257" s="93">
        <f t="shared" si="528"/>
        <v>3.7772712242212166E-9</v>
      </c>
      <c r="DM257" s="83">
        <v>0</v>
      </c>
      <c r="DN257" s="83">
        <v>0</v>
      </c>
      <c r="DO257" s="94">
        <v>0</v>
      </c>
      <c r="DP257" s="94">
        <f t="shared" si="529"/>
        <v>0</v>
      </c>
      <c r="DQ257" s="93" t="str">
        <f t="shared" si="530"/>
        <v>nebija plānots</v>
      </c>
      <c r="DR257" s="94">
        <f t="shared" si="531"/>
        <v>0</v>
      </c>
      <c r="DS257" s="93" t="str">
        <f t="shared" si="532"/>
        <v>nebija plānots</v>
      </c>
      <c r="DT257" s="96">
        <f t="shared" si="533"/>
        <v>10589655</v>
      </c>
      <c r="DU257" s="96">
        <f t="shared" si="533"/>
        <v>10589655.039999999</v>
      </c>
      <c r="DV257" s="96">
        <f t="shared" si="533"/>
        <v>0</v>
      </c>
      <c r="DW257" s="96">
        <f t="shared" si="534"/>
        <v>10589655.039999999</v>
      </c>
      <c r="DX257" s="93">
        <f t="shared" si="535"/>
        <v>1.0000000037772712</v>
      </c>
      <c r="DY257" s="96">
        <f t="shared" si="536"/>
        <v>3.9999999105930328E-2</v>
      </c>
      <c r="DZ257" s="93">
        <f t="shared" si="537"/>
        <v>3.7772712242212166E-9</v>
      </c>
      <c r="EA257" s="83">
        <v>0</v>
      </c>
      <c r="EB257" s="83">
        <v>0</v>
      </c>
      <c r="EC257" s="94">
        <v>0</v>
      </c>
      <c r="ED257" s="94">
        <f t="shared" si="538"/>
        <v>0</v>
      </c>
      <c r="EE257" s="93" t="str">
        <f t="shared" si="539"/>
        <v>nebija plānots</v>
      </c>
      <c r="EF257" s="94">
        <f t="shared" si="454"/>
        <v>0</v>
      </c>
      <c r="EG257" s="93" t="str">
        <f t="shared" si="540"/>
        <v>nebija plānots</v>
      </c>
      <c r="EH257" s="96">
        <f t="shared" si="541"/>
        <v>10589655</v>
      </c>
      <c r="EI257" s="96">
        <f t="shared" si="541"/>
        <v>10589655.039999999</v>
      </c>
      <c r="EJ257" s="96">
        <f t="shared" si="541"/>
        <v>0</v>
      </c>
      <c r="EK257" s="96">
        <f t="shared" si="542"/>
        <v>10589655.039999999</v>
      </c>
      <c r="EL257" s="93">
        <f t="shared" si="543"/>
        <v>1.0000000037772712</v>
      </c>
      <c r="EM257" s="96">
        <f t="shared" si="544"/>
        <v>3.9999999105930328E-2</v>
      </c>
      <c r="EN257" s="93">
        <f t="shared" si="545"/>
        <v>3.7772712242212166E-9</v>
      </c>
      <c r="EO257" s="96">
        <f t="shared" si="455"/>
        <v>0</v>
      </c>
      <c r="EP257" s="96">
        <f>_xlfn.IFNA(INDEX('[1]01_Maks_FS_2025 (kopā)'!$B$12:$AJ$224,MATCH(A257,'[1]01_Maks_FS_2025 (kopā)'!$B$12:$B$224,0),35),0)</f>
        <v>0</v>
      </c>
      <c r="EQ257" s="96">
        <f t="shared" si="456"/>
        <v>0</v>
      </c>
      <c r="ER257" s="83">
        <f t="shared" si="461"/>
        <v>10589655</v>
      </c>
    </row>
    <row r="258" spans="1:148" ht="42" x14ac:dyDescent="0.25">
      <c r="A258" s="18" t="str">
        <f t="shared" si="546"/>
        <v>6.1.1.5._</v>
      </c>
      <c r="B258" s="63">
        <v>6</v>
      </c>
      <c r="C258" s="73" t="s">
        <v>435</v>
      </c>
      <c r="D258" s="65" t="s">
        <v>436</v>
      </c>
      <c r="E258" s="73" t="s">
        <v>437</v>
      </c>
      <c r="F258" s="65" t="s">
        <v>438</v>
      </c>
      <c r="G258" s="66" t="s">
        <v>447</v>
      </c>
      <c r="H258" s="65" t="s">
        <v>448</v>
      </c>
      <c r="I258" s="66" t="s">
        <v>27</v>
      </c>
      <c r="J258" s="72" t="s">
        <v>28</v>
      </c>
      <c r="K258" s="63" t="s">
        <v>18</v>
      </c>
      <c r="L258" s="83">
        <v>0</v>
      </c>
      <c r="M258" s="83">
        <v>0</v>
      </c>
      <c r="N258" s="83">
        <v>0</v>
      </c>
      <c r="O258" s="83">
        <v>0</v>
      </c>
      <c r="P258" s="83">
        <v>0</v>
      </c>
      <c r="Q258" s="93" t="str">
        <f t="shared" si="462"/>
        <v>nebija plānots</v>
      </c>
      <c r="R258" s="94">
        <f t="shared" si="463"/>
        <v>0</v>
      </c>
      <c r="S258" s="93" t="str">
        <f t="shared" si="464"/>
        <v>nebija plānots</v>
      </c>
      <c r="T258" s="96">
        <f t="shared" si="465"/>
        <v>0</v>
      </c>
      <c r="U258" s="96">
        <f t="shared" si="466"/>
        <v>0</v>
      </c>
      <c r="V258" s="93" t="str">
        <f t="shared" si="467"/>
        <v>nebija plānots</v>
      </c>
      <c r="W258" s="96">
        <f t="shared" si="468"/>
        <v>0</v>
      </c>
      <c r="X258" s="93" t="str">
        <f t="shared" si="469"/>
        <v>nebija plānots</v>
      </c>
      <c r="Y258" s="83">
        <v>0</v>
      </c>
      <c r="Z258" s="83">
        <v>0</v>
      </c>
      <c r="AA258" s="93" t="str">
        <f t="shared" si="470"/>
        <v>nebija plānots</v>
      </c>
      <c r="AB258" s="94">
        <f t="shared" si="471"/>
        <v>0</v>
      </c>
      <c r="AC258" s="93" t="str">
        <f t="shared" si="472"/>
        <v>nebija plānots</v>
      </c>
      <c r="AD258" s="96">
        <f t="shared" si="473"/>
        <v>0</v>
      </c>
      <c r="AE258" s="96">
        <f t="shared" si="473"/>
        <v>0</v>
      </c>
      <c r="AF258" s="93" t="str">
        <f t="shared" si="474"/>
        <v>nebija plānots</v>
      </c>
      <c r="AG258" s="96">
        <f t="shared" si="475"/>
        <v>0</v>
      </c>
      <c r="AH258" s="93" t="str">
        <f t="shared" si="476"/>
        <v>nebija plānots</v>
      </c>
      <c r="AI258" s="83">
        <v>0</v>
      </c>
      <c r="AJ258" s="83">
        <v>0</v>
      </c>
      <c r="AK258" s="93" t="str">
        <f t="shared" si="477"/>
        <v>nebija plānots</v>
      </c>
      <c r="AL258" s="94">
        <f t="shared" si="478"/>
        <v>0</v>
      </c>
      <c r="AM258" s="93" t="str">
        <f t="shared" si="479"/>
        <v>nebija plānots</v>
      </c>
      <c r="AN258" s="96">
        <f t="shared" si="480"/>
        <v>0</v>
      </c>
      <c r="AO258" s="96">
        <f t="shared" si="480"/>
        <v>0</v>
      </c>
      <c r="AP258" s="93" t="str">
        <f t="shared" si="481"/>
        <v>nebija plānots</v>
      </c>
      <c r="AQ258" s="96">
        <f t="shared" si="482"/>
        <v>0</v>
      </c>
      <c r="AR258" s="93" t="str">
        <f t="shared" si="483"/>
        <v>nebija plānots</v>
      </c>
      <c r="AS258" s="83">
        <v>0</v>
      </c>
      <c r="AT258" s="83">
        <v>0</v>
      </c>
      <c r="AU258" s="93" t="str">
        <f t="shared" si="484"/>
        <v>nebija plānots</v>
      </c>
      <c r="AV258" s="94">
        <f t="shared" si="485"/>
        <v>0</v>
      </c>
      <c r="AW258" s="93" t="str">
        <f t="shared" si="486"/>
        <v>nebija plānots</v>
      </c>
      <c r="AX258" s="96">
        <f t="shared" si="487"/>
        <v>0</v>
      </c>
      <c r="AY258" s="96">
        <f t="shared" si="487"/>
        <v>0</v>
      </c>
      <c r="AZ258" s="93" t="str">
        <f t="shared" si="488"/>
        <v>nebija plānots</v>
      </c>
      <c r="BA258" s="96">
        <f t="shared" si="489"/>
        <v>0</v>
      </c>
      <c r="BB258" s="93" t="str">
        <f t="shared" si="490"/>
        <v>nebija plānots</v>
      </c>
      <c r="BC258" s="83">
        <v>0</v>
      </c>
      <c r="BD258" s="83">
        <v>0</v>
      </c>
      <c r="BE258" s="93" t="str">
        <f t="shared" si="491"/>
        <v>nebija plānots</v>
      </c>
      <c r="BF258" s="94">
        <f t="shared" si="492"/>
        <v>0</v>
      </c>
      <c r="BG258" s="93" t="str">
        <f t="shared" si="493"/>
        <v>nebija plānots</v>
      </c>
      <c r="BH258" s="96">
        <f t="shared" si="494"/>
        <v>0</v>
      </c>
      <c r="BI258" s="96">
        <f t="shared" si="494"/>
        <v>0</v>
      </c>
      <c r="BJ258" s="93" t="str">
        <f t="shared" si="495"/>
        <v>nebija plānots</v>
      </c>
      <c r="BK258" s="96">
        <f t="shared" si="496"/>
        <v>0</v>
      </c>
      <c r="BL258" s="93" t="str">
        <f t="shared" si="497"/>
        <v>nebija plānots</v>
      </c>
      <c r="BM258" s="83">
        <v>0</v>
      </c>
      <c r="BN258" s="83">
        <v>0</v>
      </c>
      <c r="BO258" s="93" t="str">
        <f t="shared" si="498"/>
        <v>nebija plānots</v>
      </c>
      <c r="BP258" s="94">
        <f t="shared" si="499"/>
        <v>0</v>
      </c>
      <c r="BQ258" s="93" t="str">
        <f t="shared" si="500"/>
        <v>nebija plānots</v>
      </c>
      <c r="BR258" s="96">
        <f t="shared" si="501"/>
        <v>0</v>
      </c>
      <c r="BS258" s="96">
        <f t="shared" si="501"/>
        <v>0</v>
      </c>
      <c r="BT258" s="93" t="str">
        <f t="shared" si="502"/>
        <v>nebija plānots</v>
      </c>
      <c r="BU258" s="96">
        <f t="shared" si="503"/>
        <v>0</v>
      </c>
      <c r="BV258" s="93" t="str">
        <f t="shared" si="504"/>
        <v>nebija plānots</v>
      </c>
      <c r="BW258" s="83">
        <v>0</v>
      </c>
      <c r="BX258" s="83">
        <v>0</v>
      </c>
      <c r="BY258" s="94">
        <v>0</v>
      </c>
      <c r="BZ258" s="94">
        <f t="shared" si="457"/>
        <v>0</v>
      </c>
      <c r="CA258" s="93" t="str">
        <f t="shared" si="505"/>
        <v>nebija plānots</v>
      </c>
      <c r="CB258" s="94">
        <f t="shared" si="506"/>
        <v>0</v>
      </c>
      <c r="CC258" s="93" t="str">
        <f t="shared" si="507"/>
        <v>nebija plānots</v>
      </c>
      <c r="CD258" s="96">
        <f t="shared" si="547"/>
        <v>0</v>
      </c>
      <c r="CE258" s="96">
        <f t="shared" si="547"/>
        <v>0</v>
      </c>
      <c r="CF258" s="96">
        <f t="shared" si="508"/>
        <v>0</v>
      </c>
      <c r="CG258" s="96">
        <f t="shared" si="509"/>
        <v>0</v>
      </c>
      <c r="CH258" s="93" t="str">
        <f t="shared" si="510"/>
        <v>nebija plānots</v>
      </c>
      <c r="CI258" s="96">
        <f t="shared" si="511"/>
        <v>0</v>
      </c>
      <c r="CJ258" s="93" t="str">
        <f t="shared" si="512"/>
        <v>nebija plānots</v>
      </c>
      <c r="CK258" s="83">
        <v>0</v>
      </c>
      <c r="CL258" s="83">
        <v>0</v>
      </c>
      <c r="CM258" s="94">
        <v>0</v>
      </c>
      <c r="CN258" s="94">
        <f t="shared" si="459"/>
        <v>0</v>
      </c>
      <c r="CO258" s="93" t="str">
        <f t="shared" si="513"/>
        <v>nebija plānots</v>
      </c>
      <c r="CP258" s="94">
        <f t="shared" si="514"/>
        <v>0</v>
      </c>
      <c r="CQ258" s="93" t="str">
        <f t="shared" si="515"/>
        <v>nebija plānots</v>
      </c>
      <c r="CR258" s="96">
        <f t="shared" si="516"/>
        <v>0</v>
      </c>
      <c r="CS258" s="96">
        <f t="shared" si="516"/>
        <v>0</v>
      </c>
      <c r="CT258" s="96">
        <f t="shared" si="516"/>
        <v>0</v>
      </c>
      <c r="CU258" s="96">
        <f t="shared" si="517"/>
        <v>0</v>
      </c>
      <c r="CV258" s="93" t="str">
        <f t="shared" si="518"/>
        <v>nebija plānots</v>
      </c>
      <c r="CW258" s="96">
        <f t="shared" si="519"/>
        <v>0</v>
      </c>
      <c r="CX258" s="93" t="str">
        <f t="shared" si="520"/>
        <v>nebija plānots</v>
      </c>
      <c r="CY258" s="83">
        <v>180000</v>
      </c>
      <c r="CZ258" s="83">
        <v>0</v>
      </c>
      <c r="DA258" s="94">
        <v>0</v>
      </c>
      <c r="DB258" s="94">
        <f t="shared" si="460"/>
        <v>0</v>
      </c>
      <c r="DC258" s="93">
        <f t="shared" si="521"/>
        <v>0</v>
      </c>
      <c r="DD258" s="94">
        <f t="shared" si="522"/>
        <v>-180000</v>
      </c>
      <c r="DE258" s="93">
        <f t="shared" si="523"/>
        <v>-1</v>
      </c>
      <c r="DF258" s="96">
        <f t="shared" si="524"/>
        <v>180000</v>
      </c>
      <c r="DG258" s="96">
        <f t="shared" si="524"/>
        <v>0</v>
      </c>
      <c r="DH258" s="96">
        <f t="shared" si="524"/>
        <v>0</v>
      </c>
      <c r="DI258" s="96">
        <f t="shared" si="525"/>
        <v>0</v>
      </c>
      <c r="DJ258" s="93">
        <f t="shared" si="526"/>
        <v>0</v>
      </c>
      <c r="DK258" s="96">
        <f t="shared" si="527"/>
        <v>-180000</v>
      </c>
      <c r="DL258" s="93">
        <f t="shared" si="528"/>
        <v>-1</v>
      </c>
      <c r="DM258" s="83">
        <v>0</v>
      </c>
      <c r="DN258" s="83">
        <v>0</v>
      </c>
      <c r="DO258" s="94">
        <v>0</v>
      </c>
      <c r="DP258" s="94">
        <f t="shared" si="529"/>
        <v>0</v>
      </c>
      <c r="DQ258" s="93" t="str">
        <f t="shared" si="530"/>
        <v>nebija plānots</v>
      </c>
      <c r="DR258" s="94">
        <f t="shared" si="531"/>
        <v>0</v>
      </c>
      <c r="DS258" s="93" t="str">
        <f t="shared" si="532"/>
        <v>nebija plānots</v>
      </c>
      <c r="DT258" s="96">
        <f t="shared" si="533"/>
        <v>180000</v>
      </c>
      <c r="DU258" s="96">
        <f t="shared" si="533"/>
        <v>0</v>
      </c>
      <c r="DV258" s="96">
        <f t="shared" si="533"/>
        <v>0</v>
      </c>
      <c r="DW258" s="96">
        <f t="shared" si="534"/>
        <v>0</v>
      </c>
      <c r="DX258" s="93">
        <f t="shared" si="535"/>
        <v>0</v>
      </c>
      <c r="DY258" s="96">
        <f t="shared" si="536"/>
        <v>-180000</v>
      </c>
      <c r="DZ258" s="93">
        <f t="shared" si="537"/>
        <v>-1</v>
      </c>
      <c r="EA258" s="83">
        <v>0</v>
      </c>
      <c r="EB258" s="83">
        <v>0</v>
      </c>
      <c r="EC258" s="94">
        <v>0</v>
      </c>
      <c r="ED258" s="94">
        <f t="shared" si="538"/>
        <v>0</v>
      </c>
      <c r="EE258" s="93" t="str">
        <f t="shared" si="539"/>
        <v>nebija plānots</v>
      </c>
      <c r="EF258" s="94">
        <f t="shared" si="454"/>
        <v>0</v>
      </c>
      <c r="EG258" s="93" t="str">
        <f t="shared" si="540"/>
        <v>nebija plānots</v>
      </c>
      <c r="EH258" s="96">
        <f t="shared" si="541"/>
        <v>180000</v>
      </c>
      <c r="EI258" s="96">
        <f t="shared" si="541"/>
        <v>0</v>
      </c>
      <c r="EJ258" s="96">
        <f t="shared" si="541"/>
        <v>0</v>
      </c>
      <c r="EK258" s="96">
        <f t="shared" si="542"/>
        <v>0</v>
      </c>
      <c r="EL258" s="93">
        <f t="shared" si="543"/>
        <v>0</v>
      </c>
      <c r="EM258" s="96">
        <f t="shared" si="544"/>
        <v>-180000</v>
      </c>
      <c r="EN258" s="93">
        <f t="shared" si="545"/>
        <v>-1</v>
      </c>
      <c r="EO258" s="96">
        <f t="shared" si="455"/>
        <v>0</v>
      </c>
      <c r="EP258" s="96">
        <f>_xlfn.IFNA(INDEX('[1]01_Maks_FS_2025 (kopā)'!$B$12:$AJ$224,MATCH(A258,'[1]01_Maks_FS_2025 (kopā)'!$B$12:$B$224,0),35),0)</f>
        <v>0</v>
      </c>
      <c r="EQ258" s="96">
        <f t="shared" si="456"/>
        <v>0</v>
      </c>
      <c r="ER258" s="83">
        <f t="shared" si="461"/>
        <v>180000</v>
      </c>
    </row>
    <row r="259" spans="1:148" ht="42" x14ac:dyDescent="0.25">
      <c r="A259" s="18" t="str">
        <f t="shared" si="546"/>
        <v>6.1.1.6.1</v>
      </c>
      <c r="B259" s="63">
        <v>6</v>
      </c>
      <c r="C259" s="73" t="s">
        <v>435</v>
      </c>
      <c r="D259" s="65" t="s">
        <v>436</v>
      </c>
      <c r="E259" s="73" t="s">
        <v>437</v>
      </c>
      <c r="F259" s="65" t="s">
        <v>438</v>
      </c>
      <c r="G259" s="66" t="s">
        <v>449</v>
      </c>
      <c r="H259" s="65" t="s">
        <v>450</v>
      </c>
      <c r="I259" s="66">
        <v>1</v>
      </c>
      <c r="J259" s="81" t="s">
        <v>81</v>
      </c>
      <c r="K259" s="63" t="s">
        <v>18</v>
      </c>
      <c r="L259" s="83">
        <v>0</v>
      </c>
      <c r="M259" s="83">
        <v>0</v>
      </c>
      <c r="N259" s="83">
        <v>381912.3</v>
      </c>
      <c r="O259" s="83">
        <v>0</v>
      </c>
      <c r="P259" s="83">
        <v>0</v>
      </c>
      <c r="Q259" s="93" t="str">
        <f t="shared" si="462"/>
        <v>nebija plānots</v>
      </c>
      <c r="R259" s="94">
        <f t="shared" si="463"/>
        <v>0</v>
      </c>
      <c r="S259" s="93" t="str">
        <f t="shared" si="464"/>
        <v>nebija plānots</v>
      </c>
      <c r="T259" s="96">
        <f t="shared" si="465"/>
        <v>381912.3</v>
      </c>
      <c r="U259" s="96">
        <f t="shared" si="466"/>
        <v>381912.3</v>
      </c>
      <c r="V259" s="93">
        <f t="shared" si="467"/>
        <v>1</v>
      </c>
      <c r="W259" s="96">
        <f t="shared" si="468"/>
        <v>0</v>
      </c>
      <c r="X259" s="93">
        <f t="shared" si="469"/>
        <v>0</v>
      </c>
      <c r="Y259" s="83">
        <v>8367</v>
      </c>
      <c r="Z259" s="83">
        <v>145548.78</v>
      </c>
      <c r="AA259" s="93">
        <f t="shared" si="470"/>
        <v>17.395575475080673</v>
      </c>
      <c r="AB259" s="94">
        <f t="shared" si="471"/>
        <v>137181.78</v>
      </c>
      <c r="AC259" s="93">
        <f t="shared" si="472"/>
        <v>16.395575475080673</v>
      </c>
      <c r="AD259" s="96">
        <f t="shared" si="473"/>
        <v>390279.3</v>
      </c>
      <c r="AE259" s="96">
        <f t="shared" si="473"/>
        <v>527461.07999999996</v>
      </c>
      <c r="AF259" s="93">
        <f t="shared" si="474"/>
        <v>1.351496428327098</v>
      </c>
      <c r="AG259" s="96">
        <f t="shared" si="475"/>
        <v>137181.77999999997</v>
      </c>
      <c r="AH259" s="93">
        <f t="shared" si="476"/>
        <v>0.35149642832709799</v>
      </c>
      <c r="AI259" s="83">
        <v>87073</v>
      </c>
      <c r="AJ259" s="83">
        <v>0</v>
      </c>
      <c r="AK259" s="93">
        <f t="shared" si="477"/>
        <v>0</v>
      </c>
      <c r="AL259" s="94">
        <f t="shared" si="478"/>
        <v>-87073</v>
      </c>
      <c r="AM259" s="93">
        <f t="shared" si="479"/>
        <v>-1</v>
      </c>
      <c r="AN259" s="96">
        <f t="shared" si="480"/>
        <v>477352.3</v>
      </c>
      <c r="AO259" s="96">
        <f t="shared" si="480"/>
        <v>527461.07999999996</v>
      </c>
      <c r="AP259" s="93">
        <f t="shared" si="481"/>
        <v>1.1049723233762569</v>
      </c>
      <c r="AQ259" s="96">
        <f t="shared" si="482"/>
        <v>50108.77999999997</v>
      </c>
      <c r="AR259" s="93">
        <f t="shared" si="483"/>
        <v>0.10497232337625685</v>
      </c>
      <c r="AS259" s="83">
        <v>178933</v>
      </c>
      <c r="AT259" s="83">
        <v>430568.45</v>
      </c>
      <c r="AU259" s="93">
        <f t="shared" si="484"/>
        <v>2.4063110214437806</v>
      </c>
      <c r="AV259" s="94">
        <f t="shared" si="485"/>
        <v>251635.45</v>
      </c>
      <c r="AW259" s="93">
        <f t="shared" si="486"/>
        <v>1.4063110214437806</v>
      </c>
      <c r="AX259" s="96">
        <f t="shared" si="487"/>
        <v>656285.30000000005</v>
      </c>
      <c r="AY259" s="96">
        <f t="shared" si="487"/>
        <v>958029.53</v>
      </c>
      <c r="AZ259" s="93">
        <f t="shared" si="488"/>
        <v>1.459775999858598</v>
      </c>
      <c r="BA259" s="96">
        <f t="shared" si="489"/>
        <v>301744.23</v>
      </c>
      <c r="BB259" s="93">
        <f t="shared" si="490"/>
        <v>0.45977599985859802</v>
      </c>
      <c r="BC259" s="83">
        <v>226058</v>
      </c>
      <c r="BD259" s="83">
        <v>485820.77</v>
      </c>
      <c r="BE259" s="93">
        <f t="shared" si="491"/>
        <v>2.1490978863831405</v>
      </c>
      <c r="BF259" s="94">
        <f t="shared" si="492"/>
        <v>259762.77000000002</v>
      </c>
      <c r="BG259" s="93">
        <f t="shared" si="493"/>
        <v>1.1490978863831407</v>
      </c>
      <c r="BH259" s="96">
        <f t="shared" si="494"/>
        <v>882343.3</v>
      </c>
      <c r="BI259" s="96">
        <f t="shared" si="494"/>
        <v>1443850.3</v>
      </c>
      <c r="BJ259" s="93">
        <f t="shared" si="495"/>
        <v>1.6363815535291082</v>
      </c>
      <c r="BK259" s="96">
        <f t="shared" si="496"/>
        <v>561507</v>
      </c>
      <c r="BL259" s="93">
        <f t="shared" si="497"/>
        <v>0.63638155352910819</v>
      </c>
      <c r="BM259" s="83">
        <v>37072</v>
      </c>
      <c r="BN259" s="83">
        <v>158115.79</v>
      </c>
      <c r="BO259" s="93">
        <f t="shared" si="498"/>
        <v>4.265100075528701</v>
      </c>
      <c r="BP259" s="94">
        <f t="shared" si="499"/>
        <v>121043.79000000001</v>
      </c>
      <c r="BQ259" s="93">
        <f t="shared" si="500"/>
        <v>3.265100075528701</v>
      </c>
      <c r="BR259" s="96">
        <f t="shared" si="501"/>
        <v>919415.3</v>
      </c>
      <c r="BS259" s="96">
        <f t="shared" si="501"/>
        <v>1601966.09</v>
      </c>
      <c r="BT259" s="93">
        <f t="shared" si="502"/>
        <v>1.7423748440992879</v>
      </c>
      <c r="BU259" s="96">
        <f t="shared" si="503"/>
        <v>682550.79</v>
      </c>
      <c r="BV259" s="93">
        <f t="shared" si="504"/>
        <v>0.74237484409928789</v>
      </c>
      <c r="BW259" s="83">
        <v>25470</v>
      </c>
      <c r="BX259" s="83">
        <v>325924.38</v>
      </c>
      <c r="BY259" s="94">
        <v>0</v>
      </c>
      <c r="BZ259" s="94">
        <f t="shared" si="457"/>
        <v>325924.38</v>
      </c>
      <c r="CA259" s="93">
        <f t="shared" si="505"/>
        <v>12.796402826855124</v>
      </c>
      <c r="CB259" s="94">
        <f t="shared" si="506"/>
        <v>300454.38</v>
      </c>
      <c r="CC259" s="93">
        <f t="shared" si="507"/>
        <v>11.796402826855124</v>
      </c>
      <c r="CD259" s="96">
        <f t="shared" si="547"/>
        <v>944885.3</v>
      </c>
      <c r="CE259" s="96">
        <f t="shared" si="547"/>
        <v>1927890.4700000002</v>
      </c>
      <c r="CF259" s="96">
        <f t="shared" si="508"/>
        <v>0</v>
      </c>
      <c r="CG259" s="96">
        <f t="shared" si="509"/>
        <v>1927890.4700000002</v>
      </c>
      <c r="CH259" s="93">
        <f t="shared" si="510"/>
        <v>2.0403433834773388</v>
      </c>
      <c r="CI259" s="96">
        <f t="shared" si="511"/>
        <v>983005.17000000016</v>
      </c>
      <c r="CJ259" s="93">
        <f t="shared" si="512"/>
        <v>1.0403433834773386</v>
      </c>
      <c r="CK259" s="83">
        <v>142054</v>
      </c>
      <c r="CL259" s="83">
        <v>213855.7</v>
      </c>
      <c r="CM259" s="94">
        <v>0</v>
      </c>
      <c r="CN259" s="94">
        <f t="shared" si="459"/>
        <v>213855.7</v>
      </c>
      <c r="CO259" s="93">
        <f t="shared" si="513"/>
        <v>1.5054535599138357</v>
      </c>
      <c r="CP259" s="94">
        <f t="shared" si="514"/>
        <v>71801.700000000012</v>
      </c>
      <c r="CQ259" s="93">
        <f t="shared" si="515"/>
        <v>0.50545355991383567</v>
      </c>
      <c r="CR259" s="96">
        <f t="shared" si="516"/>
        <v>1086939.3</v>
      </c>
      <c r="CS259" s="96">
        <f t="shared" si="516"/>
        <v>2141746.1700000004</v>
      </c>
      <c r="CT259" s="96">
        <f t="shared" si="516"/>
        <v>0</v>
      </c>
      <c r="CU259" s="96">
        <f t="shared" si="517"/>
        <v>2141746.1700000004</v>
      </c>
      <c r="CV259" s="93">
        <f t="shared" si="518"/>
        <v>1.970437696014856</v>
      </c>
      <c r="CW259" s="96">
        <f t="shared" si="519"/>
        <v>1054806.8700000003</v>
      </c>
      <c r="CX259" s="93">
        <f t="shared" si="520"/>
        <v>0.97043769601485597</v>
      </c>
      <c r="CY259" s="83">
        <v>273474</v>
      </c>
      <c r="CZ259" s="83">
        <v>408697.51</v>
      </c>
      <c r="DA259" s="94">
        <v>0</v>
      </c>
      <c r="DB259" s="94">
        <f t="shared" si="460"/>
        <v>408697.51</v>
      </c>
      <c r="DC259" s="93">
        <f t="shared" si="521"/>
        <v>1.4944656896085187</v>
      </c>
      <c r="DD259" s="94">
        <f t="shared" si="522"/>
        <v>135223.51</v>
      </c>
      <c r="DE259" s="93">
        <f t="shared" si="523"/>
        <v>0.49446568960851855</v>
      </c>
      <c r="DF259" s="96">
        <f t="shared" si="524"/>
        <v>1360413.3</v>
      </c>
      <c r="DG259" s="96">
        <f t="shared" si="524"/>
        <v>2550443.6800000006</v>
      </c>
      <c r="DH259" s="96">
        <f t="shared" si="524"/>
        <v>0</v>
      </c>
      <c r="DI259" s="96">
        <f t="shared" si="525"/>
        <v>2550443.6800000006</v>
      </c>
      <c r="DJ259" s="93">
        <f t="shared" si="526"/>
        <v>1.8747565023070567</v>
      </c>
      <c r="DK259" s="96">
        <f t="shared" si="527"/>
        <v>1190030.3800000006</v>
      </c>
      <c r="DL259" s="93">
        <f t="shared" si="528"/>
        <v>0.87475650230705659</v>
      </c>
      <c r="DM259" s="83">
        <v>369634</v>
      </c>
      <c r="DN259" s="83">
        <v>38354.58</v>
      </c>
      <c r="DO259" s="94">
        <v>0</v>
      </c>
      <c r="DP259" s="94">
        <f t="shared" si="529"/>
        <v>38354.58</v>
      </c>
      <c r="DQ259" s="93">
        <f t="shared" si="530"/>
        <v>0.10376366892655979</v>
      </c>
      <c r="DR259" s="94">
        <f t="shared" si="531"/>
        <v>-331279.42</v>
      </c>
      <c r="DS259" s="93">
        <f t="shared" si="532"/>
        <v>-0.89623633107344014</v>
      </c>
      <c r="DT259" s="96">
        <f t="shared" si="533"/>
        <v>1730047.3</v>
      </c>
      <c r="DU259" s="96">
        <f t="shared" si="533"/>
        <v>2588798.2600000007</v>
      </c>
      <c r="DV259" s="96">
        <f t="shared" si="533"/>
        <v>0</v>
      </c>
      <c r="DW259" s="96">
        <f t="shared" si="534"/>
        <v>2588798.2600000007</v>
      </c>
      <c r="DX259" s="93">
        <f t="shared" si="535"/>
        <v>1.4963742667613773</v>
      </c>
      <c r="DY259" s="96">
        <f t="shared" si="536"/>
        <v>858750.96000000066</v>
      </c>
      <c r="DZ259" s="93">
        <f t="shared" si="537"/>
        <v>0.49637426676137736</v>
      </c>
      <c r="EA259" s="83">
        <v>0</v>
      </c>
      <c r="EB259" s="83">
        <v>49577.5</v>
      </c>
      <c r="EC259" s="94">
        <v>0</v>
      </c>
      <c r="ED259" s="94">
        <f t="shared" si="538"/>
        <v>49577.5</v>
      </c>
      <c r="EE259" s="93" t="str">
        <f t="shared" si="539"/>
        <v>nebija plānots</v>
      </c>
      <c r="EF259" s="94">
        <f t="shared" si="454"/>
        <v>49577.5</v>
      </c>
      <c r="EG259" s="93" t="str">
        <f t="shared" si="540"/>
        <v>nebija plānots</v>
      </c>
      <c r="EH259" s="96">
        <f t="shared" si="541"/>
        <v>1730047.3</v>
      </c>
      <c r="EI259" s="96">
        <f t="shared" si="541"/>
        <v>2638375.7600000007</v>
      </c>
      <c r="EJ259" s="96">
        <f t="shared" si="541"/>
        <v>0</v>
      </c>
      <c r="EK259" s="96">
        <f t="shared" si="542"/>
        <v>2638375.7600000007</v>
      </c>
      <c r="EL259" s="93">
        <f t="shared" si="543"/>
        <v>1.5250309977074041</v>
      </c>
      <c r="EM259" s="96">
        <f t="shared" si="544"/>
        <v>908328.46000000066</v>
      </c>
      <c r="EN259" s="93">
        <f t="shared" si="545"/>
        <v>0.52503099770740413</v>
      </c>
      <c r="EO259" s="96">
        <f t="shared" si="455"/>
        <v>87932.08</v>
      </c>
      <c r="EP259" s="96">
        <f>_xlfn.IFNA(INDEX('[1]01_Maks_FS_2025 (kopā)'!$B$12:$AJ$224,MATCH(A259,'[1]01_Maks_FS_2025 (kopā)'!$B$12:$B$224,0),35),0)</f>
        <v>87932.08</v>
      </c>
      <c r="EQ259" s="96">
        <f t="shared" si="456"/>
        <v>0</v>
      </c>
      <c r="ER259" s="83">
        <f t="shared" si="461"/>
        <v>1730047.3</v>
      </c>
    </row>
    <row r="260" spans="1:148" ht="42" x14ac:dyDescent="0.25">
      <c r="A260" s="18" t="str">
        <f t="shared" si="546"/>
        <v>6.1.1.6.2</v>
      </c>
      <c r="B260" s="63">
        <v>6</v>
      </c>
      <c r="C260" s="73" t="s">
        <v>435</v>
      </c>
      <c r="D260" s="65" t="s">
        <v>436</v>
      </c>
      <c r="E260" s="73" t="s">
        <v>437</v>
      </c>
      <c r="F260" s="65" t="s">
        <v>438</v>
      </c>
      <c r="G260" s="66" t="s">
        <v>449</v>
      </c>
      <c r="H260" s="65" t="s">
        <v>450</v>
      </c>
      <c r="I260" s="66">
        <v>2</v>
      </c>
      <c r="J260" s="81" t="s">
        <v>81</v>
      </c>
      <c r="K260" s="63" t="s">
        <v>18</v>
      </c>
      <c r="L260" s="83">
        <v>0</v>
      </c>
      <c r="M260" s="83">
        <v>0</v>
      </c>
      <c r="N260" s="83">
        <v>0</v>
      </c>
      <c r="O260" s="83">
        <v>0</v>
      </c>
      <c r="P260" s="83">
        <v>0</v>
      </c>
      <c r="Q260" s="93" t="str">
        <f t="shared" si="462"/>
        <v>nebija plānots</v>
      </c>
      <c r="R260" s="94">
        <f t="shared" si="463"/>
        <v>0</v>
      </c>
      <c r="S260" s="93" t="str">
        <f t="shared" si="464"/>
        <v>nebija plānots</v>
      </c>
      <c r="T260" s="96">
        <f t="shared" si="465"/>
        <v>0</v>
      </c>
      <c r="U260" s="96">
        <f t="shared" si="466"/>
        <v>0</v>
      </c>
      <c r="V260" s="93" t="str">
        <f t="shared" si="467"/>
        <v>nebija plānots</v>
      </c>
      <c r="W260" s="96">
        <f t="shared" si="468"/>
        <v>0</v>
      </c>
      <c r="X260" s="93" t="str">
        <f t="shared" si="469"/>
        <v>nebija plānots</v>
      </c>
      <c r="Y260" s="83">
        <v>0</v>
      </c>
      <c r="Z260" s="83">
        <v>0</v>
      </c>
      <c r="AA260" s="93" t="str">
        <f t="shared" si="470"/>
        <v>nebija plānots</v>
      </c>
      <c r="AB260" s="94">
        <f t="shared" si="471"/>
        <v>0</v>
      </c>
      <c r="AC260" s="93" t="str">
        <f t="shared" si="472"/>
        <v>nebija plānots</v>
      </c>
      <c r="AD260" s="96">
        <f t="shared" si="473"/>
        <v>0</v>
      </c>
      <c r="AE260" s="96">
        <f t="shared" si="473"/>
        <v>0</v>
      </c>
      <c r="AF260" s="93" t="str">
        <f t="shared" si="474"/>
        <v>nebija plānots</v>
      </c>
      <c r="AG260" s="96">
        <f t="shared" si="475"/>
        <v>0</v>
      </c>
      <c r="AH260" s="93" t="str">
        <f t="shared" si="476"/>
        <v>nebija plānots</v>
      </c>
      <c r="AI260" s="83">
        <v>0</v>
      </c>
      <c r="AJ260" s="83">
        <v>0</v>
      </c>
      <c r="AK260" s="93" t="str">
        <f t="shared" si="477"/>
        <v>nebija plānots</v>
      </c>
      <c r="AL260" s="94">
        <f t="shared" si="478"/>
        <v>0</v>
      </c>
      <c r="AM260" s="93" t="str">
        <f t="shared" si="479"/>
        <v>nebija plānots</v>
      </c>
      <c r="AN260" s="96">
        <f t="shared" si="480"/>
        <v>0</v>
      </c>
      <c r="AO260" s="96">
        <f t="shared" si="480"/>
        <v>0</v>
      </c>
      <c r="AP260" s="93" t="str">
        <f t="shared" si="481"/>
        <v>nebija plānots</v>
      </c>
      <c r="AQ260" s="96">
        <f t="shared" si="482"/>
        <v>0</v>
      </c>
      <c r="AR260" s="93" t="str">
        <f t="shared" si="483"/>
        <v>nebija plānots</v>
      </c>
      <c r="AS260" s="83">
        <v>0</v>
      </c>
      <c r="AT260" s="83">
        <v>0</v>
      </c>
      <c r="AU260" s="93" t="str">
        <f t="shared" si="484"/>
        <v>nebija plānots</v>
      </c>
      <c r="AV260" s="94">
        <f t="shared" si="485"/>
        <v>0</v>
      </c>
      <c r="AW260" s="93" t="str">
        <f t="shared" si="486"/>
        <v>nebija plānots</v>
      </c>
      <c r="AX260" s="96">
        <f t="shared" si="487"/>
        <v>0</v>
      </c>
      <c r="AY260" s="96">
        <f t="shared" si="487"/>
        <v>0</v>
      </c>
      <c r="AZ260" s="93" t="str">
        <f t="shared" si="488"/>
        <v>nebija plānots</v>
      </c>
      <c r="BA260" s="96">
        <f t="shared" si="489"/>
        <v>0</v>
      </c>
      <c r="BB260" s="93" t="str">
        <f t="shared" si="490"/>
        <v>nebija plānots</v>
      </c>
      <c r="BC260" s="83">
        <v>0</v>
      </c>
      <c r="BD260" s="83">
        <v>0</v>
      </c>
      <c r="BE260" s="93" t="str">
        <f t="shared" si="491"/>
        <v>nebija plānots</v>
      </c>
      <c r="BF260" s="94">
        <f t="shared" si="492"/>
        <v>0</v>
      </c>
      <c r="BG260" s="93" t="str">
        <f t="shared" si="493"/>
        <v>nebija plānots</v>
      </c>
      <c r="BH260" s="96">
        <f t="shared" si="494"/>
        <v>0</v>
      </c>
      <c r="BI260" s="96">
        <f t="shared" si="494"/>
        <v>0</v>
      </c>
      <c r="BJ260" s="93" t="str">
        <f t="shared" si="495"/>
        <v>nebija plānots</v>
      </c>
      <c r="BK260" s="96">
        <f t="shared" si="496"/>
        <v>0</v>
      </c>
      <c r="BL260" s="93" t="str">
        <f t="shared" si="497"/>
        <v>nebija plānots</v>
      </c>
      <c r="BM260" s="83">
        <v>0</v>
      </c>
      <c r="BN260" s="83">
        <v>0</v>
      </c>
      <c r="BO260" s="93" t="str">
        <f t="shared" si="498"/>
        <v>nebija plānots</v>
      </c>
      <c r="BP260" s="94">
        <f t="shared" si="499"/>
        <v>0</v>
      </c>
      <c r="BQ260" s="93" t="str">
        <f t="shared" si="500"/>
        <v>nebija plānots</v>
      </c>
      <c r="BR260" s="96">
        <f t="shared" si="501"/>
        <v>0</v>
      </c>
      <c r="BS260" s="96">
        <f t="shared" si="501"/>
        <v>0</v>
      </c>
      <c r="BT260" s="93" t="str">
        <f t="shared" si="502"/>
        <v>nebija plānots</v>
      </c>
      <c r="BU260" s="96">
        <f t="shared" si="503"/>
        <v>0</v>
      </c>
      <c r="BV260" s="93" t="str">
        <f t="shared" si="504"/>
        <v>nebija plānots</v>
      </c>
      <c r="BW260" s="83">
        <v>0</v>
      </c>
      <c r="BX260" s="83">
        <v>0</v>
      </c>
      <c r="BY260" s="94">
        <v>0</v>
      </c>
      <c r="BZ260" s="94">
        <f t="shared" si="457"/>
        <v>0</v>
      </c>
      <c r="CA260" s="93" t="str">
        <f t="shared" si="505"/>
        <v>nebija plānots</v>
      </c>
      <c r="CB260" s="94">
        <f t="shared" si="506"/>
        <v>0</v>
      </c>
      <c r="CC260" s="93" t="str">
        <f t="shared" si="507"/>
        <v>nebija plānots</v>
      </c>
      <c r="CD260" s="96">
        <f t="shared" si="547"/>
        <v>0</v>
      </c>
      <c r="CE260" s="96">
        <f t="shared" si="547"/>
        <v>0</v>
      </c>
      <c r="CF260" s="96">
        <f t="shared" si="508"/>
        <v>0</v>
      </c>
      <c r="CG260" s="96">
        <f t="shared" si="509"/>
        <v>0</v>
      </c>
      <c r="CH260" s="93" t="str">
        <f t="shared" si="510"/>
        <v>nebija plānots</v>
      </c>
      <c r="CI260" s="96">
        <f t="shared" si="511"/>
        <v>0</v>
      </c>
      <c r="CJ260" s="93" t="str">
        <f t="shared" si="512"/>
        <v>nebija plānots</v>
      </c>
      <c r="CK260" s="83">
        <v>0</v>
      </c>
      <c r="CL260" s="83">
        <v>0</v>
      </c>
      <c r="CM260" s="94">
        <v>0</v>
      </c>
      <c r="CN260" s="94">
        <f t="shared" si="459"/>
        <v>0</v>
      </c>
      <c r="CO260" s="93" t="str">
        <f t="shared" si="513"/>
        <v>nebija plānots</v>
      </c>
      <c r="CP260" s="94">
        <f t="shared" si="514"/>
        <v>0</v>
      </c>
      <c r="CQ260" s="93" t="str">
        <f t="shared" si="515"/>
        <v>nebija plānots</v>
      </c>
      <c r="CR260" s="96">
        <f t="shared" si="516"/>
        <v>0</v>
      </c>
      <c r="CS260" s="96">
        <f t="shared" si="516"/>
        <v>0</v>
      </c>
      <c r="CT260" s="96">
        <f t="shared" si="516"/>
        <v>0</v>
      </c>
      <c r="CU260" s="96">
        <f t="shared" si="517"/>
        <v>0</v>
      </c>
      <c r="CV260" s="93" t="str">
        <f t="shared" si="518"/>
        <v>nebija plānots</v>
      </c>
      <c r="CW260" s="96">
        <f t="shared" si="519"/>
        <v>0</v>
      </c>
      <c r="CX260" s="93" t="str">
        <f t="shared" si="520"/>
        <v>nebija plānots</v>
      </c>
      <c r="CY260" s="83">
        <v>0</v>
      </c>
      <c r="CZ260" s="83">
        <v>0</v>
      </c>
      <c r="DA260" s="94">
        <v>0</v>
      </c>
      <c r="DB260" s="94">
        <f t="shared" si="460"/>
        <v>0</v>
      </c>
      <c r="DC260" s="93" t="str">
        <f t="shared" si="521"/>
        <v>nebija plānots</v>
      </c>
      <c r="DD260" s="94">
        <f t="shared" si="522"/>
        <v>0</v>
      </c>
      <c r="DE260" s="93" t="str">
        <f t="shared" si="523"/>
        <v>nebija plānots</v>
      </c>
      <c r="DF260" s="96">
        <f t="shared" si="524"/>
        <v>0</v>
      </c>
      <c r="DG260" s="96">
        <f t="shared" si="524"/>
        <v>0</v>
      </c>
      <c r="DH260" s="96">
        <f t="shared" si="524"/>
        <v>0</v>
      </c>
      <c r="DI260" s="96">
        <f t="shared" si="525"/>
        <v>0</v>
      </c>
      <c r="DJ260" s="93" t="str">
        <f t="shared" si="526"/>
        <v>nebija plānots</v>
      </c>
      <c r="DK260" s="96">
        <f t="shared" si="527"/>
        <v>0</v>
      </c>
      <c r="DL260" s="93" t="str">
        <f t="shared" si="528"/>
        <v>nebija plānots</v>
      </c>
      <c r="DM260" s="83">
        <v>0</v>
      </c>
      <c r="DN260" s="83">
        <v>0</v>
      </c>
      <c r="DO260" s="94">
        <v>0</v>
      </c>
      <c r="DP260" s="94">
        <f t="shared" si="529"/>
        <v>0</v>
      </c>
      <c r="DQ260" s="93" t="str">
        <f t="shared" si="530"/>
        <v>nebija plānots</v>
      </c>
      <c r="DR260" s="94">
        <f t="shared" si="531"/>
        <v>0</v>
      </c>
      <c r="DS260" s="93" t="str">
        <f t="shared" si="532"/>
        <v>nebija plānots</v>
      </c>
      <c r="DT260" s="96">
        <f t="shared" si="533"/>
        <v>0</v>
      </c>
      <c r="DU260" s="96">
        <f t="shared" si="533"/>
        <v>0</v>
      </c>
      <c r="DV260" s="96">
        <f t="shared" si="533"/>
        <v>0</v>
      </c>
      <c r="DW260" s="96">
        <f t="shared" si="534"/>
        <v>0</v>
      </c>
      <c r="DX260" s="93" t="str">
        <f t="shared" si="535"/>
        <v>nebija plānots</v>
      </c>
      <c r="DY260" s="96">
        <f t="shared" si="536"/>
        <v>0</v>
      </c>
      <c r="DZ260" s="93" t="str">
        <f t="shared" si="537"/>
        <v>nebija plānots</v>
      </c>
      <c r="EA260" s="83">
        <v>0</v>
      </c>
      <c r="EB260" s="83">
        <v>0</v>
      </c>
      <c r="EC260" s="94">
        <v>0</v>
      </c>
      <c r="ED260" s="94">
        <f t="shared" si="538"/>
        <v>0</v>
      </c>
      <c r="EE260" s="93" t="str">
        <f t="shared" si="539"/>
        <v>nebija plānots</v>
      </c>
      <c r="EF260" s="94">
        <f t="shared" si="454"/>
        <v>0</v>
      </c>
      <c r="EG260" s="93" t="str">
        <f t="shared" si="540"/>
        <v>nebija plānots</v>
      </c>
      <c r="EH260" s="96">
        <f t="shared" si="541"/>
        <v>0</v>
      </c>
      <c r="EI260" s="96">
        <f t="shared" si="541"/>
        <v>0</v>
      </c>
      <c r="EJ260" s="96">
        <f t="shared" si="541"/>
        <v>0</v>
      </c>
      <c r="EK260" s="96">
        <f t="shared" si="542"/>
        <v>0</v>
      </c>
      <c r="EL260" s="93" t="str">
        <f t="shared" si="543"/>
        <v>nebija plānots</v>
      </c>
      <c r="EM260" s="96">
        <f t="shared" si="544"/>
        <v>0</v>
      </c>
      <c r="EN260" s="93" t="str">
        <f t="shared" si="545"/>
        <v>nebija plānots</v>
      </c>
      <c r="EO260" s="96">
        <f t="shared" si="455"/>
        <v>0</v>
      </c>
      <c r="EP260" s="96">
        <f>_xlfn.IFNA(INDEX('[1]01_Maks_FS_2025 (kopā)'!$B$12:$AJ$224,MATCH(A260,'[1]01_Maks_FS_2025 (kopā)'!$B$12:$B$224,0),35),0)</f>
        <v>0</v>
      </c>
      <c r="EQ260" s="96">
        <f t="shared" si="456"/>
        <v>0</v>
      </c>
      <c r="ER260" s="83">
        <f t="shared" si="461"/>
        <v>0</v>
      </c>
    </row>
    <row r="261" spans="1:148" ht="42" x14ac:dyDescent="0.25">
      <c r="A261" s="18" t="str">
        <f t="shared" si="546"/>
        <v>6.1.1.7.1</v>
      </c>
      <c r="B261" s="63">
        <v>6</v>
      </c>
      <c r="C261" s="73" t="s">
        <v>435</v>
      </c>
      <c r="D261" s="65" t="s">
        <v>436</v>
      </c>
      <c r="E261" s="73" t="s">
        <v>437</v>
      </c>
      <c r="F261" s="65" t="s">
        <v>438</v>
      </c>
      <c r="G261" s="66" t="s">
        <v>451</v>
      </c>
      <c r="H261" s="65" t="s">
        <v>452</v>
      </c>
      <c r="I261" s="66">
        <v>1</v>
      </c>
      <c r="J261" s="81" t="s">
        <v>81</v>
      </c>
      <c r="K261" s="63" t="s">
        <v>18</v>
      </c>
      <c r="L261" s="83">
        <v>0</v>
      </c>
      <c r="M261" s="83">
        <v>0</v>
      </c>
      <c r="N261" s="83">
        <v>4943.28</v>
      </c>
      <c r="O261" s="83">
        <v>0</v>
      </c>
      <c r="P261" s="83">
        <v>0</v>
      </c>
      <c r="Q261" s="93" t="str">
        <f t="shared" si="462"/>
        <v>nebija plānots</v>
      </c>
      <c r="R261" s="94">
        <f t="shared" si="463"/>
        <v>0</v>
      </c>
      <c r="S261" s="93" t="str">
        <f t="shared" si="464"/>
        <v>nebija plānots</v>
      </c>
      <c r="T261" s="96">
        <f t="shared" si="465"/>
        <v>4943.28</v>
      </c>
      <c r="U261" s="96">
        <f t="shared" si="466"/>
        <v>4943.28</v>
      </c>
      <c r="V261" s="93">
        <f t="shared" si="467"/>
        <v>1</v>
      </c>
      <c r="W261" s="96">
        <f t="shared" si="468"/>
        <v>0</v>
      </c>
      <c r="X261" s="93">
        <f t="shared" si="469"/>
        <v>0</v>
      </c>
      <c r="Y261" s="83">
        <v>0</v>
      </c>
      <c r="Z261" s="83">
        <v>0</v>
      </c>
      <c r="AA261" s="93" t="str">
        <f t="shared" si="470"/>
        <v>nebija plānots</v>
      </c>
      <c r="AB261" s="94">
        <f t="shared" si="471"/>
        <v>0</v>
      </c>
      <c r="AC261" s="93" t="str">
        <f t="shared" si="472"/>
        <v>nebija plānots</v>
      </c>
      <c r="AD261" s="96">
        <f t="shared" si="473"/>
        <v>4943.28</v>
      </c>
      <c r="AE261" s="96">
        <f t="shared" si="473"/>
        <v>4943.28</v>
      </c>
      <c r="AF261" s="93">
        <f t="shared" si="474"/>
        <v>1</v>
      </c>
      <c r="AG261" s="96">
        <f t="shared" si="475"/>
        <v>0</v>
      </c>
      <c r="AH261" s="93">
        <f t="shared" si="476"/>
        <v>0</v>
      </c>
      <c r="AI261" s="83">
        <v>0</v>
      </c>
      <c r="AJ261" s="83">
        <v>0</v>
      </c>
      <c r="AK261" s="93" t="str">
        <f t="shared" si="477"/>
        <v>nebija plānots</v>
      </c>
      <c r="AL261" s="94">
        <f t="shared" si="478"/>
        <v>0</v>
      </c>
      <c r="AM261" s="93" t="str">
        <f t="shared" si="479"/>
        <v>nebija plānots</v>
      </c>
      <c r="AN261" s="96">
        <f t="shared" si="480"/>
        <v>4943.28</v>
      </c>
      <c r="AO261" s="96">
        <f t="shared" si="480"/>
        <v>4943.28</v>
      </c>
      <c r="AP261" s="93">
        <f t="shared" si="481"/>
        <v>1</v>
      </c>
      <c r="AQ261" s="96">
        <f t="shared" si="482"/>
        <v>0</v>
      </c>
      <c r="AR261" s="93">
        <f t="shared" si="483"/>
        <v>0</v>
      </c>
      <c r="AS261" s="83">
        <v>0</v>
      </c>
      <c r="AT261" s="83">
        <v>0</v>
      </c>
      <c r="AU261" s="93" t="str">
        <f t="shared" si="484"/>
        <v>nebija plānots</v>
      </c>
      <c r="AV261" s="94">
        <f t="shared" si="485"/>
        <v>0</v>
      </c>
      <c r="AW261" s="93" t="str">
        <f t="shared" si="486"/>
        <v>nebija plānots</v>
      </c>
      <c r="AX261" s="96">
        <f t="shared" si="487"/>
        <v>4943.28</v>
      </c>
      <c r="AY261" s="96">
        <f t="shared" si="487"/>
        <v>4943.28</v>
      </c>
      <c r="AZ261" s="93">
        <f t="shared" si="488"/>
        <v>1</v>
      </c>
      <c r="BA261" s="96">
        <f t="shared" si="489"/>
        <v>0</v>
      </c>
      <c r="BB261" s="93">
        <f t="shared" si="490"/>
        <v>0</v>
      </c>
      <c r="BC261" s="83">
        <v>77342.36</v>
      </c>
      <c r="BD261" s="83">
        <v>56515.9</v>
      </c>
      <c r="BE261" s="93">
        <f t="shared" si="491"/>
        <v>0.73072375862334693</v>
      </c>
      <c r="BF261" s="94">
        <f t="shared" si="492"/>
        <v>-20826.46</v>
      </c>
      <c r="BG261" s="93">
        <f t="shared" si="493"/>
        <v>-0.26927624137665307</v>
      </c>
      <c r="BH261" s="96">
        <f t="shared" si="494"/>
        <v>82285.64</v>
      </c>
      <c r="BI261" s="96">
        <f t="shared" si="494"/>
        <v>61459.18</v>
      </c>
      <c r="BJ261" s="93">
        <f t="shared" si="495"/>
        <v>0.74690043122955596</v>
      </c>
      <c r="BK261" s="96">
        <f t="shared" si="496"/>
        <v>-20826.46</v>
      </c>
      <c r="BL261" s="93">
        <f t="shared" si="497"/>
        <v>-0.25309956877044404</v>
      </c>
      <c r="BM261" s="83">
        <v>0</v>
      </c>
      <c r="BN261" s="83">
        <v>92778.31</v>
      </c>
      <c r="BO261" s="93" t="str">
        <f t="shared" si="498"/>
        <v>nebija plānots</v>
      </c>
      <c r="BP261" s="94">
        <f t="shared" si="499"/>
        <v>92778.31</v>
      </c>
      <c r="BQ261" s="93" t="str">
        <f t="shared" si="500"/>
        <v>nebija plānots</v>
      </c>
      <c r="BR261" s="96">
        <f t="shared" si="501"/>
        <v>82285.64</v>
      </c>
      <c r="BS261" s="96">
        <f t="shared" si="501"/>
        <v>154237.49</v>
      </c>
      <c r="BT261" s="93">
        <f t="shared" si="502"/>
        <v>1.874415633153002</v>
      </c>
      <c r="BU261" s="96">
        <f t="shared" si="503"/>
        <v>71951.849999999991</v>
      </c>
      <c r="BV261" s="93">
        <f t="shared" si="504"/>
        <v>0.87441563315300208</v>
      </c>
      <c r="BW261" s="83">
        <v>0</v>
      </c>
      <c r="BX261" s="83">
        <v>0</v>
      </c>
      <c r="BY261" s="94">
        <v>0</v>
      </c>
      <c r="BZ261" s="94">
        <f t="shared" si="457"/>
        <v>0</v>
      </c>
      <c r="CA261" s="93" t="str">
        <f t="shared" si="505"/>
        <v>nebija plānots</v>
      </c>
      <c r="CB261" s="94">
        <f t="shared" si="506"/>
        <v>0</v>
      </c>
      <c r="CC261" s="93" t="str">
        <f t="shared" si="507"/>
        <v>nebija plānots</v>
      </c>
      <c r="CD261" s="96">
        <f t="shared" si="547"/>
        <v>82285.64</v>
      </c>
      <c r="CE261" s="96">
        <f t="shared" si="547"/>
        <v>154237.49</v>
      </c>
      <c r="CF261" s="96">
        <f t="shared" si="508"/>
        <v>0</v>
      </c>
      <c r="CG261" s="96">
        <f t="shared" si="509"/>
        <v>154237.49</v>
      </c>
      <c r="CH261" s="93">
        <f t="shared" si="510"/>
        <v>1.874415633153002</v>
      </c>
      <c r="CI261" s="96">
        <f t="shared" si="511"/>
        <v>71951.849999999991</v>
      </c>
      <c r="CJ261" s="93">
        <f t="shared" si="512"/>
        <v>0.87441563315300208</v>
      </c>
      <c r="CK261" s="83">
        <v>0</v>
      </c>
      <c r="CL261" s="83">
        <v>0</v>
      </c>
      <c r="CM261" s="94">
        <v>0</v>
      </c>
      <c r="CN261" s="94">
        <f t="shared" si="459"/>
        <v>0</v>
      </c>
      <c r="CO261" s="93" t="str">
        <f t="shared" si="513"/>
        <v>nebija plānots</v>
      </c>
      <c r="CP261" s="94">
        <f t="shared" si="514"/>
        <v>0</v>
      </c>
      <c r="CQ261" s="93" t="str">
        <f t="shared" si="515"/>
        <v>nebija plānots</v>
      </c>
      <c r="CR261" s="96">
        <f t="shared" si="516"/>
        <v>82285.64</v>
      </c>
      <c r="CS261" s="96">
        <f t="shared" si="516"/>
        <v>154237.49</v>
      </c>
      <c r="CT261" s="96">
        <f t="shared" si="516"/>
        <v>0</v>
      </c>
      <c r="CU261" s="96">
        <f t="shared" si="517"/>
        <v>154237.49</v>
      </c>
      <c r="CV261" s="93">
        <f t="shared" si="518"/>
        <v>1.874415633153002</v>
      </c>
      <c r="CW261" s="96">
        <f t="shared" si="519"/>
        <v>71951.849999999991</v>
      </c>
      <c r="CX261" s="93">
        <f t="shared" si="520"/>
        <v>0.87441563315300208</v>
      </c>
      <c r="CY261" s="83">
        <v>0</v>
      </c>
      <c r="CZ261" s="83">
        <v>0</v>
      </c>
      <c r="DA261" s="94">
        <v>0</v>
      </c>
      <c r="DB261" s="94">
        <f t="shared" si="460"/>
        <v>0</v>
      </c>
      <c r="DC261" s="93" t="str">
        <f t="shared" si="521"/>
        <v>nebija plānots</v>
      </c>
      <c r="DD261" s="94">
        <f t="shared" si="522"/>
        <v>0</v>
      </c>
      <c r="DE261" s="93" t="str">
        <f t="shared" si="523"/>
        <v>nebija plānots</v>
      </c>
      <c r="DF261" s="96">
        <f t="shared" si="524"/>
        <v>82285.64</v>
      </c>
      <c r="DG261" s="96">
        <f t="shared" si="524"/>
        <v>154237.49</v>
      </c>
      <c r="DH261" s="96">
        <f t="shared" si="524"/>
        <v>0</v>
      </c>
      <c r="DI261" s="96">
        <f t="shared" si="525"/>
        <v>154237.49</v>
      </c>
      <c r="DJ261" s="93">
        <f t="shared" si="526"/>
        <v>1.874415633153002</v>
      </c>
      <c r="DK261" s="96">
        <f t="shared" si="527"/>
        <v>71951.849999999991</v>
      </c>
      <c r="DL261" s="93">
        <f t="shared" si="528"/>
        <v>0.87441563315300208</v>
      </c>
      <c r="DM261" s="83">
        <v>110652.38</v>
      </c>
      <c r="DN261" s="83">
        <v>122933.17</v>
      </c>
      <c r="DO261" s="94">
        <v>0</v>
      </c>
      <c r="DP261" s="94">
        <f t="shared" si="529"/>
        <v>122933.17</v>
      </c>
      <c r="DQ261" s="93">
        <f t="shared" si="530"/>
        <v>1.1109853217797936</v>
      </c>
      <c r="DR261" s="94">
        <f t="shared" si="531"/>
        <v>12280.789999999994</v>
      </c>
      <c r="DS261" s="93">
        <f t="shared" si="532"/>
        <v>0.11098532177979356</v>
      </c>
      <c r="DT261" s="96">
        <f t="shared" si="533"/>
        <v>192938.02000000002</v>
      </c>
      <c r="DU261" s="96">
        <f t="shared" si="533"/>
        <v>277170.65999999997</v>
      </c>
      <c r="DV261" s="96">
        <f t="shared" si="533"/>
        <v>0</v>
      </c>
      <c r="DW261" s="96">
        <f t="shared" si="534"/>
        <v>277170.65999999997</v>
      </c>
      <c r="DX261" s="93">
        <f t="shared" si="535"/>
        <v>1.4365787520779987</v>
      </c>
      <c r="DY261" s="96">
        <f t="shared" si="536"/>
        <v>84232.639999999956</v>
      </c>
      <c r="DZ261" s="93">
        <f t="shared" si="537"/>
        <v>0.43657875207799868</v>
      </c>
      <c r="EA261" s="83">
        <v>0</v>
      </c>
      <c r="EB261" s="83">
        <v>4571.7299999999996</v>
      </c>
      <c r="EC261" s="94">
        <v>0</v>
      </c>
      <c r="ED261" s="94">
        <f t="shared" si="538"/>
        <v>4571.7299999999996</v>
      </c>
      <c r="EE261" s="93" t="str">
        <f t="shared" si="539"/>
        <v>nebija plānots</v>
      </c>
      <c r="EF261" s="94">
        <f t="shared" si="454"/>
        <v>4571.7299999999996</v>
      </c>
      <c r="EG261" s="93" t="str">
        <f t="shared" si="540"/>
        <v>nebija plānots</v>
      </c>
      <c r="EH261" s="96">
        <f t="shared" si="541"/>
        <v>192938.02000000002</v>
      </c>
      <c r="EI261" s="96">
        <f t="shared" si="541"/>
        <v>281742.38999999996</v>
      </c>
      <c r="EJ261" s="96">
        <f t="shared" si="541"/>
        <v>0</v>
      </c>
      <c r="EK261" s="96">
        <f t="shared" si="542"/>
        <v>281742.38999999996</v>
      </c>
      <c r="EL261" s="93">
        <f t="shared" si="543"/>
        <v>1.4602740818009843</v>
      </c>
      <c r="EM261" s="96">
        <f t="shared" si="544"/>
        <v>88804.369999999937</v>
      </c>
      <c r="EN261" s="93">
        <f t="shared" si="545"/>
        <v>0.46027408180098422</v>
      </c>
      <c r="EO261" s="96">
        <f t="shared" si="455"/>
        <v>127504.9</v>
      </c>
      <c r="EP261" s="96">
        <f>_xlfn.IFNA(INDEX('[1]01_Maks_FS_2025 (kopā)'!$B$12:$AJ$224,MATCH(A261,'[1]01_Maks_FS_2025 (kopā)'!$B$12:$B$224,0),35),0)</f>
        <v>127504.9</v>
      </c>
      <c r="EQ261" s="96">
        <f t="shared" si="456"/>
        <v>0</v>
      </c>
      <c r="ER261" s="83">
        <f t="shared" si="461"/>
        <v>192938.02000000002</v>
      </c>
    </row>
    <row r="262" spans="1:148" ht="63" x14ac:dyDescent="0.25">
      <c r="A262" s="18" t="str">
        <f t="shared" si="546"/>
        <v>6.1.1.8._</v>
      </c>
      <c r="B262" s="63">
        <v>6</v>
      </c>
      <c r="C262" s="73" t="s">
        <v>435</v>
      </c>
      <c r="D262" s="65" t="s">
        <v>436</v>
      </c>
      <c r="E262" s="73" t="s">
        <v>437</v>
      </c>
      <c r="F262" s="65" t="s">
        <v>438</v>
      </c>
      <c r="G262" s="66" t="s">
        <v>453</v>
      </c>
      <c r="H262" s="65" t="s">
        <v>454</v>
      </c>
      <c r="I262" s="66" t="s">
        <v>27</v>
      </c>
      <c r="J262" s="81" t="s">
        <v>81</v>
      </c>
      <c r="K262" s="63" t="s">
        <v>18</v>
      </c>
      <c r="L262" s="83">
        <v>0</v>
      </c>
      <c r="M262" s="83">
        <v>0</v>
      </c>
      <c r="N262" s="83">
        <v>0</v>
      </c>
      <c r="O262" s="83">
        <v>0</v>
      </c>
      <c r="P262" s="83">
        <v>0</v>
      </c>
      <c r="Q262" s="93" t="str">
        <f t="shared" si="462"/>
        <v>nebija plānots</v>
      </c>
      <c r="R262" s="94">
        <f t="shared" si="463"/>
        <v>0</v>
      </c>
      <c r="S262" s="93" t="str">
        <f t="shared" si="464"/>
        <v>nebija plānots</v>
      </c>
      <c r="T262" s="96">
        <f t="shared" si="465"/>
        <v>0</v>
      </c>
      <c r="U262" s="96">
        <f t="shared" si="466"/>
        <v>0</v>
      </c>
      <c r="V262" s="93" t="str">
        <f t="shared" si="467"/>
        <v>nebija plānots</v>
      </c>
      <c r="W262" s="96">
        <f t="shared" si="468"/>
        <v>0</v>
      </c>
      <c r="X262" s="93" t="str">
        <f t="shared" si="469"/>
        <v>nebija plānots</v>
      </c>
      <c r="Y262" s="83">
        <v>0</v>
      </c>
      <c r="Z262" s="83">
        <v>0</v>
      </c>
      <c r="AA262" s="93" t="str">
        <f t="shared" si="470"/>
        <v>nebija plānots</v>
      </c>
      <c r="AB262" s="94">
        <f t="shared" si="471"/>
        <v>0</v>
      </c>
      <c r="AC262" s="93" t="str">
        <f t="shared" si="472"/>
        <v>nebija plānots</v>
      </c>
      <c r="AD262" s="96">
        <f t="shared" si="473"/>
        <v>0</v>
      </c>
      <c r="AE262" s="96">
        <f t="shared" si="473"/>
        <v>0</v>
      </c>
      <c r="AF262" s="93" t="str">
        <f t="shared" si="474"/>
        <v>nebija plānots</v>
      </c>
      <c r="AG262" s="96">
        <f t="shared" si="475"/>
        <v>0</v>
      </c>
      <c r="AH262" s="93" t="str">
        <f t="shared" si="476"/>
        <v>nebija plānots</v>
      </c>
      <c r="AI262" s="83">
        <v>0</v>
      </c>
      <c r="AJ262" s="83">
        <v>0</v>
      </c>
      <c r="AK262" s="93" t="str">
        <f t="shared" si="477"/>
        <v>nebija plānots</v>
      </c>
      <c r="AL262" s="94">
        <f t="shared" si="478"/>
        <v>0</v>
      </c>
      <c r="AM262" s="93" t="str">
        <f t="shared" si="479"/>
        <v>nebija plānots</v>
      </c>
      <c r="AN262" s="96">
        <f t="shared" si="480"/>
        <v>0</v>
      </c>
      <c r="AO262" s="96">
        <f t="shared" si="480"/>
        <v>0</v>
      </c>
      <c r="AP262" s="93" t="str">
        <f t="shared" si="481"/>
        <v>nebija plānots</v>
      </c>
      <c r="AQ262" s="96">
        <f t="shared" si="482"/>
        <v>0</v>
      </c>
      <c r="AR262" s="93" t="str">
        <f t="shared" si="483"/>
        <v>nebija plānots</v>
      </c>
      <c r="AS262" s="83">
        <v>0</v>
      </c>
      <c r="AT262" s="83">
        <v>0</v>
      </c>
      <c r="AU262" s="93" t="str">
        <f t="shared" si="484"/>
        <v>nebija plānots</v>
      </c>
      <c r="AV262" s="94">
        <f t="shared" si="485"/>
        <v>0</v>
      </c>
      <c r="AW262" s="93" t="str">
        <f t="shared" si="486"/>
        <v>nebija plānots</v>
      </c>
      <c r="AX262" s="96">
        <f t="shared" si="487"/>
        <v>0</v>
      </c>
      <c r="AY262" s="96">
        <f t="shared" si="487"/>
        <v>0</v>
      </c>
      <c r="AZ262" s="93" t="str">
        <f t="shared" si="488"/>
        <v>nebija plānots</v>
      </c>
      <c r="BA262" s="96">
        <f t="shared" si="489"/>
        <v>0</v>
      </c>
      <c r="BB262" s="93" t="str">
        <f t="shared" si="490"/>
        <v>nebija plānots</v>
      </c>
      <c r="BC262" s="83">
        <v>0</v>
      </c>
      <c r="BD262" s="83">
        <v>0</v>
      </c>
      <c r="BE262" s="93" t="str">
        <f t="shared" si="491"/>
        <v>nebija plānots</v>
      </c>
      <c r="BF262" s="94">
        <f t="shared" si="492"/>
        <v>0</v>
      </c>
      <c r="BG262" s="93" t="str">
        <f t="shared" si="493"/>
        <v>nebija plānots</v>
      </c>
      <c r="BH262" s="96">
        <f t="shared" si="494"/>
        <v>0</v>
      </c>
      <c r="BI262" s="96">
        <f t="shared" si="494"/>
        <v>0</v>
      </c>
      <c r="BJ262" s="93" t="str">
        <f t="shared" si="495"/>
        <v>nebija plānots</v>
      </c>
      <c r="BK262" s="96">
        <f t="shared" si="496"/>
        <v>0</v>
      </c>
      <c r="BL262" s="93" t="str">
        <f t="shared" si="497"/>
        <v>nebija plānots</v>
      </c>
      <c r="BM262" s="83">
        <v>0</v>
      </c>
      <c r="BN262" s="83">
        <v>0</v>
      </c>
      <c r="BO262" s="93" t="str">
        <f t="shared" si="498"/>
        <v>nebija plānots</v>
      </c>
      <c r="BP262" s="94">
        <f t="shared" si="499"/>
        <v>0</v>
      </c>
      <c r="BQ262" s="93" t="str">
        <f t="shared" si="500"/>
        <v>nebija plānots</v>
      </c>
      <c r="BR262" s="96">
        <f t="shared" si="501"/>
        <v>0</v>
      </c>
      <c r="BS262" s="96">
        <f t="shared" si="501"/>
        <v>0</v>
      </c>
      <c r="BT262" s="93" t="str">
        <f t="shared" si="502"/>
        <v>nebija plānots</v>
      </c>
      <c r="BU262" s="96">
        <f t="shared" si="503"/>
        <v>0</v>
      </c>
      <c r="BV262" s="93" t="str">
        <f t="shared" si="504"/>
        <v>nebija plānots</v>
      </c>
      <c r="BW262" s="83">
        <v>143792.59</v>
      </c>
      <c r="BX262" s="83">
        <v>3361.76</v>
      </c>
      <c r="BY262" s="94">
        <v>0</v>
      </c>
      <c r="BZ262" s="94">
        <f t="shared" si="457"/>
        <v>3361.76</v>
      </c>
      <c r="CA262" s="93">
        <f t="shared" si="505"/>
        <v>2.3379229764204125E-2</v>
      </c>
      <c r="CB262" s="94">
        <f t="shared" si="506"/>
        <v>-140430.82999999999</v>
      </c>
      <c r="CC262" s="93">
        <f t="shared" si="507"/>
        <v>-0.97662077023579585</v>
      </c>
      <c r="CD262" s="96">
        <f t="shared" si="547"/>
        <v>143792.59</v>
      </c>
      <c r="CE262" s="96">
        <f t="shared" si="547"/>
        <v>3361.76</v>
      </c>
      <c r="CF262" s="96">
        <f t="shared" si="508"/>
        <v>0</v>
      </c>
      <c r="CG262" s="96">
        <f t="shared" si="509"/>
        <v>3361.76</v>
      </c>
      <c r="CH262" s="93">
        <f t="shared" si="510"/>
        <v>2.3379229764204125E-2</v>
      </c>
      <c r="CI262" s="96">
        <f t="shared" si="511"/>
        <v>-140430.82999999999</v>
      </c>
      <c r="CJ262" s="93">
        <f t="shared" si="512"/>
        <v>-0.97662077023579585</v>
      </c>
      <c r="CK262" s="83">
        <v>0</v>
      </c>
      <c r="CL262" s="83">
        <v>0</v>
      </c>
      <c r="CM262" s="94">
        <v>0</v>
      </c>
      <c r="CN262" s="94">
        <f t="shared" si="459"/>
        <v>0</v>
      </c>
      <c r="CO262" s="93" t="str">
        <f t="shared" si="513"/>
        <v>nebija plānots</v>
      </c>
      <c r="CP262" s="94">
        <f t="shared" si="514"/>
        <v>0</v>
      </c>
      <c r="CQ262" s="93" t="str">
        <f t="shared" si="515"/>
        <v>nebija plānots</v>
      </c>
      <c r="CR262" s="96">
        <f t="shared" si="516"/>
        <v>143792.59</v>
      </c>
      <c r="CS262" s="96">
        <f t="shared" si="516"/>
        <v>3361.76</v>
      </c>
      <c r="CT262" s="96">
        <f t="shared" si="516"/>
        <v>0</v>
      </c>
      <c r="CU262" s="96">
        <f t="shared" si="517"/>
        <v>3361.76</v>
      </c>
      <c r="CV262" s="93">
        <f t="shared" si="518"/>
        <v>2.3379229764204125E-2</v>
      </c>
      <c r="CW262" s="96">
        <f t="shared" si="519"/>
        <v>-140430.82999999999</v>
      </c>
      <c r="CX262" s="93">
        <f t="shared" si="520"/>
        <v>-0.97662077023579585</v>
      </c>
      <c r="CY262" s="83">
        <v>0</v>
      </c>
      <c r="CZ262" s="83">
        <v>0</v>
      </c>
      <c r="DA262" s="94">
        <v>0</v>
      </c>
      <c r="DB262" s="94">
        <f t="shared" si="460"/>
        <v>0</v>
      </c>
      <c r="DC262" s="93" t="str">
        <f t="shared" si="521"/>
        <v>nebija plānots</v>
      </c>
      <c r="DD262" s="94">
        <f t="shared" si="522"/>
        <v>0</v>
      </c>
      <c r="DE262" s="93" t="str">
        <f t="shared" si="523"/>
        <v>nebija plānots</v>
      </c>
      <c r="DF262" s="96">
        <f t="shared" si="524"/>
        <v>143792.59</v>
      </c>
      <c r="DG262" s="96">
        <f t="shared" si="524"/>
        <v>3361.76</v>
      </c>
      <c r="DH262" s="96">
        <f t="shared" si="524"/>
        <v>0</v>
      </c>
      <c r="DI262" s="96">
        <f t="shared" si="525"/>
        <v>3361.76</v>
      </c>
      <c r="DJ262" s="93">
        <f t="shared" si="526"/>
        <v>2.3379229764204125E-2</v>
      </c>
      <c r="DK262" s="96">
        <f t="shared" si="527"/>
        <v>-140430.82999999999</v>
      </c>
      <c r="DL262" s="93">
        <f t="shared" si="528"/>
        <v>-0.97662077023579585</v>
      </c>
      <c r="DM262" s="83">
        <v>0</v>
      </c>
      <c r="DN262" s="83">
        <v>0</v>
      </c>
      <c r="DO262" s="94">
        <v>0</v>
      </c>
      <c r="DP262" s="94">
        <f t="shared" si="529"/>
        <v>0</v>
      </c>
      <c r="DQ262" s="93" t="str">
        <f t="shared" si="530"/>
        <v>nebija plānots</v>
      </c>
      <c r="DR262" s="94">
        <f t="shared" si="531"/>
        <v>0</v>
      </c>
      <c r="DS262" s="93" t="str">
        <f t="shared" si="532"/>
        <v>nebija plānots</v>
      </c>
      <c r="DT262" s="96">
        <f t="shared" si="533"/>
        <v>143792.59</v>
      </c>
      <c r="DU262" s="96">
        <f t="shared" si="533"/>
        <v>3361.76</v>
      </c>
      <c r="DV262" s="96">
        <f t="shared" si="533"/>
        <v>0</v>
      </c>
      <c r="DW262" s="96">
        <f t="shared" si="534"/>
        <v>3361.76</v>
      </c>
      <c r="DX262" s="93">
        <f t="shared" si="535"/>
        <v>2.3379229764204125E-2</v>
      </c>
      <c r="DY262" s="96">
        <f t="shared" si="536"/>
        <v>-140430.82999999999</v>
      </c>
      <c r="DZ262" s="93">
        <f t="shared" si="537"/>
        <v>-0.97662077023579585</v>
      </c>
      <c r="EA262" s="83">
        <v>0</v>
      </c>
      <c r="EB262" s="83">
        <v>0</v>
      </c>
      <c r="EC262" s="94">
        <v>0</v>
      </c>
      <c r="ED262" s="94">
        <f t="shared" si="538"/>
        <v>0</v>
      </c>
      <c r="EE262" s="93" t="str">
        <f t="shared" si="539"/>
        <v>nebija plānots</v>
      </c>
      <c r="EF262" s="94">
        <f t="shared" si="454"/>
        <v>0</v>
      </c>
      <c r="EG262" s="93" t="str">
        <f t="shared" si="540"/>
        <v>nebija plānots</v>
      </c>
      <c r="EH262" s="96">
        <f t="shared" si="541"/>
        <v>143792.59</v>
      </c>
      <c r="EI262" s="96">
        <f t="shared" si="541"/>
        <v>3361.76</v>
      </c>
      <c r="EJ262" s="96">
        <f t="shared" si="541"/>
        <v>0</v>
      </c>
      <c r="EK262" s="96">
        <f t="shared" si="542"/>
        <v>3361.76</v>
      </c>
      <c r="EL262" s="93">
        <f t="shared" si="543"/>
        <v>2.3379229764204125E-2</v>
      </c>
      <c r="EM262" s="96">
        <f t="shared" si="544"/>
        <v>-140430.82999999999</v>
      </c>
      <c r="EN262" s="93">
        <f t="shared" si="545"/>
        <v>-0.97662077023579585</v>
      </c>
      <c r="EO262" s="96">
        <f t="shared" si="455"/>
        <v>0</v>
      </c>
      <c r="EP262" s="96">
        <f>_xlfn.IFNA(INDEX('[1]01_Maks_FS_2025 (kopā)'!$B$12:$AJ$224,MATCH(A262,'[1]01_Maks_FS_2025 (kopā)'!$B$12:$B$224,0),35),0)</f>
        <v>0</v>
      </c>
      <c r="EQ262" s="96">
        <f t="shared" si="456"/>
        <v>0</v>
      </c>
      <c r="ER262" s="83">
        <f t="shared" si="461"/>
        <v>143792.59</v>
      </c>
    </row>
    <row r="263" spans="1:148" ht="21" x14ac:dyDescent="0.25">
      <c r="A263" s="18" t="str">
        <f t="shared" si="546"/>
        <v>7.1.1.0._</v>
      </c>
      <c r="B263" s="63" t="s">
        <v>19</v>
      </c>
      <c r="C263" s="63" t="s">
        <v>455</v>
      </c>
      <c r="D263" s="74" t="s">
        <v>456</v>
      </c>
      <c r="E263" s="63" t="s">
        <v>457</v>
      </c>
      <c r="F263" s="66" t="s">
        <v>458</v>
      </c>
      <c r="G263" s="66" t="s">
        <v>459</v>
      </c>
      <c r="H263" s="65" t="s">
        <v>460</v>
      </c>
      <c r="I263" s="66" t="s">
        <v>27</v>
      </c>
      <c r="J263" s="81" t="s">
        <v>218</v>
      </c>
      <c r="K263" s="63" t="s">
        <v>14</v>
      </c>
      <c r="L263" s="83">
        <v>0</v>
      </c>
      <c r="M263" s="83">
        <v>0</v>
      </c>
      <c r="N263" s="83">
        <v>0</v>
      </c>
      <c r="O263" s="83">
        <v>0</v>
      </c>
      <c r="P263" s="83">
        <v>0</v>
      </c>
      <c r="Q263" s="93" t="str">
        <f t="shared" si="462"/>
        <v>nebija plānots</v>
      </c>
      <c r="R263" s="94">
        <f t="shared" si="463"/>
        <v>0</v>
      </c>
      <c r="S263" s="93" t="str">
        <f t="shared" si="464"/>
        <v>nebija plānots</v>
      </c>
      <c r="T263" s="96">
        <f t="shared" si="465"/>
        <v>0</v>
      </c>
      <c r="U263" s="96">
        <f t="shared" si="466"/>
        <v>0</v>
      </c>
      <c r="V263" s="93" t="str">
        <f t="shared" si="467"/>
        <v>nebija plānots</v>
      </c>
      <c r="W263" s="96">
        <f t="shared" si="468"/>
        <v>0</v>
      </c>
      <c r="X263" s="93" t="str">
        <f t="shared" si="469"/>
        <v>nebija plānots</v>
      </c>
      <c r="Y263" s="83">
        <v>0</v>
      </c>
      <c r="Z263" s="83">
        <v>0</v>
      </c>
      <c r="AA263" s="93" t="str">
        <f t="shared" si="470"/>
        <v>nebija plānots</v>
      </c>
      <c r="AB263" s="94">
        <f t="shared" si="471"/>
        <v>0</v>
      </c>
      <c r="AC263" s="93" t="str">
        <f t="shared" si="472"/>
        <v>nebija plānots</v>
      </c>
      <c r="AD263" s="96">
        <f t="shared" si="473"/>
        <v>0</v>
      </c>
      <c r="AE263" s="96">
        <f t="shared" si="473"/>
        <v>0</v>
      </c>
      <c r="AF263" s="93" t="str">
        <f t="shared" si="474"/>
        <v>nebija plānots</v>
      </c>
      <c r="AG263" s="96">
        <f t="shared" si="475"/>
        <v>0</v>
      </c>
      <c r="AH263" s="93" t="str">
        <f t="shared" si="476"/>
        <v>nebija plānots</v>
      </c>
      <c r="AI263" s="83">
        <v>630633</v>
      </c>
      <c r="AJ263" s="83">
        <v>630632.85</v>
      </c>
      <c r="AK263" s="93">
        <f t="shared" si="477"/>
        <v>0.99999976214375075</v>
      </c>
      <c r="AL263" s="94">
        <f t="shared" si="478"/>
        <v>-0.15000000002328306</v>
      </c>
      <c r="AM263" s="93">
        <f t="shared" si="479"/>
        <v>-2.3785624923415531E-7</v>
      </c>
      <c r="AN263" s="96">
        <f t="shared" si="480"/>
        <v>630633</v>
      </c>
      <c r="AO263" s="96">
        <f t="shared" si="480"/>
        <v>630632.85</v>
      </c>
      <c r="AP263" s="93">
        <f t="shared" si="481"/>
        <v>0.99999976214375075</v>
      </c>
      <c r="AQ263" s="96">
        <f t="shared" si="482"/>
        <v>-0.15000000002328306</v>
      </c>
      <c r="AR263" s="93">
        <f t="shared" si="483"/>
        <v>-2.3785624923415531E-7</v>
      </c>
      <c r="AS263" s="83">
        <v>0</v>
      </c>
      <c r="AT263" s="83">
        <v>0</v>
      </c>
      <c r="AU263" s="93" t="str">
        <f t="shared" si="484"/>
        <v>nebija plānots</v>
      </c>
      <c r="AV263" s="94">
        <f t="shared" si="485"/>
        <v>0</v>
      </c>
      <c r="AW263" s="93" t="str">
        <f t="shared" si="486"/>
        <v>nebija plānots</v>
      </c>
      <c r="AX263" s="96">
        <f t="shared" si="487"/>
        <v>630633</v>
      </c>
      <c r="AY263" s="96">
        <f t="shared" si="487"/>
        <v>630632.85</v>
      </c>
      <c r="AZ263" s="93">
        <f t="shared" si="488"/>
        <v>0.99999976214375075</v>
      </c>
      <c r="BA263" s="96">
        <f t="shared" si="489"/>
        <v>-0.15000000002328306</v>
      </c>
      <c r="BB263" s="93">
        <f t="shared" si="490"/>
        <v>-2.3785624923415531E-7</v>
      </c>
      <c r="BC263" s="83">
        <v>0</v>
      </c>
      <c r="BD263" s="83">
        <v>0</v>
      </c>
      <c r="BE263" s="93" t="str">
        <f t="shared" si="491"/>
        <v>nebija plānots</v>
      </c>
      <c r="BF263" s="94">
        <f t="shared" si="492"/>
        <v>0</v>
      </c>
      <c r="BG263" s="93" t="str">
        <f t="shared" si="493"/>
        <v>nebija plānots</v>
      </c>
      <c r="BH263" s="96">
        <f t="shared" si="494"/>
        <v>630633</v>
      </c>
      <c r="BI263" s="96">
        <f t="shared" si="494"/>
        <v>630632.85</v>
      </c>
      <c r="BJ263" s="93">
        <f t="shared" si="495"/>
        <v>0.99999976214375075</v>
      </c>
      <c r="BK263" s="96">
        <f t="shared" si="496"/>
        <v>-0.15000000002328306</v>
      </c>
      <c r="BL263" s="93">
        <f t="shared" si="497"/>
        <v>-2.3785624923415531E-7</v>
      </c>
      <c r="BM263" s="83">
        <v>0</v>
      </c>
      <c r="BN263" s="83">
        <v>0</v>
      </c>
      <c r="BO263" s="93" t="str">
        <f t="shared" si="498"/>
        <v>nebija plānots</v>
      </c>
      <c r="BP263" s="94">
        <f t="shared" si="499"/>
        <v>0</v>
      </c>
      <c r="BQ263" s="93" t="str">
        <f t="shared" si="500"/>
        <v>nebija plānots</v>
      </c>
      <c r="BR263" s="96">
        <f t="shared" si="501"/>
        <v>630633</v>
      </c>
      <c r="BS263" s="96">
        <f t="shared" si="501"/>
        <v>630632.85</v>
      </c>
      <c r="BT263" s="93">
        <f t="shared" si="502"/>
        <v>0.99999976214375075</v>
      </c>
      <c r="BU263" s="96">
        <f t="shared" si="503"/>
        <v>-0.15000000002328306</v>
      </c>
      <c r="BV263" s="93">
        <f t="shared" si="504"/>
        <v>-2.3785624923415531E-7</v>
      </c>
      <c r="BW263" s="83">
        <v>0</v>
      </c>
      <c r="BX263" s="83">
        <v>0</v>
      </c>
      <c r="BY263" s="94">
        <v>0</v>
      </c>
      <c r="BZ263" s="94">
        <f t="shared" si="457"/>
        <v>0</v>
      </c>
      <c r="CA263" s="93" t="str">
        <f t="shared" si="505"/>
        <v>nebija plānots</v>
      </c>
      <c r="CB263" s="94">
        <f t="shared" si="506"/>
        <v>0</v>
      </c>
      <c r="CC263" s="93" t="str">
        <f t="shared" si="507"/>
        <v>nebija plānots</v>
      </c>
      <c r="CD263" s="96">
        <f t="shared" si="547"/>
        <v>630633</v>
      </c>
      <c r="CE263" s="96">
        <f t="shared" si="547"/>
        <v>630632.85</v>
      </c>
      <c r="CF263" s="96">
        <f t="shared" si="508"/>
        <v>0</v>
      </c>
      <c r="CG263" s="96">
        <f t="shared" si="509"/>
        <v>630632.85</v>
      </c>
      <c r="CH263" s="93">
        <f t="shared" si="510"/>
        <v>0.99999976214375075</v>
      </c>
      <c r="CI263" s="96">
        <f t="shared" si="511"/>
        <v>-0.15000000002328306</v>
      </c>
      <c r="CJ263" s="93">
        <f t="shared" si="512"/>
        <v>-2.3785624923415531E-7</v>
      </c>
      <c r="CK263" s="83">
        <v>0</v>
      </c>
      <c r="CL263" s="83">
        <v>0</v>
      </c>
      <c r="CM263" s="94">
        <v>0</v>
      </c>
      <c r="CN263" s="94">
        <f t="shared" si="459"/>
        <v>0</v>
      </c>
      <c r="CO263" s="93" t="str">
        <f t="shared" si="513"/>
        <v>nebija plānots</v>
      </c>
      <c r="CP263" s="94">
        <f t="shared" si="514"/>
        <v>0</v>
      </c>
      <c r="CQ263" s="93" t="str">
        <f t="shared" si="515"/>
        <v>nebija plānots</v>
      </c>
      <c r="CR263" s="96">
        <f t="shared" si="516"/>
        <v>630633</v>
      </c>
      <c r="CS263" s="96">
        <f t="shared" si="516"/>
        <v>630632.85</v>
      </c>
      <c r="CT263" s="96">
        <f t="shared" si="516"/>
        <v>0</v>
      </c>
      <c r="CU263" s="96">
        <f t="shared" si="517"/>
        <v>630632.85</v>
      </c>
      <c r="CV263" s="93">
        <f t="shared" si="518"/>
        <v>0.99999976214375075</v>
      </c>
      <c r="CW263" s="96">
        <f t="shared" si="519"/>
        <v>-0.15000000002328306</v>
      </c>
      <c r="CX263" s="93">
        <f t="shared" si="520"/>
        <v>-2.3785624923415531E-7</v>
      </c>
      <c r="CY263" s="83">
        <v>0</v>
      </c>
      <c r="CZ263" s="83">
        <v>0</v>
      </c>
      <c r="DA263" s="94">
        <v>0</v>
      </c>
      <c r="DB263" s="94">
        <f t="shared" si="460"/>
        <v>0</v>
      </c>
      <c r="DC263" s="93" t="str">
        <f t="shared" si="521"/>
        <v>nebija plānots</v>
      </c>
      <c r="DD263" s="94">
        <f t="shared" si="522"/>
        <v>0</v>
      </c>
      <c r="DE263" s="93" t="str">
        <f t="shared" si="523"/>
        <v>nebija plānots</v>
      </c>
      <c r="DF263" s="96">
        <f t="shared" si="524"/>
        <v>630633</v>
      </c>
      <c r="DG263" s="96">
        <f t="shared" si="524"/>
        <v>630632.85</v>
      </c>
      <c r="DH263" s="96">
        <f t="shared" si="524"/>
        <v>0</v>
      </c>
      <c r="DI263" s="96">
        <f t="shared" si="525"/>
        <v>630632.85</v>
      </c>
      <c r="DJ263" s="93">
        <f t="shared" si="526"/>
        <v>0.99999976214375075</v>
      </c>
      <c r="DK263" s="96">
        <f t="shared" si="527"/>
        <v>-0.15000000002328306</v>
      </c>
      <c r="DL263" s="93">
        <f t="shared" si="528"/>
        <v>-2.3785624923415531E-7</v>
      </c>
      <c r="DM263" s="83">
        <v>0</v>
      </c>
      <c r="DN263" s="83">
        <v>0</v>
      </c>
      <c r="DO263" s="94">
        <v>0</v>
      </c>
      <c r="DP263" s="94">
        <f t="shared" si="529"/>
        <v>0</v>
      </c>
      <c r="DQ263" s="93" t="str">
        <f t="shared" si="530"/>
        <v>nebija plānots</v>
      </c>
      <c r="DR263" s="94">
        <f t="shared" si="531"/>
        <v>0</v>
      </c>
      <c r="DS263" s="93" t="str">
        <f t="shared" si="532"/>
        <v>nebija plānots</v>
      </c>
      <c r="DT263" s="96">
        <f t="shared" si="533"/>
        <v>630633</v>
      </c>
      <c r="DU263" s="96">
        <f t="shared" si="533"/>
        <v>630632.85</v>
      </c>
      <c r="DV263" s="96">
        <f t="shared" si="533"/>
        <v>0</v>
      </c>
      <c r="DW263" s="96">
        <f t="shared" si="534"/>
        <v>630632.85</v>
      </c>
      <c r="DX263" s="93">
        <f t="shared" si="535"/>
        <v>0.99999976214375075</v>
      </c>
      <c r="DY263" s="96">
        <f t="shared" si="536"/>
        <v>-0.15000000002328306</v>
      </c>
      <c r="DZ263" s="93">
        <f t="shared" si="537"/>
        <v>-2.3785624923415531E-7</v>
      </c>
      <c r="EA263" s="83">
        <v>0</v>
      </c>
      <c r="EB263" s="83">
        <v>0</v>
      </c>
      <c r="EC263" s="94">
        <v>0</v>
      </c>
      <c r="ED263" s="94">
        <f t="shared" si="538"/>
        <v>0</v>
      </c>
      <c r="EE263" s="93" t="str">
        <f t="shared" si="539"/>
        <v>nebija plānots</v>
      </c>
      <c r="EF263" s="94">
        <f t="shared" si="454"/>
        <v>0</v>
      </c>
      <c r="EG263" s="93" t="str">
        <f t="shared" si="540"/>
        <v>nebija plānots</v>
      </c>
      <c r="EH263" s="96">
        <f t="shared" si="541"/>
        <v>630633</v>
      </c>
      <c r="EI263" s="96">
        <f t="shared" si="541"/>
        <v>630632.85</v>
      </c>
      <c r="EJ263" s="96">
        <f t="shared" si="541"/>
        <v>0</v>
      </c>
      <c r="EK263" s="96">
        <f t="shared" si="542"/>
        <v>630632.85</v>
      </c>
      <c r="EL263" s="93">
        <f t="shared" si="543"/>
        <v>0.99999976214375075</v>
      </c>
      <c r="EM263" s="96">
        <f t="shared" si="544"/>
        <v>-0.15000000002328306</v>
      </c>
      <c r="EN263" s="93">
        <f t="shared" si="545"/>
        <v>-2.3785624923415531E-7</v>
      </c>
      <c r="EO263" s="96">
        <f t="shared" si="455"/>
        <v>0</v>
      </c>
      <c r="EP263" s="96">
        <f>_xlfn.IFNA(INDEX('[1]01_Maks_FS_2025 (kopā)'!$B$12:$AJ$224,MATCH(A263,'[1]01_Maks_FS_2025 (kopā)'!$B$12:$B$224,0),35),0)</f>
        <v>0</v>
      </c>
      <c r="EQ263" s="96">
        <f t="shared" si="456"/>
        <v>0</v>
      </c>
      <c r="ER263" s="83">
        <f t="shared" si="461"/>
        <v>630633</v>
      </c>
    </row>
    <row r="264" spans="1:148" ht="31.5" x14ac:dyDescent="0.25">
      <c r="A264" s="18" t="str">
        <f t="shared" si="546"/>
        <v>7.1.2.0._</v>
      </c>
      <c r="B264" s="63" t="s">
        <v>19</v>
      </c>
      <c r="C264" s="63" t="s">
        <v>455</v>
      </c>
      <c r="D264" s="74" t="s">
        <v>456</v>
      </c>
      <c r="E264" s="63" t="s">
        <v>461</v>
      </c>
      <c r="F264" s="66" t="s">
        <v>462</v>
      </c>
      <c r="G264" s="66" t="s">
        <v>463</v>
      </c>
      <c r="H264" s="65" t="s">
        <v>464</v>
      </c>
      <c r="I264" s="66" t="s">
        <v>27</v>
      </c>
      <c r="J264" s="82" t="s">
        <v>218</v>
      </c>
      <c r="K264" s="63" t="s">
        <v>16</v>
      </c>
      <c r="L264" s="83">
        <v>0</v>
      </c>
      <c r="M264" s="83">
        <v>0</v>
      </c>
      <c r="N264" s="83">
        <v>0</v>
      </c>
      <c r="O264" s="83">
        <v>0</v>
      </c>
      <c r="P264" s="83">
        <v>0</v>
      </c>
      <c r="Q264" s="93" t="str">
        <f t="shared" si="462"/>
        <v>nebija plānots</v>
      </c>
      <c r="R264" s="94">
        <f t="shared" si="463"/>
        <v>0</v>
      </c>
      <c r="S264" s="93" t="str">
        <f t="shared" si="464"/>
        <v>nebija plānots</v>
      </c>
      <c r="T264" s="96">
        <f t="shared" si="465"/>
        <v>0</v>
      </c>
      <c r="U264" s="96">
        <f t="shared" si="466"/>
        <v>0</v>
      </c>
      <c r="V264" s="93" t="str">
        <f t="shared" si="467"/>
        <v>nebija plānots</v>
      </c>
      <c r="W264" s="96">
        <f t="shared" si="468"/>
        <v>0</v>
      </c>
      <c r="X264" s="93" t="str">
        <f t="shared" si="469"/>
        <v>nebija plānots</v>
      </c>
      <c r="Y264" s="83">
        <v>1345014</v>
      </c>
      <c r="Z264" s="83">
        <v>1345014.5</v>
      </c>
      <c r="AA264" s="93">
        <f t="shared" si="470"/>
        <v>1.0000003717433426</v>
      </c>
      <c r="AB264" s="94">
        <f t="shared" si="471"/>
        <v>0.5</v>
      </c>
      <c r="AC264" s="93">
        <f t="shared" si="472"/>
        <v>3.7174334244848009E-7</v>
      </c>
      <c r="AD264" s="96">
        <f t="shared" si="473"/>
        <v>1345014</v>
      </c>
      <c r="AE264" s="96">
        <f t="shared" si="473"/>
        <v>1345014.5</v>
      </c>
      <c r="AF264" s="93">
        <f t="shared" si="474"/>
        <v>1.0000003717433426</v>
      </c>
      <c r="AG264" s="96">
        <f t="shared" si="475"/>
        <v>0.5</v>
      </c>
      <c r="AH264" s="93">
        <f t="shared" si="476"/>
        <v>3.7174334244848009E-7</v>
      </c>
      <c r="AI264" s="83">
        <v>0</v>
      </c>
      <c r="AJ264" s="83">
        <v>0</v>
      </c>
      <c r="AK264" s="93" t="str">
        <f t="shared" si="477"/>
        <v>nebija plānots</v>
      </c>
      <c r="AL264" s="94">
        <f t="shared" si="478"/>
        <v>0</v>
      </c>
      <c r="AM264" s="93" t="str">
        <f t="shared" si="479"/>
        <v>nebija plānots</v>
      </c>
      <c r="AN264" s="96">
        <f t="shared" si="480"/>
        <v>1345014</v>
      </c>
      <c r="AO264" s="96">
        <f t="shared" si="480"/>
        <v>1345014.5</v>
      </c>
      <c r="AP264" s="93">
        <f t="shared" si="481"/>
        <v>1.0000003717433426</v>
      </c>
      <c r="AQ264" s="96">
        <f t="shared" si="482"/>
        <v>0.5</v>
      </c>
      <c r="AR264" s="93">
        <f t="shared" si="483"/>
        <v>3.7174334244848009E-7</v>
      </c>
      <c r="AS264" s="83">
        <v>0</v>
      </c>
      <c r="AT264" s="83">
        <v>0</v>
      </c>
      <c r="AU264" s="93" t="str">
        <f t="shared" si="484"/>
        <v>nebija plānots</v>
      </c>
      <c r="AV264" s="94">
        <f t="shared" si="485"/>
        <v>0</v>
      </c>
      <c r="AW264" s="93" t="str">
        <f t="shared" si="486"/>
        <v>nebija plānots</v>
      </c>
      <c r="AX264" s="96">
        <f t="shared" si="487"/>
        <v>1345014</v>
      </c>
      <c r="AY264" s="96">
        <f t="shared" si="487"/>
        <v>1345014.5</v>
      </c>
      <c r="AZ264" s="93">
        <f t="shared" si="488"/>
        <v>1.0000003717433426</v>
      </c>
      <c r="BA264" s="96">
        <f t="shared" si="489"/>
        <v>0.5</v>
      </c>
      <c r="BB264" s="93">
        <f t="shared" si="490"/>
        <v>3.7174334244848009E-7</v>
      </c>
      <c r="BC264" s="83">
        <v>0</v>
      </c>
      <c r="BD264" s="83">
        <v>0</v>
      </c>
      <c r="BE264" s="93" t="str">
        <f t="shared" si="491"/>
        <v>nebija plānots</v>
      </c>
      <c r="BF264" s="94">
        <f t="shared" si="492"/>
        <v>0</v>
      </c>
      <c r="BG264" s="93" t="str">
        <f t="shared" si="493"/>
        <v>nebija plānots</v>
      </c>
      <c r="BH264" s="96">
        <f t="shared" si="494"/>
        <v>1345014</v>
      </c>
      <c r="BI264" s="96">
        <f t="shared" si="494"/>
        <v>1345014.5</v>
      </c>
      <c r="BJ264" s="93">
        <f t="shared" si="495"/>
        <v>1.0000003717433426</v>
      </c>
      <c r="BK264" s="96">
        <f t="shared" si="496"/>
        <v>0.5</v>
      </c>
      <c r="BL264" s="93">
        <f t="shared" si="497"/>
        <v>3.7174334244848009E-7</v>
      </c>
      <c r="BM264" s="83">
        <v>0</v>
      </c>
      <c r="BN264" s="83">
        <v>0</v>
      </c>
      <c r="BO264" s="93" t="str">
        <f t="shared" si="498"/>
        <v>nebija plānots</v>
      </c>
      <c r="BP264" s="94">
        <f t="shared" si="499"/>
        <v>0</v>
      </c>
      <c r="BQ264" s="93" t="str">
        <f t="shared" si="500"/>
        <v>nebija plānots</v>
      </c>
      <c r="BR264" s="96">
        <f t="shared" si="501"/>
        <v>1345014</v>
      </c>
      <c r="BS264" s="96">
        <f t="shared" si="501"/>
        <v>1345014.5</v>
      </c>
      <c r="BT264" s="93">
        <f t="shared" si="502"/>
        <v>1.0000003717433426</v>
      </c>
      <c r="BU264" s="96">
        <f t="shared" si="503"/>
        <v>0.5</v>
      </c>
      <c r="BV264" s="93">
        <f t="shared" si="504"/>
        <v>3.7174334244848009E-7</v>
      </c>
      <c r="BW264" s="83">
        <v>0</v>
      </c>
      <c r="BX264" s="83">
        <v>0</v>
      </c>
      <c r="BY264" s="94">
        <v>0</v>
      </c>
      <c r="BZ264" s="94">
        <f t="shared" si="457"/>
        <v>0</v>
      </c>
      <c r="CA264" s="93" t="str">
        <f t="shared" si="505"/>
        <v>nebija plānots</v>
      </c>
      <c r="CB264" s="94">
        <f t="shared" si="506"/>
        <v>0</v>
      </c>
      <c r="CC264" s="93" t="str">
        <f t="shared" si="507"/>
        <v>nebija plānots</v>
      </c>
      <c r="CD264" s="96">
        <f t="shared" si="547"/>
        <v>1345014</v>
      </c>
      <c r="CE264" s="96">
        <f t="shared" si="547"/>
        <v>1345014.5</v>
      </c>
      <c r="CF264" s="96">
        <f t="shared" si="508"/>
        <v>0</v>
      </c>
      <c r="CG264" s="96">
        <f t="shared" si="509"/>
        <v>1345014.5</v>
      </c>
      <c r="CH264" s="93">
        <f t="shared" si="510"/>
        <v>1.0000003717433426</v>
      </c>
      <c r="CI264" s="96">
        <f t="shared" si="511"/>
        <v>0.5</v>
      </c>
      <c r="CJ264" s="93">
        <f t="shared" si="512"/>
        <v>3.7174334244848009E-7</v>
      </c>
      <c r="CK264" s="83">
        <v>0</v>
      </c>
      <c r="CL264" s="83">
        <v>0</v>
      </c>
      <c r="CM264" s="94">
        <v>0</v>
      </c>
      <c r="CN264" s="94">
        <f t="shared" si="459"/>
        <v>0</v>
      </c>
      <c r="CO264" s="93" t="str">
        <f t="shared" si="513"/>
        <v>nebija plānots</v>
      </c>
      <c r="CP264" s="94">
        <f t="shared" si="514"/>
        <v>0</v>
      </c>
      <c r="CQ264" s="93" t="str">
        <f t="shared" si="515"/>
        <v>nebija plānots</v>
      </c>
      <c r="CR264" s="96">
        <f t="shared" si="516"/>
        <v>1345014</v>
      </c>
      <c r="CS264" s="96">
        <f t="shared" si="516"/>
        <v>1345014.5</v>
      </c>
      <c r="CT264" s="96">
        <f t="shared" si="516"/>
        <v>0</v>
      </c>
      <c r="CU264" s="96">
        <f t="shared" si="517"/>
        <v>1345014.5</v>
      </c>
      <c r="CV264" s="93">
        <f t="shared" si="518"/>
        <v>1.0000003717433426</v>
      </c>
      <c r="CW264" s="96">
        <f t="shared" si="519"/>
        <v>0.5</v>
      </c>
      <c r="CX264" s="93">
        <f t="shared" si="520"/>
        <v>3.7174334244848009E-7</v>
      </c>
      <c r="CY264" s="83">
        <v>0</v>
      </c>
      <c r="CZ264" s="83">
        <v>0</v>
      </c>
      <c r="DA264" s="94">
        <v>0</v>
      </c>
      <c r="DB264" s="94">
        <f t="shared" si="460"/>
        <v>0</v>
      </c>
      <c r="DC264" s="93" t="str">
        <f t="shared" si="521"/>
        <v>nebija plānots</v>
      </c>
      <c r="DD264" s="94">
        <f t="shared" si="522"/>
        <v>0</v>
      </c>
      <c r="DE264" s="93" t="str">
        <f t="shared" si="523"/>
        <v>nebija plānots</v>
      </c>
      <c r="DF264" s="96">
        <f t="shared" si="524"/>
        <v>1345014</v>
      </c>
      <c r="DG264" s="96">
        <f t="shared" si="524"/>
        <v>1345014.5</v>
      </c>
      <c r="DH264" s="96">
        <f t="shared" si="524"/>
        <v>0</v>
      </c>
      <c r="DI264" s="96">
        <f t="shared" si="525"/>
        <v>1345014.5</v>
      </c>
      <c r="DJ264" s="93">
        <f t="shared" si="526"/>
        <v>1.0000003717433426</v>
      </c>
      <c r="DK264" s="96">
        <f t="shared" si="527"/>
        <v>0.5</v>
      </c>
      <c r="DL264" s="93">
        <f t="shared" si="528"/>
        <v>3.7174334244848009E-7</v>
      </c>
      <c r="DM264" s="83">
        <v>0</v>
      </c>
      <c r="DN264" s="83">
        <v>0</v>
      </c>
      <c r="DO264" s="94">
        <v>0</v>
      </c>
      <c r="DP264" s="94">
        <f t="shared" si="529"/>
        <v>0</v>
      </c>
      <c r="DQ264" s="93" t="str">
        <f t="shared" si="530"/>
        <v>nebija plānots</v>
      </c>
      <c r="DR264" s="94">
        <f t="shared" si="531"/>
        <v>0</v>
      </c>
      <c r="DS264" s="93" t="str">
        <f t="shared" si="532"/>
        <v>nebija plānots</v>
      </c>
      <c r="DT264" s="96">
        <f t="shared" si="533"/>
        <v>1345014</v>
      </c>
      <c r="DU264" s="96">
        <f t="shared" si="533"/>
        <v>1345014.5</v>
      </c>
      <c r="DV264" s="96">
        <f t="shared" si="533"/>
        <v>0</v>
      </c>
      <c r="DW264" s="96">
        <f t="shared" si="534"/>
        <v>1345014.5</v>
      </c>
      <c r="DX264" s="93">
        <f t="shared" si="535"/>
        <v>1.0000003717433426</v>
      </c>
      <c r="DY264" s="96">
        <f t="shared" si="536"/>
        <v>0.5</v>
      </c>
      <c r="DZ264" s="93">
        <f t="shared" si="537"/>
        <v>3.7174334244848009E-7</v>
      </c>
      <c r="EA264" s="83">
        <v>0</v>
      </c>
      <c r="EB264" s="83">
        <v>0</v>
      </c>
      <c r="EC264" s="94">
        <v>0</v>
      </c>
      <c r="ED264" s="94">
        <f t="shared" si="538"/>
        <v>0</v>
      </c>
      <c r="EE264" s="93" t="str">
        <f t="shared" si="539"/>
        <v>nebija plānots</v>
      </c>
      <c r="EF264" s="94">
        <f t="shared" si="454"/>
        <v>0</v>
      </c>
      <c r="EG264" s="93" t="str">
        <f t="shared" si="540"/>
        <v>nebija plānots</v>
      </c>
      <c r="EH264" s="96">
        <f t="shared" si="541"/>
        <v>1345014</v>
      </c>
      <c r="EI264" s="96">
        <f t="shared" si="541"/>
        <v>1345014.5</v>
      </c>
      <c r="EJ264" s="96">
        <f t="shared" si="541"/>
        <v>0</v>
      </c>
      <c r="EK264" s="96">
        <f t="shared" si="542"/>
        <v>1345014.5</v>
      </c>
      <c r="EL264" s="93">
        <f t="shared" si="543"/>
        <v>1.0000003717433426</v>
      </c>
      <c r="EM264" s="96">
        <f t="shared" si="544"/>
        <v>0.5</v>
      </c>
      <c r="EN264" s="93">
        <f t="shared" si="545"/>
        <v>3.7174334244848009E-7</v>
      </c>
      <c r="EO264" s="96">
        <f t="shared" si="455"/>
        <v>0</v>
      </c>
      <c r="EP264" s="96">
        <f>_xlfn.IFNA(INDEX('[1]01_Maks_FS_2025 (kopā)'!$B$12:$AJ$224,MATCH(A264,'[1]01_Maks_FS_2025 (kopā)'!$B$12:$B$224,0),35),0)</f>
        <v>0</v>
      </c>
      <c r="EQ264" s="96">
        <f t="shared" si="456"/>
        <v>0</v>
      </c>
      <c r="ER264" s="83">
        <f t="shared" si="461"/>
        <v>1345014</v>
      </c>
    </row>
    <row r="265" spans="1:148" x14ac:dyDescent="0.25">
      <c r="A265" s="8"/>
      <c r="B265" s="55"/>
      <c r="C265" s="55"/>
      <c r="D265" s="56"/>
      <c r="E265" s="55"/>
      <c r="F265" s="8"/>
      <c r="G265" s="57"/>
      <c r="H265" s="56"/>
      <c r="I265" s="55"/>
      <c r="J265" s="5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row>
    <row r="266" spans="1:148" x14ac:dyDescent="0.25">
      <c r="A266" s="8"/>
      <c r="B266" s="8" t="s">
        <v>505</v>
      </c>
      <c r="C266" s="55"/>
      <c r="D266" s="56"/>
      <c r="E266" s="55"/>
      <c r="F266" s="8"/>
      <c r="G266" s="57"/>
      <c r="H266" s="56"/>
      <c r="I266" s="55"/>
      <c r="J266" s="5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row>
    <row r="267" spans="1:148" x14ac:dyDescent="0.25">
      <c r="A267" s="8"/>
      <c r="B267" s="8"/>
      <c r="C267" s="55"/>
      <c r="D267" s="56"/>
      <c r="E267" s="55"/>
      <c r="F267" s="8"/>
      <c r="G267" s="57"/>
      <c r="H267" s="56"/>
      <c r="I267" s="55"/>
      <c r="J267" s="5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row>
    <row r="269" spans="1:148" x14ac:dyDescent="0.25">
      <c r="M269" s="54"/>
    </row>
  </sheetData>
  <autoFilter ref="A27:ER264" xr:uid="{45D82060-675E-4A86-A370-067A7CB0C2F3}"/>
  <mergeCells count="18">
    <mergeCell ref="I20:I26"/>
    <mergeCell ref="J20:J26"/>
    <mergeCell ref="B19:M19"/>
    <mergeCell ref="N19:ER19"/>
    <mergeCell ref="A20:A26"/>
    <mergeCell ref="B20:B26"/>
    <mergeCell ref="C20:C26"/>
    <mergeCell ref="D20:D26"/>
    <mergeCell ref="E20:E26"/>
    <mergeCell ref="F20:F26"/>
    <mergeCell ref="G20:G26"/>
    <mergeCell ref="H20:H26"/>
    <mergeCell ref="B2:ER2"/>
    <mergeCell ref="B3:M3"/>
    <mergeCell ref="N3:ER3"/>
    <mergeCell ref="B4:M4"/>
    <mergeCell ref="N4:ER4"/>
    <mergeCell ref="B5:I18"/>
  </mergeCells>
  <pageMargins left="0.23622047244094491" right="0.23622047244094491" top="0.74803149606299213" bottom="0.74803149606299213" header="0.31496062992125984" footer="0.31496062992125984"/>
  <pageSetup paperSize="9" scale="30" fitToHeight="0" orientation="landscape" r:id="rId1"/>
  <headerFooter>
    <oddFooter>&amp;L&amp;F &amp;A&amp;R&amp;P no &amp;N</oddFooter>
  </headerFooter>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01_FMZINp6_maks-budzets_AI</vt:lpstr>
      <vt:lpstr>ES fondi 21-27_maksājumi</vt:lpstr>
      <vt:lpstr>ES fondi 21-27_maksājumi (2)</vt:lpstr>
      <vt:lpstr>'ES fondi 21-27_maksājumi'!Print_Area</vt:lpstr>
      <vt:lpstr>'ES fondi 21-27_maksājumi (2)'!Print_Area</vt:lpstr>
      <vt:lpstr>'01_FMZINp6_maks-budzets_AI'!Print_Titles</vt:lpstr>
      <vt:lpstr>'ES fondi 21-27_maksājumi'!Print_Titles</vt:lpstr>
      <vt:lpstr>'ES fondi 21-27_maksājumi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Dainis Linužs</dc:creator>
  <cp:lastModifiedBy>Dainis Linužs</cp:lastModifiedBy>
  <cp:lastPrinted>2025-03-06T08:29:57Z</cp:lastPrinted>
  <dcterms:created xsi:type="dcterms:W3CDTF">2015-06-05T18:17:20Z</dcterms:created>
  <dcterms:modified xsi:type="dcterms:W3CDTF">2026-01-12T09:49:18Z</dcterms:modified>
</cp:coreProperties>
</file>